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ICOC_RQs" sheetId="2" state="visible" r:id="rId2"/>
    <sheet xmlns:r="http://schemas.openxmlformats.org/officeDocument/2006/relationships" name="Search_Strategy" sheetId="3" state="visible" r:id="rId3"/>
    <sheet xmlns:r="http://schemas.openxmlformats.org/officeDocument/2006/relationships" name="Protocol_Criteria" sheetId="4" state="visible" r:id="rId4"/>
    <sheet xmlns:r="http://schemas.openxmlformats.org/officeDocument/2006/relationships" name="Raw_Articles" sheetId="5" state="visible" r:id="rId5"/>
    <sheet xmlns:r="http://schemas.openxmlformats.org/officeDocument/2006/relationships" name="Screening" sheetId="6" state="visible" r:id="rId6"/>
    <sheet xmlns:r="http://schemas.openxmlformats.org/officeDocument/2006/relationships" name="Quality_Assessment" sheetId="7" state="visible" r:id="rId7"/>
    <sheet xmlns:r="http://schemas.openxmlformats.org/officeDocument/2006/relationships" name="Final_Papers" sheetId="8" state="visible" r:id="rId8"/>
    <sheet xmlns:r="http://schemas.openxmlformats.org/officeDocument/2006/relationships" name="PRISMA_Counts" sheetId="9" state="visible" r:id="rId9"/>
  </sheets>
  <definedNames>
    <definedName name="_xlnm._FilterDatabase" localSheetId="2" hidden="1">'Search_Strategy'!$B$17:$H$46</definedName>
    <definedName name="_xlnm._FilterDatabase" localSheetId="4" hidden="1">'Raw_Articles'!$A$1:$Q$101</definedName>
    <definedName name="_xlnm._FilterDatabase" localSheetId="5" hidden="1">'Screening'!$A$1:$R$1001</definedName>
    <definedName name="_xlnm._FilterDatabase" localSheetId="6" hidden="1">'Quality_Assessment'!$A$1:$O$1001</definedName>
    <definedName name="_xlnm._FilterDatabase" localSheetId="7" hidden="1">'Final_Papers'!$A$1:$R$1001</definedName>
  </definedNames>
  <calcPr calcId="124519" fullCalcOnLoad="1"/>
</workbook>
</file>

<file path=xl/styles.xml><?xml version="1.0" encoding="utf-8"?>
<styleSheet xmlns="http://schemas.openxmlformats.org/spreadsheetml/2006/main">
  <numFmts count="5">
    <numFmt numFmtId="164" formatCode="d mmmm yyyy"/>
    <numFmt numFmtId="165" formatCode="dd-mm-yyyy"/>
    <numFmt numFmtId="166" formatCode="0.0%"/>
    <numFmt numFmtId="167" formatCode="yyyy-mm-dd h:mm:ss"/>
    <numFmt numFmtId="168" formatCode="YYYY-MM-DD"/>
  </numFmts>
  <fonts count="23">
    <font>
      <name val="Arial"/>
      <color rgb="FF000000"/>
      <sz val="10"/>
      <scheme val="minor"/>
    </font>
    <font>
      <name val="Poppins"/>
      <color rgb="FF000000"/>
      <sz val="12"/>
    </font>
    <font>
      <name val="Poppins"/>
      <color theme="1"/>
      <sz val="12"/>
    </font>
    <font>
      <name val="Poppins"/>
      <b val="1"/>
      <color rgb="FF000000"/>
      <sz val="20"/>
    </font>
    <font>
      <name val="Poppins"/>
      <b val="1"/>
      <color theme="1"/>
      <sz val="16"/>
    </font>
    <font/>
    <font>
      <name val="Poppins"/>
      <b val="1"/>
      <color rgb="FF000000"/>
      <sz val="16"/>
    </font>
    <font>
      <name val="Poppins"/>
      <color theme="1"/>
      <sz val="16"/>
    </font>
    <font>
      <name val="Poppins"/>
      <b val="1"/>
      <color rgb="FFFFFFFF"/>
      <sz val="12"/>
    </font>
    <font>
      <name val="Poppins"/>
      <b val="1"/>
      <color rgb="FF2F80C0"/>
      <sz val="12"/>
    </font>
    <font>
      <name val="Poppins"/>
      <color rgb="FF000000"/>
      <sz val="16"/>
    </font>
    <font>
      <name val="Arial"/>
      <color theme="1"/>
      <sz val="12"/>
      <scheme val="minor"/>
    </font>
    <font>
      <name val="Poppins"/>
      <b val="1"/>
      <color rgb="FF173B5C"/>
      <sz val="12"/>
    </font>
    <font>
      <name val="Poppins"/>
      <b val="1"/>
      <color theme="1"/>
      <sz val="17"/>
    </font>
    <font>
      <name val="Poppins"/>
      <color rgb="FF0000FF"/>
      <sz val="12"/>
      <u val="single"/>
    </font>
    <font>
      <name val="Poppins"/>
      <color rgb="FF0000FF"/>
      <sz val="12"/>
      <u val="single"/>
    </font>
    <font>
      <name val="Poppins"/>
      <color rgb="FF0000FF"/>
      <sz val="12"/>
      <u val="single"/>
    </font>
    <font>
      <name val="Poppins"/>
      <color rgb="FF0000FF"/>
      <sz val="12"/>
      <u val="single"/>
    </font>
    <font>
      <name val="Poppins"/>
      <color theme="4"/>
      <sz val="12"/>
      <u val="single"/>
    </font>
    <font>
      <name val="Poppins"/>
      <color theme="4"/>
      <sz val="12"/>
      <u val="single"/>
    </font>
    <font>
      <name val="Poppins"/>
      <color theme="4"/>
      <sz val="12"/>
    </font>
    <font>
      <name val="Poppins"/>
      <b val="1"/>
      <color rgb="FF173B5C"/>
      <sz val="16"/>
    </font>
    <font>
      <name val="Poppins"/>
      <color rgb="FFFF0000"/>
      <sz val="16"/>
    </font>
  </fonts>
  <fills count="11">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173B5C"/>
        <bgColor rgb="FF173B5C"/>
      </patternFill>
    </fill>
    <fill>
      <patternFill patternType="solid">
        <fgColor rgb="FF073763"/>
        <bgColor rgb="FF073763"/>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FFE599"/>
        <bgColor rgb="FFFFE599"/>
      </patternFill>
    </fill>
    <fill>
      <patternFill patternType="solid">
        <fgColor rgb="FF9FC5E8"/>
        <bgColor rgb="FF9FC5E8"/>
      </patternFill>
    </fill>
  </fills>
  <borders count="21">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B7B7B7"/>
      </right>
    </border>
    <border>
      <left style="thin">
        <color rgb="FFB7B7B7"/>
      </left>
      <right style="thin">
        <color rgb="FFB7B7B7"/>
      </right>
    </border>
    <border>
      <right style="thin">
        <color rgb="FFB7B7B7"/>
      </right>
      <bottom style="thin">
        <color rgb="FFB7B7B7"/>
      </bottom>
    </border>
    <border>
      <left style="thin">
        <color rgb="FFB7B7B7"/>
      </left>
      <right style="thin">
        <color rgb="FFB7B7B7"/>
      </right>
      <bottom style="thin">
        <color rgb="FFB7B7B7"/>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s>
  <cellStyleXfs count="1">
    <xf numFmtId="0" fontId="0" fillId="0" borderId="0"/>
  </cellStyleXfs>
  <cellXfs count="89">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xf>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5" fillId="0" borderId="5" pivotButton="0" quotePrefix="0" xfId="0"/>
    <xf numFmtId="0" fontId="6" fillId="3" borderId="1" applyAlignment="1" pivotButton="0" quotePrefix="0" xfId="0">
      <alignment horizontal="center" vertical="center"/>
    </xf>
    <xf numFmtId="0" fontId="7" fillId="3" borderId="6" applyAlignment="1" pivotButton="0" quotePrefix="0" xfId="0">
      <alignment horizontal="center" vertical="center" wrapText="1"/>
    </xf>
    <xf numFmtId="0" fontId="5" fillId="0" borderId="7" pivotButton="0" quotePrefix="0" xfId="0"/>
    <xf numFmtId="0" fontId="5" fillId="0" borderId="8" pivotButton="0" quotePrefix="0" xfId="0"/>
    <xf numFmtId="0" fontId="1" fillId="0" borderId="9" applyAlignment="1" pivotButton="0" quotePrefix="0" xfId="0">
      <alignment horizontal="center" vertical="center"/>
    </xf>
    <xf numFmtId="0" fontId="8" fillId="4" borderId="9" applyAlignment="1" pivotButton="0" quotePrefix="0" xfId="0">
      <alignment horizontal="center" vertical="center" wrapText="1"/>
    </xf>
    <xf numFmtId="0" fontId="9" fillId="0" borderId="9" applyAlignment="1" pivotButton="0" quotePrefix="0" xfId="0">
      <alignment horizontal="center" vertical="center" wrapText="1"/>
    </xf>
    <xf numFmtId="0" fontId="6" fillId="3" borderId="2"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9" applyAlignment="1" pivotButton="0" quotePrefix="0" xfId="0">
      <alignment horizontal="center" vertical="center" wrapText="1"/>
    </xf>
    <xf numFmtId="0" fontId="10" fillId="3" borderId="6" applyAlignment="1" pivotButton="0" quotePrefix="0" xfId="0">
      <alignment horizontal="center" vertical="center" wrapText="1"/>
    </xf>
    <xf numFmtId="0" fontId="8" fillId="5" borderId="9" applyAlignment="1" pivotButton="0" quotePrefix="0" xfId="0">
      <alignment horizontal="center" vertical="center" wrapText="1"/>
    </xf>
    <xf numFmtId="0" fontId="1" fillId="6" borderId="9" applyAlignment="1" pivotButton="0" quotePrefix="0" xfId="0">
      <alignment horizontal="center" vertical="center" wrapText="1"/>
    </xf>
    <xf numFmtId="0" fontId="1" fillId="0" borderId="9" applyAlignment="1" pivotButton="0" quotePrefix="0" xfId="0">
      <alignment horizontal="center" vertical="center" wrapText="1"/>
    </xf>
    <xf numFmtId="0" fontId="8" fillId="5" borderId="9"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pivotButton="0" quotePrefix="0" xfId="0"/>
    <xf numFmtId="0" fontId="4" fillId="3" borderId="6" applyAlignment="1" pivotButton="0" quotePrefix="0" xfId="0">
      <alignment horizontal="center" vertical="center" wrapText="1"/>
    </xf>
    <xf numFmtId="0" fontId="4" fillId="7" borderId="1" applyAlignment="1" pivotButton="0" quotePrefix="0" xfId="0">
      <alignment horizontal="center" vertical="center" wrapText="1"/>
    </xf>
    <xf numFmtId="0" fontId="5" fillId="0" borderId="10" pivotButton="0" quotePrefix="0" xfId="0"/>
    <xf numFmtId="0" fontId="12" fillId="0" borderId="9" applyAlignment="1" pivotButton="0" quotePrefix="0" xfId="0">
      <alignment horizontal="center" vertical="center" wrapText="1"/>
    </xf>
    <xf numFmtId="0" fontId="12" fillId="0" borderId="9" applyAlignment="1" pivotButton="0" quotePrefix="0" xfId="0">
      <alignment horizontal="center" vertical="center" wrapText="1"/>
    </xf>
    <xf numFmtId="0" fontId="13" fillId="7" borderId="1" applyAlignment="1" pivotButton="0" quotePrefix="0" xfId="0">
      <alignment horizontal="center" vertical="center" wrapText="1"/>
    </xf>
    <xf numFmtId="0" fontId="2" fillId="8" borderId="9" applyAlignment="1" pivotButton="0" quotePrefix="0" xfId="0">
      <alignment horizontal="center" vertical="center" wrapText="1"/>
    </xf>
    <xf numFmtId="0" fontId="14" fillId="8" borderId="9" applyAlignment="1" pivotButton="0" quotePrefix="0" xfId="0">
      <alignment horizontal="center" vertical="center" wrapText="1"/>
    </xf>
    <xf numFmtId="164" fontId="2" fillId="8" borderId="9" applyAlignment="1" pivotButton="0" quotePrefix="0" xfId="0">
      <alignment horizontal="center" vertical="center" wrapText="1"/>
    </xf>
    <xf numFmtId="0" fontId="15" fillId="8" borderId="9" applyAlignment="1" pivotButton="0" quotePrefix="0" xfId="0">
      <alignment horizontal="center" vertical="center" wrapText="1"/>
    </xf>
    <xf numFmtId="0" fontId="2" fillId="9" borderId="9" applyAlignment="1" pivotButton="0" quotePrefix="0" xfId="0">
      <alignment horizontal="center" vertical="center" wrapText="1"/>
    </xf>
    <xf numFmtId="0" fontId="16" fillId="9" borderId="0" applyAlignment="1" pivotButton="0" quotePrefix="0" xfId="0">
      <alignment horizontal="center" vertical="center" wrapText="1"/>
    </xf>
    <xf numFmtId="164" fontId="2" fillId="9" borderId="9" applyAlignment="1" pivotButton="0" quotePrefix="0" xfId="0">
      <alignment horizontal="center" vertical="center" wrapText="1"/>
    </xf>
    <xf numFmtId="0" fontId="17" fillId="9" borderId="9" applyAlignment="1" pivotButton="0" quotePrefix="0" xfId="0">
      <alignment horizontal="center" vertical="center" wrapText="1"/>
    </xf>
    <xf numFmtId="0" fontId="4" fillId="10" borderId="1" applyAlignment="1" pivotButton="0" quotePrefix="0" xfId="0">
      <alignment horizontal="center" vertical="center" wrapText="1"/>
    </xf>
    <xf numFmtId="0" fontId="2" fillId="0" borderId="0" applyAlignment="1" pivotButton="0" quotePrefix="0" xfId="0">
      <alignment horizontal="center" vertical="center" wrapText="1"/>
    </xf>
    <xf numFmtId="0" fontId="8" fillId="4" borderId="9" applyAlignment="1" pivotButton="0" quotePrefix="0" xfId="0">
      <alignment horizontal="center" vertical="center" wrapText="1"/>
    </xf>
    <xf numFmtId="0" fontId="2" fillId="0" borderId="9" applyAlignment="1" pivotButton="0" quotePrefix="0" xfId="0">
      <alignment horizontal="center" vertical="center" wrapText="1"/>
    </xf>
    <xf numFmtId="165" fontId="2" fillId="0" borderId="9" applyAlignment="1" pivotButton="0" quotePrefix="0" xfId="0">
      <alignment horizontal="center" vertical="center" wrapText="1"/>
    </xf>
    <xf numFmtId="0" fontId="18" fillId="0" borderId="9" applyAlignment="1" pivotButton="0" quotePrefix="0" xfId="0">
      <alignment horizontal="center" vertical="center" wrapText="1"/>
    </xf>
    <xf numFmtId="0" fontId="19" fillId="0" borderId="9" applyAlignment="1" pivotButton="0" quotePrefix="0" xfId="0">
      <alignment horizontal="center" vertical="center" wrapText="1"/>
    </xf>
    <xf numFmtId="0" fontId="20" fillId="0" borderId="9" applyAlignment="1" pivotButton="0" quotePrefix="0" xfId="0">
      <alignment horizontal="center" vertical="center" wrapText="1"/>
    </xf>
    <xf numFmtId="0" fontId="20" fillId="0" borderId="9" applyAlignment="1" pivotButton="0" quotePrefix="0" xfId="0">
      <alignment horizontal="center" vertical="center" wrapText="1"/>
    </xf>
    <xf numFmtId="166" fontId="2" fillId="0" borderId="9" applyAlignment="1" pivotButton="0" quotePrefix="0" xfId="0">
      <alignment horizontal="center" vertical="center" wrapText="1"/>
    </xf>
    <xf numFmtId="166" fontId="2" fillId="0" borderId="9" applyAlignment="1" pivotButton="0" quotePrefix="0" xfId="0">
      <alignment horizontal="center" vertical="center" wrapText="1"/>
    </xf>
    <xf numFmtId="0" fontId="21" fillId="0" borderId="11" applyAlignment="1" pivotButton="0" quotePrefix="0" xfId="0">
      <alignment horizontal="center" vertical="center" wrapText="1"/>
    </xf>
    <xf numFmtId="0" fontId="21" fillId="3" borderId="1" applyAlignment="1" pivotButton="0" quotePrefix="0" xfId="0">
      <alignment horizontal="center" vertical="center" wrapText="1"/>
    </xf>
    <xf numFmtId="0" fontId="21" fillId="0" borderId="12" applyAlignment="1" pivotButton="0" quotePrefix="0" xfId="0">
      <alignment horizontal="center" vertical="center" wrapText="1"/>
    </xf>
    <xf numFmtId="0" fontId="22" fillId="0" borderId="11" applyAlignment="1" pivotButton="0" quotePrefix="0" xfId="0">
      <alignment horizontal="center" vertical="center" wrapText="1"/>
    </xf>
    <xf numFmtId="0" fontId="22" fillId="3" borderId="1" applyAlignment="1" pivotButton="0" quotePrefix="0" xfId="0">
      <alignment horizontal="center" vertical="center" wrapText="1"/>
    </xf>
    <xf numFmtId="0" fontId="22" fillId="0" borderId="12"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5" applyAlignment="1" pivotButton="0" quotePrefix="0" xfId="0">
      <alignment horizontal="center" vertical="center" wrapText="1"/>
    </xf>
    <xf numFmtId="0" fontId="8" fillId="0" borderId="11" applyAlignment="1" pivotButton="0" quotePrefix="0" xfId="0">
      <alignment horizontal="center" vertical="center" wrapText="1"/>
    </xf>
    <xf numFmtId="0" fontId="8" fillId="0" borderId="12" applyAlignment="1" pivotButton="0" quotePrefix="0" xfId="0">
      <alignment horizontal="center" vertical="center" wrapText="1"/>
    </xf>
    <xf numFmtId="0" fontId="12" fillId="0" borderId="11" applyAlignment="1" pivotButton="0" quotePrefix="0" xfId="0">
      <alignment horizontal="center" vertical="center" wrapText="1"/>
    </xf>
    <xf numFmtId="0" fontId="12" fillId="0" borderId="9" applyAlignment="1" pivotButton="0" quotePrefix="0" xfId="0">
      <alignment horizontal="center" vertical="center" wrapText="1"/>
    </xf>
    <xf numFmtId="0" fontId="9" fillId="0" borderId="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6"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2" applyAlignment="1" pivotButton="0" quotePrefix="0" xfId="0">
      <alignment horizontal="center" vertical="center" wrapText="1"/>
    </xf>
    <xf numFmtId="0" fontId="0" fillId="0" borderId="0" pivotButton="0" quotePrefix="0" xfId="0"/>
    <xf numFmtId="0" fontId="3" fillId="2" borderId="9" applyAlignment="1" pivotButton="0" quotePrefix="0" xfId="0">
      <alignment horizontal="center" vertical="center"/>
    </xf>
    <xf numFmtId="0" fontId="0" fillId="0" borderId="3" pivotButton="0" quotePrefix="0" xfId="0"/>
    <xf numFmtId="0" fontId="6" fillId="3" borderId="9" applyAlignment="1" pivotButton="0" quotePrefix="0" xfId="0">
      <alignment horizontal="center" vertical="center"/>
    </xf>
    <xf numFmtId="0" fontId="6" fillId="3" borderId="18" applyAlignment="1" pivotButton="0" quotePrefix="0" xfId="0">
      <alignment horizontal="center" vertical="center" wrapText="1"/>
    </xf>
    <xf numFmtId="0" fontId="0" fillId="0" borderId="5" pivotButton="0" quotePrefix="0" xfId="0"/>
    <xf numFmtId="0" fontId="10" fillId="3" borderId="19" applyAlignment="1" pivotButton="0" quotePrefix="0" xfId="0">
      <alignment horizontal="center" vertical="center" wrapText="1"/>
    </xf>
    <xf numFmtId="0" fontId="0" fillId="0" borderId="8" pivotButton="0" quotePrefix="0" xfId="0"/>
    <xf numFmtId="0" fontId="4" fillId="3" borderId="18" applyAlignment="1" pivotButton="0" quotePrefix="0" xfId="0">
      <alignment horizontal="center" vertical="center" wrapText="1"/>
    </xf>
    <xf numFmtId="0" fontId="0" fillId="0" borderId="4" pivotButton="0" quotePrefix="0" xfId="0"/>
    <xf numFmtId="0" fontId="7" fillId="3" borderId="19" applyAlignment="1" pivotButton="0" quotePrefix="0" xfId="0">
      <alignment horizontal="center" vertical="center" wrapText="1"/>
    </xf>
    <xf numFmtId="0" fontId="0" fillId="0" borderId="7" pivotButton="0" quotePrefix="0" xfId="0"/>
    <xf numFmtId="0" fontId="4" fillId="7" borderId="9" applyAlignment="1" pivotButton="0" quotePrefix="0" xfId="0">
      <alignment horizontal="center" vertical="center" wrapText="1"/>
    </xf>
    <xf numFmtId="0" fontId="0" fillId="0" borderId="10" pivotButton="0" quotePrefix="0" xfId="0"/>
    <xf numFmtId="0" fontId="13" fillId="7" borderId="9" applyAlignment="1" pivotButton="0" quotePrefix="0" xfId="0">
      <alignment horizontal="center" vertical="center" wrapText="1"/>
    </xf>
    <xf numFmtId="0" fontId="4" fillId="10" borderId="9" applyAlignment="1" pivotButton="0" quotePrefix="0" xfId="0">
      <alignment horizontal="center" vertical="center" wrapText="1"/>
    </xf>
    <xf numFmtId="0" fontId="4" fillId="3" borderId="19" applyAlignment="1" pivotButton="0" quotePrefix="0" xfId="0">
      <alignment horizontal="center" vertical="center" wrapText="1"/>
    </xf>
    <xf numFmtId="168" fontId="2" fillId="0" borderId="9" applyAlignment="1" pivotButton="0" quotePrefix="0" xfId="0">
      <alignment horizontal="center" vertical="center" wrapText="1"/>
    </xf>
    <xf numFmtId="168" fontId="0" fillId="0" borderId="0" pivotButton="0" quotePrefix="0" xfId="0"/>
    <xf numFmtId="0" fontId="21" fillId="3" borderId="9" applyAlignment="1" pivotButton="0" quotePrefix="0" xfId="0">
      <alignment horizontal="center" vertical="center" wrapText="1"/>
    </xf>
    <xf numFmtId="0" fontId="22" fillId="3" borderId="9" applyAlignment="1" pivotButton="0" quotePrefix="0" xfId="0">
      <alignment horizontal="center" vertical="center" wrapText="1"/>
    </xf>
  </cellXfs>
  <cellStyles count="1">
    <cellStyle name="Normal" xfId="0"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10</col>
      <colOff>66675</colOff>
      <row>15</row>
      <rowOff>171450</rowOff>
    </from>
    <ext cx="4876800" cy="3267075"/>
    <pic>
      <nvPicPr>
        <cNvPr id="0" name="image2.png" title="Gamb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9525</colOff>
      <row>17</row>
      <rowOff>2914650</rowOff>
    </from>
    <ext cx="4876800" cy="3257550"/>
    <pic>
      <nvPicPr>
        <cNvPr id="0" name="image4.png" title="Gambar"/>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962025</colOff>
      <row>18</row>
      <rowOff>3848100</rowOff>
    </from>
    <ext cx="9696450" cy="5876925"/>
    <pic>
      <nvPicPr>
        <cNvPr id="0" name="image3.png" title="Gambar"/>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17</col>
      <colOff>914400</colOff>
      <row>19</row>
      <rowOff>28575</rowOff>
    </from>
    <ext cx="8324850" cy="5819775"/>
    <pic>
      <nvPicPr>
        <cNvPr id="0" name="image1.png" title="Gambar"/>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scopus.com/" TargetMode="External" Id="rId1"/><Relationship Type="http://schemas.openxmlformats.org/officeDocument/2006/relationships/hyperlink" Target="https://ieeexplore.ieee.org" TargetMode="External" Id="rId2"/><Relationship Type="http://schemas.openxmlformats.org/officeDocument/2006/relationships/hyperlink" Target="https://www.sciencedirect.com/" TargetMode="External" Id="rId3"/><Relationship Type="http://schemas.openxmlformats.org/officeDocument/2006/relationships/hyperlink" Target="https://scholar.google.com/" TargetMode="External" Id="rId4"/><Relationship Type="http://schemas.openxmlformats.org/officeDocument/2006/relationships/hyperlink" Target="https://dl.acm.org/" TargetMode="External" Id="rId5"/><Relationship Type="http://schemas.openxmlformats.org/officeDocument/2006/relationships/drawing" Target="/xl/drawings/drawing1.xml" Id="rId6"/></Relationships>
</file>

<file path=xl/worksheets/_rels/sheet5.xml.rels><Relationships xmlns="http://schemas.openxmlformats.org/package/2006/relationships"><Relationship Type="http://schemas.openxmlformats.org/officeDocument/2006/relationships/hyperlink" Target="https://www.scopus.com/pages/publications/105043177703?origin=resultslist" TargetMode="External" Id="rId1"/><Relationship Type="http://schemas.openxmlformats.org/officeDocument/2006/relationships/hyperlink" Target="https://www.scopus.com/pages/publications/105039617137?origin=resultslist" TargetMode="External" Id="rId2"/><Relationship Type="http://schemas.openxmlformats.org/officeDocument/2006/relationships/hyperlink" Target="https://www.scopus.com/pages/publications/85215784438?origin=resultslist" TargetMode="External" Id="rId3"/><Relationship Type="http://schemas.openxmlformats.org/officeDocument/2006/relationships/hyperlink" Target="https://www.scopus.com/pages/publications/105012031405?origin=resultslist" TargetMode="External" Id="rId4"/><Relationship Type="http://schemas.openxmlformats.org/officeDocument/2006/relationships/hyperlink" Target="https://www.scopus.com/pages/publications/105050194365?origin=resultslist" TargetMode="External" Id="rId5"/><Relationship Type="http://schemas.openxmlformats.org/officeDocument/2006/relationships/hyperlink" Target="https://www.scopus.com/pages/publications/105046080515?origin=resultslist" TargetMode="External" Id="rId6"/><Relationship Type="http://schemas.openxmlformats.org/officeDocument/2006/relationships/hyperlink" Target="https://ieeexplore.ieee.org/document/11168453" TargetMode="External" Id="rId7"/><Relationship Type="http://schemas.openxmlformats.org/officeDocument/2006/relationships/hyperlink" Target="https://ieeexplore.ieee.org/document/11668663" TargetMode="External" Id="rId8"/><Relationship Type="http://schemas.openxmlformats.org/officeDocument/2006/relationships/hyperlink" Target="https://www.sciencedirect.com/science/article/pii/S0952197625003197" TargetMode="External" Id="rId9"/><Relationship Type="http://schemas.openxmlformats.org/officeDocument/2006/relationships/hyperlink" Target="https://www.sciencedirect.com/science/article/pii/S0957417426003374" TargetMode="External" Id="rId10"/></Relationships>
</file>

<file path=xl/worksheets/sheet1.xml><?xml version="1.0" encoding="utf-8"?>
<worksheet xmlns="http://schemas.openxmlformats.org/spreadsheetml/2006/main">
  <sheetPr>
    <outlinePr summaryBelow="0" summaryRight="0"/>
    <pageSetUpPr/>
  </sheetPr>
  <dimension ref="A1:Z1008"/>
  <sheetViews>
    <sheetView workbookViewId="0">
      <selection activeCell="A1" sqref="A1"/>
    </sheetView>
  </sheetViews>
  <sheetFormatPr baseColWidth="8" defaultColWidth="12.63" defaultRowHeight="15.75" customHeight="1"/>
  <cols>
    <col width="40.75" customWidth="1" style="68" min="2" max="2"/>
    <col width="127.25" customWidth="1" style="68" min="3" max="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69" t="inlineStr">
        <is>
          <t>Arsitektur World Model pada Domain Video: Perbandingan Joint Embedding Predictive Architectures (JEPA) dan Generatif</t>
        </is>
      </c>
      <c r="C2" s="70"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71" t="inlineStr">
        <is>
          <t>Anggota</t>
        </is>
      </c>
      <c r="C4" s="70"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2" t="inlineStr">
        <is>
          <t>M. Hikari Reiziq Rakhmadinta</t>
        </is>
      </c>
      <c r="C5" s="12" t="n">
        <v>5027241079</v>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2" t="inlineStr">
        <is>
          <t>Arya Bisma Putra Refman</t>
        </is>
      </c>
      <c r="C6" s="12" t="n">
        <v>5027241036</v>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12" t="inlineStr">
        <is>
          <t>Ahmad Syauqi Reza</t>
        </is>
      </c>
      <c r="C7" s="12" t="n">
        <v>50027241085</v>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12" t="inlineStr">
        <is>
          <t>M. Fatihul Qolbi Ash Shidiqi</t>
        </is>
      </c>
      <c r="C8" s="12" t="n">
        <v>5027241023</v>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72" t="inlineStr">
        <is>
          <t>Kitchenham-Style Systematic Literature Review Workbook</t>
        </is>
      </c>
      <c r="C10" s="73"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74" t="inlineStr">
        <is>
          <t>Workflow: Raw Article Data → Inclusion/Exclusion Screening → Candidate Papers → Quality Assessment → Final Papers</t>
        </is>
      </c>
      <c r="C11" s="75"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22" t="inlineStr">
        <is>
          <t>Purpose</t>
        </is>
      </c>
      <c r="C12" s="20" t="inlineStr">
        <is>
          <t>A practical Excel template for conducting a systematic literature review using the main stages described by Kitchenham &amp; Charters: identification, study selection, quality assessment, data extraction, and synthesis.</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22" t="inlineStr">
        <is>
          <t>Important note</t>
        </is>
      </c>
      <c r="C13" s="20" t="inlineStr">
        <is>
          <t>Kitchenham does not prescribe one universal numerical inclusion/exclusion score or one universal quality checklist. The scoring rules in this workbook are an operational template that should be adapted to your review protocol and research questions.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22" t="inlineStr">
        <is>
          <t>PICOC &amp; Search Strategy</t>
        </is>
      </c>
      <c r="C14" s="21" t="inlineStr">
        <is>
          <t>Use PICOC_RQs to define Population, Intervention, Comparison, Outcome, and Context and formulate RQs. Use Search_Strategy to document exact database queries, dates, filters, fields, and results. Use Databases to document database selection.</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22" t="inlineStr">
        <is>
          <t>Raw_Articles</t>
        </is>
      </c>
      <c r="C15" s="20" t="inlineStr">
        <is>
          <t>Enter every record retrieved from databases/registers and, when applicable, other identification methods such as backward/forward snowballing.</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22" t="inlineStr">
        <is>
          <t>Screening</t>
        </is>
      </c>
      <c r="C16" s="20" t="inlineStr">
        <is>
          <t>Apply your predefined inclusion and exclusion criteria. The workbook calculates an inclusion score and identifies candidate papers.</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22" t="inlineStr">
        <is>
          <t>Quality_Assessment</t>
        </is>
      </c>
      <c r="C17" s="20" t="inlineStr">
        <is>
          <t>Assess candidate papers using a tailored quality checklist. Default scoring: Yes = 1, Partly = 0.5, No/Unknown = 0.</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22" t="inlineStr">
        <is>
          <t>Final_Papers</t>
        </is>
      </c>
      <c r="C18" s="20" t="inlineStr">
        <is>
          <t>Contains papers that pass the quality threshold and are retained for final data extraction.</t>
        </is>
      </c>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22" t="inlineStr">
        <is>
          <t>PRISMA_Counts</t>
        </is>
      </c>
      <c r="C19" s="20" t="inlineStr">
        <is>
          <t>Summarizes counts needed to help populate a PRISMA 2020 flow diagram.</t>
        </is>
      </c>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22" t="inlineStr">
        <is>
          <t>Recommended practice</t>
        </is>
      </c>
      <c r="C20" s="20" t="inlineStr">
        <is>
          <t>Define inclusion/exclusion criteria and QA thresholds in your protocol before screening. Pilot the criteria on a small sample and revise them if they cannot be applied consistently.</t>
        </is>
      </c>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c r="A21" s="1" t="n"/>
      <c r="B21" s="22" t="inlineStr">
        <is>
          <t>QA scoring</t>
        </is>
      </c>
      <c r="C21" s="21" t="inlineStr">
        <is>
          <t>QA uses a 1–3 scale: 1 = Low quality, 2 = Moderate quality, 3 = High quality. With 8 QA questions, maximum score = 24.</t>
        </is>
      </c>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c r="A22" s="1" t="n"/>
      <c r="B22" s="22" t="inlineStr">
        <is>
          <t>QA decision</t>
        </is>
      </c>
      <c r="C22" s="21" t="inlineStr">
        <is>
          <t>Default threshold: ≥75% = Final; 60–74.9% = Review; &lt;60% = Exclude. These thresholds are configurable and should be justified in the review protocol.</t>
        </is>
      </c>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c r="A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sheetData>
  <mergeCells count="4">
    <mergeCell ref="B11:C11"/>
    <mergeCell ref="B2:C2"/>
    <mergeCell ref="B4:C4"/>
    <mergeCell ref="B10:C10"/>
  </mergeCells>
  <pageMargins left="0.75" right="0.75" top="1" bottom="1" header="0.5" footer="0.5"/>
</worksheet>
</file>

<file path=xl/worksheets/sheet2.xml><?xml version="1.0" encoding="utf-8"?>
<worksheet xmlns="http://schemas.openxmlformats.org/spreadsheetml/2006/main">
  <sheetPr>
    <outlinePr summaryBelow="0" summaryRight="0"/>
    <pageSetUpPr fitToPage="1"/>
  </sheetPr>
  <dimension ref="A1:Z999"/>
  <sheetViews>
    <sheetView workbookViewId="0">
      <selection activeCell="A1" sqref="A1"/>
    </sheetView>
  </sheetViews>
  <sheetFormatPr baseColWidth="8" defaultColWidth="12.63" defaultRowHeight="15.75" customHeight="1"/>
  <cols>
    <col width="27.13" customWidth="1" style="68" min="2" max="2"/>
    <col width="81" customWidth="1" style="68" min="3" max="3"/>
    <col width="68.63" customWidth="1" style="68" min="4" max="4"/>
    <col width="43.63" customWidth="1" style="68" min="5" max="5"/>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row>
    <row r="2">
      <c r="A2" s="40" t="n"/>
      <c r="B2" s="76" t="inlineStr">
        <is>
          <t>PICOC Framework &amp; Research Question Formulation</t>
        </is>
      </c>
      <c r="C2" s="77" t="n"/>
      <c r="D2" s="77" t="n"/>
      <c r="E2" s="73" t="n"/>
      <c r="F2" s="40" t="n"/>
      <c r="G2" s="40" t="n"/>
      <c r="H2" s="40" t="n"/>
      <c r="I2" s="40" t="n"/>
      <c r="J2" s="40" t="n"/>
      <c r="K2" s="40" t="n"/>
      <c r="L2" s="40" t="n"/>
      <c r="M2" s="40" t="n"/>
      <c r="N2" s="40" t="n"/>
      <c r="O2" s="40" t="n"/>
      <c r="P2" s="40" t="n"/>
      <c r="Q2" s="40" t="n"/>
      <c r="R2" s="40" t="n"/>
      <c r="S2" s="40" t="n"/>
      <c r="T2" s="40" t="n"/>
      <c r="U2" s="40" t="n"/>
      <c r="V2" s="40" t="n"/>
      <c r="W2" s="40" t="n"/>
      <c r="X2" s="40" t="n"/>
      <c r="Y2" s="40" t="n"/>
      <c r="Z2" s="40" t="n"/>
    </row>
    <row r="3">
      <c r="A3" s="40" t="n"/>
      <c r="B3" s="78" t="inlineStr">
        <is>
          <t>Use PICOC to translate the research problem into searchable concepts and formulate focused research questions.</t>
        </is>
      </c>
      <c r="C3" s="79" t="n"/>
      <c r="D3" s="79" t="n"/>
      <c r="E3" s="75" t="n"/>
      <c r="F3" s="40" t="n"/>
      <c r="G3" s="40" t="n"/>
      <c r="H3" s="40" t="n"/>
      <c r="I3" s="40" t="n"/>
      <c r="J3" s="40" t="n"/>
      <c r="K3" s="40" t="n"/>
      <c r="L3" s="40" t="n"/>
      <c r="M3" s="40" t="n"/>
      <c r="N3" s="40" t="n"/>
      <c r="O3" s="40" t="n"/>
      <c r="P3" s="40" t="n"/>
      <c r="Q3" s="40" t="n"/>
      <c r="R3" s="40" t="n"/>
      <c r="S3" s="40" t="n"/>
      <c r="T3" s="40" t="n"/>
      <c r="U3" s="40" t="n"/>
      <c r="V3" s="40" t="n"/>
      <c r="W3" s="40" t="n"/>
      <c r="X3" s="40" t="n"/>
      <c r="Y3" s="40" t="n"/>
      <c r="Z3" s="40" t="n"/>
    </row>
    <row r="4">
      <c r="A4" s="40" t="n"/>
      <c r="B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c r="A5" s="40" t="n"/>
      <c r="B5" s="41" t="inlineStr">
        <is>
          <t>Element</t>
        </is>
      </c>
      <c r="C5" s="41" t="inlineStr">
        <is>
          <t>Meaning</t>
        </is>
      </c>
      <c r="D5" s="41" t="inlineStr">
        <is>
          <t>Your Definition</t>
        </is>
      </c>
      <c r="E5" s="41" t="inlineStr">
        <is>
          <t>Notes</t>
        </is>
      </c>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c r="A6" s="40" t="n"/>
      <c r="B6" s="63" t="inlineStr">
        <is>
          <t>P – Population</t>
        </is>
      </c>
      <c r="C6" s="42" t="inlineStr">
        <is>
          <t>Who/what is being studied?</t>
        </is>
      </c>
      <c r="D6" s="42" t="inlineStr">
        <is>
          <t>Sistem kecerdasan buatan dengan world model untuk simulasi dan prediksi kelanjutan adegan pada lingkungan digital</t>
        </is>
      </c>
      <c r="E6" s="42" t="inlineStr">
        <is>
          <t>Model yang memetakan kondisi saat ini ke kondisi masa depan</t>
        </is>
      </c>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c r="A7" s="40" t="n"/>
      <c r="B7" s="63" t="inlineStr">
        <is>
          <t>I – Intervention</t>
        </is>
      </c>
      <c r="C7" s="42" t="inlineStr">
        <is>
          <t>Technology, method, treatment, or approach being investigated</t>
        </is>
      </c>
      <c r="D7" s="42" t="inlineStr">
        <is>
          <t>Arsitektur berbasis representasi laten non-generatif (JEPA)</t>
        </is>
      </c>
      <c r="E7" s="42" t="inlineStr">
        <is>
          <t>I-JEPA, V-JEPA, MC-JEPA, LeWM</t>
        </is>
      </c>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c r="A8" s="40" t="n"/>
      <c r="B8" s="63" t="inlineStr">
        <is>
          <t>C – Comparison</t>
        </is>
      </c>
      <c r="C8" s="42" t="inlineStr">
        <is>
          <t>Alternative intervention, baseline, or comparator</t>
        </is>
      </c>
      <c r="D8" s="42" t="inlineStr">
        <is>
          <t>Arsitektur world model generatif berbasis piksel/video/diffusion</t>
        </is>
      </c>
      <c r="E8" s="42" t="inlineStr">
        <is>
          <t>Video diffusion models, autoregressive, DreamerV3, Ha &amp; Schmidhuber</t>
        </is>
      </c>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c r="A9" s="40" t="n"/>
      <c r="B9" s="63" t="inlineStr">
        <is>
          <t>O – Outcome</t>
        </is>
      </c>
      <c r="C9" s="42" t="inlineStr">
        <is>
          <t>What result/effect/performance is being evaluated?</t>
        </is>
      </c>
      <c r="D9" s="42" t="inlineStr">
        <is>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is>
      </c>
      <c r="E9" s="42" t="inlineStr">
        <is>
          <t>Metrik komputasi, akurasi probing, konsistensi representasi</t>
        </is>
      </c>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40" t="n"/>
      <c r="B10" s="63" t="inlineStr">
        <is>
          <t>C – Context</t>
        </is>
      </c>
      <c r="C10" s="42" t="inlineStr">
        <is>
          <t>Environment/domain in which the study occurs</t>
        </is>
      </c>
      <c r="D10" s="42" t="inlineStr">
        <is>
          <t>Pemodelan visual, representasi data video, dan lingkungan simulasi digital</t>
        </is>
      </c>
      <c r="E10" s="42" t="inlineStr">
        <is>
          <t>Benchmark video (action-conditioned), gim simulasi murni perangkat lunak</t>
        </is>
      </c>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40" t="n"/>
      <c r="B12" s="24" t="n"/>
      <c r="C12" s="24" t="n"/>
      <c r="D12" s="24"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40" t="n"/>
      <c r="B13" s="80" t="inlineStr">
        <is>
          <t>Research Question Formulation</t>
        </is>
      </c>
      <c r="C13" s="81" t="n"/>
      <c r="D13" s="7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40" t="n"/>
      <c r="B14" s="40" t="n"/>
      <c r="E14" s="40"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40" t="n"/>
      <c r="B15" s="41" t="inlineStr">
        <is>
          <t>RQ ID</t>
        </is>
      </c>
      <c r="C15" s="41" t="inlineStr">
        <is>
          <t>Research Question</t>
        </is>
      </c>
      <c r="D15" s="41" t="inlineStr">
        <is>
          <t>PICOC Elements Used</t>
        </is>
      </c>
      <c r="E15" s="40"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c r="A16" s="40" t="n"/>
      <c r="B16" s="42" t="inlineStr">
        <is>
          <t>RQ-01</t>
        </is>
      </c>
      <c r="C16" s="42" t="inlineStr">
        <is>
          <t>Apa saja paradigma arsitektural utama pada garis keturunan JEPA dan garis keturunan generatif dalam pemodelan dunia (world modeling), dan bagaimana evolusinya sejak 2018 hingga saat ini?</t>
        </is>
      </c>
      <c r="D16" s="42" t="inlineStr">
        <is>
          <t>P, I, C(Comparison)</t>
        </is>
      </c>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40" t="n"/>
      <c r="B17" s="42" t="inlineStr">
        <is>
          <t>RQ-02</t>
        </is>
      </c>
      <c r="C17" s="42" t="inlineStr">
        <is>
          <t>Apa perbedaan mendasar dalam fungsi objektif pembelajaran (loss functions) dan strategi representasi antara world model berbasis JEPA (prediksi laten) dan generatif (prediksi piksel)?</t>
        </is>
      </c>
      <c r="D17" s="42" t="inlineStr">
        <is>
          <t>I, C(Comparison), O</t>
        </is>
      </c>
      <c r="E17" s="40"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c r="A18" s="40" t="n"/>
      <c r="B18" s="42" t="inlineStr">
        <is>
          <t>RQ-03</t>
        </is>
      </c>
      <c r="C18" s="42" t="inlineStr">
        <is>
          <t>Bagaimana perbandingan performa masing-masing garis keturunan pada tugas prediksi sekuens video (video prediction) dan simulasi interaktif pada lingkungan virtual?</t>
        </is>
      </c>
      <c r="D18" s="42" t="inlineStr">
        <is>
          <t>I, C(Comparison), O, C(Context)</t>
        </is>
      </c>
      <c r="E18" s="40"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c r="A19" s="40" t="n"/>
      <c r="B19" s="42" t="inlineStr">
        <is>
          <t>RQ-04</t>
        </is>
      </c>
      <c r="C19" s="42" t="inlineStr">
        <is>
          <t>Bagaimana trade-off efisiensi komputasi dan efisiensi sampel antara world model berbasis JEPA dan world model generatif?</t>
        </is>
      </c>
      <c r="D19" s="42" t="inlineStr">
        <is>
          <t>I, C(Comparison), O</t>
        </is>
      </c>
      <c r="E19" s="40" t="n"/>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c r="A20" s="40" t="n"/>
      <c r="B20" s="42" t="inlineStr">
        <is>
          <t>RQ-05</t>
        </is>
      </c>
      <c r="C20" s="42" t="inlineStr">
        <is>
          <t>Apa dataset benchmark dan metrik evaluasi yang umum digunakan komunitas riset untuk mengukur kualitas world model pada kedua pendekatan tersebut?</t>
        </is>
      </c>
      <c r="D20" s="42" t="inlineStr">
        <is>
          <t>O, C(Context)</t>
        </is>
      </c>
      <c r="E20" s="40"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c r="A21" s="40" t="n"/>
      <c r="B21" s="42" t="inlineStr">
        <is>
          <t>RQ-06</t>
        </is>
      </c>
      <c r="C21" s="42" t="inlineStr">
        <is>
          <t>Apa tantangan terbuka dan arah penelitian masa depan dalam menggabungkan atau memilih antara kedua garis keturunan tersebut dalam pengembangan world model?</t>
        </is>
      </c>
      <c r="D21" s="42" t="inlineStr">
        <is>
          <t>I, C(Comparison), C(Context)</t>
        </is>
      </c>
      <c r="E21" s="40"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c r="A22" s="40"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c r="A23" s="40" t="n"/>
      <c r="B23" s="40" t="n"/>
      <c r="C23" s="40" t="n"/>
      <c r="D23" s="40" t="n"/>
      <c r="E23" s="40"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c r="A24" s="40" t="n"/>
      <c r="B24" s="40" t="n"/>
      <c r="C24" s="40"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c r="A25" s="40" t="n"/>
      <c r="B25" s="40" t="n"/>
      <c r="C25" s="40" t="n"/>
      <c r="D25" s="40" t="n"/>
      <c r="E25" s="40"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c r="A26" s="40" t="n"/>
      <c r="B26" s="40" t="n"/>
      <c r="C26" s="40" t="n"/>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c r="A27" s="40" t="n"/>
      <c r="B27" s="40" t="n"/>
      <c r="C27" s="40" t="n"/>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c r="A28" s="40" t="n"/>
      <c r="B28" s="40" t="n"/>
      <c r="C28" s="40" t="n"/>
      <c r="D28" s="40" t="n"/>
      <c r="E28" s="40"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c r="A29" s="40" t="n"/>
      <c r="B29" s="40" t="n"/>
      <c r="C29" s="40" t="n"/>
      <c r="D29" s="40" t="n"/>
      <c r="E29" s="40"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c r="A30" s="40" t="n"/>
      <c r="B30" s="40" t="n"/>
      <c r="C30" s="40" t="n"/>
      <c r="D30" s="40" t="n"/>
      <c r="E30" s="40"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c r="A31" s="40" t="n"/>
      <c r="B31" s="40" t="n"/>
      <c r="C31" s="40" t="n"/>
      <c r="D31" s="40" t="n"/>
      <c r="E31" s="40"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row>
    <row r="32">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c r="A33" s="40" t="n"/>
      <c r="B33" s="40" t="n"/>
      <c r="C33" s="40" t="n"/>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row>
    <row r="34">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c r="A35" s="40" t="n"/>
      <c r="B35" s="40" t="n"/>
      <c r="C35" s="4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row>
    <row r="36">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c r="A37" s="40" t="n"/>
      <c r="B37" s="40" t="n"/>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row>
    <row r="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sheetData>
  <mergeCells count="5">
    <mergeCell ref="B14:D14"/>
    <mergeCell ref="B4:E4"/>
    <mergeCell ref="B13:D13"/>
    <mergeCell ref="B3:E3"/>
    <mergeCell ref="B2:E2"/>
  </mergeCells>
  <printOptions horizontalCentered="1" gridLines="1"/>
  <pageMargins left="0.7" right="0.7" top="0.75" bottom="0.75" header="0" footer="0"/>
  <pageSetup orientation="landscape" paperSize="9" fitToHeight="0" pageOrder="overThenDown" cellComments="atEnd"/>
</worksheet>
</file>

<file path=xl/worksheets/sheet3.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cols>
    <col width="24.25" customWidth="1" style="68" min="2" max="2"/>
    <col width="59.75" customWidth="1" style="68" min="3" max="3"/>
    <col width="21.63" customWidth="1" style="68" min="4" max="4"/>
    <col width="41.63" customWidth="1" style="68" min="5" max="5"/>
    <col width="40.38" customWidth="1" style="68" min="6" max="6"/>
    <col width="26.5" customWidth="1" style="68" min="7" max="7"/>
    <col width="30.38" customWidth="1" style="68" min="8" max="8"/>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row>
    <row r="2">
      <c r="A2" s="40" t="n"/>
      <c r="B2" s="76" t="inlineStr">
        <is>
          <t>Detailed Search Strategy</t>
        </is>
      </c>
      <c r="C2" s="77" t="n"/>
      <c r="D2" s="77" t="n"/>
      <c r="E2" s="77" t="n"/>
      <c r="F2" s="77" t="n"/>
      <c r="G2" s="77" t="n"/>
      <c r="H2" s="73" t="n"/>
      <c r="I2" s="40" t="n"/>
      <c r="J2" s="40" t="n"/>
      <c r="K2" s="40" t="n"/>
      <c r="L2" s="40" t="n"/>
      <c r="M2" s="40" t="n"/>
      <c r="N2" s="40" t="n"/>
      <c r="O2" s="40" t="n"/>
      <c r="P2" s="40" t="n"/>
      <c r="Q2" s="40" t="n"/>
      <c r="R2" s="40" t="n"/>
      <c r="S2" s="40" t="n"/>
      <c r="T2" s="40" t="n"/>
      <c r="U2" s="40" t="n"/>
      <c r="V2" s="40" t="n"/>
      <c r="W2" s="40" t="n"/>
      <c r="X2" s="40" t="n"/>
      <c r="Y2" s="40" t="n"/>
      <c r="Z2" s="40" t="n"/>
    </row>
    <row r="3">
      <c r="A3" s="40" t="n"/>
      <c r="B3" s="78" t="inlineStr">
        <is>
          <t>Document the complete, reproducible search process. Keep the exact query used for every database.</t>
        </is>
      </c>
      <c r="C3" s="79" t="n"/>
      <c r="D3" s="79" t="n"/>
      <c r="E3" s="79" t="n"/>
      <c r="F3" s="79" t="n"/>
      <c r="G3" s="79" t="n"/>
      <c r="H3" s="75" t="n"/>
      <c r="I3" s="40" t="n"/>
      <c r="J3" s="40" t="n"/>
      <c r="K3" s="40" t="n"/>
      <c r="L3" s="40" t="n"/>
      <c r="M3" s="40" t="n"/>
      <c r="N3" s="40" t="n"/>
      <c r="O3" s="40" t="n"/>
      <c r="P3" s="40" t="n"/>
      <c r="Q3" s="40" t="n"/>
      <c r="R3" s="40" t="n"/>
      <c r="S3" s="40" t="n"/>
      <c r="T3" s="40" t="n"/>
      <c r="U3" s="40" t="n"/>
      <c r="V3" s="40" t="n"/>
      <c r="W3" s="40" t="n"/>
      <c r="X3" s="40" t="n"/>
      <c r="Y3" s="40" t="n"/>
      <c r="Z3" s="40" t="n"/>
    </row>
    <row r="4">
      <c r="A4" s="40" t="n"/>
      <c r="B4" s="23" t="n"/>
      <c r="C4" s="23" t="n"/>
      <c r="D4" s="23" t="n"/>
      <c r="E4" s="23" t="n"/>
      <c r="F4" s="23" t="n"/>
      <c r="G4" s="23" t="n"/>
      <c r="H4" s="23" t="n"/>
      <c r="I4" s="40" t="n"/>
      <c r="J4" s="40" t="n"/>
      <c r="K4" s="40" t="n"/>
      <c r="L4" s="40" t="n"/>
      <c r="M4" s="40" t="n"/>
      <c r="N4" s="40" t="n"/>
      <c r="O4" s="40" t="n"/>
      <c r="P4" s="40" t="n"/>
      <c r="Q4" s="40" t="n"/>
      <c r="R4" s="40" t="n"/>
      <c r="S4" s="40" t="n"/>
      <c r="T4" s="40" t="n"/>
      <c r="U4" s="40" t="n"/>
      <c r="V4" s="40" t="n"/>
      <c r="W4" s="40" t="n"/>
      <c r="X4" s="40" t="n"/>
      <c r="Y4" s="40" t="n"/>
      <c r="Z4" s="40" t="n"/>
    </row>
    <row r="5">
      <c r="A5" s="40" t="n"/>
      <c r="B5" s="41" t="inlineStr">
        <is>
          <t>Protocol Item</t>
        </is>
      </c>
      <c r="C5" s="41" t="inlineStr">
        <is>
          <t>Value</t>
        </is>
      </c>
      <c r="D5" s="41" t="inlineStr">
        <is>
          <t>Guidance</t>
        </is>
      </c>
      <c r="E5" s="40" t="n"/>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c r="A6" s="40" t="n"/>
      <c r="B6" s="62" t="inlineStr">
        <is>
          <t>Search Objective</t>
        </is>
      </c>
      <c r="C6" s="42" t="inlineStr">
        <is>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is>
      </c>
      <c r="D6" s="42" t="inlineStr">
        <is>
          <t>State what the search is designed to identify.</t>
        </is>
      </c>
      <c r="E6" s="40"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c r="A7" s="40" t="n"/>
      <c r="B7" s="62" t="inlineStr">
        <is>
          <t>Search Period</t>
        </is>
      </c>
      <c r="C7" s="42" t="inlineStr">
        <is>
          <t>Januari 2018 - September 2026</t>
        </is>
      </c>
      <c r="D7" s="42" t="inlineStr">
        <is>
          <t>Example: January 2018 – December 2026</t>
        </is>
      </c>
      <c r="E7" s="40" t="n"/>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c r="A8" s="40" t="n"/>
      <c r="B8" s="62" t="inlineStr">
        <is>
          <t>Search Date(s)</t>
        </is>
      </c>
      <c r="C8" s="42" t="inlineStr">
        <is>
          <t>Akan dicatat saat pelaksanaan pencarian (tahap Conducting), direncanakan pada minggu pertama setelah protokol ini disetujui</t>
        </is>
      </c>
      <c r="D8" s="42" t="inlineStr">
        <is>
          <t>Record actual search dates.</t>
        </is>
      </c>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c r="A9" s="40" t="n"/>
      <c r="B9" s="62" t="inlineStr">
        <is>
          <t>Search Queries</t>
        </is>
      </c>
      <c r="C9" s="42" t="inlineStr">
        <is>
          <t>("world model" OR "world models" OR "learned dynamics model" OR "latent dynamics model") AND ("JEPA" OR "joint embedding predictive architecture" OR "I-JEPA" OR "V-JEPA" OR "generative world model" OR "diffusion world model" OR "autoregressive world model") AND ("video prediction" OR "frame prediction" OR "action recognition" OR "probing" OR "planning" OR "model-based RL" OR "model-based reinforcement learning" OR "interactive simulation" OR "virtual environment")</t>
        </is>
      </c>
      <c r="D9" s="42" t="inlineStr">
        <is>
          <t>Example: ("intrution detection" OR "intrution detection system" OR "IDS") AND ("machine learning" OR "deep learning")</t>
        </is>
      </c>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40" t="n"/>
      <c r="B10" s="62" t="inlineStr">
        <is>
          <t>Publication Type</t>
        </is>
      </c>
      <c r="C10" s="42" t="inlineStr">
        <is>
          <t>Hanya artikel jurnal ilmiah (peer-reviewed journal articles). Prosiding konferensi, naskah preprint (arXiv), buku, bab buku, editorial, dan laporan teknis ditolak.</t>
        </is>
      </c>
      <c r="D10" s="42" t="inlineStr">
        <is>
          <t>Journal articles, conference papers, etc.</t>
        </is>
      </c>
      <c r="E10" s="40"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40" t="n"/>
      <c r="B11" s="62" t="inlineStr">
        <is>
          <t>Snowballing</t>
        </is>
      </c>
      <c r="C11" s="42" t="inlineStr">
        <is>
          <t>Both (backward dan forward snowballing) dari artikel rujukan kunci (mis. Ha &amp; Schmidhuber, 2018; LeCun, 2022; Assran et al., 2023; Bardes et al., 2024) khusus untuk melacak artikel jurnal ilmiah yang mensitasi atau disitasi oleh karya perintis tersebut.</t>
        </is>
      </c>
      <c r="D11" s="42" t="inlineStr">
        <is>
          <t>Backward / forward / both / none</t>
        </is>
      </c>
      <c r="E11" s="40"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40" t="n"/>
      <c r="B12" s="62" t="inlineStr">
        <is>
          <t>Other Search Methods</t>
        </is>
      </c>
      <c r="C12" s="42" t="inlineStr">
        <is>
          <t>Pencarian komplementer melalui Google Scholar untuk melacak artikel jurnal yang belum terindeks di basis data utama; penelusuran manual (hand-searching) pada arsip jurnal terbitan IEEE, ACM, dan ScienceDirect.</t>
        </is>
      </c>
      <c r="D12" s="42" t="inlineStr">
        <is>
          <t>Hand-searching, grey literature, websites, etc.</t>
        </is>
      </c>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40" t="n"/>
      <c r="B13" s="40" t="n"/>
      <c r="C13" s="40" t="n"/>
      <c r="D13" s="4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40" t="n"/>
      <c r="B14" s="40" t="n"/>
      <c r="C14" s="40" t="n"/>
      <c r="D14" s="40" t="n"/>
      <c r="E14" s="40"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40" t="n"/>
      <c r="B15" s="82" t="inlineStr">
        <is>
          <t>Database Search Log (diisi saat proses conducting)</t>
        </is>
      </c>
      <c r="C15" s="81" t="n"/>
      <c r="D15" s="81" t="n"/>
      <c r="E15" s="81" t="n"/>
      <c r="F15" s="81" t="n"/>
      <c r="G15" s="81" t="n"/>
      <c r="H15" s="70" t="n"/>
      <c r="I15" s="40" t="n"/>
      <c r="J15" s="40" t="n"/>
      <c r="K15" s="40" t="n"/>
      <c r="L15" s="40" t="n"/>
      <c r="M15" s="40" t="n"/>
      <c r="N15" s="40" t="n"/>
      <c r="O15" s="40" t="n"/>
      <c r="P15" s="40" t="n"/>
      <c r="Q15" s="40" t="n"/>
      <c r="R15" s="40" t="n"/>
      <c r="S15" s="40" t="n"/>
      <c r="T15" s="40" t="n"/>
      <c r="U15" s="40" t="n"/>
      <c r="V15" s="40" t="n"/>
      <c r="W15" s="40" t="n"/>
      <c r="X15" s="40" t="n"/>
      <c r="Y15" s="40" t="n"/>
      <c r="Z15" s="40" t="n"/>
    </row>
    <row r="16">
      <c r="A16" s="40" t="n"/>
      <c r="B16" s="40" t="n"/>
      <c r="C16" s="40" t="n"/>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40" t="n"/>
      <c r="B17" s="41" t="inlineStr">
        <is>
          <t>Database/Source</t>
        </is>
      </c>
      <c r="C17" s="41" t="inlineStr">
        <is>
          <t>Platform/URL</t>
        </is>
      </c>
      <c r="D17" s="41" t="inlineStr">
        <is>
          <t>Search Date</t>
        </is>
      </c>
      <c r="E17" s="41" t="inlineStr">
        <is>
          <t>Exact Search String</t>
        </is>
      </c>
      <c r="F17" s="41" t="inlineStr">
        <is>
          <t>Filters / Limits</t>
        </is>
      </c>
      <c r="G17" s="41" t="inlineStr">
        <is>
          <t>Results Returned
(number of papers)</t>
        </is>
      </c>
      <c r="H17" s="41" t="inlineStr">
        <is>
          <t>Notes</t>
        </is>
      </c>
      <c r="I17" s="40" t="n"/>
      <c r="J17" s="40" t="n"/>
      <c r="K17" s="40" t="n"/>
      <c r="L17" s="40" t="n"/>
      <c r="M17" s="40" t="n"/>
      <c r="N17" s="40" t="n"/>
      <c r="O17" s="40" t="n"/>
      <c r="P17" s="40" t="n"/>
      <c r="Q17" s="40" t="n"/>
      <c r="R17" s="40" t="n"/>
      <c r="S17" s="40" t="n"/>
      <c r="T17" s="40" t="n"/>
      <c r="U17" s="40" t="n"/>
      <c r="V17" s="40" t="n"/>
      <c r="W17" s="40" t="n"/>
      <c r="X17" s="40" t="n"/>
      <c r="Y17" s="40" t="n"/>
      <c r="Z17" s="40" t="n"/>
    </row>
    <row r="18">
      <c r="A18" s="40" t="n"/>
      <c r="B18" s="31" t="inlineStr">
        <is>
          <t>Scopus</t>
        </is>
      </c>
      <c r="C18" s="32" t="inlineStr">
        <is>
          <t xml:space="preserve">https://www.scopus.com </t>
        </is>
      </c>
      <c r="D18" s="33" t="n">
        <v>46282</v>
      </c>
      <c r="E18" s="31" t="inlineStr">
        <is>
          <t>TITLE-ABS-KEY ( ( "world model" OR "world models" OR "learned dynamics model" OR "latent dynamics model" ) AND ( "JEPA" OR "joint embedding predictive architecture" OR "I-JEPA" OR "V-JEPA" OR "generative world model" OR "diffusion world model" OR "autoregressive world model" ) AND ( "video prediction" OR "frame prediction" OR "action recognition" OR "probing" OR "planning" OR "model-based RL" OR "model-based reinforcement learning" OR "interactive simulation" OR "virtual environment" ) ) AND PUBYEAR &gt; 2017 AND PUBYEAR &lt; 2027 AND DOCTYPE ( ar ) AND LANGUAGE ( english )</t>
        </is>
      </c>
      <c r="F18" s="31" t="inlineStr">
        <is>
          <t>Terintegrasi dalam query string (Years: 2018–2026; Language: English; Document Type: Article)</t>
        </is>
      </c>
      <c r="G18" s="31" t="n">
        <v>6</v>
      </c>
      <c r="H18" s="31" t="inlineStr">
        <is>
          <t>Pencarian studi primer jurnal ilmiah peer-reviewed; difokuskan pada tiga downstream tasks sesuai protokol. Ditemukan 6 artikel jurnal yang relevan.</t>
        </is>
      </c>
      <c r="I18" s="40" t="n"/>
      <c r="J18" s="40" t="n"/>
      <c r="K18" s="40" t="n"/>
      <c r="L18" s="40" t="n"/>
      <c r="M18" s="40" t="n"/>
      <c r="N18" s="40" t="n"/>
      <c r="O18" s="40" t="n"/>
      <c r="P18" s="40" t="n"/>
      <c r="Q18" s="40" t="n"/>
      <c r="R18" s="40" t="n"/>
      <c r="S18" s="40" t="n"/>
      <c r="T18" s="40" t="n"/>
      <c r="U18" s="40" t="n"/>
      <c r="V18" s="40" t="n"/>
      <c r="W18" s="40" t="n"/>
      <c r="X18" s="40" t="n"/>
      <c r="Y18" s="40" t="n"/>
      <c r="Z18" s="40" t="n"/>
    </row>
    <row r="19">
      <c r="A19" s="40" t="n"/>
      <c r="B19" s="31" t="inlineStr">
        <is>
          <t>IEEE Xplore</t>
        </is>
      </c>
      <c r="C19" s="34" t="inlineStr">
        <is>
          <t>https://ieeexplore.ieee.org</t>
        </is>
      </c>
      <c r="D19" s="33" t="n">
        <v>46282</v>
      </c>
      <c r="E19" s="31" t="inlineStr">
        <is>
          <t>("All Metadata":"world model" OR "All Metadata":"world models" OR "All Metadata":"learned dynamics model" OR "All Metadata":"latent dynamics model") AND ("All Metadata":"JEPA" OR "All Metadata":"joint embedding predictive architecture" OR "All Metadata":"I-JEPA" OR "All Metadata":"V-JEPA" OR "All Metadata":"generative world model" OR "All Metadata":"diffusion world model" OR "All Metadata":"autoregressive world model") AND ("All Metadata":"video prediction" OR "All Metadata":"frame prediction" OR "All Metadata":"action recognition" OR "All Metadata":"probing" OR "All Metadata":"planning" OR "All Metadata":"model-based RL" OR "All Metadata":"model-based reinforcement learning" OR "All Metadata":"interactive simulation" OR "All Metadata":"virtual environment")</t>
        </is>
      </c>
      <c r="F19" s="31" t="inlineStr">
        <is>
          <t>Publication Years: 2018–2026 (rentang riil dokumen terjaring: 2022–2026); Content Type: Journals; Field: All Metadata</t>
        </is>
      </c>
      <c r="G19" s="31" t="n">
        <v>2</v>
      </c>
      <c r="H19" s="31" t="inlineStr">
        <is>
          <t>Pencarian Command Search pada IEEE Xplore. Seluruh dokumen yang teridentifikasi terbit antara tahun 2022–2026 sehingga otomatis memenuhi batasan periode protokol. Dibatasi ketat pada artikel jurnal ilmiah (menyaring 2 artikel jurnal dan mengeksklusikan 6 prosiding konferensi).</t>
        </is>
      </c>
      <c r="I19" s="40" t="n"/>
      <c r="J19" s="40" t="n"/>
      <c r="K19" s="40" t="n"/>
      <c r="L19" s="40" t="n"/>
      <c r="M19" s="40" t="n"/>
      <c r="N19" s="40" t="n"/>
      <c r="O19" s="40" t="n"/>
      <c r="P19" s="40" t="n"/>
      <c r="Q19" s="40" t="n"/>
      <c r="R19" s="40" t="n"/>
      <c r="S19" s="40" t="n"/>
      <c r="T19" s="40" t="n"/>
      <c r="U19" s="40" t="n"/>
      <c r="V19" s="40" t="n"/>
      <c r="W19" s="40" t="n"/>
      <c r="X19" s="40" t="n"/>
      <c r="Y19" s="40" t="n"/>
      <c r="Z19" s="40" t="n"/>
    </row>
    <row r="20">
      <c r="A20" s="40" t="n"/>
      <c r="B20" s="31" t="inlineStr">
        <is>
          <t>ScienceDirect</t>
        </is>
      </c>
      <c r="C20" s="32" t="inlineStr">
        <is>
          <t>ScienceDirect.com</t>
        </is>
      </c>
      <c r="D20" s="33" t="n">
        <v>46283</v>
      </c>
      <c r="E20" s="31" t="inlineStr">
        <is>
          <t>("world model" OR "world models") AND ("JEPA" OR "generative" OR "diffusion") AND ("video prediction" OR "planning" OR "probing")</t>
        </is>
      </c>
      <c r="F20" s="31" t="inlineStr">
        <is>
          <t>Field: Title, abstract, author-specified keywords; Years: 2018–2026; Article types: Research articles</t>
        </is>
      </c>
      <c r="G20" s="31" t="n">
        <v>2</v>
      </c>
      <c r="H20" s="31" t="inlineStr">
        <is>
          <t>Kueri 3 kluster (Populasi, Mazhab, dan 3 Downstream Tasks) dengan pembatasan 7 operator Boolean bawaan ScienceDirect. Filter dibatasi murni pada Research articles terbitan Elsevier (jurnal Expert Systems with Applications dan Engineering Applications of Artificial Intelligence); buku, bab buku, dan ensiklopedia dieksklusikan.</t>
        </is>
      </c>
      <c r="I20" s="40" t="n"/>
      <c r="J20" s="40" t="n"/>
      <c r="K20" s="40" t="n"/>
      <c r="L20" s="40" t="n"/>
      <c r="M20" s="40" t="n"/>
      <c r="N20" s="40" t="n"/>
      <c r="O20" s="40" t="n"/>
      <c r="P20" s="40" t="n"/>
      <c r="Q20" s="40" t="n"/>
      <c r="R20" s="40" t="n"/>
      <c r="S20" s="40" t="n"/>
      <c r="T20" s="40" t="n"/>
      <c r="U20" s="40" t="n"/>
      <c r="V20" s="40" t="n"/>
      <c r="W20" s="40" t="n"/>
      <c r="X20" s="40" t="n"/>
      <c r="Y20" s="40" t="n"/>
      <c r="Z20" s="40" t="n"/>
    </row>
    <row r="21">
      <c r="A21" s="40" t="n"/>
      <c r="B21" s="35" t="inlineStr">
        <is>
          <t>Google Scholar</t>
        </is>
      </c>
      <c r="C21" s="36" t="inlineStr">
        <is>
          <t>https://scholar.google.com/</t>
        </is>
      </c>
      <c r="D21" s="37" t="n">
        <v>46274</v>
      </c>
      <c r="E21" s="35" t="inlineStr">
        <is>
          <t>("world model" OR "world models" OR "latent dynamics model") AND ("JEPA" OR "joint embedding predictive architecture" OR "I-JEPA" OR "V-JEPA" OR "generative world model" OR "diffusion world model") AND ("video prediction" OR "video generation" OR "interactive simulation")</t>
        </is>
      </c>
      <c r="F21" s="35" t="inlineStr">
        <is>
          <t>Rentang tahun (Custom range): 2018-2026; opsi "sertakan paten" tidak dicentang; "mencakup kutipan" dicentang (default Google Scholar)</t>
        </is>
      </c>
      <c r="G21" s="35" t="n">
        <v>1630</v>
      </c>
      <c r="H21" s="35" t="inlineStr">
        <is>
          <t>Angka "Sekitar 1.630 hasil" adalah ESTIMASI dari Google Scholar, bukan hitungan presisi seperti Scopus/IEEE (nilai ini diketahui bisa berubah antar-load/halaman). Cakupan Scholar jauh lebih luas dan tidak terkurasi dibanding Scopus/IEEE -- ikut menghitung preprint, tesis, dan laporan non-peer-review -- sehingga 1.630 tidak sebanding langsung dengan 132 (Scopus) atau 5 (IEEE). Sesuai protokol (lihat Other Search Methods), Google Scholar diposisikan sebagai pelengkap/snowballing, bukan sumber utama untuk PRISMA count.</t>
        </is>
      </c>
      <c r="I21" s="40" t="n"/>
      <c r="J21" s="40" t="n"/>
      <c r="K21" s="40" t="n"/>
      <c r="L21" s="40" t="n"/>
      <c r="M21" s="40" t="n"/>
      <c r="N21" s="40" t="n"/>
      <c r="O21" s="40" t="n"/>
      <c r="P21" s="40" t="n"/>
      <c r="Q21" s="40" t="n"/>
      <c r="R21" s="40" t="n"/>
      <c r="S21" s="40" t="n"/>
      <c r="T21" s="40" t="n"/>
      <c r="U21" s="40" t="n"/>
      <c r="V21" s="40" t="n"/>
      <c r="W21" s="40" t="n"/>
      <c r="X21" s="40" t="n"/>
      <c r="Y21" s="40" t="n"/>
      <c r="Z21" s="40" t="n"/>
    </row>
    <row r="22">
      <c r="A22" s="40" t="n"/>
      <c r="B22" s="35" t="inlineStr">
        <is>
          <t>ACM Digital Library</t>
        </is>
      </c>
      <c r="C22" s="38" t="inlineStr">
        <is>
          <t xml:space="preserve">https://dl.acm.org  </t>
        </is>
      </c>
      <c r="D22" s="37" t="n">
        <v>46276</v>
      </c>
      <c r="E22" s="35" t="inlineStr">
        <is>
          <t>[[All: "world model"] OR [All: "world models"] OR [All: "learned dynamics model"] OR [All: "latent dynamics model"]] AND [[All: "jepa"] OR [All: "joint embedding predictive architecture"] OR [All: "i-jepa"] OR [All: "v-jepa"] OR [All: "generative world model"] OR [All: "diffusion world model"] OR [All: "video generation"] OR [All: "autoregressive video"]]</t>
        </is>
      </c>
      <c r="F22" s="35" t="inlineStr">
        <is>
          <t>None (fitur rentang tanggal dibatasi akun premium; batasan tahun 2018–2026 disaring manual saat screening)</t>
        </is>
      </c>
      <c r="G22" s="35" t="n">
        <v>134</v>
      </c>
      <c r="H22" s="35" t="inlineStr">
        <is>
          <t>Pencarian pada The ACM Full-Text Collection (861.309 record); 134 dokumen teridentifikasi dan siap diekspor untuk deduplikasi.</t>
        </is>
      </c>
      <c r="I22" s="40" t="n"/>
      <c r="J22" s="40" t="n"/>
      <c r="K22" s="40" t="n"/>
      <c r="L22" s="40" t="n"/>
      <c r="M22" s="40" t="n"/>
      <c r="N22" s="40" t="n"/>
      <c r="O22" s="40" t="n"/>
      <c r="P22" s="40" t="n"/>
      <c r="Q22" s="40" t="n"/>
      <c r="R22" s="40" t="n"/>
      <c r="S22" s="40" t="n"/>
      <c r="T22" s="40" t="n"/>
      <c r="U22" s="40" t="n"/>
      <c r="V22" s="40" t="n"/>
      <c r="W22" s="40" t="n"/>
      <c r="X22" s="40" t="n"/>
      <c r="Y22" s="40" t="n"/>
      <c r="Z22" s="40" t="n"/>
    </row>
    <row r="23">
      <c r="A23" s="40" t="n"/>
      <c r="B23" s="42" t="n"/>
      <c r="C23" s="42" t="n"/>
      <c r="D23" s="42" t="n"/>
      <c r="E23" s="42" t="n"/>
      <c r="F23" s="42" t="n"/>
      <c r="G23" s="42" t="n"/>
      <c r="H23" s="42" t="n"/>
      <c r="I23" s="40" t="n"/>
      <c r="J23" s="40" t="n"/>
      <c r="K23" s="40" t="n"/>
      <c r="L23" s="40" t="n"/>
      <c r="M23" s="40" t="n"/>
      <c r="N23" s="40" t="n"/>
      <c r="O23" s="40" t="n"/>
      <c r="P23" s="40" t="n"/>
      <c r="Q23" s="40" t="n"/>
      <c r="R23" s="40" t="n"/>
      <c r="S23" s="40" t="n"/>
      <c r="T23" s="40" t="n"/>
      <c r="U23" s="40" t="n"/>
      <c r="V23" s="40" t="n"/>
      <c r="W23" s="40" t="n"/>
      <c r="X23" s="40" t="n"/>
      <c r="Y23" s="40" t="n"/>
      <c r="Z23" s="40" t="n"/>
    </row>
    <row r="24">
      <c r="A24" s="40" t="n"/>
      <c r="B24" s="42" t="n"/>
      <c r="C24" s="42" t="n"/>
      <c r="D24" s="42" t="n"/>
      <c r="E24" s="42" t="n"/>
      <c r="F24" s="42" t="n"/>
      <c r="G24" s="42" t="n"/>
      <c r="H24" s="42" t="n"/>
      <c r="I24" s="40" t="n"/>
      <c r="J24" s="40" t="n"/>
      <c r="K24" s="40" t="n"/>
      <c r="L24" s="40" t="n"/>
      <c r="M24" s="40" t="n"/>
      <c r="N24" s="40" t="n"/>
      <c r="O24" s="40" t="n"/>
      <c r="P24" s="40" t="n"/>
      <c r="Q24" s="40" t="n"/>
      <c r="R24" s="40" t="n"/>
      <c r="S24" s="40" t="n"/>
      <c r="T24" s="40" t="n"/>
      <c r="U24" s="40" t="n"/>
      <c r="V24" s="40" t="n"/>
      <c r="W24" s="40" t="n"/>
      <c r="X24" s="40" t="n"/>
      <c r="Y24" s="40" t="n"/>
      <c r="Z24" s="40" t="n"/>
    </row>
    <row r="25">
      <c r="A25" s="40" t="n"/>
      <c r="B25" s="42" t="n"/>
      <c r="C25" s="42" t="n"/>
      <c r="D25" s="42" t="n"/>
      <c r="E25" s="42" t="n"/>
      <c r="F25" s="42" t="n"/>
      <c r="G25" s="42" t="n"/>
      <c r="H25" s="42" t="n"/>
      <c r="I25" s="40" t="n"/>
      <c r="J25" s="40" t="n"/>
      <c r="K25" s="40" t="n"/>
      <c r="L25" s="40" t="n"/>
      <c r="M25" s="40" t="n"/>
      <c r="N25" s="40" t="n"/>
      <c r="O25" s="40" t="n"/>
      <c r="P25" s="40" t="n"/>
      <c r="Q25" s="40" t="n"/>
      <c r="R25" s="40" t="n"/>
      <c r="S25" s="40" t="n"/>
      <c r="T25" s="40" t="n"/>
      <c r="U25" s="40" t="n"/>
      <c r="V25" s="40" t="n"/>
      <c r="W25" s="40" t="n"/>
      <c r="X25" s="40" t="n"/>
      <c r="Y25" s="40" t="n"/>
      <c r="Z25" s="40" t="n"/>
    </row>
    <row r="26">
      <c r="A26" s="40" t="n"/>
      <c r="B26" s="42" t="n"/>
      <c r="C26" s="42" t="n"/>
      <c r="D26" s="42" t="n"/>
      <c r="E26" s="42" t="n"/>
      <c r="F26" s="42" t="n"/>
      <c r="G26" s="42" t="n"/>
      <c r="H26" s="42" t="n"/>
      <c r="I26" s="40" t="n"/>
      <c r="J26" s="40" t="n"/>
      <c r="K26" s="40" t="n"/>
      <c r="L26" s="40" t="n"/>
      <c r="M26" s="40" t="n"/>
      <c r="N26" s="40" t="n"/>
      <c r="O26" s="40" t="n"/>
      <c r="P26" s="40" t="n"/>
      <c r="Q26" s="40" t="n"/>
      <c r="R26" s="40" t="n"/>
      <c r="S26" s="40" t="n"/>
      <c r="T26" s="40" t="n"/>
      <c r="U26" s="40" t="n"/>
      <c r="V26" s="40" t="n"/>
      <c r="W26" s="40" t="n"/>
      <c r="X26" s="40" t="n"/>
      <c r="Y26" s="40" t="n"/>
      <c r="Z26" s="40" t="n"/>
    </row>
    <row r="27">
      <c r="A27" s="40" t="n"/>
      <c r="B27" s="42" t="n"/>
      <c r="C27" s="42" t="n"/>
      <c r="D27" s="42" t="n"/>
      <c r="E27" s="42" t="n"/>
      <c r="F27" s="42" t="n"/>
      <c r="G27" s="42" t="n"/>
      <c r="H27" s="42" t="n"/>
      <c r="I27" s="40" t="n"/>
      <c r="J27" s="40" t="n"/>
      <c r="K27" s="40" t="n"/>
      <c r="L27" s="40" t="n"/>
      <c r="M27" s="40" t="n"/>
      <c r="N27" s="40" t="n"/>
      <c r="O27" s="40" t="n"/>
      <c r="P27" s="40" t="n"/>
      <c r="Q27" s="40" t="n"/>
      <c r="R27" s="40" t="n"/>
      <c r="S27" s="40" t="n"/>
      <c r="T27" s="40" t="n"/>
      <c r="U27" s="40" t="n"/>
      <c r="V27" s="40" t="n"/>
      <c r="W27" s="40" t="n"/>
      <c r="X27" s="40" t="n"/>
      <c r="Y27" s="40" t="n"/>
      <c r="Z27" s="40" t="n"/>
    </row>
    <row r="28">
      <c r="A28" s="40" t="n"/>
      <c r="B28" s="42" t="n"/>
      <c r="C28" s="42" t="n"/>
      <c r="D28" s="42" t="n"/>
      <c r="E28" s="42" t="n"/>
      <c r="F28" s="42" t="n"/>
      <c r="G28" s="42" t="n"/>
      <c r="H28" s="42" t="n"/>
      <c r="I28" s="40" t="n"/>
      <c r="J28" s="40" t="n"/>
      <c r="K28" s="40" t="n"/>
      <c r="L28" s="40" t="n"/>
      <c r="M28" s="40" t="n"/>
      <c r="N28" s="40" t="n"/>
      <c r="O28" s="40" t="n"/>
      <c r="P28" s="40" t="n"/>
      <c r="Q28" s="40" t="n"/>
      <c r="R28" s="40" t="n"/>
      <c r="S28" s="40" t="n"/>
      <c r="T28" s="40" t="n"/>
      <c r="U28" s="40" t="n"/>
      <c r="V28" s="40" t="n"/>
      <c r="W28" s="40" t="n"/>
      <c r="X28" s="40" t="n"/>
      <c r="Y28" s="40" t="n"/>
      <c r="Z28" s="40" t="n"/>
    </row>
    <row r="29">
      <c r="A29" s="40" t="n"/>
      <c r="B29" s="42" t="n"/>
      <c r="C29" s="42" t="n"/>
      <c r="D29" s="42" t="n"/>
      <c r="E29" s="42" t="n"/>
      <c r="F29" s="42" t="n"/>
      <c r="G29" s="42" t="n"/>
      <c r="H29" s="42" t="n"/>
      <c r="I29" s="40" t="n"/>
      <c r="J29" s="40" t="n"/>
      <c r="K29" s="40" t="n"/>
      <c r="L29" s="40" t="n"/>
      <c r="M29" s="40" t="n"/>
      <c r="N29" s="40" t="n"/>
      <c r="O29" s="40" t="n"/>
      <c r="P29" s="40" t="n"/>
      <c r="Q29" s="40" t="n"/>
      <c r="R29" s="40" t="n"/>
      <c r="S29" s="40" t="n"/>
      <c r="T29" s="40" t="n"/>
      <c r="U29" s="40" t="n"/>
      <c r="V29" s="40" t="n"/>
      <c r="W29" s="40" t="n"/>
      <c r="X29" s="40" t="n"/>
      <c r="Y29" s="40" t="n"/>
      <c r="Z29" s="40" t="n"/>
    </row>
    <row r="30">
      <c r="A30" s="40" t="n"/>
      <c r="B30" s="42" t="n"/>
      <c r="C30" s="42" t="n"/>
      <c r="D30" s="42" t="n"/>
      <c r="E30" s="42" t="n"/>
      <c r="F30" s="42" t="n"/>
      <c r="G30" s="42" t="n"/>
      <c r="H30" s="42" t="n"/>
      <c r="I30" s="40" t="n"/>
      <c r="J30" s="40" t="n"/>
      <c r="K30" s="40" t="n"/>
      <c r="L30" s="40" t="n"/>
      <c r="M30" s="40" t="n"/>
      <c r="N30" s="40" t="n"/>
      <c r="O30" s="40" t="n"/>
      <c r="P30" s="40" t="n"/>
      <c r="Q30" s="40" t="n"/>
      <c r="R30" s="40" t="n"/>
      <c r="S30" s="40" t="n"/>
      <c r="T30" s="40" t="n"/>
      <c r="U30" s="40" t="n"/>
      <c r="V30" s="40" t="n"/>
      <c r="W30" s="40" t="n"/>
      <c r="X30" s="40" t="n"/>
      <c r="Y30" s="40" t="n"/>
      <c r="Z30" s="40" t="n"/>
    </row>
    <row r="31">
      <c r="A31" s="40" t="n"/>
      <c r="B31" s="42" t="n"/>
      <c r="C31" s="42" t="n"/>
      <c r="D31" s="42" t="n"/>
      <c r="E31" s="42" t="n"/>
      <c r="F31" s="42" t="n"/>
      <c r="G31" s="42" t="n"/>
      <c r="H31" s="42" t="n"/>
      <c r="I31" s="40" t="n"/>
      <c r="J31" s="40" t="n"/>
      <c r="K31" s="40" t="n"/>
      <c r="L31" s="40" t="n"/>
      <c r="M31" s="40" t="n"/>
      <c r="N31" s="40" t="n"/>
      <c r="O31" s="40" t="n"/>
      <c r="P31" s="40" t="n"/>
      <c r="Q31" s="40" t="n"/>
      <c r="R31" s="40" t="n"/>
      <c r="S31" s="40" t="n"/>
      <c r="T31" s="40" t="n"/>
      <c r="U31" s="40" t="n"/>
      <c r="V31" s="40" t="n"/>
      <c r="W31" s="40" t="n"/>
      <c r="X31" s="40" t="n"/>
      <c r="Y31" s="40" t="n"/>
      <c r="Z31" s="40" t="n"/>
    </row>
    <row r="32">
      <c r="A32" s="40" t="n"/>
      <c r="B32" s="42" t="n"/>
      <c r="C32" s="42" t="n"/>
      <c r="D32" s="42" t="n"/>
      <c r="E32" s="42" t="n"/>
      <c r="F32" s="42" t="n"/>
      <c r="G32" s="42" t="n"/>
      <c r="H32" s="42" t="n"/>
      <c r="I32" s="40" t="n"/>
      <c r="J32" s="40" t="n"/>
      <c r="K32" s="40" t="n"/>
      <c r="L32" s="40" t="n"/>
      <c r="M32" s="40" t="n"/>
      <c r="N32" s="40" t="n"/>
      <c r="O32" s="40" t="n"/>
      <c r="P32" s="40" t="n"/>
      <c r="Q32" s="40" t="n"/>
      <c r="R32" s="40" t="n"/>
      <c r="S32" s="40" t="n"/>
      <c r="T32" s="40" t="n"/>
      <c r="U32" s="40" t="n"/>
      <c r="V32" s="40" t="n"/>
      <c r="W32" s="40" t="n"/>
      <c r="X32" s="40" t="n"/>
      <c r="Y32" s="40" t="n"/>
      <c r="Z32" s="40" t="n"/>
    </row>
    <row r="33">
      <c r="A33" s="40" t="n"/>
      <c r="B33" s="42" t="n"/>
      <c r="C33" s="42" t="n"/>
      <c r="D33" s="42" t="n"/>
      <c r="E33" s="42" t="n"/>
      <c r="F33" s="42" t="n"/>
      <c r="G33" s="42" t="n"/>
      <c r="H33" s="42" t="n"/>
      <c r="I33" s="40" t="n"/>
      <c r="J33" s="40" t="n"/>
      <c r="K33" s="40" t="n"/>
      <c r="L33" s="40" t="n"/>
      <c r="M33" s="40" t="n"/>
      <c r="N33" s="40" t="n"/>
      <c r="O33" s="40" t="n"/>
      <c r="P33" s="40" t="n"/>
      <c r="Q33" s="40" t="n"/>
      <c r="R33" s="40" t="n"/>
      <c r="S33" s="40" t="n"/>
      <c r="T33" s="40" t="n"/>
      <c r="U33" s="40" t="n"/>
      <c r="V33" s="40" t="n"/>
      <c r="W33" s="40" t="n"/>
      <c r="X33" s="40" t="n"/>
      <c r="Y33" s="40" t="n"/>
      <c r="Z33" s="40" t="n"/>
    </row>
    <row r="34">
      <c r="A34" s="40" t="n"/>
      <c r="B34" s="42" t="n"/>
      <c r="C34" s="42" t="n"/>
      <c r="D34" s="42" t="n"/>
      <c r="E34" s="42" t="n"/>
      <c r="F34" s="42" t="n"/>
      <c r="G34" s="42" t="n"/>
      <c r="H34" s="42" t="n"/>
      <c r="I34" s="40" t="n"/>
      <c r="J34" s="40" t="n"/>
      <c r="K34" s="40" t="n"/>
      <c r="L34" s="40" t="n"/>
      <c r="M34" s="40" t="n"/>
      <c r="N34" s="40" t="n"/>
      <c r="O34" s="40" t="n"/>
      <c r="P34" s="40" t="n"/>
      <c r="Q34" s="40" t="n"/>
      <c r="R34" s="40" t="n"/>
      <c r="S34" s="40" t="n"/>
      <c r="T34" s="40" t="n"/>
      <c r="U34" s="40" t="n"/>
      <c r="V34" s="40" t="n"/>
      <c r="W34" s="40" t="n"/>
      <c r="X34" s="40" t="n"/>
      <c r="Y34" s="40" t="n"/>
      <c r="Z34" s="40" t="n"/>
    </row>
    <row r="35">
      <c r="A35" s="40" t="n"/>
      <c r="B35" s="42" t="n"/>
      <c r="C35" s="42" t="n"/>
      <c r="D35" s="42" t="n"/>
      <c r="E35" s="42" t="n"/>
      <c r="F35" s="42" t="n"/>
      <c r="G35" s="42" t="n"/>
      <c r="H35" s="42" t="n"/>
      <c r="I35" s="40" t="n"/>
      <c r="J35" s="40" t="n"/>
      <c r="K35" s="40" t="n"/>
      <c r="L35" s="40" t="n"/>
      <c r="M35" s="40" t="n"/>
      <c r="N35" s="40" t="n"/>
      <c r="O35" s="40" t="n"/>
      <c r="P35" s="40" t="n"/>
      <c r="Q35" s="40" t="n"/>
      <c r="R35" s="40" t="n"/>
      <c r="S35" s="40" t="n"/>
      <c r="T35" s="40" t="n"/>
      <c r="U35" s="40" t="n"/>
      <c r="V35" s="40" t="n"/>
      <c r="W35" s="40" t="n"/>
      <c r="X35" s="40" t="n"/>
      <c r="Y35" s="40" t="n"/>
      <c r="Z35" s="40" t="n"/>
    </row>
    <row r="36">
      <c r="A36" s="40" t="n"/>
      <c r="B36" s="42" t="n"/>
      <c r="C36" s="42" t="n"/>
      <c r="D36" s="42" t="n"/>
      <c r="E36" s="42" t="n"/>
      <c r="F36" s="42" t="n"/>
      <c r="G36" s="42" t="n"/>
      <c r="H36" s="42" t="n"/>
      <c r="I36" s="40" t="n"/>
      <c r="J36" s="40" t="n"/>
      <c r="K36" s="40" t="n"/>
      <c r="L36" s="40" t="n"/>
      <c r="M36" s="40" t="n"/>
      <c r="N36" s="40" t="n"/>
      <c r="O36" s="40" t="n"/>
      <c r="P36" s="40" t="n"/>
      <c r="Q36" s="40" t="n"/>
      <c r="R36" s="40" t="n"/>
      <c r="S36" s="40" t="n"/>
      <c r="T36" s="40" t="n"/>
      <c r="U36" s="40" t="n"/>
      <c r="V36" s="40" t="n"/>
      <c r="W36" s="40" t="n"/>
      <c r="X36" s="40" t="n"/>
      <c r="Y36" s="40" t="n"/>
      <c r="Z36" s="40" t="n"/>
    </row>
    <row r="37">
      <c r="A37" s="40" t="n"/>
      <c r="B37" s="42" t="n"/>
      <c r="C37" s="42" t="n"/>
      <c r="D37" s="42" t="n"/>
      <c r="E37" s="42" t="n"/>
      <c r="F37" s="42" t="n"/>
      <c r="G37" s="42" t="n"/>
      <c r="H37" s="42" t="n"/>
      <c r="I37" s="40" t="n"/>
      <c r="J37" s="40" t="n"/>
      <c r="K37" s="40" t="n"/>
      <c r="L37" s="40" t="n"/>
      <c r="M37" s="40" t="n"/>
      <c r="N37" s="40" t="n"/>
      <c r="O37" s="40" t="n"/>
      <c r="P37" s="40" t="n"/>
      <c r="Q37" s="40" t="n"/>
      <c r="R37" s="40" t="n"/>
      <c r="S37" s="40" t="n"/>
      <c r="T37" s="40" t="n"/>
      <c r="U37" s="40" t="n"/>
      <c r="V37" s="40" t="n"/>
      <c r="W37" s="40" t="n"/>
      <c r="X37" s="40" t="n"/>
      <c r="Y37" s="40" t="n"/>
      <c r="Z37" s="40" t="n"/>
    </row>
    <row r="38">
      <c r="A38" s="40" t="n"/>
      <c r="B38" s="42" t="n"/>
      <c r="C38" s="42" t="n"/>
      <c r="D38" s="42" t="n"/>
      <c r="E38" s="42" t="n"/>
      <c r="F38" s="42" t="n"/>
      <c r="G38" s="42" t="n"/>
      <c r="H38" s="42" t="n"/>
      <c r="I38" s="40" t="n"/>
      <c r="J38" s="40" t="n"/>
      <c r="K38" s="40" t="n"/>
      <c r="L38" s="40" t="n"/>
      <c r="M38" s="40" t="n"/>
      <c r="N38" s="40" t="n"/>
      <c r="O38" s="40" t="n"/>
      <c r="P38" s="40" t="n"/>
      <c r="Q38" s="40" t="n"/>
      <c r="R38" s="40" t="n"/>
      <c r="S38" s="40" t="n"/>
      <c r="T38" s="40" t="n"/>
      <c r="U38" s="40" t="n"/>
      <c r="V38" s="40" t="n"/>
      <c r="W38" s="40" t="n"/>
      <c r="X38" s="40" t="n"/>
      <c r="Y38" s="40" t="n"/>
      <c r="Z38" s="40" t="n"/>
    </row>
    <row r="39">
      <c r="A39" s="40" t="n"/>
      <c r="B39" s="42" t="n"/>
      <c r="C39" s="42" t="n"/>
      <c r="D39" s="42" t="n"/>
      <c r="E39" s="42" t="n"/>
      <c r="F39" s="42" t="n"/>
      <c r="G39" s="42" t="n"/>
      <c r="H39" s="42" t="n"/>
      <c r="I39" s="40" t="n"/>
      <c r="J39" s="40" t="n"/>
      <c r="K39" s="40" t="n"/>
      <c r="L39" s="40" t="n"/>
      <c r="M39" s="40" t="n"/>
      <c r="N39" s="40" t="n"/>
      <c r="O39" s="40" t="n"/>
      <c r="P39" s="40" t="n"/>
      <c r="Q39" s="40" t="n"/>
      <c r="R39" s="40" t="n"/>
      <c r="S39" s="40" t="n"/>
      <c r="T39" s="40" t="n"/>
      <c r="U39" s="40" t="n"/>
      <c r="V39" s="40" t="n"/>
      <c r="W39" s="40" t="n"/>
      <c r="X39" s="40" t="n"/>
      <c r="Y39" s="40" t="n"/>
      <c r="Z39" s="40" t="n"/>
    </row>
    <row r="40">
      <c r="A40" s="40" t="n"/>
      <c r="B40" s="42" t="n"/>
      <c r="C40" s="42" t="n"/>
      <c r="D40" s="42" t="n"/>
      <c r="E40" s="42" t="n"/>
      <c r="F40" s="42" t="n"/>
      <c r="G40" s="42" t="n"/>
      <c r="H40" s="42" t="n"/>
      <c r="I40" s="40" t="n"/>
      <c r="J40" s="40" t="n"/>
      <c r="K40" s="40" t="n"/>
      <c r="L40" s="40" t="n"/>
      <c r="M40" s="40" t="n"/>
      <c r="N40" s="40" t="n"/>
      <c r="O40" s="40" t="n"/>
      <c r="P40" s="40" t="n"/>
      <c r="Q40" s="40" t="n"/>
      <c r="R40" s="40" t="n"/>
      <c r="S40" s="40" t="n"/>
      <c r="T40" s="40" t="n"/>
      <c r="U40" s="40" t="n"/>
      <c r="V40" s="40" t="n"/>
      <c r="W40" s="40" t="n"/>
      <c r="X40" s="40" t="n"/>
      <c r="Y40" s="40" t="n"/>
      <c r="Z40" s="40" t="n"/>
    </row>
    <row r="41">
      <c r="A41" s="40" t="n"/>
      <c r="B41" s="42" t="n"/>
      <c r="C41" s="42" t="n"/>
      <c r="D41" s="42" t="n"/>
      <c r="E41" s="42" t="n"/>
      <c r="F41" s="42" t="n"/>
      <c r="G41" s="42" t="n"/>
      <c r="H41" s="42" t="n"/>
      <c r="I41" s="40" t="n"/>
      <c r="J41" s="40" t="n"/>
      <c r="K41" s="40" t="n"/>
      <c r="L41" s="40" t="n"/>
      <c r="M41" s="40" t="n"/>
      <c r="N41" s="40" t="n"/>
      <c r="O41" s="40" t="n"/>
      <c r="P41" s="40" t="n"/>
      <c r="Q41" s="40" t="n"/>
      <c r="R41" s="40" t="n"/>
      <c r="S41" s="40" t="n"/>
      <c r="T41" s="40" t="n"/>
      <c r="U41" s="40" t="n"/>
      <c r="V41" s="40" t="n"/>
      <c r="W41" s="40" t="n"/>
      <c r="X41" s="40" t="n"/>
      <c r="Y41" s="40" t="n"/>
      <c r="Z41" s="40" t="n"/>
    </row>
    <row r="42">
      <c r="A42" s="40" t="n"/>
      <c r="B42" s="42" t="n"/>
      <c r="C42" s="42" t="n"/>
      <c r="D42" s="42" t="n"/>
      <c r="E42" s="42" t="n"/>
      <c r="F42" s="42" t="n"/>
      <c r="G42" s="42" t="n"/>
      <c r="H42" s="42" t="n"/>
      <c r="I42" s="40" t="n"/>
      <c r="J42" s="40" t="n"/>
      <c r="K42" s="40" t="n"/>
      <c r="L42" s="40" t="n"/>
      <c r="M42" s="40" t="n"/>
      <c r="N42" s="40" t="n"/>
      <c r="O42" s="40" t="n"/>
      <c r="P42" s="40" t="n"/>
      <c r="Q42" s="40" t="n"/>
      <c r="R42" s="40" t="n"/>
      <c r="S42" s="40" t="n"/>
      <c r="T42" s="40" t="n"/>
      <c r="U42" s="40" t="n"/>
      <c r="V42" s="40" t="n"/>
      <c r="W42" s="40" t="n"/>
      <c r="X42" s="40" t="n"/>
      <c r="Y42" s="40" t="n"/>
      <c r="Z42" s="40" t="n"/>
    </row>
    <row r="43">
      <c r="A43" s="40" t="n"/>
      <c r="B43" s="42" t="n"/>
      <c r="C43" s="42" t="n"/>
      <c r="D43" s="42" t="n"/>
      <c r="E43" s="42" t="n"/>
      <c r="F43" s="42" t="n"/>
      <c r="G43" s="42" t="n"/>
      <c r="H43" s="42" t="n"/>
      <c r="I43" s="40" t="n"/>
      <c r="J43" s="40" t="n"/>
      <c r="K43" s="40" t="n"/>
      <c r="L43" s="40" t="n"/>
      <c r="M43" s="40" t="n"/>
      <c r="N43" s="40" t="n"/>
      <c r="O43" s="40" t="n"/>
      <c r="P43" s="40" t="n"/>
      <c r="Q43" s="40" t="n"/>
      <c r="R43" s="40" t="n"/>
      <c r="S43" s="40" t="n"/>
      <c r="T43" s="40" t="n"/>
      <c r="U43" s="40" t="n"/>
      <c r="V43" s="40" t="n"/>
      <c r="W43" s="40" t="n"/>
      <c r="X43" s="40" t="n"/>
      <c r="Y43" s="40" t="n"/>
      <c r="Z43" s="40" t="n"/>
    </row>
    <row r="44">
      <c r="A44" s="40" t="n"/>
      <c r="B44" s="42" t="n"/>
      <c r="C44" s="42" t="n"/>
      <c r="D44" s="42" t="n"/>
      <c r="E44" s="42" t="n"/>
      <c r="F44" s="42" t="n"/>
      <c r="G44" s="42" t="n"/>
      <c r="H44" s="42" t="n"/>
      <c r="I44" s="40" t="n"/>
      <c r="J44" s="40" t="n"/>
      <c r="K44" s="40" t="n"/>
      <c r="L44" s="40" t="n"/>
      <c r="M44" s="40" t="n"/>
      <c r="N44" s="40" t="n"/>
      <c r="O44" s="40" t="n"/>
      <c r="P44" s="40" t="n"/>
      <c r="Q44" s="40" t="n"/>
      <c r="R44" s="40" t="n"/>
      <c r="S44" s="40" t="n"/>
      <c r="T44" s="40" t="n"/>
      <c r="U44" s="40" t="n"/>
      <c r="V44" s="40" t="n"/>
      <c r="W44" s="40" t="n"/>
      <c r="X44" s="40" t="n"/>
      <c r="Y44" s="40" t="n"/>
      <c r="Z44" s="40" t="n"/>
    </row>
    <row r="45">
      <c r="A45" s="40" t="n"/>
      <c r="B45" s="42" t="n"/>
      <c r="C45" s="42" t="n"/>
      <c r="D45" s="42" t="n"/>
      <c r="E45" s="42" t="n"/>
      <c r="F45" s="42" t="n"/>
      <c r="G45" s="42" t="n"/>
      <c r="H45" s="42" t="n"/>
      <c r="I45" s="40" t="n"/>
      <c r="J45" s="40" t="n"/>
      <c r="K45" s="40" t="n"/>
      <c r="L45" s="40" t="n"/>
      <c r="M45" s="40" t="n"/>
      <c r="N45" s="40" t="n"/>
      <c r="O45" s="40" t="n"/>
      <c r="P45" s="40" t="n"/>
      <c r="Q45" s="40" t="n"/>
      <c r="R45" s="40" t="n"/>
      <c r="S45" s="40" t="n"/>
      <c r="T45" s="40" t="n"/>
      <c r="U45" s="40" t="n"/>
      <c r="V45" s="40" t="n"/>
      <c r="W45" s="40" t="n"/>
      <c r="X45" s="40" t="n"/>
      <c r="Y45" s="40" t="n"/>
      <c r="Z45" s="40" t="n"/>
    </row>
    <row r="46">
      <c r="A46" s="40" t="n"/>
      <c r="B46" s="42" t="n"/>
      <c r="C46" s="42" t="n"/>
      <c r="D46" s="42" t="n"/>
      <c r="E46" s="42" t="n"/>
      <c r="F46" s="42" t="n"/>
      <c r="G46" s="42" t="n"/>
      <c r="H46" s="42" t="n"/>
      <c r="I46" s="40" t="n"/>
      <c r="J46" s="40" t="n"/>
      <c r="K46" s="40" t="n"/>
      <c r="L46" s="40" t="n"/>
      <c r="M46" s="40"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40" t="n"/>
      <c r="B49" s="80" t="inlineStr">
        <is>
          <t>Search String Construction</t>
        </is>
      </c>
      <c r="C49" s="81" t="n"/>
      <c r="D49" s="81" t="n"/>
      <c r="E49" s="81" t="n"/>
      <c r="F49" s="7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40" t="n"/>
      <c r="B51" s="41" t="inlineStr">
        <is>
          <t>Concept</t>
        </is>
      </c>
      <c r="C51" s="41" t="inlineStr">
        <is>
          <t>PICOC Link</t>
        </is>
      </c>
      <c r="D51" s="41" t="inlineStr">
        <is>
          <t>Primary Terms</t>
        </is>
      </c>
      <c r="E51" s="41" t="inlineStr">
        <is>
          <t>Synonyms / Variants</t>
        </is>
      </c>
      <c r="F51" s="41" t="inlineStr">
        <is>
          <t>Final Block</t>
        </is>
      </c>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40" t="n"/>
      <c r="B52" s="42" t="inlineStr">
        <is>
          <t>World Model (Dasar)</t>
        </is>
      </c>
      <c r="C52" s="42" t="inlineStr">
        <is>
          <t>P</t>
        </is>
      </c>
      <c r="D52" s="42" t="inlineStr">
        <is>
          <t>world model</t>
        </is>
      </c>
      <c r="E52" s="42" t="inlineStr">
        <is>
          <t>world models; learned dynamics model; latent dynamics model; world modeling</t>
        </is>
      </c>
      <c r="F52" s="42" t="inlineStr">
        <is>
          <t>("world model" OR "world models" OR "learned dynamics model" OR "latent dynamics model")</t>
        </is>
      </c>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40" t="n"/>
      <c r="B53" s="42" t="inlineStr">
        <is>
          <t>JEPA Lineage</t>
        </is>
      </c>
      <c r="C53" s="42" t="inlineStr">
        <is>
          <t>I</t>
        </is>
      </c>
      <c r="D53" s="42" t="inlineStr">
        <is>
          <t>JEPA</t>
        </is>
      </c>
      <c r="E53" s="42" t="inlineStr">
        <is>
          <t>joint embedding predictive architecture; I-JEPA; V-JEPA; MC-JEPA</t>
        </is>
      </c>
      <c r="F53" s="42" t="inlineStr">
        <is>
          <t>("JEPA" OR "joint embedding predictive architecture" OR "I-JEPA" OR "V-JEPA")</t>
        </is>
      </c>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40" t="n"/>
      <c r="B54" s="42" t="inlineStr">
        <is>
          <t>Generative Lineage</t>
        </is>
      </c>
      <c r="C54" s="42" t="inlineStr">
        <is>
          <t>C (Comparison)</t>
        </is>
      </c>
      <c r="D54" s="42" t="inlineStr">
        <is>
          <t>generative world model</t>
        </is>
      </c>
      <c r="E54" s="42" t="inlineStr">
        <is>
          <t>diffusion world model; autoregressive world model; video diffusion model</t>
        </is>
      </c>
      <c r="F54" s="42" t="inlineStr">
        <is>
          <t>("generative world model" OR "diffusion world model" OR "autoregressive world model")</t>
        </is>
      </c>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40" t="n"/>
      <c r="B55" s="42" t="inlineStr">
        <is>
          <t>Downstream Tasks (Outcome)</t>
        </is>
      </c>
      <c r="C55" s="42" t="inlineStr">
        <is>
          <t>O</t>
        </is>
      </c>
      <c r="D55" s="42" t="inlineStr">
        <is>
          <t>downstream tasks</t>
        </is>
      </c>
      <c r="E55" s="42" t="inlineStr">
        <is>
          <t>video prediction; frame prediction; action recognition; representation probing; planning; model-based RL; model-based reinforcement learning</t>
        </is>
      </c>
      <c r="F55" s="42" t="inlineStr">
        <is>
          <t>("video prediction" OR "frame prediction" OR "action recognition" OR "probing" OR "planning" OR "model-based RL" OR "model-based reinforcement learning")</t>
        </is>
      </c>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40" t="n"/>
      <c r="B56" s="42" t="inlineStr">
        <is>
          <t>Context (Domain &amp; Simulation)</t>
        </is>
      </c>
      <c r="C56" s="42" t="inlineStr">
        <is>
          <t>C (Context)</t>
        </is>
      </c>
      <c r="D56" s="42" t="inlineStr">
        <is>
          <t>virtual environment</t>
        </is>
      </c>
      <c r="E56" s="42" t="inlineStr">
        <is>
          <t>interactive simulation; digital simulation; visual sequence</t>
        </is>
      </c>
      <c r="F56" s="42" t="inlineStr">
        <is>
          <t>("interactive simulation" OR "virtual environment" OR "visual sequence")</t>
        </is>
      </c>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40" t="n"/>
      <c r="B59" s="83" t="inlineStr">
        <is>
          <t>Recommended Search Logic</t>
        </is>
      </c>
      <c r="C59" s="7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40" t="n"/>
      <c r="B61" s="22" t="inlineStr">
        <is>
          <t>Within a concept: OR</t>
        </is>
      </c>
      <c r="C61" s="42" t="inlineStr">
        <is>
          <t>(term1 OR synonym1 OR synonym2)</t>
        </is>
      </c>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40" t="n"/>
      <c r="B62" s="22" t="inlineStr">
        <is>
          <t>Between major concepts: AND</t>
        </is>
      </c>
      <c r="C62" s="42" t="inlineStr">
        <is>
          <t>(Population terms) AND (Intervention terms) AND (Outcome terms)</t>
        </is>
      </c>
      <c r="D62" s="40" t="inlineStr">
        <is>
          <t>Detailed Search Strategy</t>
        </is>
      </c>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40" t="n"/>
      <c r="B63" s="22" t="inlineStr">
        <is>
          <t>Optional concepts</t>
        </is>
      </c>
      <c r="C63" s="42" t="inlineStr">
        <is>
          <t>Comparison and Context can be added when they improve precision without unnecessarily excluding relevant studies.</t>
        </is>
      </c>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sheetData>
  <autoFilter ref="$B$17:$H$46">
    <sortState ref="B17:H46">
      <sortCondition ref="D17:D46"/>
    </sortState>
  </autoFilter>
  <mergeCells count="5">
    <mergeCell ref="B59:C59"/>
    <mergeCell ref="B2:H2"/>
    <mergeCell ref="B15:H15"/>
    <mergeCell ref="B3:H3"/>
    <mergeCell ref="B49:F49"/>
  </mergeCells>
  <dataValidations count="1">
    <dataValidation sqref="B18:B46" showDropDown="0" showInputMessage="0" showErrorMessage="0" allowBlank="1" type="list">
      <formula1>"Scopus,Web of Science,IEEE Xplore,ACM Digital Library,ScienceDirect,PubMed,Google Scholar,SpringerLink,Other"</formula1>
    </dataValidation>
  </dataValidations>
  <hyperlinks>
    <hyperlink xmlns:r="http://schemas.openxmlformats.org/officeDocument/2006/relationships" ref="C18" r:id="rId1"/>
    <hyperlink xmlns:r="http://schemas.openxmlformats.org/officeDocument/2006/relationships" ref="C19" r:id="rId2"/>
    <hyperlink xmlns:r="http://schemas.openxmlformats.org/officeDocument/2006/relationships" ref="C20" r:id="rId3"/>
    <hyperlink xmlns:r="http://schemas.openxmlformats.org/officeDocument/2006/relationships" ref="C21" r:id="rId4"/>
    <hyperlink xmlns:r="http://schemas.openxmlformats.org/officeDocument/2006/relationships" ref="C22" r:id="rId5"/>
  </hyperlinks>
  <pageMargins left="0.75" right="0.75" top="1" bottom="1" header="0.5" footer="0.5"/>
  <drawing xmlns:r="http://schemas.openxmlformats.org/officeDocument/2006/relationships" r:id="rId6"/>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6.38" customWidth="1" style="68" min="2" max="2"/>
    <col width="124.5" customWidth="1" style="68" min="3" max="3"/>
  </cols>
  <sheetData>
    <row r="1">
      <c r="A1" s="40" t="n"/>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row>
    <row r="2">
      <c r="A2" s="40" t="n"/>
      <c r="B2" s="76" t="inlineStr">
        <is>
          <t>Review Protocol &amp; Criteria</t>
        </is>
      </c>
      <c r="C2" s="73"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row>
    <row r="3">
      <c r="A3" s="40" t="n"/>
      <c r="B3" s="84" t="inlineStr">
        <is>
          <t>Complete this sheet before full screening</t>
        </is>
      </c>
      <c r="C3" s="75" t="n"/>
      <c r="D3" s="40" t="n"/>
      <c r="E3" s="40" t="n"/>
      <c r="F3" s="40" t="n"/>
      <c r="G3" s="40" t="n"/>
      <c r="H3" s="40" t="n"/>
      <c r="I3" s="40" t="n"/>
      <c r="J3" s="40" t="n"/>
      <c r="K3" s="40" t="n"/>
      <c r="L3" s="40" t="n"/>
      <c r="M3" s="40" t="n"/>
      <c r="N3" s="40" t="n"/>
      <c r="O3" s="40" t="n"/>
      <c r="P3" s="40" t="n"/>
      <c r="Q3" s="40" t="n"/>
      <c r="R3" s="40" t="n"/>
      <c r="S3" s="40" t="n"/>
      <c r="T3" s="40" t="n"/>
      <c r="U3" s="40" t="n"/>
      <c r="V3" s="40" t="n"/>
      <c r="W3" s="40" t="n"/>
      <c r="X3" s="40" t="n"/>
      <c r="Y3" s="40" t="n"/>
      <c r="Z3" s="40" t="n"/>
    </row>
    <row r="4">
      <c r="A4" s="40" t="n"/>
      <c r="B4" s="40" t="n"/>
      <c r="C4" s="40" t="n"/>
      <c r="D4" s="40" t="n"/>
      <c r="E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c r="A5" s="40" t="n"/>
      <c r="B5" s="22" t="inlineStr">
        <is>
          <t>Research Question(s)</t>
        </is>
      </c>
      <c r="C5" s="42" t="inlineStr">
        <is>
          <t>RQ-01 s/d RQ-06 (lihat sheet PICOC_RQs) - perbandingan arsitektur, objektif pembelajaran, performa prediksi video dan dinamika lingkungan, efisiensi komputasi/sampel, dan tantangan terbuka antara garis keturunan JEPA dan generatif pada world model</t>
        </is>
      </c>
      <c r="D5" s="40" t="n"/>
      <c r="E5" s="40" t="n"/>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c r="A6" s="40" t="n"/>
      <c r="B6" s="22" t="inlineStr">
        <is>
          <t>Search Databases / Sources</t>
        </is>
      </c>
      <c r="C6" s="42" t="inlineStr">
        <is>
          <t>IEEE Xplore, ACM Digital Library, ScienceDirect, Scopus, Google Scholar</t>
        </is>
      </c>
      <c r="D6" s="40" t="n"/>
      <c r="E6" s="40"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c r="A7" s="40" t="n"/>
      <c r="B7" s="22" t="inlineStr">
        <is>
          <t>Publication Period</t>
        </is>
      </c>
      <c r="C7" s="42" t="inlineStr">
        <is>
          <t>Januari 2018 - September 2026</t>
        </is>
      </c>
      <c r="D7" s="40" t="n"/>
      <c r="E7" s="40" t="n"/>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c r="A8" s="40" t="n"/>
      <c r="B8" s="22" t="inlineStr">
        <is>
          <t>Language</t>
        </is>
      </c>
      <c r="C8" s="42" t="inlineStr">
        <is>
          <t>Inggris</t>
        </is>
      </c>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c r="A9" s="40" t="n"/>
      <c r="B9" s="22" t="inlineStr">
        <is>
          <t>Study Type / Design</t>
        </is>
      </c>
      <c r="C9" s="42" t="inlineStr">
        <is>
          <t>Hanya artikel jurnal ilmiah peer-reviewed (journal articles) dengan kontribusi arsitektural atau evaluasi empiris yang jelas terhadap world model. Prosiding konferensi, preprint, buku, bab buku, editorial, dan laporan teknis dieksklusi</t>
        </is>
      </c>
      <c r="D9" s="40" t="n"/>
      <c r="E9" s="40" t="n"/>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40" t="n"/>
      <c r="B10" s="22" t="inlineStr">
        <is>
          <t>Inclusion Threshold</t>
        </is>
      </c>
      <c r="C10" s="42" t="inlineStr">
        <is>
          <t>Artikel wajib memenuhi IC1, IC2, IC3, dan IC5 (syarat dasar kelayakan). IC4 berfungsi sebagai penguat kualitas/prioritas (bukan syarat wajib), digunakan saat proses Quality Assessment untuk menandai studi dari lab riset utama</t>
        </is>
      </c>
      <c r="D10" s="40" t="n"/>
      <c r="E10" s="40"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40" t="n"/>
      <c r="B11" s="22" t="inlineStr">
        <is>
          <t>Quality Threshold</t>
        </is>
      </c>
      <c r="C11" s="42" t="inlineStr">
        <is>
          <t>Default: ≥75% = Final; 60–74.9% = Review; &lt;60% = Exclude. Adapt and justify in your protocol.</t>
        </is>
      </c>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40" t="n"/>
      <c r="B12" s="40" t="n"/>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40" t="n"/>
      <c r="B13" s="40" t="n"/>
      <c r="C13" s="40" t="n"/>
      <c r="D13" s="40" t="n"/>
      <c r="E13" s="40" t="n"/>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40" t="n"/>
      <c r="B14" s="80" t="inlineStr">
        <is>
          <t>Suggested Inclusion Criteria</t>
        </is>
      </c>
      <c r="C14" s="70" t="n"/>
      <c r="D14" s="40" t="n"/>
      <c r="E14" s="40"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40" t="n"/>
      <c r="B15" s="40" t="n"/>
      <c r="C15" s="40" t="n"/>
      <c r="D15" s="40" t="n"/>
      <c r="E15" s="40" t="n"/>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c r="A16" s="40" t="n"/>
      <c r="B16" s="41" t="inlineStr">
        <is>
          <t>Code</t>
        </is>
      </c>
      <c r="C16" s="41" t="inlineStr">
        <is>
          <t>Criterion</t>
        </is>
      </c>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40" t="n"/>
      <c r="B17" s="63" t="inlineStr">
        <is>
          <t>IC1</t>
        </is>
      </c>
      <c r="C17" s="42" t="inlineStr">
        <is>
          <t>Artikel secara langsung mengusulkan, mengevaluasi, atau membandingkan arsitektur world model (berbasis JEPA maupun generatif)</t>
        </is>
      </c>
      <c r="D17" s="40" t="n"/>
      <c r="E17" s="40" t="n"/>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c r="A18" s="40" t="n"/>
      <c r="B18" s="63" t="inlineStr">
        <is>
          <t>IC2</t>
        </is>
      </c>
      <c r="C18" s="42" t="inlineStr">
        <is>
          <t>Domain aplikasi berkaitan dengan world model pada data video (prediksi video, representasi visual dari observasi berurutan)</t>
        </is>
      </c>
      <c r="D18" s="40" t="n"/>
      <c r="E18" s="40"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c r="A19" s="40" t="n"/>
      <c r="B19" s="63" t="inlineStr">
        <is>
          <t>IC3</t>
        </is>
      </c>
      <c r="C19" s="42" t="inlineStr">
        <is>
          <t>Diterbitkan dalam rentang Januari 2018 - September 2026</t>
        </is>
      </c>
      <c r="D19" s="40" t="n"/>
      <c r="E19" s="40" t="n"/>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c r="A20" s="40" t="n"/>
      <c r="B20" s="63" t="inlineStr">
        <is>
          <t>IC4</t>
        </is>
      </c>
      <c r="C20" s="42" t="inlineStr">
        <is>
          <t>Merupakan artikel jurnal atau prosiding konferensi peer-review dari laboratorium riset utama (Meta AI/FAIR, Google DeepMind, NVIDIA Research, dll.)</t>
        </is>
      </c>
      <c r="D20" s="40" t="n"/>
      <c r="E20" s="40"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c r="A21" s="40" t="n"/>
      <c r="B21" s="63" t="inlineStr">
        <is>
          <t>IC5</t>
        </is>
      </c>
      <c r="C21" s="42" t="inlineStr">
        <is>
          <t>Teks lengkap (full text) tersedia dan berbahasa Inggris</t>
        </is>
      </c>
      <c r="D21" s="40" t="n"/>
      <c r="E21" s="40" t="n"/>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c r="A22" s="40"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c r="A23" s="40" t="n"/>
      <c r="B23" s="40" t="n"/>
      <c r="C23" s="40" t="n"/>
      <c r="D23" s="40" t="n"/>
      <c r="E23" s="40" t="n"/>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c r="A24" s="40" t="n"/>
      <c r="B24" s="80" t="inlineStr">
        <is>
          <t>Suggested Exclusion Criteria</t>
        </is>
      </c>
      <c r="C24" s="70"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c r="A25" s="40" t="n"/>
      <c r="B25" s="40" t="n"/>
      <c r="C25" s="40" t="n"/>
      <c r="D25" s="40" t="n"/>
      <c r="E25" s="40" t="n"/>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c r="A26" s="40" t="n"/>
      <c r="B26" s="41" t="inlineStr">
        <is>
          <t>Code</t>
        </is>
      </c>
      <c r="C26" s="41" t="inlineStr">
        <is>
          <t>Criterion</t>
        </is>
      </c>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c r="A27" s="40" t="n"/>
      <c r="B27" s="63" t="inlineStr">
        <is>
          <t>EC1</t>
        </is>
      </c>
      <c r="C27" s="42" t="inlineStr">
        <is>
          <t>Artikel duplikat yang muncul di lebih dari satu database</t>
        </is>
      </c>
      <c r="D27" s="40" t="n"/>
      <c r="E27" s="40" t="n"/>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c r="A28" s="40" t="n"/>
      <c r="B28" s="63" t="inlineStr">
        <is>
          <t>EC2</t>
        </is>
      </c>
      <c r="C28" s="42" t="inlineStr">
        <is>
          <t>Diterbitkan di luar rentang periode pencarian (sebelum 2018 atau setelah September 2026)</t>
        </is>
      </c>
      <c r="D28" s="40" t="n"/>
      <c r="E28" s="40"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c r="A29" s="40" t="n"/>
      <c r="B29" s="63" t="inlineStr">
        <is>
          <t>EC3</t>
        </is>
      </c>
      <c r="C29" s="42" t="inlineStr">
        <is>
          <t>Tidak membahas arsitektur world model atau tidak relevan dengan perbandingan JEPA vs generatif</t>
        </is>
      </c>
      <c r="D29" s="40" t="n"/>
      <c r="E29" s="40" t="n"/>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c r="A30" s="40" t="n"/>
      <c r="B30" s="63" t="inlineStr">
        <is>
          <t>EC4</t>
        </is>
      </c>
      <c r="C30" s="42" t="inlineStr">
        <is>
          <t>Tidak melibatkan prediksi dinamika lingkungan/dunia (mis. murni pemrosesan bahasa alami tanpa komponen world modeling)</t>
        </is>
      </c>
      <c r="D30" s="40" t="n"/>
      <c r="E30" s="40"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c r="A31" s="40" t="n"/>
      <c r="B31" s="63" t="inlineStr">
        <is>
          <t>EC5</t>
        </is>
      </c>
      <c r="C31" s="42" t="inlineStr">
        <is>
          <t>Bukan merupakan artikel penuh (hanya abstrak, poster workshop tanpa detail teknis, atau tesis yang belum peer-review)</t>
        </is>
      </c>
      <c r="D31" s="40" t="n"/>
      <c r="E31" s="40"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row>
    <row r="32">
      <c r="A32" s="40" t="n"/>
      <c r="B32" s="63" t="inlineStr">
        <is>
          <t>EC6</t>
        </is>
      </c>
      <c r="C32" s="42" t="inlineStr">
        <is>
          <t>Teks lengkap tidak dapat diakses</t>
        </is>
      </c>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c r="A33" s="40" t="n"/>
      <c r="B33" s="63" t="inlineStr">
        <is>
          <t>EC7</t>
        </is>
      </c>
      <c r="C33" s="42" t="inlineStr">
        <is>
          <t>Merupakan prosiding konferensi, preprint, atau bentuk publikasi non-jurnal lain yang tidak memenuhi kriteria Study Type</t>
        </is>
      </c>
      <c r="D33" s="40" t="n"/>
      <c r="E33" s="40" t="n"/>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row>
    <row r="34">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c r="A35" s="40" t="n"/>
      <c r="B35" s="80" t="inlineStr">
        <is>
          <t>Default Quality Assessment Questions</t>
        </is>
      </c>
      <c r="C35" s="70" t="n"/>
      <c r="D35" s="40" t="n"/>
      <c r="E35" s="40" t="n"/>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row>
    <row r="36">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c r="A37" s="40" t="n"/>
      <c r="B37" s="41" t="inlineStr">
        <is>
          <t>Code</t>
        </is>
      </c>
      <c r="C37" s="41" t="inlineStr">
        <is>
          <t>Question</t>
        </is>
      </c>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row>
    <row r="38">
      <c r="A38" s="40" t="n"/>
      <c r="B38" s="63" t="inlineStr">
        <is>
          <t>QA1</t>
        </is>
      </c>
      <c r="C38" s="42" t="inlineStr">
        <is>
          <t>Apakah tujuan penelitian/pertanyaan penelitian dinyatakan dengan jelas?</t>
        </is>
      </c>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c r="A39" s="40" t="n"/>
      <c r="B39" s="63" t="inlineStr">
        <is>
          <t>QA2</t>
        </is>
      </c>
      <c r="C39" s="42" t="inlineStr">
        <is>
          <t>Apakah arsitektur world model (JEPA-based atau generative-based) dijelaskan secara jelas, termasuk objektif pembelajaran, input/output, dan representasi laten?</t>
        </is>
      </c>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c r="A40" s="40" t="n"/>
      <c r="B40" s="63" t="inlineStr">
        <is>
          <t>QA3</t>
        </is>
      </c>
      <c r="C40" s="42" t="inlineStr">
        <is>
          <t>Apakah setup eksperimen (dataset, lingkungan simulasi/nyata, baseline pembanding) dijelaskan secara memadai?</t>
        </is>
      </c>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c r="A41" s="40" t="n"/>
      <c r="B41" s="63" t="inlineStr">
        <is>
          <t>QA4</t>
        </is>
      </c>
      <c r="C41" s="42" t="inlineStr">
        <is>
          <t>Apakah metrik evaluasi yang digunakan relevan dengan tugas world modeling (mis. akurasi prediksi, kualitas representasi laten, atau performa pada tugas hilir seperti perencanaan dan prediksi video)?</t>
        </is>
      </c>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c r="A42" s="40" t="n"/>
      <c r="B42" s="63" t="inlineStr">
        <is>
          <t>QA5</t>
        </is>
      </c>
      <c r="C42" s="42" t="inlineStr">
        <is>
          <t>Apakah dilakukan perbandingan terhadap baseline yang relevan, baik dari garis keturunan yang sama maupun garis keturunan lain (JEPA vs generatif)?</t>
        </is>
      </c>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c r="A43" s="40" t="n"/>
      <c r="B43" s="63" t="inlineStr">
        <is>
          <t>QA6</t>
        </is>
      </c>
      <c r="C43" s="42" t="inlineStr">
        <is>
          <t>Apakah hasil penelitian dilaporkan secara jelas dan didukung bukti kuantitatif?</t>
        </is>
      </c>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c r="A44" s="40" t="n"/>
      <c r="B44" s="63" t="inlineStr">
        <is>
          <t>QA7</t>
        </is>
      </c>
      <c r="C44" s="42" t="inlineStr">
        <is>
          <t>Apakah keterbatasan (limitations), kegagalan model, atau ancaman validitas dibahas?</t>
        </is>
      </c>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40" t="n"/>
      <c r="B45" s="63" t="inlineStr">
        <is>
          <t>QA8</t>
        </is>
      </c>
      <c r="C45" s="42" t="inlineStr">
        <is>
          <t>Apakah kesimpulan konsisten dengan hasil yang dilaporkan dan memberikan kontribusi baru terhadap diskusi JEPA vs generatif dalam world model?</t>
        </is>
      </c>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row>
  </sheetData>
  <mergeCells count="5">
    <mergeCell ref="B24:C24"/>
    <mergeCell ref="B2:C2"/>
    <mergeCell ref="B3:C3"/>
    <mergeCell ref="B14:C14"/>
    <mergeCell ref="B35:C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653"/>
  <sheetViews>
    <sheetView showGridLines="0" workbookViewId="0">
      <pane ySplit="1" topLeftCell="A2" activePane="bottomLeft" state="frozen"/>
      <selection pane="bottomLeft" activeCell="B3" sqref="B3"/>
    </sheetView>
  </sheetViews>
  <sheetFormatPr baseColWidth="8" defaultColWidth="12.63" defaultRowHeight="15.75" customHeight="1"/>
  <cols>
    <col width="19.75" customWidth="1" style="68" min="1" max="1"/>
    <col width="17.5" customWidth="1" style="68" min="2" max="2"/>
    <col width="21.63" customWidth="1" style="68" min="3" max="3"/>
    <col width="20.38" customWidth="1" style="68" min="4" max="4"/>
    <col width="33.25" customWidth="1" style="68" min="5" max="5"/>
    <col width="48.13" customWidth="1" style="68" min="6" max="6"/>
    <col width="26.25" customWidth="1" style="68" min="7" max="7"/>
    <col width="12.38" customWidth="1" style="68" min="8" max="8"/>
    <col width="35.75" customWidth="1" style="68" min="9" max="9"/>
    <col width="24.5" customWidth="1" style="68" min="10" max="10"/>
    <col width="39.38" customWidth="1" style="68" min="11" max="11"/>
    <col width="56.88" customWidth="1" style="68" min="12" max="12"/>
    <col width="22.75" customWidth="1" style="68" min="13" max="13"/>
    <col width="20.75" customWidth="1" style="68" min="14" max="14"/>
    <col width="21.88" customWidth="1" style="68" min="15" max="15"/>
    <col width="19" customWidth="1" style="68" min="16" max="16"/>
    <col width="30.63" customWidth="1" style="68" min="17" max="17"/>
  </cols>
  <sheetData>
    <row r="1">
      <c r="A1" s="41" t="inlineStr">
        <is>
          <t>Article_ID</t>
        </is>
      </c>
      <c r="B1" s="41" t="inlineStr">
        <is>
          <t>Source_Type</t>
        </is>
      </c>
      <c r="C1" s="41" t="inlineStr">
        <is>
          <t>Database/Source</t>
        </is>
      </c>
      <c r="D1" s="41" t="inlineStr">
        <is>
          <t>Search_Date</t>
        </is>
      </c>
      <c r="E1" s="41" t="inlineStr">
        <is>
          <t>Search_Query</t>
        </is>
      </c>
      <c r="F1" s="41" t="inlineStr">
        <is>
          <t>Title</t>
        </is>
      </c>
      <c r="G1" s="41" t="inlineStr">
        <is>
          <t>Authors</t>
        </is>
      </c>
      <c r="H1" s="41" t="inlineStr">
        <is>
          <t>Year</t>
        </is>
      </c>
      <c r="I1" s="41" t="inlineStr">
        <is>
          <t>Journal/Conference</t>
        </is>
      </c>
      <c r="J1" s="41" t="inlineStr">
        <is>
          <t>DOI</t>
        </is>
      </c>
      <c r="K1" s="41" t="inlineStr">
        <is>
          <t>URL</t>
        </is>
      </c>
      <c r="L1" s="41" t="inlineStr">
        <is>
          <t>Abstract</t>
        </is>
      </c>
      <c r="M1" s="41" t="inlineStr">
        <is>
          <t>Document_Type</t>
        </is>
      </c>
      <c r="N1" s="41" t="inlineStr">
        <is>
          <t>Language</t>
        </is>
      </c>
      <c r="O1" s="41" t="inlineStr">
        <is>
          <t>Duplicate_Key</t>
        </is>
      </c>
      <c r="P1" s="41" t="inlineStr">
        <is>
          <t>Duplicate?</t>
        </is>
      </c>
      <c r="Q1" s="41" t="inlineStr">
        <is>
          <t>Notes</t>
        </is>
      </c>
    </row>
    <row r="2">
      <c r="A2" s="42" t="inlineStr">
        <is>
          <t>A0001</t>
        </is>
      </c>
      <c r="B2" s="42" t="inlineStr">
        <is>
          <t>Database</t>
        </is>
      </c>
      <c r="C2" s="42" t="inlineStr">
        <is>
          <t>Scopus</t>
        </is>
      </c>
      <c r="D2" s="43" t="n">
        <v>46282</v>
      </c>
      <c r="E2" s="42" t="n"/>
      <c r="F2" s="42" t="inlineStr">
        <is>
          <t>Intelligent driving foundation model; [智能驾驶大模型]</t>
        </is>
      </c>
      <c r="G2" s="42" t="inlineStr">
        <is>
          <t>Hu J.; Huang L.; Zhai W.; Yan R.; Li C.; Zheng W.; He R.; Zha Z.; Xiong H.</t>
        </is>
      </c>
      <c r="H2" s="42" t="n">
        <v>2026</v>
      </c>
      <c r="I2" s="42" t="inlineStr">
        <is>
          <t>Journal of Image and Graphics</t>
        </is>
      </c>
      <c r="J2" s="42" t="inlineStr">
        <is>
          <t>10.11834/jig.260085</t>
        </is>
      </c>
      <c r="K2" s="44" t="inlineStr">
        <is>
          <t>https://www.scopus.com/pages/publications/105043177703?origin=resultslist</t>
        </is>
      </c>
      <c r="L2" s="42" t="inlineStr">
        <is>
          <t>The intelligent driving foundation model integrates vision, language, and action through multimodal learning, shifting autonomous driving from traditional perception-planning-control architectures toward unified end-to-end systems. It enhances robustness, decision-making, and generalization through unified representation, generative reasoning, and few-shot learning. This review summarizes recent advances in decision planning, environmental perception, visual question answering, and data generation. Large language and multimodal models improve interpretability, semantic understanding, trajectory prediction, and interaction between autonomous vehicles and humans. Visual question answering enables models to explain driving decisions and respond to semantic queries, while retrieval-augmented generation and chain-of-thought techniques further improve reasoning. To address the high cost and limited coverage of driving data, research increasingly focuses on automatic annotation, self-supervised learning, generative data synthesis, and world models. The review also compares international and Chinese developments, highlighting differences in multimodal integration, engineering applications, data systems, and computational optimization. Future research should focus on real-time performance, safety, personalization, trustworthy AI evaluation, open data infrastructure, and human-AI alignment.</t>
        </is>
      </c>
      <c r="M2" s="42" t="inlineStr">
        <is>
          <t>Article</t>
        </is>
      </c>
      <c r="N2" s="42" t="inlineStr">
        <is>
          <t>English</t>
        </is>
      </c>
      <c r="O2" s="42">
        <f>IF(F2="","",LOWER(TRIM(F2)&amp;"|"&amp;TRIM(G2)&amp;"|"&amp;H2))</f>
        <v/>
      </c>
      <c r="P2" s="42" t="inlineStr">
        <is>
          <t>No</t>
        </is>
      </c>
      <c r="Q2" s="42" t="n"/>
    </row>
    <row r="3">
      <c r="A3" s="42" t="inlineStr">
        <is>
          <t>A0002</t>
        </is>
      </c>
      <c r="B3" s="42" t="inlineStr">
        <is>
          <t>Database</t>
        </is>
      </c>
      <c r="C3" s="42" t="inlineStr">
        <is>
          <t>Scopus</t>
        </is>
      </c>
      <c r="D3" s="43" t="n">
        <v>46282</v>
      </c>
      <c r="E3" s="42" t="n"/>
      <c r="F3" s="42" t="inlineStr">
        <is>
          <t>What Drives Success in Physical Planning with Joint-Embedding Predictive World Models?</t>
        </is>
      </c>
      <c r="G3" s="42" t="inlineStr">
        <is>
          <t>Terver B.; Yang T.-Y.; Ponce J.; Bardes A.; Cun Y.L.</t>
        </is>
      </c>
      <c r="H3" s="42" t="n">
        <v>2026</v>
      </c>
      <c r="I3" s="42" t="inlineStr">
        <is>
          <t>Transactions on Machine Learning Research</t>
        </is>
      </c>
      <c r="J3" s="42" t="inlineStr">
        <is>
          <t>-</t>
        </is>
      </c>
      <c r="K3" s="45" t="inlineStr">
        <is>
          <t>https://www.scopus.com/pages/publications/105039617137?origin=resultslist</t>
        </is>
      </c>
      <c r="L3" s="42" t="inlineStr">
        <is>
          <t>A long-standing challenge in AI is to develop agents capable of solving a wide range of physical tasks and generalizing to new, unseen tasks and environments. A popular recent approach involves training a world model from state-action trajectories and subsequently using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 © 2026, Transactions on Machine Learning Research. All rights reserved.</t>
        </is>
      </c>
      <c r="M3" s="42" t="inlineStr">
        <is>
          <t>Article</t>
        </is>
      </c>
      <c r="N3" s="42" t="inlineStr">
        <is>
          <t>English</t>
        </is>
      </c>
      <c r="O3" s="42">
        <f>IF(F3="","",LOWER(TRIM(F3)&amp;"|"&amp;TRIM(G3)&amp;"|"&amp;H3))</f>
        <v/>
      </c>
      <c r="P3" s="42" t="inlineStr">
        <is>
          <t>No</t>
        </is>
      </c>
      <c r="Q3" s="42" t="n"/>
    </row>
    <row r="4">
      <c r="A4" s="42" t="inlineStr">
        <is>
          <t>A0003</t>
        </is>
      </c>
      <c r="B4" s="42" t="inlineStr">
        <is>
          <t>Database</t>
        </is>
      </c>
      <c r="C4" s="42" t="inlineStr">
        <is>
          <t>Scopus</t>
        </is>
      </c>
      <c r="D4" s="43" t="n">
        <v>46282</v>
      </c>
      <c r="E4" s="42" t="n"/>
      <c r="F4" s="42" t="inlineStr">
        <is>
          <t>Structured Dynamics in the Algorithmic Agent</t>
        </is>
      </c>
      <c r="G4" s="42" t="inlineStr">
        <is>
          <t>Ruffini G.; Castaldo F.; Vohryzek J.</t>
        </is>
      </c>
      <c r="H4" s="42" t="n">
        <v>2026</v>
      </c>
      <c r="I4" s="42" t="inlineStr">
        <is>
          <t>Entropy</t>
        </is>
      </c>
      <c r="J4" s="42" t="inlineStr">
        <is>
          <t>10.3390/e27010090</t>
        </is>
      </c>
      <c r="K4" s="45" t="inlineStr">
        <is>
          <t>https://www.scopus.com/pages/publications/85215784438?origin=resultslist</t>
        </is>
      </c>
      <c r="L4" s="42" t="inlineStr">
        <is>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 2025 by the authors.</t>
        </is>
      </c>
      <c r="M4" s="42" t="inlineStr">
        <is>
          <t>Article</t>
        </is>
      </c>
      <c r="N4" s="42" t="inlineStr">
        <is>
          <t>English</t>
        </is>
      </c>
      <c r="O4" s="42">
        <f>IF(F4="","",LOWER(TRIM(F4)&amp;"|"&amp;TRIM(G4)&amp;"|"&amp;H4))</f>
        <v/>
      </c>
      <c r="P4" s="42" t="inlineStr">
        <is>
          <t>No</t>
        </is>
      </c>
      <c r="Q4" s="42" t="n"/>
    </row>
    <row r="5">
      <c r="A5" s="42" t="inlineStr">
        <is>
          <t>A0004</t>
        </is>
      </c>
      <c r="B5" s="42" t="inlineStr">
        <is>
          <t>Database</t>
        </is>
      </c>
      <c r="C5" s="42" t="inlineStr">
        <is>
          <t>Scopus</t>
        </is>
      </c>
      <c r="D5" s="43" t="n">
        <v>46282</v>
      </c>
      <c r="E5" s="42" t="n"/>
      <c r="F5" s="42" t="inlineStr">
        <is>
          <t>Hybrid intelligence systems for reliable automation: advancing knowledge work and autonomous operations with scalable AI architectures</t>
        </is>
      </c>
      <c r="G5" s="42" t="inlineStr">
        <is>
          <t>Grosvenor A.; Zemlyansky A.; Wahab A.; Bohachov K.; Dogan A.; Deighan D.</t>
        </is>
      </c>
      <c r="H5" s="42" t="n">
        <v>2026</v>
      </c>
      <c r="I5" s="42" t="inlineStr">
        <is>
          <t>Frontiers in Robotics and AI</t>
        </is>
      </c>
      <c r="J5" s="42" t="inlineStr">
        <is>
          <t>Frontiers in Robotics and AI</t>
        </is>
      </c>
      <c r="K5" s="45" t="inlineStr">
        <is>
          <t>https://www.scopus.com/pages/publications/105012031405?origin=resultslist</t>
        </is>
      </c>
      <c r="L5" s="42" t="inlineStr">
        <is>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 Copyright © 2025 Grosvenor, Zemlyansky, Wahab, Bohachov, Dogan and Deighan.</t>
        </is>
      </c>
      <c r="M5" s="42" t="inlineStr">
        <is>
          <t>Article</t>
        </is>
      </c>
      <c r="N5" s="42" t="inlineStr">
        <is>
          <t>English</t>
        </is>
      </c>
      <c r="O5" s="42">
        <f>IF(F5="","",LOWER(TRIM(F5)&amp;"|"&amp;TRIM(G5)&amp;"|"&amp;H5))</f>
        <v/>
      </c>
      <c r="P5" s="42" t="inlineStr">
        <is>
          <t>No</t>
        </is>
      </c>
      <c r="Q5" s="42" t="n"/>
    </row>
    <row r="6">
      <c r="A6" s="42" t="inlineStr">
        <is>
          <t>A0005</t>
        </is>
      </c>
      <c r="B6" s="42" t="inlineStr">
        <is>
          <t>Database</t>
        </is>
      </c>
      <c r="C6" s="42" t="inlineStr">
        <is>
          <t>Scopus</t>
        </is>
      </c>
      <c r="D6" s="43" t="n">
        <v>46282</v>
      </c>
      <c r="E6" s="42" t="n"/>
      <c r="F6" s="42" t="inlineStr">
        <is>
          <t>World4RL: Diffusion World Models for Policy Refinement with Reinforcement Learning for Robotic Manipulation</t>
        </is>
      </c>
      <c r="G6" s="42" t="inlineStr">
        <is>
          <t>Jiang Z.; Liu K.; Qin Y.; Tian S.; Zheng Y.; Zhou M.; Zhang Z.; Yu C.; Li H.; Zhao D.</t>
        </is>
      </c>
      <c r="H6" s="42" t="n">
        <v>2026</v>
      </c>
      <c r="I6" s="42" t="inlineStr">
        <is>
          <t>IEEE Robotics and Automation Letters</t>
        </is>
      </c>
      <c r="J6" s="42" t="inlineStr">
        <is>
          <t>10.1109/LRA.2026.3728345</t>
        </is>
      </c>
      <c r="K6" s="45" t="inlineStr">
        <is>
          <t>https://www.scopus.com/pages/publications/105050194365?origin=resultslist</t>
        </is>
      </c>
      <c r="L6" s="42"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 © 2016 IEEE.</t>
        </is>
      </c>
      <c r="M6" s="42" t="inlineStr">
        <is>
          <t>Article</t>
        </is>
      </c>
      <c r="N6" s="42" t="inlineStr">
        <is>
          <t>English</t>
        </is>
      </c>
      <c r="O6" s="42">
        <f>IF(F6="","",LOWER(TRIM(F6)&amp;"|"&amp;TRIM(G6)&amp;"|"&amp;H6))</f>
        <v/>
      </c>
      <c r="P6" s="42" t="inlineStr">
        <is>
          <t>Yes</t>
        </is>
      </c>
      <c r="Q6" s="42" t="n"/>
    </row>
    <row r="7">
      <c r="A7" s="42" t="inlineStr">
        <is>
          <t>A0006</t>
        </is>
      </c>
      <c r="B7" s="42" t="inlineStr">
        <is>
          <t>Database</t>
        </is>
      </c>
      <c r="C7" s="42" t="inlineStr">
        <is>
          <t>Scopus</t>
        </is>
      </c>
      <c r="D7" s="43" t="n">
        <v>46282</v>
      </c>
      <c r="E7" s="42" t="n"/>
      <c r="F7" s="42" t="inlineStr">
        <is>
          <t>Generative World Modeling for Risk-Aware Autonomous UAV Navigation in Dynamic Traffic Networks</t>
        </is>
      </c>
      <c r="G7" s="42" t="inlineStr">
        <is>
          <t>Momani A.M.; Alsekait D.M.; Al-Khasawneh M.A.; Othman S.H.; Al-Tarawneh I.; Sharma N.; Khoh W.H.</t>
        </is>
      </c>
      <c r="H7" s="42" t="n">
        <v>2026</v>
      </c>
      <c r="I7" s="42" t="inlineStr">
        <is>
          <t>Computers, Materials and Continua</t>
        </is>
      </c>
      <c r="J7" s="42" t="inlineStr">
        <is>
          <t>10.32604/cmc.2026.082572</t>
        </is>
      </c>
      <c r="K7" s="45" t="inlineStr">
        <is>
          <t>https://www.scopus.com/pages/publications/105046080515?origin=resultslist</t>
        </is>
      </c>
      <c r="L7" s="42" t="inlineStr">
        <is>
          <t>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 Copyright © 2026 The Authors.</t>
        </is>
      </c>
      <c r="M7" s="42" t="inlineStr">
        <is>
          <t>Article</t>
        </is>
      </c>
      <c r="N7" s="42" t="inlineStr">
        <is>
          <t>English</t>
        </is>
      </c>
      <c r="O7" s="42">
        <f>IF(F7="","",LOWER(TRIM(F7)&amp;"|"&amp;TRIM(G7)&amp;"|"&amp;H7))</f>
        <v/>
      </c>
      <c r="P7" s="42" t="inlineStr">
        <is>
          <t>No</t>
        </is>
      </c>
      <c r="Q7" s="42" t="n"/>
    </row>
    <row r="8">
      <c r="A8" s="42" t="inlineStr">
        <is>
          <t>A0007</t>
        </is>
      </c>
      <c r="B8" s="42" t="inlineStr">
        <is>
          <t>Database</t>
        </is>
      </c>
      <c r="C8" s="42" t="inlineStr">
        <is>
          <t>IEEE Xplore</t>
        </is>
      </c>
      <c r="D8" s="43" t="n">
        <v>46282</v>
      </c>
      <c r="E8" s="42" t="n"/>
      <c r="F8" s="42" t="inlineStr">
        <is>
          <t>Offline Inverse Constrained Reinforcement Learning for Safe-Critical Decision Making in Healthcare</t>
        </is>
      </c>
      <c r="G8" s="42" t="inlineStr">
        <is>
          <t>N. Fang; G. Liu; W. Gong</t>
        </is>
      </c>
      <c r="H8" s="42" t="n">
        <v>2026</v>
      </c>
      <c r="I8" s="42" t="inlineStr">
        <is>
          <t>IEEE Transactions on Artificial Intelligence</t>
        </is>
      </c>
      <c r="J8" s="42" t="inlineStr">
        <is>
          <t>10.1109/TAI.2025.3610390</t>
        </is>
      </c>
      <c r="K8" s="45" t="inlineStr">
        <is>
          <t>https://ieeexplore.ieee.org/document/11168453</t>
        </is>
      </c>
      <c r="L8" s="42" t="inlineStr">
        <is>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is>
      </c>
      <c r="M8" s="42" t="inlineStr">
        <is>
          <t>Journal Article</t>
        </is>
      </c>
      <c r="N8" s="42" t="inlineStr">
        <is>
          <t>English</t>
        </is>
      </c>
      <c r="O8" s="42">
        <f>IF(F8="","",LOWER(TRIM(F8)&amp;"|"&amp;TRIM(G8)&amp;"|"&amp;H8))</f>
        <v/>
      </c>
      <c r="P8" s="42" t="inlineStr">
        <is>
          <t>No</t>
        </is>
      </c>
      <c r="Q8" s="42" t="n"/>
    </row>
    <row r="9">
      <c r="A9" s="42" t="inlineStr">
        <is>
          <t>A0008</t>
        </is>
      </c>
      <c r="B9" s="42" t="inlineStr">
        <is>
          <t>Database</t>
        </is>
      </c>
      <c r="C9" s="42" t="inlineStr">
        <is>
          <t>IEEE Xplore</t>
        </is>
      </c>
      <c r="D9" s="43" t="n">
        <v>46282</v>
      </c>
      <c r="E9" s="42" t="n"/>
      <c r="F9" s="42" t="inlineStr">
        <is>
          <t>World4RL: Diffusion World Models for Policy Refinement With Reinforcement Learning for Robotic Manipulation</t>
        </is>
      </c>
      <c r="G9" s="42" t="inlineStr">
        <is>
          <t>Z. Jiang; K. Liu; Y. Qin; S. Tian; Y. Zheng; M. Zhou; Z. Zhang; C. Yu; H. Li; D. Zhao</t>
        </is>
      </c>
      <c r="H9" s="42" t="n">
        <v>2026</v>
      </c>
      <c r="I9" s="42" t="inlineStr">
        <is>
          <t>IEEE Robotics and Automation Letters</t>
        </is>
      </c>
      <c r="J9" s="42" t="inlineStr">
        <is>
          <t>10.1109/LRA.2026.3728345</t>
        </is>
      </c>
      <c r="K9" s="45" t="inlineStr">
        <is>
          <t>https://ieeexplore.ieee.org/document/11668663</t>
        </is>
      </c>
      <c r="L9" s="42" t="inlineStr">
        <is>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 © 2016 IEEE.</t>
        </is>
      </c>
      <c r="M9" s="42" t="inlineStr">
        <is>
          <t>Journal Article</t>
        </is>
      </c>
      <c r="N9" s="42" t="inlineStr">
        <is>
          <t>English</t>
        </is>
      </c>
      <c r="O9" s="42">
        <f>IF(F9="","",LOWER(TRIM(F9)&amp;"|"&amp;TRIM(G9)&amp;"|"&amp;H9))</f>
        <v/>
      </c>
      <c r="P9" s="42" t="inlineStr">
        <is>
          <t>Yes</t>
        </is>
      </c>
      <c r="Q9" s="42" t="n"/>
    </row>
    <row r="10">
      <c r="A10" s="42" t="inlineStr">
        <is>
          <t>A0009</t>
        </is>
      </c>
      <c r="B10" s="42" t="inlineStr">
        <is>
          <t>Database</t>
        </is>
      </c>
      <c r="C10" s="42" t="inlineStr">
        <is>
          <t>ScienceDirect</t>
        </is>
      </c>
      <c r="D10" s="43" t="n">
        <v>46283</v>
      </c>
      <c r="E10" s="42" t="inlineStr">
        <is>
          <t>("world model" OR "world models") AND ("JEPA" OR "generative" OR "diffusion") AND ("video prediction" OR "planning" OR "probing")</t>
        </is>
      </c>
      <c r="F10" s="42" t="inlineStr">
        <is>
          <t>Large language model-based planning agent with generative memory strengthens performance in textualized world</t>
        </is>
      </c>
      <c r="G10" s="42" t="inlineStr">
        <is>
          <t>Liu, Junyang; Hao, Wenning; Cheng, Kai; Jin, Dawei</t>
        </is>
      </c>
      <c r="H10" s="42" t="n">
        <v>2025</v>
      </c>
      <c r="I10" s="42" t="inlineStr">
        <is>
          <t>Engineering Applications of Artificial Intelligence</t>
        </is>
      </c>
      <c r="J10" s="42" t="inlineStr">
        <is>
          <t>10.1016/j.engappai.2025.110319</t>
        </is>
      </c>
      <c r="K10" s="45" t="inlineStr">
        <is>
          <t>https://www.sciencedirect.com/science/article/pii/S0952197625003197</t>
        </is>
      </c>
      <c r="L10" s="42" t="inlineStr">
        <is>
          <t>This paper constructs a planning agent with generative memory (GM-Agent) based on Large Language Models (LLM) to address the complex planning problems in textualized world. GM-Agent perceives and makes decisions by representing the world as a quintuple, constructing a textualized world model (TWM), and generating memory. Its generative rewards and strategies can optimize the decision-making performance. Baseline results demonstrate that under the LandWar benchmark, compared with prompt-based generative agents and the traditional Reinforcement Learning from Human Feedback (RLHF) framework, GM-Agent can exhibit stronger continuous planning capabilities. The degree to which GM-Agent follows instructions has increased by 137.25%, and the degree to which its decisions are aligned with human experience has increased by 51.69%. The execution ability of mainline tasks and the convergence performance of the model demonstrate state-of-the-arts (SOTA). In comparisons with various benchmark artificial intelligences (AIs), GM-Agent performs excellently, especially showing obvious advantages in adversarial tasks, with a maximum 96.08% improvement in the performance of mainline tasks. Orthogonal experiments prove the effectiveness of the proposed reward scoring and advantage function. We have demonstrated the framework portability and application scenario generalization capabilities of GM-Agent in different LLM frameworks and benchmarks in different fields. It shows excellent performance in the complex field of embodied intelligence planning. However, there is still a certain gap compared with advanced technologies in scientific common sense and logical reasoning tasks. We have demonstrated the application potential of GM-Agent in multiple application scenarios, and found its deficiencies in terms of stability, observation subjectivity, feedback ability, and flexibility.</t>
        </is>
      </c>
      <c r="M10" s="42" t="inlineStr">
        <is>
          <t>Research article</t>
        </is>
      </c>
      <c r="N10" s="42" t="inlineStr">
        <is>
          <t>English</t>
        </is>
      </c>
      <c r="O10" s="42" t="inlineStr">
        <is>
          <t>liu2025large</t>
        </is>
      </c>
      <c r="P10" s="42" t="inlineStr">
        <is>
          <t>No</t>
        </is>
      </c>
      <c r="Q10" s="42" t="inlineStr">
        <is>
          <t>Hasil pencarian primer ScienceDirect. Berfokus pada textualized world model (TWM) dan LLM. Catatan awal untuk tahap screening: berpotensi dieksklusi pada kriteria EC4 karena domain berupa teks, bukan sekuens visual/video.</t>
        </is>
      </c>
    </row>
    <row r="11">
      <c r="A11" s="42" t="inlineStr">
        <is>
          <t>A0010</t>
        </is>
      </c>
      <c r="B11" s="42" t="inlineStr">
        <is>
          <t>Database</t>
        </is>
      </c>
      <c r="C11" s="42" t="inlineStr">
        <is>
          <t>ScienceDirect</t>
        </is>
      </c>
      <c r="D11" s="43" t="n">
        <v>46283</v>
      </c>
      <c r="E11" s="42" t="inlineStr">
        <is>
          <t>("world model" OR "world models") AND ("JEPA" OR "generative" OR "diffusion") AND ("video prediction" OR "planning" OR "probing")</t>
        </is>
      </c>
      <c r="F11" s="42" t="inlineStr">
        <is>
          <t>Automation of PCB autorouting via world-model reinforcement learning and freerouting integration</t>
        </is>
      </c>
      <c r="G11" s="42" t="inlineStr">
        <is>
          <t>Liao, Yin-Chi; Pan, Sheng-Xin; Chiang, Po-Jui</t>
        </is>
      </c>
      <c r="H11" s="42" t="n">
        <v>2026</v>
      </c>
      <c r="I11" s="42" t="inlineStr">
        <is>
          <t>Expert Systems with Applications</t>
        </is>
      </c>
      <c r="J11" s="42" t="inlineStr">
        <is>
          <t>10.1016/j.eswa.2026.131424</t>
        </is>
      </c>
      <c r="K11" s="45" t="inlineStr">
        <is>
          <t>https://www.sciencedirect.com/science/article/pii/S0957417426003374</t>
        </is>
      </c>
      <c r="L11" s="42" t="inlineStr">
        <is>
          <t>We present DreamerV3+FR, a model-based reinforcement learning framework that automates Printed Circuit Board (PCB) routing by integrating a latent world model with the FreeRouting environment. Unlike traditional model-free approaches, our system utilizes latent imagination to simulate multi-step trajectories and optimize net ordering before physical execution, significantly reducing exploration costs and ensuring geometric validity. Empirical evaluation establishes a new state-of-the-art: the framework achieves a 96% completion rate and reduces training time by 21% compared to Deep Q-Networks (DQN). Furthermore, we identify a scalability bottleneck in competing paradigms: while model-free methods like Proximal Policy Optimization (PPO)) fail to adapt to the sparse-reward setting, Generative AI (VAE+GAN) and Large Language Model (LLM) agents falter due to probabilistic design rule violations and spatial hallucinations respectively. In contrast, our world-model approach successfully generalizes to unseen 6-layer PCBs, maintaining 97.6% Signal/Power Integrity (SI/PI) efficiency where others collapse. With a ~50× reduction in design iteration time compared to manual workflows and the lowest recorded rework rate, the proposed framework offers a robust, scalable foundation for end-to-end electronic design automation. [https://github.com/yinqimakeitfun/dreamer-Autorouting/tree/main](https://github.com/yinqimakeitfun/dreamer-Autorouting/tree/main)</t>
        </is>
      </c>
      <c r="M11" s="42" t="inlineStr">
        <is>
          <t>Research article</t>
        </is>
      </c>
      <c r="N11" s="42" t="inlineStr">
        <is>
          <t>English</t>
        </is>
      </c>
      <c r="O11" s="42" t="inlineStr">
        <is>
          <t>liao2026automation</t>
        </is>
      </c>
      <c r="P11" s="42" t="inlineStr">
        <is>
          <t>No</t>
        </is>
      </c>
      <c r="Q11" s="42" t="inlineStr">
        <is>
          <t xml:space="preserve"> </t>
        </is>
      </c>
    </row>
    <row r="12">
      <c r="A12" s="42" t="inlineStr">
        <is>
          <t>A0011</t>
        </is>
      </c>
      <c r="B12" s="42" t="inlineStr">
        <is>
          <t>Database</t>
        </is>
      </c>
      <c r="C12" s="42" t="inlineStr">
        <is>
          <t>OpenAlex</t>
        </is>
      </c>
      <c r="D12" s="85" t="n">
        <v>46287</v>
      </c>
      <c r="E12" s="42" t="inlineStr">
        <is>
          <t>Multiple queries (Q1-Q10)</t>
        </is>
      </c>
      <c r="F12" s="42" t="inlineStr">
        <is>
          <t>Understanding World or Predicting Future? A Comprehensive Survey of World Models</t>
        </is>
      </c>
      <c r="G12" s="42" t="inlineStr">
        <is>
          <t>Jingtao Ding; Yunke Zhang; Yu Shang; Y. Zhang; Zefang Zong; Jie Feng; Yuan Yuan; Hongyuan Su; Nian Li; Nicholas Sukiennik; Fengli Xu; Yong Li</t>
        </is>
      </c>
      <c r="H12" s="42" t="n">
        <v>2025</v>
      </c>
      <c r="I12" s="42" t="inlineStr">
        <is>
          <t>ACM Computing Surveys</t>
        </is>
      </c>
      <c r="J12" s="42" t="inlineStr">
        <is>
          <t>10.1145/3746449</t>
        </is>
      </c>
      <c r="K12" s="47" t="inlineStr">
        <is>
          <t>https://doi.org/10.1145/3746449</t>
        </is>
      </c>
      <c r="L12" s="42" t="inlineStr">
        <is>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is>
      </c>
      <c r="M12" s="42" t="inlineStr">
        <is>
          <t>article</t>
        </is>
      </c>
      <c r="N12" s="42" t="inlineStr">
        <is>
          <t>en</t>
        </is>
      </c>
      <c r="O12" s="42">
        <f>IF(F12="","",LOWER(TRIM(F12)&amp;"|"&amp;TRIM(G12)&amp;"|"&amp;H12))</f>
        <v/>
      </c>
      <c r="P12" s="42" t="inlineStr">
        <is>
          <t>No</t>
        </is>
      </c>
      <c r="Q12" s="42" t="inlineStr">
        <is>
          <t>Citations: 57</t>
        </is>
      </c>
    </row>
    <row r="13">
      <c r="A13" s="42" t="inlineStr">
        <is>
          <t>A0012</t>
        </is>
      </c>
      <c r="B13" s="42" t="inlineStr">
        <is>
          <t>Database</t>
        </is>
      </c>
      <c r="C13" s="42" t="inlineStr">
        <is>
          <t>OpenAlex</t>
        </is>
      </c>
      <c r="D13" s="85" t="n">
        <v>46287</v>
      </c>
      <c r="E13" s="42" t="inlineStr">
        <is>
          <t>Multiple queries (Q1-Q10)</t>
        </is>
      </c>
      <c r="F13" s="42" t="inlineStr">
        <is>
          <t>Prospective Role of Foundation Models in Advancing Autonomous Vehicles</t>
        </is>
      </c>
      <c r="G13" s="42" t="inlineStr">
        <is>
          <t>Jianhua Wu; Bingzhao Gao; Jincheng Gao; Jianhao Yu; Hongqing Chu; Qiankun Yu; Xun Gong; Yi Chang; H. Eric Tseng; Hong Chen; Jie Chen</t>
        </is>
      </c>
      <c r="H13" s="42" t="n">
        <v>2024</v>
      </c>
      <c r="I13" s="42" t="inlineStr">
        <is>
          <t>Research</t>
        </is>
      </c>
      <c r="J13" s="42" t="inlineStr">
        <is>
          <t>10.34133/research.0399</t>
        </is>
      </c>
      <c r="K13" s="47" t="inlineStr">
        <is>
          <t>https://doi.org/10.34133/research.0399</t>
        </is>
      </c>
      <c r="L13" s="42" t="inlineStr">
        <is>
          <t>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is>
      </c>
      <c r="M13" s="42" t="inlineStr">
        <is>
          <t>article</t>
        </is>
      </c>
      <c r="N13" s="42" t="inlineStr">
        <is>
          <t>en</t>
        </is>
      </c>
      <c r="O13" s="42">
        <f>IF(F13="","",LOWER(TRIM(F13)&amp;"|"&amp;TRIM(G13)&amp;"|"&amp;H13))</f>
        <v/>
      </c>
      <c r="P13" s="42" t="inlineStr">
        <is>
          <t>No</t>
        </is>
      </c>
      <c r="Q13" s="42" t="inlineStr">
        <is>
          <t>Citations: 20</t>
        </is>
      </c>
    </row>
    <row r="14">
      <c r="A14" s="42" t="inlineStr">
        <is>
          <t>A0013</t>
        </is>
      </c>
      <c r="B14" s="42" t="inlineStr">
        <is>
          <t>Database</t>
        </is>
      </c>
      <c r="C14" s="42" t="inlineStr">
        <is>
          <t>OpenAlex</t>
        </is>
      </c>
      <c r="D14" s="85" t="n">
        <v>46287</v>
      </c>
      <c r="E14" s="42" t="inlineStr">
        <is>
          <t>Multiple queries (Q1-Q10)</t>
        </is>
      </c>
      <c r="F14" s="42" t="inlineStr">
        <is>
          <t>When Remote Sensing Meets Foundation Model: A Survey and Beyond</t>
        </is>
      </c>
      <c r="G14" s="42" t="inlineStr">
        <is>
          <t>Chunlei Huo; Keming Chen; Shuaihao Zhang; Zeyu Wang; Heyu Yan; Jing Shen; Yu Hong; G. R. Qi; Hongmei Fang; Zihan Wang</t>
        </is>
      </c>
      <c r="H14" s="42" t="n">
        <v>2025</v>
      </c>
      <c r="I14" s="42" t="inlineStr">
        <is>
          <t>Remote Sensing</t>
        </is>
      </c>
      <c r="J14" s="42" t="inlineStr">
        <is>
          <t>10.3390/rs17020179</t>
        </is>
      </c>
      <c r="K14" s="47" t="inlineStr">
        <is>
          <t>https://doi.org/10.3390/rs17020179</t>
        </is>
      </c>
      <c r="L14" s="42" t="inlineStr">
        <is>
          <t>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is>
      </c>
      <c r="M14" s="42" t="inlineStr">
        <is>
          <t>article</t>
        </is>
      </c>
      <c r="N14" s="42" t="inlineStr">
        <is>
          <t>en</t>
        </is>
      </c>
      <c r="O14" s="42">
        <f>IF(F14="","",LOWER(TRIM(F14)&amp;"|"&amp;TRIM(G14)&amp;"|"&amp;H14))</f>
        <v/>
      </c>
      <c r="P14" s="42" t="inlineStr">
        <is>
          <t>No</t>
        </is>
      </c>
      <c r="Q14" s="42" t="inlineStr">
        <is>
          <t>Citations: 47</t>
        </is>
      </c>
    </row>
    <row r="15">
      <c r="A15" s="42" t="inlineStr">
        <is>
          <t>A0014</t>
        </is>
      </c>
      <c r="B15" s="42" t="inlineStr">
        <is>
          <t>Database</t>
        </is>
      </c>
      <c r="C15" s="42" t="inlineStr">
        <is>
          <t>OpenAlex</t>
        </is>
      </c>
      <c r="D15" s="85" t="n">
        <v>46287</v>
      </c>
      <c r="E15" s="42" t="inlineStr">
        <is>
          <t>Multiple queries (Q1-Q10)</t>
        </is>
      </c>
      <c r="F15" s="42" t="inlineStr">
        <is>
          <t>A Survey on Vision--Language--Action Models for Embodied AI</t>
        </is>
      </c>
      <c r="G15" s="42" t="inlineStr">
        <is>
          <t>Yueen Ma; Zixing Song; Yuzheng Zhuang; Jianye Hao; Irwin King</t>
        </is>
      </c>
      <c r="H15" s="42" t="n">
        <v>2026</v>
      </c>
      <c r="I15" s="42" t="inlineStr">
        <is>
          <t>IEEE Transactions on Neural Networks and Learning Systems</t>
        </is>
      </c>
      <c r="J15" s="42" t="inlineStr">
        <is>
          <t>10.1109/tnnls.2025.3650584</t>
        </is>
      </c>
      <c r="K15" s="47" t="inlineStr">
        <is>
          <t>https://doi.org/10.1109/tnnls.2025.3650584</t>
        </is>
      </c>
      <c r="L15" s="42" t="inlineStr">
        <is>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is>
      </c>
      <c r="M15" s="42" t="inlineStr">
        <is>
          <t>article</t>
        </is>
      </c>
      <c r="N15" s="42" t="inlineStr">
        <is>
          <t>en</t>
        </is>
      </c>
      <c r="O15" s="42">
        <f>IF(F15="","",LOWER(TRIM(F15)&amp;"|"&amp;TRIM(G15)&amp;"|"&amp;H15))</f>
        <v/>
      </c>
      <c r="P15" s="42" t="inlineStr">
        <is>
          <t>No</t>
        </is>
      </c>
      <c r="Q15" s="42" t="inlineStr">
        <is>
          <t>Citations: 29</t>
        </is>
      </c>
    </row>
    <row r="16">
      <c r="A16" s="42" t="inlineStr">
        <is>
          <t>A0015</t>
        </is>
      </c>
      <c r="B16" s="42" t="inlineStr">
        <is>
          <t>Database</t>
        </is>
      </c>
      <c r="C16" s="42" t="inlineStr">
        <is>
          <t>OpenAlex</t>
        </is>
      </c>
      <c r="D16" s="85" t="n">
        <v>46287</v>
      </c>
      <c r="E16" s="42" t="inlineStr">
        <is>
          <t>Multiple queries (Q1-Q10)</t>
        </is>
      </c>
      <c r="F16" s="42" t="inlineStr">
        <is>
          <t>Towards Generalist Robot Learning from Internet Video: A Survey</t>
        </is>
      </c>
      <c r="G16" s="42" t="inlineStr">
        <is>
          <t>Robert McCarthy; Daniel C. H. Tan; Dominik Schmidt; Fernando Acero; Nathan Herr; Yilun Du; Thomas George Thuruthel; Zhibin Li</t>
        </is>
      </c>
      <c r="H16" s="42" t="n">
        <v>2025</v>
      </c>
      <c r="I16" s="42" t="inlineStr">
        <is>
          <t>Journal of Artificial Intelligence Research</t>
        </is>
      </c>
      <c r="J16" s="42" t="inlineStr">
        <is>
          <t>10.1613/jair.1.17400</t>
        </is>
      </c>
      <c r="K16" s="47" t="inlineStr">
        <is>
          <t>https://doi.org/10.1613/jair.1.17400</t>
        </is>
      </c>
      <c r="L16" s="42" t="inlineStr">
        <is>
          <t>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is>
      </c>
      <c r="M16" s="42" t="inlineStr">
        <is>
          <t>article</t>
        </is>
      </c>
      <c r="N16" s="42" t="inlineStr">
        <is>
          <t>en</t>
        </is>
      </c>
      <c r="O16" s="42">
        <f>IF(F16="","",LOWER(TRIM(F16)&amp;"|"&amp;TRIM(G16)&amp;"|"&amp;H16))</f>
        <v/>
      </c>
      <c r="P16" s="42" t="inlineStr">
        <is>
          <t>No</t>
        </is>
      </c>
      <c r="Q16" s="42" t="inlineStr">
        <is>
          <t>Citations: 8</t>
        </is>
      </c>
    </row>
    <row r="17">
      <c r="A17" s="42" t="inlineStr">
        <is>
          <t>A0016</t>
        </is>
      </c>
      <c r="B17" s="42" t="inlineStr">
        <is>
          <t>Database</t>
        </is>
      </c>
      <c r="C17" s="42" t="inlineStr">
        <is>
          <t>OpenAlex</t>
        </is>
      </c>
      <c r="D17" s="85" t="n">
        <v>46287</v>
      </c>
      <c r="E17" s="42" t="inlineStr">
        <is>
          <t>Multiple queries (Q1-Q10)</t>
        </is>
      </c>
      <c r="F17" s="42" t="inlineStr">
        <is>
          <t>Research on World Models for Connected Automated Driving: Advances, Challenges, and Outlook</t>
        </is>
      </c>
      <c r="G17" s="42" t="inlineStr">
        <is>
          <t>Nuo Chen; Xiang Liu</t>
        </is>
      </c>
      <c r="H17" s="42" t="n">
        <v>2025</v>
      </c>
      <c r="I17" s="42" t="inlineStr">
        <is>
          <t>Applied Sciences</t>
        </is>
      </c>
      <c r="J17" s="42" t="inlineStr">
        <is>
          <t>10.3390/app15168986</t>
        </is>
      </c>
      <c r="K17" s="47" t="inlineStr">
        <is>
          <t>https://doi.org/10.3390/app15168986</t>
        </is>
      </c>
      <c r="L17" s="42" t="inlineStr">
        <is>
          <t>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is>
      </c>
      <c r="M17" s="42" t="inlineStr">
        <is>
          <t>article</t>
        </is>
      </c>
      <c r="N17" s="42" t="inlineStr">
        <is>
          <t>en</t>
        </is>
      </c>
      <c r="O17" s="42">
        <f>IF(F17="","",LOWER(TRIM(F17)&amp;"|"&amp;TRIM(G17)&amp;"|"&amp;H17))</f>
        <v/>
      </c>
      <c r="P17" s="42" t="inlineStr">
        <is>
          <t>No</t>
        </is>
      </c>
      <c r="Q17" s="42" t="inlineStr">
        <is>
          <t>Citations: 3</t>
        </is>
      </c>
    </row>
    <row r="18">
      <c r="A18" s="42" t="inlineStr">
        <is>
          <t>A0017</t>
        </is>
      </c>
      <c r="B18" s="42" t="inlineStr">
        <is>
          <t>Database</t>
        </is>
      </c>
      <c r="C18" s="42" t="inlineStr">
        <is>
          <t>OpenAlex</t>
        </is>
      </c>
      <c r="D18" s="85" t="n">
        <v>46287</v>
      </c>
      <c r="E18" s="42" t="inlineStr">
        <is>
          <t>Multiple queries (Q1-Q10)</t>
        </is>
      </c>
      <c r="F18" s="42" t="inlineStr">
        <is>
          <t>When Does Sora Show: The Beginning of TAO to Imaginative Intelligence and Scenarios Engineering</t>
        </is>
      </c>
      <c r="G18" s="42" t="inlineStr">
        <is>
          <t>Fei–Yue Wang; Qinghai Miao; Lingxi Li; Qinghua Ni; Xuan Li; Juanjuan Li; Lili Fan; Yonglin Tian; Qing‐Long Han</t>
        </is>
      </c>
      <c r="H18" s="42" t="n">
        <v>2024</v>
      </c>
      <c r="I18" s="42" t="inlineStr">
        <is>
          <t>IEEE/CAA Journal of Automatica Sinica</t>
        </is>
      </c>
      <c r="J18" s="42" t="inlineStr">
        <is>
          <t>10.1109/jas.2024.124383</t>
        </is>
      </c>
      <c r="K18" s="47" t="inlineStr">
        <is>
          <t>https://doi.org/10.1109/jas.2024.124383</t>
        </is>
      </c>
      <c r="L18" s="42" t="inlineStr">
        <is>
          <t>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is>
      </c>
      <c r="M18" s="42" t="inlineStr">
        <is>
          <t>article</t>
        </is>
      </c>
      <c r="N18" s="42" t="inlineStr">
        <is>
          <t>en</t>
        </is>
      </c>
      <c r="O18" s="42">
        <f>IF(F18="","",LOWER(TRIM(F18)&amp;"|"&amp;TRIM(G18)&amp;"|"&amp;H18))</f>
        <v/>
      </c>
      <c r="P18" s="42" t="inlineStr">
        <is>
          <t>No</t>
        </is>
      </c>
      <c r="Q18" s="42" t="inlineStr">
        <is>
          <t>Citations: 63</t>
        </is>
      </c>
    </row>
    <row r="19">
      <c r="A19" s="42" t="inlineStr">
        <is>
          <t>A0018</t>
        </is>
      </c>
      <c r="B19" s="42" t="inlineStr">
        <is>
          <t>Database</t>
        </is>
      </c>
      <c r="C19" s="42" t="inlineStr">
        <is>
          <t>OpenAlex</t>
        </is>
      </c>
      <c r="D19" s="85" t="n">
        <v>46287</v>
      </c>
      <c r="E19" s="42" t="inlineStr">
        <is>
          <t>Multiple queries (Q1-Q10)</t>
        </is>
      </c>
      <c r="F19" s="42" t="inlineStr">
        <is>
          <t>Latent Prediction-Based Generative Semantic Communication for Video Transmission in Wireless Networks</t>
        </is>
      </c>
      <c r="G19" s="42" t="inlineStr">
        <is>
          <t>Maheshi Lokumarambage; Thushan Sivalingam; Feng Dong; Nandana Rajatheva; Anil Fernando</t>
        </is>
      </c>
      <c r="H19" s="42" t="n">
        <v>2026</v>
      </c>
      <c r="I19" s="42" t="inlineStr">
        <is>
          <t>IEEE Open Journal of the Communications Society</t>
        </is>
      </c>
      <c r="J19" s="42" t="inlineStr">
        <is>
          <t>10.1109/ojcoms.2026.3684230</t>
        </is>
      </c>
      <c r="K19" s="47" t="inlineStr">
        <is>
          <t>https://doi.org/10.1109/ojcoms.2026.3684230</t>
        </is>
      </c>
      <c r="L19" s="42" t="inlineStr">
        <is>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is>
      </c>
      <c r="M19" s="42" t="inlineStr">
        <is>
          <t>article</t>
        </is>
      </c>
      <c r="N19" s="42" t="inlineStr">
        <is>
          <t>en</t>
        </is>
      </c>
      <c r="O19" s="42">
        <f>IF(F19="","",LOWER(TRIM(F19)&amp;"|"&amp;TRIM(G19)&amp;"|"&amp;H19))</f>
        <v/>
      </c>
      <c r="P19" s="42" t="inlineStr">
        <is>
          <t>No</t>
        </is>
      </c>
      <c r="Q19" s="42" t="inlineStr">
        <is>
          <t>Citations: 1</t>
        </is>
      </c>
    </row>
    <row r="20">
      <c r="A20" s="42" t="inlineStr">
        <is>
          <t>A0019</t>
        </is>
      </c>
      <c r="B20" s="42" t="inlineStr">
        <is>
          <t>Database</t>
        </is>
      </c>
      <c r="C20" s="42" t="inlineStr">
        <is>
          <t>OpenAlex</t>
        </is>
      </c>
      <c r="D20" s="85" t="n">
        <v>46287</v>
      </c>
      <c r="E20" s="42" t="inlineStr">
        <is>
          <t>Multiple queries (Q1-Q10)</t>
        </is>
      </c>
      <c r="F20" s="42" t="inlineStr">
        <is>
          <t>Generative emergent communication: large language model is a collective world model</t>
        </is>
      </c>
      <c r="G20" s="42" t="inlineStr">
        <is>
          <t>Tadahiro Taniguchi; Ryo Ueda; Tomoaki Nakamura; Masahiro Suzuki; Akira Taniguchi</t>
        </is>
      </c>
      <c r="H20" s="42" t="n">
        <v>2026</v>
      </c>
      <c r="I20" s="42" t="inlineStr">
        <is>
          <t>Advanced Robotics</t>
        </is>
      </c>
      <c r="J20" s="42" t="inlineStr">
        <is>
          <t>10.1080/01691864.2026.2661958</t>
        </is>
      </c>
      <c r="K20" s="47" t="inlineStr">
        <is>
          <t>https://doi.org/10.1080/01691864.2026.2661958</t>
        </is>
      </c>
      <c r="L20" s="42" t="inlineStr">
        <is>
          <t>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is>
      </c>
      <c r="M20" s="42" t="inlineStr">
        <is>
          <t>article</t>
        </is>
      </c>
      <c r="N20" s="42" t="inlineStr">
        <is>
          <t>en</t>
        </is>
      </c>
      <c r="O20" s="42">
        <f>IF(F20="","",LOWER(TRIM(F20)&amp;"|"&amp;TRIM(G20)&amp;"|"&amp;H20))</f>
        <v/>
      </c>
      <c r="P20" s="42" t="inlineStr">
        <is>
          <t>No</t>
        </is>
      </c>
      <c r="Q20" s="42" t="inlineStr">
        <is>
          <t>Citations: 2</t>
        </is>
      </c>
    </row>
    <row r="21">
      <c r="A21" s="42" t="inlineStr">
        <is>
          <t>A0020</t>
        </is>
      </c>
      <c r="B21" s="42" t="inlineStr">
        <is>
          <t>Database</t>
        </is>
      </c>
      <c r="C21" s="42" t="inlineStr">
        <is>
          <t>OpenAlex</t>
        </is>
      </c>
      <c r="D21" s="85" t="n">
        <v>46287</v>
      </c>
      <c r="E21" s="42" t="inlineStr">
        <is>
          <t>Multiple queries (Q1-Q10)</t>
        </is>
      </c>
      <c r="F21" s="42" t="inlineStr">
        <is>
          <t>Scaling up self-supervised learning for improved surgical foundation models</t>
        </is>
      </c>
      <c r="G21" s="42" t="inlineStr">
        <is>
          <t>Tim J. M. Jaspers; Ronald L. P. D. de Jong; Yiping Li; Carolus H. J. Kusters; Franciscus H. A. Bakker; Romy C. van Jaarsveld; Gino M. Kuiper; Richard van Hillegersberg; Jelle P. Ruurda; Willem M. Brinkman; Josien P. W. Pluim; Peter H. N. de With; Marcel Breeuwer; Yasmina Al Khalil; Fons van der Sommen</t>
        </is>
      </c>
      <c r="H21" s="42" t="n">
        <v>2025</v>
      </c>
      <c r="I21" s="42" t="inlineStr">
        <is>
          <t>Medical Image Analysis</t>
        </is>
      </c>
      <c r="J21" s="42" t="inlineStr">
        <is>
          <t>10.1016/j.media.2025.103873</t>
        </is>
      </c>
      <c r="K21" s="47" t="inlineStr">
        <is>
          <t>https://doi.org/10.1016/j.media.2025.103873</t>
        </is>
      </c>
      <c r="L21" s="42" t="inlineStr">
        <is>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is>
      </c>
      <c r="M21" s="42" t="inlineStr">
        <is>
          <t>article</t>
        </is>
      </c>
      <c r="N21" s="42" t="inlineStr">
        <is>
          <t>en</t>
        </is>
      </c>
      <c r="O21" s="42">
        <f>IF(F21="","",LOWER(TRIM(F21)&amp;"|"&amp;TRIM(G21)&amp;"|"&amp;H21))</f>
        <v/>
      </c>
      <c r="P21" s="42" t="inlineStr">
        <is>
          <t>No</t>
        </is>
      </c>
      <c r="Q21" s="42" t="inlineStr">
        <is>
          <t>Citations: 10</t>
        </is>
      </c>
    </row>
    <row r="22">
      <c r="A22" s="42" t="inlineStr">
        <is>
          <t>A0021</t>
        </is>
      </c>
      <c r="B22" s="42" t="inlineStr">
        <is>
          <t>Database</t>
        </is>
      </c>
      <c r="C22" s="42" t="inlineStr">
        <is>
          <t>OpenAlex</t>
        </is>
      </c>
      <c r="D22" s="85" t="n">
        <v>46287</v>
      </c>
      <c r="E22" s="42" t="inlineStr">
        <is>
          <t>Multiple queries (Q1-Q10)</t>
        </is>
      </c>
      <c r="F22" s="42" t="inlineStr">
        <is>
          <t>Shifting the retinal foundation models paradigm from slices to volumes for optical coherence tomography</t>
        </is>
      </c>
      <c r="G22" s="42" t="inlineStr">
        <is>
          <t>Raphael Judkiewicz; Eran Berkowitz; Meishar Meisel; Tomer Michaeli; Joachim A. Behar</t>
        </is>
      </c>
      <c r="H22" s="42" t="n">
        <v>2026</v>
      </c>
      <c r="I22" s="42" t="inlineStr">
        <is>
          <t>npj Digital Medicine</t>
        </is>
      </c>
      <c r="J22" s="42" t="inlineStr">
        <is>
          <t>10.1038/s41746-026-02496-7</t>
        </is>
      </c>
      <c r="K22" s="47" t="inlineStr">
        <is>
          <t>https://doi.org/10.1038/s41746-026-02496-7</t>
        </is>
      </c>
      <c r="L22" s="42" t="inlineStr">
        <is>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is>
      </c>
      <c r="M22" s="42" t="inlineStr">
        <is>
          <t>article</t>
        </is>
      </c>
      <c r="N22" s="42" t="inlineStr">
        <is>
          <t>en</t>
        </is>
      </c>
      <c r="O22" s="42">
        <f>IF(F22="","",LOWER(TRIM(F22)&amp;"|"&amp;TRIM(G22)&amp;"|"&amp;H22))</f>
        <v/>
      </c>
      <c r="P22" s="42" t="inlineStr">
        <is>
          <t>No</t>
        </is>
      </c>
      <c r="Q22" s="42" t="inlineStr">
        <is>
          <t>Citations: 2</t>
        </is>
      </c>
    </row>
    <row r="23">
      <c r="A23" s="42" t="inlineStr">
        <is>
          <t>A0022</t>
        </is>
      </c>
      <c r="B23" s="42" t="inlineStr">
        <is>
          <t>Database</t>
        </is>
      </c>
      <c r="C23" s="42" t="inlineStr">
        <is>
          <t>OpenAlex</t>
        </is>
      </c>
      <c r="D23" s="85" t="n">
        <v>46287</v>
      </c>
      <c r="E23" s="42" t="inlineStr">
        <is>
          <t>Multiple queries (Q1-Q10)</t>
        </is>
      </c>
      <c r="F23" s="42" t="inlineStr">
        <is>
          <t>Foundation Models in Remote Sensing: Evolving from unimodality to multimodality</t>
        </is>
      </c>
      <c r="G23" s="42" t="inlineStr">
        <is>
          <t>Danfeng Hong; Chenyu Li; Xuyang Li; Gustau Camps-Valls; Jocelyn Chanussot</t>
        </is>
      </c>
      <c r="H23" s="42" t="n">
        <v>2026</v>
      </c>
      <c r="I23" s="42" t="inlineStr">
        <is>
          <t>IEEE Geoscience and Remote Sensing Magazine</t>
        </is>
      </c>
      <c r="J23" s="42" t="inlineStr">
        <is>
          <t>10.1109/mgrs.2026.3669086</t>
        </is>
      </c>
      <c r="K23" s="47" t="inlineStr">
        <is>
          <t>https://doi.org/10.1109/mgrs.2026.3669086</t>
        </is>
      </c>
      <c r="L23" s="42" t="inlineStr">
        <is>
          <t>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is>
      </c>
      <c r="M23" s="42" t="inlineStr">
        <is>
          <t>article</t>
        </is>
      </c>
      <c r="N23" s="42" t="inlineStr"/>
      <c r="O23" s="42">
        <f>IF(F23="","",LOWER(TRIM(F23)&amp;"|"&amp;TRIM(G23)&amp;"|"&amp;H23))</f>
        <v/>
      </c>
      <c r="P23" s="42" t="inlineStr">
        <is>
          <t>No</t>
        </is>
      </c>
      <c r="Q23" s="42" t="inlineStr">
        <is>
          <t>Citations: 8</t>
        </is>
      </c>
    </row>
    <row r="24">
      <c r="A24" s="42" t="inlineStr">
        <is>
          <t>A0023</t>
        </is>
      </c>
      <c r="B24" s="42" t="inlineStr">
        <is>
          <t>Database</t>
        </is>
      </c>
      <c r="C24" s="42" t="inlineStr">
        <is>
          <t>OpenAlex</t>
        </is>
      </c>
      <c r="D24" s="85" t="n">
        <v>46287</v>
      </c>
      <c r="E24" s="42" t="inlineStr">
        <is>
          <t>Multiple queries (Q1-Q10)</t>
        </is>
      </c>
      <c r="F24" s="42" t="inlineStr">
        <is>
          <t>Towards efficient real-time video motion transfer via generative time series modeling</t>
        </is>
      </c>
      <c r="G24" s="42" t="inlineStr">
        <is>
          <t>Tasmiah Haque; Md Asif Bin Syed; Byungheon Jeong; Xue Bai; Sumit Mohan; Somdyuti Paul; Imtiaz Ahmed; Srinjoy Das</t>
        </is>
      </c>
      <c r="H24" s="42" t="n">
        <v>2026</v>
      </c>
      <c r="I24" s="42" t="inlineStr">
        <is>
          <t>Multimedia Tools and Applications</t>
        </is>
      </c>
      <c r="J24" s="42" t="inlineStr">
        <is>
          <t>10.1007/s11042-026-21138-4</t>
        </is>
      </c>
      <c r="K24" s="47" t="inlineStr">
        <is>
          <t>https://doi.org/10.1007/s11042-026-21138-4</t>
        </is>
      </c>
      <c r="L24" s="42" t="inlineStr">
        <is>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is>
      </c>
      <c r="M24" s="42" t="inlineStr">
        <is>
          <t>article</t>
        </is>
      </c>
      <c r="N24" s="42" t="inlineStr">
        <is>
          <t>en</t>
        </is>
      </c>
      <c r="O24" s="42">
        <f>IF(F24="","",LOWER(TRIM(F24)&amp;"|"&amp;TRIM(G24)&amp;"|"&amp;H24))</f>
        <v/>
      </c>
      <c r="P24" s="42" t="inlineStr">
        <is>
          <t>No</t>
        </is>
      </c>
      <c r="Q24" s="42" t="inlineStr">
        <is>
          <t>Citations: 1</t>
        </is>
      </c>
    </row>
    <row r="25">
      <c r="A25" s="42" t="inlineStr">
        <is>
          <t>A0024</t>
        </is>
      </c>
      <c r="B25" s="42" t="inlineStr">
        <is>
          <t>Database</t>
        </is>
      </c>
      <c r="C25" s="42" t="inlineStr">
        <is>
          <t>OpenAlex</t>
        </is>
      </c>
      <c r="D25" s="85" t="n">
        <v>46287</v>
      </c>
      <c r="E25" s="42" t="inlineStr">
        <is>
          <t>Multiple queries (Q1-Q10)</t>
        </is>
      </c>
      <c r="F25" s="42" t="inlineStr">
        <is>
          <t>The generative revolution: AI foundation models in geospatial health—applications, challenges and future research</t>
        </is>
      </c>
      <c r="G25" s="42" t="inlineStr">
        <is>
          <t>Bernd Resch; Polychronis Kolokoussis; David Hanny; Maria Antonia Brovelli; Maged N. Kamel Boulos</t>
        </is>
      </c>
      <c r="H25" s="42" t="n">
        <v>2025</v>
      </c>
      <c r="I25" s="42" t="inlineStr">
        <is>
          <t>International Journal of Health Geographics</t>
        </is>
      </c>
      <c r="J25" s="42" t="inlineStr">
        <is>
          <t>10.1186/s12942-025-00391-0</t>
        </is>
      </c>
      <c r="K25" s="47" t="inlineStr">
        <is>
          <t>https://doi.org/10.1186/s12942-025-00391-0</t>
        </is>
      </c>
      <c r="L25" s="42" t="inlineStr">
        <is>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is>
      </c>
      <c r="M25" s="42" t="inlineStr">
        <is>
          <t>article</t>
        </is>
      </c>
      <c r="N25" s="42" t="inlineStr">
        <is>
          <t>en</t>
        </is>
      </c>
      <c r="O25" s="42">
        <f>IF(F25="","",LOWER(TRIM(F25)&amp;"|"&amp;TRIM(G25)&amp;"|"&amp;H25))</f>
        <v/>
      </c>
      <c r="P25" s="42" t="inlineStr">
        <is>
          <t>No</t>
        </is>
      </c>
      <c r="Q25" s="42" t="inlineStr">
        <is>
          <t>Citations: 10</t>
        </is>
      </c>
    </row>
    <row r="26">
      <c r="A26" s="42" t="inlineStr">
        <is>
          <t>A0025</t>
        </is>
      </c>
      <c r="B26" s="42" t="inlineStr">
        <is>
          <t>Database</t>
        </is>
      </c>
      <c r="C26" s="42" t="inlineStr">
        <is>
          <t>OpenAlex</t>
        </is>
      </c>
      <c r="D26" s="85" t="n">
        <v>46287</v>
      </c>
      <c r="E26" s="42" t="inlineStr">
        <is>
          <t>Multiple queries (Q1-Q10)</t>
        </is>
      </c>
      <c r="F26" s="42" t="inlineStr">
        <is>
          <t>Trajectory generative models: a survey from unconditional and conditional perspectives</t>
        </is>
      </c>
      <c r="G26" s="42" t="inlineStr">
        <is>
          <t>Weiping Zhu; Renhe Jiang; Dongyuan Li; Xiangjie Kong; Xuan Song</t>
        </is>
      </c>
      <c r="H26" s="42" t="n">
        <v>2025</v>
      </c>
      <c r="I26" s="42" t="inlineStr">
        <is>
          <t>GeoInformatica</t>
        </is>
      </c>
      <c r="J26" s="42" t="inlineStr">
        <is>
          <t>10.1007/s10707-025-00558-8</t>
        </is>
      </c>
      <c r="K26" s="47" t="inlineStr">
        <is>
          <t>https://doi.org/10.1007/s10707-025-00558-8</t>
        </is>
      </c>
      <c r="L26" s="42" t="inlineStr">
        <is>
          <t>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is>
      </c>
      <c r="M26" s="42" t="inlineStr">
        <is>
          <t>article</t>
        </is>
      </c>
      <c r="N26" s="42" t="inlineStr">
        <is>
          <t>en</t>
        </is>
      </c>
      <c r="O26" s="42">
        <f>IF(F26="","",LOWER(TRIM(F26)&amp;"|"&amp;TRIM(G26)&amp;"|"&amp;H26))</f>
        <v/>
      </c>
      <c r="P26" s="42" t="inlineStr">
        <is>
          <t>No</t>
        </is>
      </c>
      <c r="Q26" s="42" t="inlineStr">
        <is>
          <t>Citations: 6</t>
        </is>
      </c>
    </row>
    <row r="27">
      <c r="A27" s="42" t="inlineStr">
        <is>
          <t>A0026</t>
        </is>
      </c>
      <c r="B27" s="42" t="inlineStr">
        <is>
          <t>Database</t>
        </is>
      </c>
      <c r="C27" s="42" t="inlineStr">
        <is>
          <t>OpenAlex</t>
        </is>
      </c>
      <c r="D27" s="85" t="n">
        <v>46287</v>
      </c>
      <c r="E27" s="42" t="inlineStr">
        <is>
          <t>Multiple queries (Q1-Q10)</t>
        </is>
      </c>
      <c r="F27" s="42" t="inlineStr">
        <is>
          <t>Visual prediction method based on time series-driven LSTM model</t>
        </is>
      </c>
      <c r="G27" s="42" t="inlineStr">
        <is>
          <t>Huxidan Jumahong; Yongjie Wang; Abuduwaili Aili; Weina Wang</t>
        </is>
      </c>
      <c r="H27" s="42" t="n">
        <v>2025</v>
      </c>
      <c r="I27" s="42" t="inlineStr">
        <is>
          <t>Scientific Reports</t>
        </is>
      </c>
      <c r="J27" s="42" t="inlineStr">
        <is>
          <t>10.1038/s41598-025-21911-9</t>
        </is>
      </c>
      <c r="K27" s="47" t="inlineStr">
        <is>
          <t>https://doi.org/10.1038/s41598-025-21911-9</t>
        </is>
      </c>
      <c r="L27" s="42" t="inlineStr">
        <is>
          <t>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is>
      </c>
      <c r="M27" s="42" t="inlineStr">
        <is>
          <t>article</t>
        </is>
      </c>
      <c r="N27" s="42" t="inlineStr">
        <is>
          <t>en</t>
        </is>
      </c>
      <c r="O27" s="42">
        <f>IF(F27="","",LOWER(TRIM(F27)&amp;"|"&amp;TRIM(G27)&amp;"|"&amp;H27))</f>
        <v/>
      </c>
      <c r="P27" s="42" t="inlineStr">
        <is>
          <t>No</t>
        </is>
      </c>
      <c r="Q27" s="42" t="inlineStr">
        <is>
          <t>Citations: 1</t>
        </is>
      </c>
    </row>
    <row r="28">
      <c r="A28" s="42" t="inlineStr">
        <is>
          <t>A0027</t>
        </is>
      </c>
      <c r="B28" s="42" t="inlineStr">
        <is>
          <t>Database</t>
        </is>
      </c>
      <c r="C28" s="42" t="inlineStr">
        <is>
          <t>OpenAlex</t>
        </is>
      </c>
      <c r="D28" s="85" t="n">
        <v>46287</v>
      </c>
      <c r="E28" s="42" t="inlineStr">
        <is>
          <t>Multiple queries (Q1-Q10)</t>
        </is>
      </c>
      <c r="F28" s="42" t="inlineStr">
        <is>
          <t>Deep Learning and Attention-Based Methods for Human Activity Recognition and Anticipation: A Comprehensive Review</t>
        </is>
      </c>
      <c r="G28" s="42" t="inlineStr">
        <is>
          <t>Md Rezowan Shuvo; M. S. Mekala; Eyad Elyan</t>
        </is>
      </c>
      <c r="H28" s="42" t="n">
        <v>2025</v>
      </c>
      <c r="I28" s="42" t="inlineStr">
        <is>
          <t>Cognitive Computation</t>
        </is>
      </c>
      <c r="J28" s="42" t="inlineStr">
        <is>
          <t>10.1007/s12559-025-10513-2</t>
        </is>
      </c>
      <c r="K28" s="47" t="inlineStr">
        <is>
          <t>https://doi.org/10.1007/s12559-025-10513-2</t>
        </is>
      </c>
      <c r="L28" s="42" t="inlineStr">
        <is>
          <t>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is>
      </c>
      <c r="M28" s="42" t="inlineStr">
        <is>
          <t>article</t>
        </is>
      </c>
      <c r="N28" s="42" t="inlineStr">
        <is>
          <t>en</t>
        </is>
      </c>
      <c r="O28" s="42">
        <f>IF(F28="","",LOWER(TRIM(F28)&amp;"|"&amp;TRIM(G28)&amp;"|"&amp;H28))</f>
        <v/>
      </c>
      <c r="P28" s="42" t="inlineStr">
        <is>
          <t>No</t>
        </is>
      </c>
      <c r="Q28" s="42" t="inlineStr">
        <is>
          <t>Citations: 8</t>
        </is>
      </c>
    </row>
    <row r="29">
      <c r="A29" s="42" t="inlineStr">
        <is>
          <t>A0028</t>
        </is>
      </c>
      <c r="B29" s="42" t="inlineStr">
        <is>
          <t>Database</t>
        </is>
      </c>
      <c r="C29" s="42" t="inlineStr">
        <is>
          <t>OpenAlex</t>
        </is>
      </c>
      <c r="D29" s="85" t="n">
        <v>46287</v>
      </c>
      <c r="E29" s="42" t="inlineStr">
        <is>
          <t>Multiple queries (Q1-Q10)</t>
        </is>
      </c>
      <c r="F29" s="42" t="inlineStr">
        <is>
          <t>Learning Abstractions: A Conversation with Yann LeCun</t>
        </is>
      </c>
      <c r="G29" s="42" t="inlineStr">
        <is>
          <t>Yann LeCun; James Manyika</t>
        </is>
      </c>
      <c r="H29" s="42" t="n">
        <v>2026</v>
      </c>
      <c r="I29" s="42" t="inlineStr">
        <is>
          <t>Daedalus</t>
        </is>
      </c>
      <c r="J29" s="42" t="inlineStr">
        <is>
          <t>10.1162/daed.a.972</t>
        </is>
      </c>
      <c r="K29" s="47" t="inlineStr">
        <is>
          <t>https://doi.org/10.1162/daed.a.972</t>
        </is>
      </c>
      <c r="L29" s="42" t="inlineStr">
        <is>
          <t>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is>
      </c>
      <c r="M29" s="42" t="inlineStr">
        <is>
          <t>article</t>
        </is>
      </c>
      <c r="N29" s="42" t="inlineStr">
        <is>
          <t>en</t>
        </is>
      </c>
      <c r="O29" s="42">
        <f>IF(F29="","",LOWER(TRIM(F29)&amp;"|"&amp;TRIM(G29)&amp;"|"&amp;H29))</f>
        <v/>
      </c>
      <c r="P29" s="42" t="inlineStr">
        <is>
          <t>No</t>
        </is>
      </c>
      <c r="Q29" s="42" t="inlineStr">
        <is>
          <t>Citations: 1</t>
        </is>
      </c>
    </row>
    <row r="30">
      <c r="A30" s="42" t="inlineStr">
        <is>
          <t>A0029</t>
        </is>
      </c>
      <c r="B30" s="42" t="inlineStr">
        <is>
          <t>Database</t>
        </is>
      </c>
      <c r="C30" s="42" t="inlineStr">
        <is>
          <t>OpenAlex</t>
        </is>
      </c>
      <c r="D30" s="85" t="n">
        <v>46287</v>
      </c>
      <c r="E30" s="42" t="inlineStr">
        <is>
          <t>Multiple queries (Q1-Q10)</t>
        </is>
      </c>
      <c r="F30" s="42" t="inlineStr">
        <is>
          <t>Shaping future sustainable cities with AI-powered urban informatics: Toward human-AI symbiosis</t>
        </is>
      </c>
      <c r="G30" s="42" t="inlineStr">
        <is>
          <t>Yang Yue; Guang Yan; Tian Lan; Rui Cao; Qili Gao; Wenxiu Gao; Bo Huang; Guan Huang; Zhengdong Huang; Zihan Kan; Xiangyang Li; Dong Liu; Xintao Liu; Ding Ma; Lili Wang; Jizhe Xia; Xiaochun Yang; Meng Zhou; Anthony Gar‐On Yeh; Renzhong Guo; Christophe Claramunt</t>
        </is>
      </c>
      <c r="H30" s="42" t="n">
        <v>2025</v>
      </c>
      <c r="I30" s="42" t="inlineStr">
        <is>
          <t>Computational Urban Science</t>
        </is>
      </c>
      <c r="J30" s="42" t="inlineStr">
        <is>
          <t>10.1007/s43762-025-00190-0</t>
        </is>
      </c>
      <c r="K30" s="47" t="inlineStr">
        <is>
          <t>https://doi.org/10.1007/s43762-025-00190-0</t>
        </is>
      </c>
      <c r="L30" s="42" t="inlineStr">
        <is>
          <t>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is>
      </c>
      <c r="M30" s="42" t="inlineStr">
        <is>
          <t>article</t>
        </is>
      </c>
      <c r="N30" s="42" t="inlineStr">
        <is>
          <t>en</t>
        </is>
      </c>
      <c r="O30" s="42">
        <f>IF(F30="","",LOWER(TRIM(F30)&amp;"|"&amp;TRIM(G30)&amp;"|"&amp;H30))</f>
        <v/>
      </c>
      <c r="P30" s="42" t="inlineStr">
        <is>
          <t>No</t>
        </is>
      </c>
      <c r="Q30" s="42" t="inlineStr">
        <is>
          <t>Citations: 21</t>
        </is>
      </c>
    </row>
    <row r="31">
      <c r="A31" s="42" t="inlineStr">
        <is>
          <t>A0030</t>
        </is>
      </c>
      <c r="B31" s="42" t="inlineStr">
        <is>
          <t>Database</t>
        </is>
      </c>
      <c r="C31" s="42" t="inlineStr">
        <is>
          <t>OpenAlex</t>
        </is>
      </c>
      <c r="D31" s="85" t="n">
        <v>46287</v>
      </c>
      <c r="E31" s="42" t="inlineStr">
        <is>
          <t>Multiple queries (Q1-Q10)</t>
        </is>
      </c>
      <c r="F31" s="42" t="inlineStr">
        <is>
          <t>Evaluating Intelligent CPTED Systems to Support Crime Prevention Decision-Making in Municipal Control Centers</t>
        </is>
      </c>
      <c r="G31" s="42" t="inlineStr">
        <is>
          <t>Woochul Choi; Joonyeop Na; Sang-Kyeong Lee</t>
        </is>
      </c>
      <c r="H31" s="42" t="n">
        <v>2024</v>
      </c>
      <c r="I31" s="42" t="inlineStr">
        <is>
          <t>Applied Sciences</t>
        </is>
      </c>
      <c r="J31" s="42" t="inlineStr">
        <is>
          <t>10.3390/app14156581</t>
        </is>
      </c>
      <c r="K31" s="47" t="inlineStr">
        <is>
          <t>https://doi.org/10.3390/app14156581</t>
        </is>
      </c>
      <c r="L31" s="42" t="inlineStr">
        <is>
          <t>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is>
      </c>
      <c r="M31" s="42" t="inlineStr">
        <is>
          <t>article</t>
        </is>
      </c>
      <c r="N31" s="42" t="inlineStr">
        <is>
          <t>en</t>
        </is>
      </c>
      <c r="O31" s="42">
        <f>IF(F31="","",LOWER(TRIM(F31)&amp;"|"&amp;TRIM(G31)&amp;"|"&amp;H31))</f>
        <v/>
      </c>
      <c r="P31" s="42" t="inlineStr">
        <is>
          <t>No</t>
        </is>
      </c>
      <c r="Q31" s="42" t="inlineStr">
        <is>
          <t>Citations: 6</t>
        </is>
      </c>
    </row>
    <row r="32">
      <c r="A32" s="42" t="inlineStr">
        <is>
          <t>A0031</t>
        </is>
      </c>
      <c r="B32" s="42" t="inlineStr">
        <is>
          <t>Database</t>
        </is>
      </c>
      <c r="C32" s="42" t="inlineStr">
        <is>
          <t>OpenAlex</t>
        </is>
      </c>
      <c r="D32" s="85" t="n">
        <v>46287</v>
      </c>
      <c r="E32" s="42" t="inlineStr">
        <is>
          <t>Multiple queries (Q1-Q10)</t>
        </is>
      </c>
      <c r="F32" s="42" t="inlineStr">
        <is>
          <t>Onboard Deployment of Remote Sensing Foundation Models: A Comprehensive Review of Architecture, Optimization, and Hardware</t>
        </is>
      </c>
      <c r="G32" s="42" t="inlineStr">
        <is>
          <t>Hanbo Sang; Liang Zhang; Tianrui Chen; Weiwei Guo; Zenghui Zhang</t>
        </is>
      </c>
      <c r="H32" s="42" t="n">
        <v>2026</v>
      </c>
      <c r="I32" s="42" t="inlineStr">
        <is>
          <t>Remote Sensing</t>
        </is>
      </c>
      <c r="J32" s="42" t="inlineStr">
        <is>
          <t>10.3390/rs18020298</t>
        </is>
      </c>
      <c r="K32" s="47" t="inlineStr">
        <is>
          <t>https://doi.org/10.3390/rs18020298</t>
        </is>
      </c>
      <c r="L32" s="42" t="inlineStr">
        <is>
          <t>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is>
      </c>
      <c r="M32" s="42" t="inlineStr">
        <is>
          <t>article</t>
        </is>
      </c>
      <c r="N32" s="42" t="inlineStr">
        <is>
          <t>en</t>
        </is>
      </c>
      <c r="O32" s="42">
        <f>IF(F32="","",LOWER(TRIM(F32)&amp;"|"&amp;TRIM(G32)&amp;"|"&amp;H32))</f>
        <v/>
      </c>
      <c r="P32" s="42" t="inlineStr">
        <is>
          <t>No</t>
        </is>
      </c>
      <c r="Q32" s="42" t="inlineStr">
        <is>
          <t>Citations: 3</t>
        </is>
      </c>
    </row>
    <row r="33">
      <c r="A33" s="42" t="inlineStr">
        <is>
          <t>A0032</t>
        </is>
      </c>
      <c r="B33" s="42" t="inlineStr">
        <is>
          <t>Database</t>
        </is>
      </c>
      <c r="C33" s="42" t="inlineStr">
        <is>
          <t>OpenAlex</t>
        </is>
      </c>
      <c r="D33" s="85" t="n">
        <v>46287</v>
      </c>
      <c r="E33" s="42" t="inlineStr">
        <is>
          <t>Multiple queries (Q1-Q10)</t>
        </is>
      </c>
      <c r="F33" s="42" t="inlineStr">
        <is>
          <t>The Phenomenon and Development of K-Pop: The Relationship between Success Factors of K-Pop and the National Image, Social Network Service Citizenship Behavior, and Tourist Behavioral Intention</t>
        </is>
      </c>
      <c r="G33" s="42" t="inlineStr">
        <is>
          <t>Joon-ho Kim; Kwang‐Jin Kim; Bum-tae Park; Hyun-ju Choi</t>
        </is>
      </c>
      <c r="H33" s="42" t="n">
        <v>2022</v>
      </c>
      <c r="I33" s="42" t="inlineStr">
        <is>
          <t>Sustainability</t>
        </is>
      </c>
      <c r="J33" s="42" t="inlineStr">
        <is>
          <t>10.3390/su14063200</t>
        </is>
      </c>
      <c r="K33" s="47" t="inlineStr">
        <is>
          <t>https://doi.org/10.3390/su14063200</t>
        </is>
      </c>
      <c r="L33" s="42" t="inlineStr">
        <is>
          <t>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is>
      </c>
      <c r="M33" s="42" t="inlineStr">
        <is>
          <t>article</t>
        </is>
      </c>
      <c r="N33" s="42" t="inlineStr">
        <is>
          <t>en</t>
        </is>
      </c>
      <c r="O33" s="42">
        <f>IF(F33="","",LOWER(TRIM(F33)&amp;"|"&amp;TRIM(G33)&amp;"|"&amp;H33))</f>
        <v/>
      </c>
      <c r="P33" s="42" t="inlineStr">
        <is>
          <t>No</t>
        </is>
      </c>
      <c r="Q33" s="42" t="inlineStr">
        <is>
          <t>Citations: 29</t>
        </is>
      </c>
    </row>
    <row r="34">
      <c r="A34" s="42" t="inlineStr">
        <is>
          <t>A0033</t>
        </is>
      </c>
      <c r="B34" s="42" t="inlineStr">
        <is>
          <t>Database</t>
        </is>
      </c>
      <c r="C34" s="42" t="inlineStr">
        <is>
          <t>OpenAlex</t>
        </is>
      </c>
      <c r="D34" s="85" t="n">
        <v>46287</v>
      </c>
      <c r="E34" s="42" t="inlineStr">
        <is>
          <t>Multiple queries (Q1-Q10)</t>
        </is>
      </c>
      <c r="F34" s="42" t="inlineStr">
        <is>
          <t>Adapting frozen foundation models for montage-agnostic high-resolution EEG event segmentation</t>
        </is>
      </c>
      <c r="G34" s="42" t="inlineStr">
        <is>
          <t>Jun Ma; Tuukka Ruotsalo</t>
        </is>
      </c>
      <c r="H34" s="42" t="n">
        <v>2026</v>
      </c>
      <c r="I34" s="42" t="inlineStr">
        <is>
          <t>Journal of Neural Engineering</t>
        </is>
      </c>
      <c r="J34" s="42" t="inlineStr">
        <is>
          <t>10.1088/1741-2552/ae6142</t>
        </is>
      </c>
      <c r="K34" s="47" t="inlineStr">
        <is>
          <t>https://doi.org/10.1088/1741-2552/ae6142</t>
        </is>
      </c>
      <c r="L34" s="42" t="inlineStr">
        <is>
          <t>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is>
      </c>
      <c r="M34" s="42" t="inlineStr">
        <is>
          <t>article</t>
        </is>
      </c>
      <c r="N34" s="42" t="inlineStr">
        <is>
          <t>en</t>
        </is>
      </c>
      <c r="O34" s="42">
        <f>IF(F34="","",LOWER(TRIM(F34)&amp;"|"&amp;TRIM(G34)&amp;"|"&amp;H34))</f>
        <v/>
      </c>
      <c r="P34" s="42" t="inlineStr">
        <is>
          <t>No</t>
        </is>
      </c>
      <c r="Q34" s="42" t="inlineStr">
        <is>
          <t>Citations: 1</t>
        </is>
      </c>
    </row>
    <row r="35">
      <c r="A35" s="42" t="inlineStr">
        <is>
          <t>A0034</t>
        </is>
      </c>
      <c r="B35" s="42" t="inlineStr">
        <is>
          <t>Database</t>
        </is>
      </c>
      <c r="C35" s="42" t="inlineStr">
        <is>
          <t>OpenAlex</t>
        </is>
      </c>
      <c r="D35" s="85" t="n">
        <v>46287</v>
      </c>
      <c r="E35" s="42" t="inlineStr">
        <is>
          <t>Multiple queries (Q1-Q10)</t>
        </is>
      </c>
      <c r="F35" s="42" t="inlineStr">
        <is>
          <t>Gen-JEMA: enhanced explainability using generative joint embedding multimodal alignment for monitoring directed energy deposition</t>
        </is>
      </c>
      <c r="G35" s="42" t="inlineStr">
        <is>
          <t>José Ferreira; Roya Darabi; Armando Sousa; Frank Brueckner; Luís Paulo Reis; Ana Reis; João Manuel R. S. Tavares; João Sousa</t>
        </is>
      </c>
      <c r="H35" s="42" t="n">
        <v>2025</v>
      </c>
      <c r="I35" s="42" t="inlineStr">
        <is>
          <t>Journal of Intelligent Manufacturing</t>
        </is>
      </c>
      <c r="J35" s="42" t="inlineStr">
        <is>
          <t>10.1007/s10845-025-02614-4</t>
        </is>
      </c>
      <c r="K35" s="47" t="inlineStr">
        <is>
          <t>https://doi.org/10.1007/s10845-025-02614-4</t>
        </is>
      </c>
      <c r="L35" s="42" t="inlineStr">
        <is>
          <t>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is>
      </c>
      <c r="M35" s="42" t="inlineStr">
        <is>
          <t>article</t>
        </is>
      </c>
      <c r="N35" s="42" t="inlineStr">
        <is>
          <t>en</t>
        </is>
      </c>
      <c r="O35" s="42">
        <f>IF(F35="","",LOWER(TRIM(F35)&amp;"|"&amp;TRIM(G35)&amp;"|"&amp;H35))</f>
        <v/>
      </c>
      <c r="P35" s="42" t="inlineStr">
        <is>
          <t>No</t>
        </is>
      </c>
      <c r="Q35" s="42" t="inlineStr">
        <is>
          <t>Citations: 5</t>
        </is>
      </c>
    </row>
    <row r="36">
      <c r="A36" s="42" t="inlineStr">
        <is>
          <t>A0035</t>
        </is>
      </c>
      <c r="B36" s="42" t="inlineStr">
        <is>
          <t>Database</t>
        </is>
      </c>
      <c r="C36" s="42" t="inlineStr">
        <is>
          <t>OpenAlex</t>
        </is>
      </c>
      <c r="D36" s="85" t="n">
        <v>46287</v>
      </c>
      <c r="E36" s="42" t="inlineStr">
        <is>
          <t>Multiple queries (Q1-Q10)</t>
        </is>
      </c>
      <c r="F36" s="42" t="inlineStr">
        <is>
          <t>AI-based worker guidance in assembly and disassembly operations using multimodal ego/exo-centric data capture and structured task knowledge</t>
        </is>
      </c>
      <c r="G36" s="42" t="inlineStr">
        <is>
          <t>Vivek Chavan; Jörg Krüger</t>
        </is>
      </c>
      <c r="H36" s="42" t="n">
        <v>2026</v>
      </c>
      <c r="I36" s="42" t="inlineStr">
        <is>
          <t>CIRP Annals</t>
        </is>
      </c>
      <c r="J36" s="42" t="inlineStr">
        <is>
          <t>10.1016/j.cirp.2026.04.066</t>
        </is>
      </c>
      <c r="K36" s="47" t="inlineStr">
        <is>
          <t>https://doi.org/10.1016/j.cirp.2026.04.066</t>
        </is>
      </c>
      <c r="L36" s="42" t="inlineStr">
        <is>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is>
      </c>
      <c r="M36" s="42" t="inlineStr">
        <is>
          <t>article</t>
        </is>
      </c>
      <c r="N36" s="42" t="inlineStr">
        <is>
          <t>en</t>
        </is>
      </c>
      <c r="O36" s="42">
        <f>IF(F36="","",LOWER(TRIM(F36)&amp;"|"&amp;TRIM(G36)&amp;"|"&amp;H36))</f>
        <v/>
      </c>
      <c r="P36" s="42" t="inlineStr">
        <is>
          <t>No</t>
        </is>
      </c>
      <c r="Q36" s="42" t="inlineStr">
        <is>
          <t>Citations: 1</t>
        </is>
      </c>
    </row>
    <row r="37">
      <c r="A37" s="42" t="inlineStr">
        <is>
          <t>A0036</t>
        </is>
      </c>
      <c r="B37" s="42" t="inlineStr">
        <is>
          <t>Database</t>
        </is>
      </c>
      <c r="C37" s="42" t="inlineStr">
        <is>
          <t>OpenAlex</t>
        </is>
      </c>
      <c r="D37" s="85" t="n">
        <v>46287</v>
      </c>
      <c r="E37" s="42" t="inlineStr">
        <is>
          <t>Multiple queries (Q1-Q10)</t>
        </is>
      </c>
      <c r="F37" s="42" t="inlineStr">
        <is>
          <t>The current status of foundation models in decoding inner speech from non-invasive brain signals: a mini review</t>
        </is>
      </c>
      <c r="G37" s="42" t="inlineStr">
        <is>
          <t>Esra Sümer-Arpak; Rajkumar Saini; Debashis Das Chakladar; Sanjeev Kumar Varun; Foteini Liwicki</t>
        </is>
      </c>
      <c r="H37" s="42" t="n">
        <v>2026</v>
      </c>
      <c r="I37" s="42" t="inlineStr">
        <is>
          <t>Frontiers in Human Neuroscience</t>
        </is>
      </c>
      <c r="J37" s="42" t="inlineStr">
        <is>
          <t>10.3389/fnhum.2026.1838064</t>
        </is>
      </c>
      <c r="K37" s="47" t="inlineStr">
        <is>
          <t>https://doi.org/10.3389/fnhum.2026.1838064</t>
        </is>
      </c>
      <c r="L37" s="42" t="inlineStr">
        <is>
          <t>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is>
      </c>
      <c r="M37" s="42" t="inlineStr">
        <is>
          <t>article</t>
        </is>
      </c>
      <c r="N37" s="42" t="inlineStr">
        <is>
          <t>en</t>
        </is>
      </c>
      <c r="O37" s="42">
        <f>IF(F37="","",LOWER(TRIM(F37)&amp;"|"&amp;TRIM(G37)&amp;"|"&amp;H37))</f>
        <v/>
      </c>
      <c r="P37" s="42" t="inlineStr">
        <is>
          <t>No</t>
        </is>
      </c>
      <c r="Q37" s="42" t="inlineStr">
        <is>
          <t>Citations: 1</t>
        </is>
      </c>
    </row>
    <row r="38">
      <c r="A38" s="42" t="inlineStr">
        <is>
          <t>A0037</t>
        </is>
      </c>
      <c r="B38" s="42" t="inlineStr">
        <is>
          <t>Database</t>
        </is>
      </c>
      <c r="C38" s="42" t="inlineStr">
        <is>
          <t>OpenAlex</t>
        </is>
      </c>
      <c r="D38" s="85" t="n">
        <v>46287</v>
      </c>
      <c r="E38" s="42" t="inlineStr">
        <is>
          <t>Multiple queries (Q1-Q10)</t>
        </is>
      </c>
      <c r="F38" s="42" t="inlineStr">
        <is>
          <t>Scale Is Not All You Need: Revisiting the Biomimetic Roots of Deep Learning to Overcome Fundamental Limitations</t>
        </is>
      </c>
      <c r="G38" s="42" t="inlineStr">
        <is>
          <t>Malek Wahidi; Anthony Rizk; Rodrigue Imad</t>
        </is>
      </c>
      <c r="H38" s="42" t="n">
        <v>2025</v>
      </c>
      <c r="I38" s="42" t="inlineStr">
        <is>
          <t>IEEE Access</t>
        </is>
      </c>
      <c r="J38" s="42" t="inlineStr">
        <is>
          <t>10.1109/access.2025.3589514</t>
        </is>
      </c>
      <c r="K38" s="47" t="inlineStr">
        <is>
          <t>https://doi.org/10.1109/access.2025.3589514</t>
        </is>
      </c>
      <c r="L38" s="42" t="inlineStr">
        <is>
          <t>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is>
      </c>
      <c r="M38" s="42" t="inlineStr">
        <is>
          <t>article</t>
        </is>
      </c>
      <c r="N38" s="42" t="inlineStr">
        <is>
          <t>en</t>
        </is>
      </c>
      <c r="O38" s="42">
        <f>IF(F38="","",LOWER(TRIM(F38)&amp;"|"&amp;TRIM(G38)&amp;"|"&amp;H38))</f>
        <v/>
      </c>
      <c r="P38" s="42" t="inlineStr">
        <is>
          <t>No</t>
        </is>
      </c>
      <c r="Q38" s="42" t="inlineStr">
        <is>
          <t>Citations: 1</t>
        </is>
      </c>
    </row>
    <row r="39">
      <c r="A39" s="42" t="inlineStr">
        <is>
          <t>A0038</t>
        </is>
      </c>
      <c r="B39" s="42" t="inlineStr">
        <is>
          <t>Database</t>
        </is>
      </c>
      <c r="C39" s="42" t="inlineStr">
        <is>
          <t>OpenAlex</t>
        </is>
      </c>
      <c r="D39" s="85" t="n">
        <v>46287</v>
      </c>
      <c r="E39" s="42" t="inlineStr">
        <is>
          <t>Multiple queries (Q1-Q10)</t>
        </is>
      </c>
      <c r="F39" s="42" t="inlineStr">
        <is>
          <t>Review of deep representation learning techniques for brain–computer interfaces</t>
        </is>
      </c>
      <c r="G39" s="42" t="inlineStr">
        <is>
          <t>Pierre Guetschel; Sara Ahmadi; Michael Tangermann</t>
        </is>
      </c>
      <c r="H39" s="42" t="n">
        <v>2024</v>
      </c>
      <c r="I39" s="42" t="inlineStr">
        <is>
          <t>Journal of Neural Engineering</t>
        </is>
      </c>
      <c r="J39" s="42" t="inlineStr">
        <is>
          <t>10.1088/1741-2552/ad8962</t>
        </is>
      </c>
      <c r="K39" s="47" t="inlineStr">
        <is>
          <t>https://doi.org/10.1088/1741-2552/ad8962</t>
        </is>
      </c>
      <c r="L39" s="42" t="inlineStr">
        <is>
          <t>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is>
      </c>
      <c r="M39" s="42" t="inlineStr">
        <is>
          <t>article</t>
        </is>
      </c>
      <c r="N39" s="42" t="inlineStr">
        <is>
          <t>en</t>
        </is>
      </c>
      <c r="O39" s="42">
        <f>IF(F39="","",LOWER(TRIM(F39)&amp;"|"&amp;TRIM(G39)&amp;"|"&amp;H39))</f>
        <v/>
      </c>
      <c r="P39" s="42" t="inlineStr">
        <is>
          <t>No</t>
        </is>
      </c>
      <c r="Q39" s="42" t="inlineStr">
        <is>
          <t>Citations: 12</t>
        </is>
      </c>
    </row>
    <row r="40">
      <c r="A40" s="42" t="inlineStr">
        <is>
          <t>A0039</t>
        </is>
      </c>
      <c r="B40" s="42" t="inlineStr">
        <is>
          <t>Database</t>
        </is>
      </c>
      <c r="C40" s="42" t="inlineStr">
        <is>
          <t>OpenAlex</t>
        </is>
      </c>
      <c r="D40" s="85" t="n">
        <v>46287</v>
      </c>
      <c r="E40" s="42" t="inlineStr">
        <is>
          <t>Multiple queries (Q1-Q10)</t>
        </is>
      </c>
      <c r="F40" s="42" t="inlineStr">
        <is>
          <t>ACT-JEPA: Novel Joint-Embedding Predictive Architecture for Efficient Policy Representation Learning</t>
        </is>
      </c>
      <c r="G40" s="42" t="inlineStr">
        <is>
          <t>Aleksandar Vujinović; Aleksandar Kovačević</t>
        </is>
      </c>
      <c r="H40" s="42" t="n">
        <v>2026</v>
      </c>
      <c r="I40" s="42" t="inlineStr">
        <is>
          <t>IEEE Access</t>
        </is>
      </c>
      <c r="J40" s="42" t="inlineStr">
        <is>
          <t>10.1109/access.2026.3696039</t>
        </is>
      </c>
      <c r="K40" s="47" t="inlineStr">
        <is>
          <t>https://doi.org/10.1109/access.2026.3696039</t>
        </is>
      </c>
      <c r="L40" s="42" t="inlineStr">
        <is>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is>
      </c>
      <c r="M40" s="42" t="inlineStr">
        <is>
          <t>article</t>
        </is>
      </c>
      <c r="N40" s="42" t="inlineStr">
        <is>
          <t>en</t>
        </is>
      </c>
      <c r="O40" s="42">
        <f>IF(F40="","",LOWER(TRIM(F40)&amp;"|"&amp;TRIM(G40)&amp;"|"&amp;H40))</f>
        <v/>
      </c>
      <c r="P40" s="42" t="inlineStr">
        <is>
          <t>No</t>
        </is>
      </c>
      <c r="Q40" s="42" t="inlineStr">
        <is>
          <t>Citations: 0</t>
        </is>
      </c>
    </row>
    <row r="41">
      <c r="A41" s="42" t="inlineStr">
        <is>
          <t>A0040</t>
        </is>
      </c>
      <c r="B41" s="42" t="inlineStr">
        <is>
          <t>Database</t>
        </is>
      </c>
      <c r="C41" s="42" t="inlineStr">
        <is>
          <t>OpenAlex</t>
        </is>
      </c>
      <c r="D41" s="85" t="n">
        <v>46287</v>
      </c>
      <c r="E41" s="42" t="inlineStr">
        <is>
          <t>Multiple queries (Q1-Q10)</t>
        </is>
      </c>
      <c r="F41" s="42" t="inlineStr">
        <is>
          <t>SAM–Attention Synergistic Enhancement: SAR Image Object Detection Method Based on Visual Large Model</t>
        </is>
      </c>
      <c r="G41" s="42" t="inlineStr">
        <is>
          <t>Yirong Yuan; Jie Yang; Lei Shi; Lingli Zhao</t>
        </is>
      </c>
      <c r="H41" s="42" t="n">
        <v>2025</v>
      </c>
      <c r="I41" s="42" t="inlineStr">
        <is>
          <t>Remote Sensing</t>
        </is>
      </c>
      <c r="J41" s="42" t="inlineStr">
        <is>
          <t>10.3390/rs17193311</t>
        </is>
      </c>
      <c r="K41" s="47" t="inlineStr">
        <is>
          <t>https://doi.org/10.3390/rs17193311</t>
        </is>
      </c>
      <c r="L41" s="42" t="inlineStr">
        <is>
          <t>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is>
      </c>
      <c r="M41" s="42" t="inlineStr">
        <is>
          <t>article</t>
        </is>
      </c>
      <c r="N41" s="42" t="inlineStr">
        <is>
          <t>en</t>
        </is>
      </c>
      <c r="O41" s="42">
        <f>IF(F41="","",LOWER(TRIM(F41)&amp;"|"&amp;TRIM(G41)&amp;"|"&amp;H41))</f>
        <v/>
      </c>
      <c r="P41" s="42" t="inlineStr">
        <is>
          <t>No</t>
        </is>
      </c>
      <c r="Q41" s="42" t="inlineStr">
        <is>
          <t>Citations: 1</t>
        </is>
      </c>
    </row>
    <row r="42">
      <c r="A42" s="42" t="inlineStr">
        <is>
          <t>A0041</t>
        </is>
      </c>
      <c r="B42" s="42" t="inlineStr">
        <is>
          <t>Database</t>
        </is>
      </c>
      <c r="C42" s="42" t="inlineStr">
        <is>
          <t>OpenAlex</t>
        </is>
      </c>
      <c r="D42" s="85" t="n">
        <v>46287</v>
      </c>
      <c r="E42" s="42" t="inlineStr">
        <is>
          <t>Multiple queries (Q1-Q10)</t>
        </is>
      </c>
      <c r="F42" s="42" t="inlineStr">
        <is>
          <t>Arkhon: Hamiltonian State Space Duality for Physics-Informed Multimodal World Models</t>
        </is>
      </c>
      <c r="G42" s="42" t="inlineStr">
        <is>
          <t>Yani Meziani</t>
        </is>
      </c>
      <c r="H42" s="42" t="n">
        <v>2026</v>
      </c>
      <c r="I42" s="42" t="inlineStr">
        <is>
          <t>Zenodo (CERN European Organization for Nuclear Research)</t>
        </is>
      </c>
      <c r="J42" s="42" t="inlineStr">
        <is>
          <t>10.5281/zenodo.18205387</t>
        </is>
      </c>
      <c r="K42" s="47" t="inlineStr">
        <is>
          <t>https://doi.org/10.5281/zenodo.18205387</t>
        </is>
      </c>
      <c r="L42" s="42" t="inlineStr">
        <is>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is>
      </c>
      <c r="M42" s="42" t="inlineStr">
        <is>
          <t>article</t>
        </is>
      </c>
      <c r="N42" s="42" t="inlineStr"/>
      <c r="O42" s="42">
        <f>IF(F42="","",LOWER(TRIM(F42)&amp;"|"&amp;TRIM(G42)&amp;"|"&amp;H42))</f>
        <v/>
      </c>
      <c r="P42" s="42" t="inlineStr">
        <is>
          <t>No</t>
        </is>
      </c>
      <c r="Q42" s="42" t="inlineStr">
        <is>
          <t>Citations: 0</t>
        </is>
      </c>
    </row>
    <row r="43">
      <c r="A43" s="42" t="inlineStr">
        <is>
          <t>A0042</t>
        </is>
      </c>
      <c r="B43" s="42" t="inlineStr">
        <is>
          <t>Database</t>
        </is>
      </c>
      <c r="C43" s="42" t="inlineStr">
        <is>
          <t>OpenAlex</t>
        </is>
      </c>
      <c r="D43" s="85" t="n">
        <v>46287</v>
      </c>
      <c r="E43" s="42" t="inlineStr">
        <is>
          <t>Multiple queries (Q1-Q10)</t>
        </is>
      </c>
      <c r="F43" s="42" t="inlineStr">
        <is>
          <t>Object Detection and Scene Perception for Connected and Autonomous Vehicles Using LM-JEPA</t>
        </is>
      </c>
      <c r="G43" s="42" t="inlineStr">
        <is>
          <t>Abhishek Gupta; Ajmery Sultana</t>
        </is>
      </c>
      <c r="H43" s="42" t="n">
        <v>2026</v>
      </c>
      <c r="I43" s="42" t="inlineStr">
        <is>
          <t>Sensors</t>
        </is>
      </c>
      <c r="J43" s="42" t="inlineStr">
        <is>
          <t>10.3390/s26154894</t>
        </is>
      </c>
      <c r="K43" s="47" t="inlineStr">
        <is>
          <t>https://doi.org/10.3390/s26154894</t>
        </is>
      </c>
      <c r="L43" s="42" t="inlineStr">
        <is>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is>
      </c>
      <c r="M43" s="42" t="inlineStr">
        <is>
          <t>article</t>
        </is>
      </c>
      <c r="N43" s="42" t="inlineStr">
        <is>
          <t>en</t>
        </is>
      </c>
      <c r="O43" s="42">
        <f>IF(F43="","",LOWER(TRIM(F43)&amp;"|"&amp;TRIM(G43)&amp;"|"&amp;H43))</f>
        <v/>
      </c>
      <c r="P43" s="42" t="inlineStr">
        <is>
          <t>No</t>
        </is>
      </c>
      <c r="Q43" s="42" t="inlineStr">
        <is>
          <t>Citations: 0</t>
        </is>
      </c>
    </row>
    <row r="44">
      <c r="A44" s="42" t="inlineStr">
        <is>
          <t>A0043</t>
        </is>
      </c>
      <c r="B44" s="42" t="inlineStr">
        <is>
          <t>Database</t>
        </is>
      </c>
      <c r="C44" s="42" t="inlineStr">
        <is>
          <t>OpenAlex</t>
        </is>
      </c>
      <c r="D44" s="85" t="n">
        <v>46287</v>
      </c>
      <c r="E44" s="42" t="inlineStr">
        <is>
          <t>Multiple queries (Q1-Q10)</t>
        </is>
      </c>
      <c r="F44" s="42" t="inlineStr">
        <is>
          <t>Will power-seeking AGIs harm human society?</t>
        </is>
      </c>
      <c r="G44" s="42" t="inlineStr">
        <is>
          <t>Maomei Wang</t>
        </is>
      </c>
      <c r="H44" s="42" t="n">
        <v>2025</v>
      </c>
      <c r="I44" s="42" t="inlineStr">
        <is>
          <t>AI &amp; Society</t>
        </is>
      </c>
      <c r="J44" s="42" t="inlineStr">
        <is>
          <t>10.1007/s00146-025-02572-8</t>
        </is>
      </c>
      <c r="K44" s="47" t="inlineStr">
        <is>
          <t>https://doi.org/10.1007/s00146-025-02572-8</t>
        </is>
      </c>
      <c r="L44" s="42" t="inlineStr">
        <is>
          <t>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is>
      </c>
      <c r="M44" s="42" t="inlineStr">
        <is>
          <t>article</t>
        </is>
      </c>
      <c r="N44" s="42" t="inlineStr">
        <is>
          <t>en</t>
        </is>
      </c>
      <c r="O44" s="42">
        <f>IF(F44="","",LOWER(TRIM(F44)&amp;"|"&amp;TRIM(G44)&amp;"|"&amp;H44))</f>
        <v/>
      </c>
      <c r="P44" s="42" t="inlineStr">
        <is>
          <t>No</t>
        </is>
      </c>
      <c r="Q44" s="42" t="inlineStr">
        <is>
          <t>Citations: 1</t>
        </is>
      </c>
    </row>
    <row r="45">
      <c r="A45" s="42" t="inlineStr">
        <is>
          <t>A0044</t>
        </is>
      </c>
      <c r="B45" s="42" t="inlineStr">
        <is>
          <t>Database</t>
        </is>
      </c>
      <c r="C45" s="42" t="inlineStr">
        <is>
          <t>OpenAlex</t>
        </is>
      </c>
      <c r="D45" s="85" t="n">
        <v>46287</v>
      </c>
      <c r="E45" s="42" t="inlineStr">
        <is>
          <t>Multiple queries (Q1-Q10)</t>
        </is>
      </c>
      <c r="F45" s="42" t="inlineStr">
        <is>
          <t>Epistemic limits of local interpretability in self-modulating cognitive architectures</t>
        </is>
      </c>
      <c r="G45" s="42" t="inlineStr">
        <is>
          <t>Abdelaali Mahrouk</t>
        </is>
      </c>
      <c r="H45" s="42" t="n">
        <v>2025</v>
      </c>
      <c r="I45" s="42" t="inlineStr">
        <is>
          <t>Frontiers in Artificial Intelligence</t>
        </is>
      </c>
      <c r="J45" s="42" t="inlineStr">
        <is>
          <t>10.3389/frai.2025.1677528</t>
        </is>
      </c>
      <c r="K45" s="47" t="inlineStr">
        <is>
          <t>https://doi.org/10.3389/frai.2025.1677528</t>
        </is>
      </c>
      <c r="L45" s="42" t="inlineStr">
        <is>
          <t>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is>
      </c>
      <c r="M45" s="42" t="inlineStr">
        <is>
          <t>article</t>
        </is>
      </c>
      <c r="N45" s="42" t="inlineStr">
        <is>
          <t>en</t>
        </is>
      </c>
      <c r="O45" s="42">
        <f>IF(F45="","",LOWER(TRIM(F45)&amp;"|"&amp;TRIM(G45)&amp;"|"&amp;H45))</f>
        <v/>
      </c>
      <c r="P45" s="42" t="inlineStr">
        <is>
          <t>No</t>
        </is>
      </c>
      <c r="Q45" s="42" t="inlineStr">
        <is>
          <t>Citations: 3</t>
        </is>
      </c>
    </row>
    <row r="46">
      <c r="A46" s="42" t="inlineStr">
        <is>
          <t>A0045</t>
        </is>
      </c>
      <c r="B46" s="42" t="inlineStr">
        <is>
          <t>Database</t>
        </is>
      </c>
      <c r="C46" s="42" t="inlineStr">
        <is>
          <t>OpenAlex</t>
        </is>
      </c>
      <c r="D46" s="85" t="n">
        <v>46287</v>
      </c>
      <c r="E46" s="42" t="inlineStr">
        <is>
          <t>Multiple queries (Q1-Q10)</t>
        </is>
      </c>
      <c r="F46" s="42" t="inlineStr">
        <is>
          <t>Beyond Next-Token Prediction: A Standards-Aligned Survey of Autoregressive LLM Failure Modes, Deployment Patterns, and the Potential Role of World Models</t>
        </is>
      </c>
      <c r="G46" s="42" t="inlineStr">
        <is>
          <t>Lorenzo Ricciardi Celsi; James McCann</t>
        </is>
      </c>
      <c r="H46" s="42" t="n">
        <v>2026</v>
      </c>
      <c r="I46" s="42" t="inlineStr">
        <is>
          <t>Electronics</t>
        </is>
      </c>
      <c r="J46" s="42" t="inlineStr">
        <is>
          <t>10.3390/electronics15050966</t>
        </is>
      </c>
      <c r="K46" s="47" t="inlineStr">
        <is>
          <t>https://doi.org/10.3390/electronics15050966</t>
        </is>
      </c>
      <c r="L46" s="42" t="inlineStr">
        <is>
          <t>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is>
      </c>
      <c r="M46" s="42" t="inlineStr">
        <is>
          <t>article</t>
        </is>
      </c>
      <c r="N46" s="42" t="inlineStr">
        <is>
          <t>en</t>
        </is>
      </c>
      <c r="O46" s="42">
        <f>IF(F46="","",LOWER(TRIM(F46)&amp;"|"&amp;TRIM(G46)&amp;"|"&amp;H46))</f>
        <v/>
      </c>
      <c r="P46" s="42" t="inlineStr">
        <is>
          <t>No</t>
        </is>
      </c>
      <c r="Q46" s="42" t="inlineStr">
        <is>
          <t>Citations: 0</t>
        </is>
      </c>
    </row>
    <row r="47">
      <c r="A47" s="42" t="inlineStr">
        <is>
          <t>A0046</t>
        </is>
      </c>
      <c r="B47" s="42" t="inlineStr">
        <is>
          <t>Database</t>
        </is>
      </c>
      <c r="C47" s="42" t="inlineStr">
        <is>
          <t>OpenAlex</t>
        </is>
      </c>
      <c r="D47" s="85" t="n">
        <v>46287</v>
      </c>
      <c r="E47" s="42" t="inlineStr">
        <is>
          <t>Multiple queries (Q1-Q10)</t>
        </is>
      </c>
      <c r="F47" s="42" t="inlineStr">
        <is>
          <t>Layered Intelligence Theory in the Logic of Reality: A Process-Logical Case for Deeply Human and Deeply AI Cognition</t>
        </is>
      </c>
      <c r="G47" s="42" t="inlineStr">
        <is>
          <t>Richard Dobson</t>
        </is>
      </c>
      <c r="H47" s="42" t="n">
        <v>2026</v>
      </c>
      <c r="I47" s="42" t="inlineStr">
        <is>
          <t>Journal of Cognitive Computing and Extended Realities</t>
        </is>
      </c>
      <c r="J47" s="42" t="inlineStr">
        <is>
          <t>10.65157/jccer.2026.029</t>
        </is>
      </c>
      <c r="K47" s="47" t="inlineStr">
        <is>
          <t>https://doi.org/10.65157/jccer.2026.029</t>
        </is>
      </c>
      <c r="L47" s="42" t="inlineStr">
        <is>
          <t>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is>
      </c>
      <c r="M47" s="42" t="inlineStr">
        <is>
          <t>article</t>
        </is>
      </c>
      <c r="N47" s="42" t="inlineStr"/>
      <c r="O47" s="42">
        <f>IF(F47="","",LOWER(TRIM(F47)&amp;"|"&amp;TRIM(G47)&amp;"|"&amp;H47))</f>
        <v/>
      </c>
      <c r="P47" s="42" t="inlineStr">
        <is>
          <t>No</t>
        </is>
      </c>
      <c r="Q47" s="42" t="inlineStr">
        <is>
          <t>Citations: 1</t>
        </is>
      </c>
    </row>
    <row r="48">
      <c r="A48" s="42" t="inlineStr">
        <is>
          <t>A0047</t>
        </is>
      </c>
      <c r="B48" s="42" t="inlineStr">
        <is>
          <t>Database</t>
        </is>
      </c>
      <c r="C48" s="42" t="inlineStr">
        <is>
          <t>OpenAlex</t>
        </is>
      </c>
      <c r="D48" s="85" t="n">
        <v>46287</v>
      </c>
      <c r="E48" s="42" t="inlineStr">
        <is>
          <t>Multiple queries (Q1-Q10)</t>
        </is>
      </c>
      <c r="F48" s="42" t="inlineStr">
        <is>
          <t>Can World Foundation Models Generate Realistic Driving Videos? A Case Study on Pedestrian Crossing Scenarios</t>
        </is>
      </c>
      <c r="G48" s="42" t="inlineStr">
        <is>
          <t>Cong Zhou; Lu Qian; Safraz Ahmed; Olivier Haas; Vasile Palade</t>
        </is>
      </c>
      <c r="H48" s="42" t="n">
        <v>2026</v>
      </c>
      <c r="I48" s="42" t="inlineStr">
        <is>
          <t>Electronics</t>
        </is>
      </c>
      <c r="J48" s="42" t="inlineStr">
        <is>
          <t>10.3390/electronics15143033</t>
        </is>
      </c>
      <c r="K48" s="47" t="inlineStr">
        <is>
          <t>https://doi.org/10.3390/electronics15143033</t>
        </is>
      </c>
      <c r="L48" s="42" t="inlineStr">
        <is>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is>
      </c>
      <c r="M48" s="42" t="inlineStr">
        <is>
          <t>article</t>
        </is>
      </c>
      <c r="N48" s="42" t="inlineStr">
        <is>
          <t>en</t>
        </is>
      </c>
      <c r="O48" s="42">
        <f>IF(F48="","",LOWER(TRIM(F48)&amp;"|"&amp;TRIM(G48)&amp;"|"&amp;H48))</f>
        <v/>
      </c>
      <c r="P48" s="42" t="inlineStr">
        <is>
          <t>No</t>
        </is>
      </c>
      <c r="Q48" s="42" t="inlineStr">
        <is>
          <t>Citations: 0</t>
        </is>
      </c>
    </row>
    <row r="49">
      <c r="A49" s="42" t="inlineStr">
        <is>
          <t>A0048</t>
        </is>
      </c>
      <c r="B49" s="42" t="inlineStr">
        <is>
          <t>Database</t>
        </is>
      </c>
      <c r="C49" s="42" t="inlineStr">
        <is>
          <t>OpenAlex</t>
        </is>
      </c>
      <c r="D49" s="85" t="n">
        <v>46287</v>
      </c>
      <c r="E49" s="42" t="inlineStr">
        <is>
          <t>Multiple queries (Q1-Q10)</t>
        </is>
      </c>
      <c r="F49" s="42" t="inlineStr">
        <is>
          <t>World Models for Robotic Manipulation: A Survey</t>
        </is>
      </c>
      <c r="G49" s="42" t="inlineStr">
        <is>
          <t>Fangyuan Wang; Ziyuan Wang; Guorui Pei; Mengshi Zhang; 梁燦錫; Jun Hu; Zhongxuan Li; Jinsong Wu; Ning Han; Zeqing Zhang; Jiaming Qi; Hongmin Wu; Shiyao Zhang; Pai Zheng; Jia Pan; David Navarro-Alarcon; Sichao Liu; Peng Zhou</t>
        </is>
      </c>
      <c r="H49" s="42" t="n">
        <v>2026</v>
      </c>
      <c r="I49" s="42" t="inlineStr">
        <is>
          <t>SmartBot</t>
        </is>
      </c>
      <c r="J49" s="42" t="inlineStr">
        <is>
          <t>10.1002/smb2.70053</t>
        </is>
      </c>
      <c r="K49" s="47" t="inlineStr">
        <is>
          <t>https://doi.org/10.1002/smb2.70053</t>
        </is>
      </c>
      <c r="L49" s="42" t="inlineStr">
        <is>
          <t>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is>
      </c>
      <c r="M49" s="42" t="inlineStr">
        <is>
          <t>article</t>
        </is>
      </c>
      <c r="N49" s="42" t="inlineStr">
        <is>
          <t>en</t>
        </is>
      </c>
      <c r="O49" s="42">
        <f>IF(F49="","",LOWER(TRIM(F49)&amp;"|"&amp;TRIM(G49)&amp;"|"&amp;H49))</f>
        <v/>
      </c>
      <c r="P49" s="42" t="inlineStr">
        <is>
          <t>No</t>
        </is>
      </c>
      <c r="Q49" s="42" t="inlineStr">
        <is>
          <t>Citations: 0</t>
        </is>
      </c>
    </row>
    <row r="50">
      <c r="A50" s="42" t="inlineStr">
        <is>
          <t>A0049</t>
        </is>
      </c>
      <c r="B50" s="42" t="inlineStr">
        <is>
          <t>Database</t>
        </is>
      </c>
      <c r="C50" s="42" t="inlineStr">
        <is>
          <t>OpenAlex</t>
        </is>
      </c>
      <c r="D50" s="85" t="n">
        <v>46287</v>
      </c>
      <c r="E50" s="42" t="inlineStr">
        <is>
          <t>Multiple queries (Q1-Q10)</t>
        </is>
      </c>
      <c r="F50" s="42" t="inlineStr">
        <is>
          <t>Towards Heritage World Models</t>
        </is>
      </c>
      <c r="G50" s="42" t="inlineStr">
        <is>
          <t>George Pavlidis; Vasileios Sevetlidis; Vasileios Arampatzakis</t>
        </is>
      </c>
      <c r="H50" s="42" t="n">
        <v>2026</v>
      </c>
      <c r="I50" s="42" t="inlineStr">
        <is>
          <t>Heritage</t>
        </is>
      </c>
      <c r="J50" s="42" t="inlineStr">
        <is>
          <t>10.3390/heritage9060233</t>
        </is>
      </c>
      <c r="K50" s="47" t="inlineStr">
        <is>
          <t>https://doi.org/10.3390/heritage9060233</t>
        </is>
      </c>
      <c r="L50" s="42" t="inlineStr">
        <is>
          <t>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is>
      </c>
      <c r="M50" s="42" t="inlineStr">
        <is>
          <t>article</t>
        </is>
      </c>
      <c r="N50" s="42" t="inlineStr">
        <is>
          <t>en</t>
        </is>
      </c>
      <c r="O50" s="42">
        <f>IF(F50="","",LOWER(TRIM(F50)&amp;"|"&amp;TRIM(G50)&amp;"|"&amp;H50))</f>
        <v/>
      </c>
      <c r="P50" s="42" t="inlineStr">
        <is>
          <t>No</t>
        </is>
      </c>
      <c r="Q50" s="42" t="inlineStr">
        <is>
          <t>Citations: 0</t>
        </is>
      </c>
    </row>
    <row r="51">
      <c r="A51" s="42" t="inlineStr">
        <is>
          <t>A0050</t>
        </is>
      </c>
      <c r="B51" s="42" t="inlineStr">
        <is>
          <t>Database</t>
        </is>
      </c>
      <c r="C51" s="42" t="inlineStr">
        <is>
          <t>OpenAlex</t>
        </is>
      </c>
      <c r="D51" s="85" t="n">
        <v>46287</v>
      </c>
      <c r="E51" s="42" t="inlineStr">
        <is>
          <t>Multiple queries (Q1-Q10)</t>
        </is>
      </c>
      <c r="F51" s="42" t="inlineStr">
        <is>
          <t>Toward a world model for corrosion science</t>
        </is>
      </c>
      <c r="G51" s="42" t="inlineStr">
        <is>
          <t>Leonardo B. Coelho; Viacheslav Shkirskiy; N. Birbilis</t>
        </is>
      </c>
      <c r="H51" s="42" t="n">
        <v>2026</v>
      </c>
      <c r="I51" s="42" t="inlineStr">
        <is>
          <t>npj Materials Degradation</t>
        </is>
      </c>
      <c r="J51" s="42" t="inlineStr">
        <is>
          <t>10.1038/s41529-026-00826-4</t>
        </is>
      </c>
      <c r="K51" s="47" t="inlineStr">
        <is>
          <t>https://doi.org/10.1038/s41529-026-00826-4</t>
        </is>
      </c>
      <c r="L51" s="42" t="inlineStr">
        <is>
          <t>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is>
      </c>
      <c r="M51" s="42" t="inlineStr">
        <is>
          <t>article</t>
        </is>
      </c>
      <c r="N51" s="42" t="inlineStr">
        <is>
          <t>en</t>
        </is>
      </c>
      <c r="O51" s="42">
        <f>IF(F51="","",LOWER(TRIM(F51)&amp;"|"&amp;TRIM(G51)&amp;"|"&amp;H51))</f>
        <v/>
      </c>
      <c r="P51" s="42" t="inlineStr">
        <is>
          <t>No</t>
        </is>
      </c>
      <c r="Q51" s="42" t="inlineStr">
        <is>
          <t>Citations: 0</t>
        </is>
      </c>
    </row>
    <row r="52">
      <c r="A52" s="42" t="inlineStr">
        <is>
          <t>A0051</t>
        </is>
      </c>
      <c r="B52" s="42" t="inlineStr">
        <is>
          <t>Database</t>
        </is>
      </c>
      <c r="C52" s="42" t="inlineStr">
        <is>
          <t>OpenAlex</t>
        </is>
      </c>
      <c r="D52" s="85" t="n">
        <v>46287</v>
      </c>
      <c r="E52" s="42" t="inlineStr">
        <is>
          <t>Multiple queries (Q1-Q10)</t>
        </is>
      </c>
      <c r="F52" s="42" t="inlineStr">
        <is>
          <t>Current Trends in Artificial Intelligence Architectures: From Model Scaling to System Intelligence, Post-Transformer Hybrids and World Models</t>
        </is>
      </c>
      <c r="G52" s="42" t="inlineStr">
        <is>
          <t>Salvatore Rampone</t>
        </is>
      </c>
      <c r="H52" s="42" t="n">
        <v>2026</v>
      </c>
      <c r="I52" s="42" t="inlineStr">
        <is>
          <t>Electronics</t>
        </is>
      </c>
      <c r="J52" s="42" t="inlineStr">
        <is>
          <t>10.3390/electronics15153254</t>
        </is>
      </c>
      <c r="K52" s="47" t="inlineStr">
        <is>
          <t>https://doi.org/10.3390/electronics15153254</t>
        </is>
      </c>
      <c r="L52" s="42" t="inlineStr">
        <is>
          <t>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is>
      </c>
      <c r="M52" s="42" t="inlineStr">
        <is>
          <t>article</t>
        </is>
      </c>
      <c r="N52" s="42" t="inlineStr">
        <is>
          <t>en</t>
        </is>
      </c>
      <c r="O52" s="42">
        <f>IF(F52="","",LOWER(TRIM(F52)&amp;"|"&amp;TRIM(G52)&amp;"|"&amp;H52))</f>
        <v/>
      </c>
      <c r="P52" s="42" t="inlineStr">
        <is>
          <t>No</t>
        </is>
      </c>
      <c r="Q52" s="42" t="inlineStr">
        <is>
          <t>Citations: 0</t>
        </is>
      </c>
    </row>
    <row r="53">
      <c r="A53" s="42" t="inlineStr">
        <is>
          <t>A0052</t>
        </is>
      </c>
      <c r="B53" s="42" t="inlineStr">
        <is>
          <t>Database</t>
        </is>
      </c>
      <c r="C53" s="42" t="inlineStr">
        <is>
          <t>OpenAlex</t>
        </is>
      </c>
      <c r="D53" s="85" t="n">
        <v>46287</v>
      </c>
      <c r="E53" s="42" t="inlineStr">
        <is>
          <t>Multiple queries (Q1-Q10)</t>
        </is>
      </c>
      <c r="F53" s="42" t="inlineStr">
        <is>
          <t>Movemur: Large World Models, Newtonian Physics, and the Embodied Bottleneck of Artificial General Intelligence</t>
        </is>
      </c>
      <c r="G53" s="42" t="inlineStr">
        <is>
          <t>Enrique Díaz Cantón</t>
        </is>
      </c>
      <c r="H53" s="42" t="n">
        <v>2026</v>
      </c>
      <c r="I53" s="42" t="inlineStr">
        <is>
          <t>Journal of Climbing and Walking Robots</t>
        </is>
      </c>
      <c r="J53" s="42" t="inlineStr">
        <is>
          <t>10.47852/bonviewjcwr620210350</t>
        </is>
      </c>
      <c r="K53" s="47" t="inlineStr">
        <is>
          <t>https://doi.org/10.47852/bonviewjcwr620210350</t>
        </is>
      </c>
      <c r="L53" s="42" t="inlineStr">
        <is>
          <t>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is>
      </c>
      <c r="M53" s="42" t="inlineStr">
        <is>
          <t>article</t>
        </is>
      </c>
      <c r="N53" s="42" t="inlineStr"/>
      <c r="O53" s="42">
        <f>IF(F53="","",LOWER(TRIM(F53)&amp;"|"&amp;TRIM(G53)&amp;"|"&amp;H53))</f>
        <v/>
      </c>
      <c r="P53" s="42" t="inlineStr">
        <is>
          <t>No</t>
        </is>
      </c>
      <c r="Q53" s="42" t="inlineStr">
        <is>
          <t>Citations: 0</t>
        </is>
      </c>
    </row>
    <row r="54">
      <c r="A54" s="42" t="inlineStr">
        <is>
          <t>A0053</t>
        </is>
      </c>
      <c r="B54" s="42" t="inlineStr">
        <is>
          <t>Database</t>
        </is>
      </c>
      <c r="C54" s="42" t="inlineStr">
        <is>
          <t>OpenAlex</t>
        </is>
      </c>
      <c r="D54" s="85" t="n">
        <v>46287</v>
      </c>
      <c r="E54" s="42" t="inlineStr">
        <is>
          <t>Multiple queries (Q1-Q10)</t>
        </is>
      </c>
      <c r="F54" s="42" t="inlineStr">
        <is>
          <t>World models for biomedicine</t>
        </is>
      </c>
      <c r="G54" s="42" t="inlineStr">
        <is>
          <t>Ayush Noori; Nic Fishman; Ada Fang; Lukas Fesser; Marinka Žitnik</t>
        </is>
      </c>
      <c r="H54" s="42" t="n">
        <v>2026</v>
      </c>
      <c r="I54" s="42" t="inlineStr">
        <is>
          <t>Cell</t>
        </is>
      </c>
      <c r="J54" s="42" t="inlineStr">
        <is>
          <t>10.1016/j.cell.2026.08.032</t>
        </is>
      </c>
      <c r="K54" s="47" t="inlineStr">
        <is>
          <t>https://doi.org/10.1016/j.cell.2026.08.032</t>
        </is>
      </c>
      <c r="L54" s="42" t="inlineStr">
        <is>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is>
      </c>
      <c r="M54" s="42" t="inlineStr">
        <is>
          <t>article</t>
        </is>
      </c>
      <c r="N54" s="42" t="inlineStr">
        <is>
          <t>en</t>
        </is>
      </c>
      <c r="O54" s="42">
        <f>IF(F54="","",LOWER(TRIM(F54)&amp;"|"&amp;TRIM(G54)&amp;"|"&amp;H54))</f>
        <v/>
      </c>
      <c r="P54" s="42" t="inlineStr">
        <is>
          <t>No</t>
        </is>
      </c>
      <c r="Q54" s="42" t="inlineStr">
        <is>
          <t>Citations: 0</t>
        </is>
      </c>
    </row>
    <row r="55">
      <c r="A55" s="42" t="inlineStr">
        <is>
          <t>A0054</t>
        </is>
      </c>
      <c r="B55" s="42" t="inlineStr">
        <is>
          <t>Database</t>
        </is>
      </c>
      <c r="C55" s="42" t="inlineStr">
        <is>
          <t>OpenAlex</t>
        </is>
      </c>
      <c r="D55" s="85" t="n">
        <v>46287</v>
      </c>
      <c r="E55" s="42" t="inlineStr">
        <is>
          <t>Multiple queries (Q1-Q10)</t>
        </is>
      </c>
      <c r="F55" s="42" t="inlineStr">
        <is>
          <t>A Comprehensive Review of Multimodal Visual Representation Learning: Tracing the Evolution from CNNs to Transformers and Beyond</t>
        </is>
      </c>
      <c r="G55" s="42" t="inlineStr">
        <is>
          <t>Dong Zhang; W. K. Wong; Ing Ming Chew</t>
        </is>
      </c>
      <c r="H55" s="42" t="n">
        <v>2025</v>
      </c>
      <c r="I55" s="42" t="inlineStr">
        <is>
          <t>International Journal of Multimedia Information Retrieval</t>
        </is>
      </c>
      <c r="J55" s="42" t="inlineStr">
        <is>
          <t>10.1007/s13735-025-00382-8</t>
        </is>
      </c>
      <c r="K55" s="47" t="inlineStr">
        <is>
          <t>https://doi.org/10.1007/s13735-025-00382-8</t>
        </is>
      </c>
      <c r="L55" s="42" t="inlineStr">
        <is>
          <t>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is>
      </c>
      <c r="M55" s="42" t="inlineStr">
        <is>
          <t>article</t>
        </is>
      </c>
      <c r="N55" s="42" t="inlineStr">
        <is>
          <t>en</t>
        </is>
      </c>
      <c r="O55" s="42">
        <f>IF(F55="","",LOWER(TRIM(F55)&amp;"|"&amp;TRIM(G55)&amp;"|"&amp;H55))</f>
        <v/>
      </c>
      <c r="P55" s="42" t="inlineStr">
        <is>
          <t>No</t>
        </is>
      </c>
      <c r="Q55" s="42" t="inlineStr">
        <is>
          <t>Citations: 2</t>
        </is>
      </c>
    </row>
    <row r="56">
      <c r="A56" s="42" t="inlineStr">
        <is>
          <t>A0055</t>
        </is>
      </c>
      <c r="B56" s="42" t="inlineStr">
        <is>
          <t>Database</t>
        </is>
      </c>
      <c r="C56" s="42" t="inlineStr">
        <is>
          <t>OpenAlex</t>
        </is>
      </c>
      <c r="D56" s="85" t="n">
        <v>46287</v>
      </c>
      <c r="E56" s="42" t="inlineStr">
        <is>
          <t>Multiple queries (Q1-Q10)</t>
        </is>
      </c>
      <c r="F56" s="42" t="inlineStr">
        <is>
          <t>The Cost of Dreaming: A Survey of Computational Constraints in Generative and Latent World Models</t>
        </is>
      </c>
      <c r="G56" s="42" t="inlineStr">
        <is>
          <t>Hasaan Ahmad; Haixia Liu</t>
        </is>
      </c>
      <c r="H56" s="42" t="n">
        <v>2026</v>
      </c>
      <c r="I56" s="42" t="inlineStr">
        <is>
          <t>IEEE Computational Intelligence Magazine</t>
        </is>
      </c>
      <c r="J56" s="42" t="inlineStr">
        <is>
          <t>10.1109/mci.2026.3713292</t>
        </is>
      </c>
      <c r="K56" s="47" t="inlineStr">
        <is>
          <t>https://doi.org/10.1109/mci.2026.3713292</t>
        </is>
      </c>
      <c r="L56" s="42" t="inlineStr">
        <is>
          <t>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is>
      </c>
      <c r="M56" s="42" t="inlineStr">
        <is>
          <t>article</t>
        </is>
      </c>
      <c r="N56" s="42" t="inlineStr">
        <is>
          <t>en</t>
        </is>
      </c>
      <c r="O56" s="42">
        <f>IF(F56="","",LOWER(TRIM(F56)&amp;"|"&amp;TRIM(G56)&amp;"|"&amp;H56))</f>
        <v/>
      </c>
      <c r="P56" s="42" t="inlineStr">
        <is>
          <t>No</t>
        </is>
      </c>
      <c r="Q56" s="42" t="inlineStr">
        <is>
          <t>Citations: 0</t>
        </is>
      </c>
    </row>
    <row r="57">
      <c r="A57" s="42" t="inlineStr">
        <is>
          <t>A0056</t>
        </is>
      </c>
      <c r="B57" s="42" t="inlineStr">
        <is>
          <t>Database</t>
        </is>
      </c>
      <c r="C57" s="42" t="inlineStr">
        <is>
          <t>OpenAlex</t>
        </is>
      </c>
      <c r="D57" s="85" t="n">
        <v>46287</v>
      </c>
      <c r="E57" s="42" t="inlineStr">
        <is>
          <t>Multiple queries (Q1-Q10)</t>
        </is>
      </c>
      <c r="F57" s="42" t="inlineStr">
        <is>
          <t>Modern Prometheus: tracing the ill-defined path to AGI</t>
        </is>
      </c>
      <c r="G57" s="42" t="inlineStr">
        <is>
          <t>Matthew Landers</t>
        </is>
      </c>
      <c r="H57" s="42" t="n">
        <v>2025</v>
      </c>
      <c r="I57" s="42" t="inlineStr">
        <is>
          <t>AI &amp; Society</t>
        </is>
      </c>
      <c r="J57" s="42" t="inlineStr">
        <is>
          <t>10.1007/s00146-025-02363-1</t>
        </is>
      </c>
      <c r="K57" s="47" t="inlineStr">
        <is>
          <t>https://doi.org/10.1007/s00146-025-02363-1</t>
        </is>
      </c>
      <c r="L57" s="42" t="inlineStr">
        <is>
          <t>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is>
      </c>
      <c r="M57" s="42" t="inlineStr">
        <is>
          <t>article</t>
        </is>
      </c>
      <c r="N57" s="42" t="inlineStr">
        <is>
          <t>en</t>
        </is>
      </c>
      <c r="O57" s="42">
        <f>IF(F57="","",LOWER(TRIM(F57)&amp;"|"&amp;TRIM(G57)&amp;"|"&amp;H57))</f>
        <v/>
      </c>
      <c r="P57" s="42" t="inlineStr">
        <is>
          <t>No</t>
        </is>
      </c>
      <c r="Q57" s="42" t="inlineStr">
        <is>
          <t>Citations: 3</t>
        </is>
      </c>
    </row>
    <row r="58">
      <c r="A58" s="42" t="inlineStr">
        <is>
          <t>A0057</t>
        </is>
      </c>
      <c r="B58" s="42" t="inlineStr">
        <is>
          <t>Database</t>
        </is>
      </c>
      <c r="C58" s="42" t="inlineStr">
        <is>
          <t>OpenAlex</t>
        </is>
      </c>
      <c r="D58" s="85" t="n">
        <v>46287</v>
      </c>
      <c r="E58" s="42" t="inlineStr">
        <is>
          <t>Multiple queries (Q1-Q10)</t>
        </is>
      </c>
      <c r="F58" s="42" t="inlineStr">
        <is>
          <t>ORION: A Hierarchical Surgical World Model for Real-Time, Multi-Agent Operating-Room Intelligence</t>
        </is>
      </c>
      <c r="G58" s="42" t="inlineStr">
        <is>
          <t>Dev Mehta; R. T. Charulatha</t>
        </is>
      </c>
      <c r="H58" s="42" t="n">
        <v>2026</v>
      </c>
      <c r="I58" s="42" t="inlineStr">
        <is>
          <t>Journal of Ubiquitous Computing and Communication Technologies</t>
        </is>
      </c>
      <c r="J58" s="42" t="inlineStr">
        <is>
          <t>10.36548/jucct.2026.3.008</t>
        </is>
      </c>
      <c r="K58" s="47" t="inlineStr">
        <is>
          <t>https://doi.org/10.36548/jucct.2026.3.008</t>
        </is>
      </c>
      <c r="L58" s="42" t="inlineStr">
        <is>
          <t>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is>
      </c>
      <c r="M58" s="42" t="inlineStr">
        <is>
          <t>article</t>
        </is>
      </c>
      <c r="N58" s="42" t="inlineStr"/>
      <c r="O58" s="42">
        <f>IF(F58="","",LOWER(TRIM(F58)&amp;"|"&amp;TRIM(G58)&amp;"|"&amp;H58))</f>
        <v/>
      </c>
      <c r="P58" s="42" t="inlineStr">
        <is>
          <t>No</t>
        </is>
      </c>
      <c r="Q58" s="42" t="inlineStr">
        <is>
          <t>Citations: 0</t>
        </is>
      </c>
    </row>
    <row r="59">
      <c r="A59" s="42" t="inlineStr">
        <is>
          <t>A0058</t>
        </is>
      </c>
      <c r="B59" s="42" t="inlineStr">
        <is>
          <t>Database</t>
        </is>
      </c>
      <c r="C59" s="42" t="inlineStr">
        <is>
          <t>OpenAlex</t>
        </is>
      </c>
      <c r="D59" s="85" t="n">
        <v>46287</v>
      </c>
      <c r="E59" s="42" t="inlineStr">
        <is>
          <t>Multiple queries (Q1-Q10)</t>
        </is>
      </c>
      <c r="F59" s="42" t="inlineStr">
        <is>
          <t>Diffusion Models: A Comprehensive Survey of Methods and Applications</t>
        </is>
      </c>
      <c r="G59" s="42" t="inlineStr">
        <is>
          <t>L. Yang; Zhilong Zhang; Yang Song; Shenda Hong; Runsheng Xu; Yue Zhao; Wentao Zhang; Bin Cui; Ming–Hsuan Yang</t>
        </is>
      </c>
      <c r="H59" s="42" t="n">
        <v>2023</v>
      </c>
      <c r="I59" s="42" t="inlineStr">
        <is>
          <t>ACM Computing Surveys</t>
        </is>
      </c>
      <c r="J59" s="42" t="inlineStr">
        <is>
          <t>10.1145/3626235</t>
        </is>
      </c>
      <c r="K59" s="47" t="inlineStr">
        <is>
          <t>https://doi.org/10.1145/3626235</t>
        </is>
      </c>
      <c r="L59" s="42" t="inlineStr">
        <is>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is>
      </c>
      <c r="M59" s="42" t="inlineStr">
        <is>
          <t>article</t>
        </is>
      </c>
      <c r="N59" s="42" t="inlineStr">
        <is>
          <t>en</t>
        </is>
      </c>
      <c r="O59" s="42">
        <f>IF(F59="","",LOWER(TRIM(F59)&amp;"|"&amp;TRIM(G59)&amp;"|"&amp;H59))</f>
        <v/>
      </c>
      <c r="P59" s="42" t="inlineStr">
        <is>
          <t>No</t>
        </is>
      </c>
      <c r="Q59" s="42" t="inlineStr">
        <is>
          <t>Citations: 1563</t>
        </is>
      </c>
    </row>
    <row r="60">
      <c r="A60" s="42" t="inlineStr">
        <is>
          <t>A0059</t>
        </is>
      </c>
      <c r="B60" s="42" t="inlineStr">
        <is>
          <t>Database</t>
        </is>
      </c>
      <c r="C60" s="42" t="inlineStr">
        <is>
          <t>OpenAlex</t>
        </is>
      </c>
      <c r="D60" s="85" t="n">
        <v>46287</v>
      </c>
      <c r="E60" s="42" t="inlineStr">
        <is>
          <t>Multiple queries (Q1-Q10)</t>
        </is>
      </c>
      <c r="F60" s="42" t="inlineStr">
        <is>
          <t>Generative AI</t>
        </is>
      </c>
      <c r="G60" s="42" t="inlineStr">
        <is>
          <t>Stefan Feuerriegel; Jochen Hartmann; Christian Janiesch; Patrick Zschech</t>
        </is>
      </c>
      <c r="H60" s="42" t="n">
        <v>2023</v>
      </c>
      <c r="I60" s="42" t="inlineStr">
        <is>
          <t>Business &amp; Information Systems Engineering</t>
        </is>
      </c>
      <c r="J60" s="42" t="inlineStr">
        <is>
          <t>10.1007/s12599-023-00834-7</t>
        </is>
      </c>
      <c r="K60" s="47" t="inlineStr">
        <is>
          <t>https://doi.org/10.1007/s12599-023-00834-7</t>
        </is>
      </c>
      <c r="L60" s="42" t="inlineStr">
        <is>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is>
      </c>
      <c r="M60" s="42" t="inlineStr">
        <is>
          <t>article</t>
        </is>
      </c>
      <c r="N60" s="42" t="inlineStr">
        <is>
          <t>en</t>
        </is>
      </c>
      <c r="O60" s="42">
        <f>IF(F60="","",LOWER(TRIM(F60)&amp;"|"&amp;TRIM(G60)&amp;"|"&amp;H60))</f>
        <v/>
      </c>
      <c r="P60" s="42" t="inlineStr">
        <is>
          <t>No</t>
        </is>
      </c>
      <c r="Q60" s="42" t="inlineStr">
        <is>
          <t>Citations: 1373</t>
        </is>
      </c>
    </row>
    <row r="61">
      <c r="A61" s="42" t="inlineStr">
        <is>
          <t>A0060</t>
        </is>
      </c>
      <c r="B61" s="42" t="inlineStr">
        <is>
          <t>Database</t>
        </is>
      </c>
      <c r="C61" s="42" t="inlineStr">
        <is>
          <t>OpenAlex</t>
        </is>
      </c>
      <c r="D61" s="85" t="n">
        <v>46287</v>
      </c>
      <c r="E61" s="42" t="inlineStr">
        <is>
          <t>Multiple queries (Q1-Q10)</t>
        </is>
      </c>
      <c r="F61" s="42" t="inlineStr">
        <is>
          <t>Opinion Paper: “So what if ChatGPT wrote it?” Multidisciplinary perspectives on opportunities, challenges and implications of generative conversational AI for research, practice and policy</t>
        </is>
      </c>
      <c r="G61" s="42" t="inlineStr">
        <is>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is>
      </c>
      <c r="H61" s="42" t="n">
        <v>2023</v>
      </c>
      <c r="I61" s="42" t="inlineStr">
        <is>
          <t>International Journal of Information Management</t>
        </is>
      </c>
      <c r="J61" s="42" t="inlineStr">
        <is>
          <t>10.1016/j.ijinfomgt.2023.102642</t>
        </is>
      </c>
      <c r="K61" s="47" t="inlineStr">
        <is>
          <t>https://doi.org/10.1016/j.ijinfomgt.2023.102642</t>
        </is>
      </c>
      <c r="L61" s="4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M61" s="42" t="inlineStr">
        <is>
          <t>article</t>
        </is>
      </c>
      <c r="N61" s="42" t="inlineStr">
        <is>
          <t>en</t>
        </is>
      </c>
      <c r="O61" s="42">
        <f>IF(F61="","",LOWER(TRIM(F61)&amp;"|"&amp;TRIM(G61)&amp;"|"&amp;H61))</f>
        <v/>
      </c>
      <c r="P61" s="42" t="inlineStr">
        <is>
          <t>No</t>
        </is>
      </c>
      <c r="Q61" s="42" t="inlineStr">
        <is>
          <t>Citations: 4337</t>
        </is>
      </c>
    </row>
    <row r="62">
      <c r="A62" s="42" t="inlineStr">
        <is>
          <t>A0061</t>
        </is>
      </c>
      <c r="B62" s="42" t="inlineStr">
        <is>
          <t>Database</t>
        </is>
      </c>
      <c r="C62" s="42" t="inlineStr">
        <is>
          <t>OpenAlex</t>
        </is>
      </c>
      <c r="D62" s="85" t="n">
        <v>46287</v>
      </c>
      <c r="E62" s="42" t="inlineStr">
        <is>
          <t>Multiple queries (Q1-Q10)</t>
        </is>
      </c>
      <c r="F62" s="42" t="inlineStr">
        <is>
          <t>Deep Generative Modelling: A Comparative Review of VAEs, GANs, Normalizing Flows, Energy-Based and Autoregressive Models</t>
        </is>
      </c>
      <c r="G62" s="42" t="inlineStr">
        <is>
          <t>Leach, Adam</t>
        </is>
      </c>
      <c r="H62" s="42" t="n">
        <v>2021</v>
      </c>
      <c r="I62" s="42" t="inlineStr">
        <is>
          <t>Durham Research Online (Durham University)</t>
        </is>
      </c>
      <c r="J62" s="42" t="inlineStr">
        <is>
          <t>10.1109/tpami.2021.3116668</t>
        </is>
      </c>
      <c r="K62" s="47" t="inlineStr">
        <is>
          <t>https://doi.org/10.1109/tpami.2021.3116668</t>
        </is>
      </c>
      <c r="L62" s="42" t="inlineStr">
        <is>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is>
      </c>
      <c r="M62" s="42" t="inlineStr">
        <is>
          <t>article</t>
        </is>
      </c>
      <c r="N62" s="42" t="inlineStr">
        <is>
          <t>en</t>
        </is>
      </c>
      <c r="O62" s="42">
        <f>IF(F62="","",LOWER(TRIM(F62)&amp;"|"&amp;TRIM(G62)&amp;"|"&amp;H62))</f>
        <v/>
      </c>
      <c r="P62" s="42" t="inlineStr">
        <is>
          <t>No</t>
        </is>
      </c>
      <c r="Q62" s="42" t="inlineStr">
        <is>
          <t>Citations: 683</t>
        </is>
      </c>
    </row>
    <row r="63">
      <c r="A63" s="42" t="inlineStr">
        <is>
          <t>A0062</t>
        </is>
      </c>
      <c r="B63" s="42" t="inlineStr">
        <is>
          <t>Database</t>
        </is>
      </c>
      <c r="C63" s="42" t="inlineStr">
        <is>
          <t>OpenAlex</t>
        </is>
      </c>
      <c r="D63" s="85" t="n">
        <v>46287</v>
      </c>
      <c r="E63" s="42" t="inlineStr">
        <is>
          <t>Multiple queries (Q1-Q10)</t>
        </is>
      </c>
      <c r="F63" s="42" t="inlineStr">
        <is>
          <t>Generative artificial intelligence</t>
        </is>
      </c>
      <c r="G63" s="42" t="inlineStr">
        <is>
          <t>Leonardo Banh; Gero Strobel</t>
        </is>
      </c>
      <c r="H63" s="42" t="n">
        <v>2023</v>
      </c>
      <c r="I63" s="42" t="inlineStr">
        <is>
          <t>Electronic Markets</t>
        </is>
      </c>
      <c r="J63" s="42" t="inlineStr">
        <is>
          <t>10.1007/s12525-023-00680-1</t>
        </is>
      </c>
      <c r="K63" s="47" t="inlineStr">
        <is>
          <t>https://doi.org/10.1007/s12525-023-00680-1</t>
        </is>
      </c>
      <c r="L63" s="42" t="inlineStr">
        <is>
          <t>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is>
      </c>
      <c r="M63" s="42" t="inlineStr">
        <is>
          <t>article</t>
        </is>
      </c>
      <c r="N63" s="42" t="inlineStr">
        <is>
          <t>en</t>
        </is>
      </c>
      <c r="O63" s="42">
        <f>IF(F63="","",LOWER(TRIM(F63)&amp;"|"&amp;TRIM(G63)&amp;"|"&amp;H63))</f>
        <v/>
      </c>
      <c r="P63" s="42" t="inlineStr">
        <is>
          <t>No</t>
        </is>
      </c>
      <c r="Q63" s="42" t="inlineStr">
        <is>
          <t>Citations: 562</t>
        </is>
      </c>
    </row>
    <row r="64">
      <c r="A64" s="42" t="inlineStr">
        <is>
          <t>A0063</t>
        </is>
      </c>
      <c r="B64" s="42" t="inlineStr">
        <is>
          <t>Database</t>
        </is>
      </c>
      <c r="C64" s="42" t="inlineStr">
        <is>
          <t>OpenAlex</t>
        </is>
      </c>
      <c r="D64" s="85" t="n">
        <v>46287</v>
      </c>
      <c r="E64" s="42" t="inlineStr">
        <is>
          <t>Multiple queries (Q1-Q10)</t>
        </is>
      </c>
      <c r="F64" s="42" t="inlineStr">
        <is>
          <t>The Power of Generative AI: A Review of Requirements, Models, Input–Output Formats, Evaluation Metrics, and Challenges</t>
        </is>
      </c>
      <c r="G64" s="42" t="inlineStr">
        <is>
          <t>Ajay Bandi; Pydi Venkata Satya Ramesh Adapa; Yudu Eswar Vinay Pratap Kumar Kuchi</t>
        </is>
      </c>
      <c r="H64" s="42" t="n">
        <v>2023</v>
      </c>
      <c r="I64" s="42" t="inlineStr">
        <is>
          <t>Future Internet</t>
        </is>
      </c>
      <c r="J64" s="42" t="inlineStr">
        <is>
          <t>10.3390/fi15080260</t>
        </is>
      </c>
      <c r="K64" s="47" t="inlineStr">
        <is>
          <t>https://doi.org/10.3390/fi15080260</t>
        </is>
      </c>
      <c r="L64" s="42" t="inlineStr">
        <is>
          <t>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is>
      </c>
      <c r="M64" s="42" t="inlineStr">
        <is>
          <t>article</t>
        </is>
      </c>
      <c r="N64" s="42" t="inlineStr">
        <is>
          <t>en</t>
        </is>
      </c>
      <c r="O64" s="42">
        <f>IF(F64="","",LOWER(TRIM(F64)&amp;"|"&amp;TRIM(G64)&amp;"|"&amp;H64))</f>
        <v/>
      </c>
      <c r="P64" s="42" t="inlineStr">
        <is>
          <t>No</t>
        </is>
      </c>
      <c r="Q64" s="42" t="inlineStr">
        <is>
          <t>Citations: 630</t>
        </is>
      </c>
    </row>
    <row r="65">
      <c r="A65" s="42" t="inlineStr">
        <is>
          <t>A0064</t>
        </is>
      </c>
      <c r="B65" s="42" t="inlineStr">
        <is>
          <t>Database</t>
        </is>
      </c>
      <c r="C65" s="42" t="inlineStr">
        <is>
          <t>OpenAlex</t>
        </is>
      </c>
      <c r="D65" s="85" t="n">
        <v>46287</v>
      </c>
      <c r="E65" s="42" t="inlineStr">
        <is>
          <t>Multiple queries (Q1-Q10)</t>
        </is>
      </c>
      <c r="F65" s="42" t="inlineStr">
        <is>
          <t>The GenAI is out of the bottle: generative artificial intelligence from a business model innovation perspective</t>
        </is>
      </c>
      <c r="G65" s="42" t="inlineStr">
        <is>
          <t>Dominik K. Kanbach; Louisa Heiduk; Georg Blueher; Maximilian Schreiter; Alexander Lahmann</t>
        </is>
      </c>
      <c r="H65" s="42" t="n">
        <v>2023</v>
      </c>
      <c r="I65" s="42" t="inlineStr">
        <is>
          <t>Review of Managerial Science</t>
        </is>
      </c>
      <c r="J65" s="42" t="inlineStr">
        <is>
          <t>10.1007/s11846-023-00696-z</t>
        </is>
      </c>
      <c r="K65" s="47" t="inlineStr">
        <is>
          <t>https://doi.org/10.1007/s11846-023-00696-z</t>
        </is>
      </c>
      <c r="L65" s="42"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c r="M65" s="42" t="inlineStr">
        <is>
          <t>article</t>
        </is>
      </c>
      <c r="N65" s="42" t="inlineStr">
        <is>
          <t>en</t>
        </is>
      </c>
      <c r="O65" s="42">
        <f>IF(F65="","",LOWER(TRIM(F65)&amp;"|"&amp;TRIM(G65)&amp;"|"&amp;H65))</f>
        <v/>
      </c>
      <c r="P65" s="42" t="inlineStr">
        <is>
          <t>No</t>
        </is>
      </c>
      <c r="Q65" s="42" t="inlineStr">
        <is>
          <t>Citations: 459</t>
        </is>
      </c>
    </row>
    <row r="66">
      <c r="A66" s="42" t="inlineStr">
        <is>
          <t>A0065</t>
        </is>
      </c>
      <c r="B66" s="42" t="inlineStr">
        <is>
          <t>Database</t>
        </is>
      </c>
      <c r="C66" s="42" t="inlineStr">
        <is>
          <t>OpenAlex</t>
        </is>
      </c>
      <c r="D66" s="85" t="n">
        <v>46287</v>
      </c>
      <c r="E66" s="42" t="inlineStr">
        <is>
          <t>Multiple queries (Q1-Q10)</t>
        </is>
      </c>
      <c r="F66" s="42" t="inlineStr">
        <is>
          <t>Parameterized quantum circuits as machine learning models</t>
        </is>
      </c>
      <c r="G66" s="42" t="inlineStr">
        <is>
          <t>Marcello Benedetti; Erika Lloyd; Stefan Sack; Mattia Fiorentini</t>
        </is>
      </c>
      <c r="H66" s="42" t="n">
        <v>2019</v>
      </c>
      <c r="I66" s="42" t="inlineStr">
        <is>
          <t>Quantum Science and Technology</t>
        </is>
      </c>
      <c r="J66" s="42" t="inlineStr">
        <is>
          <t>10.1088/2058-9565/ab4eb5</t>
        </is>
      </c>
      <c r="K66" s="47" t="inlineStr">
        <is>
          <t>https://doi.org/10.1088/2058-9565/ab4eb5</t>
        </is>
      </c>
      <c r="L66" s="42" t="inlineStr">
        <is>
          <t>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is>
      </c>
      <c r="M66" s="42" t="inlineStr">
        <is>
          <t>article</t>
        </is>
      </c>
      <c r="N66" s="42" t="inlineStr">
        <is>
          <t>en</t>
        </is>
      </c>
      <c r="O66" s="42">
        <f>IF(F66="","",LOWER(TRIM(F66)&amp;"|"&amp;TRIM(G66)&amp;"|"&amp;H66))</f>
        <v/>
      </c>
      <c r="P66" s="42" t="inlineStr">
        <is>
          <t>No</t>
        </is>
      </c>
      <c r="Q66" s="42" t="inlineStr">
        <is>
          <t>Citations: 1129</t>
        </is>
      </c>
    </row>
    <row r="67">
      <c r="A67" s="42" t="inlineStr">
        <is>
          <t>A0066</t>
        </is>
      </c>
      <c r="B67" s="42" t="inlineStr">
        <is>
          <t>Database</t>
        </is>
      </c>
      <c r="C67" s="42" t="inlineStr">
        <is>
          <t>OpenAlex</t>
        </is>
      </c>
      <c r="D67" s="85" t="n">
        <v>46287</v>
      </c>
      <c r="E67" s="42" t="inlineStr">
        <is>
          <t>Multiple queries (Q1-Q10)</t>
        </is>
      </c>
      <c r="F67" s="42" t="inlineStr">
        <is>
          <t>Promises and challenges of generative artificial intelligence for human learning</t>
        </is>
      </c>
      <c r="G67" s="42" t="inlineStr">
        <is>
          <t>Lixiang Yan; Samuel Greiff; Ziwen Teuber; Dragan Gašević</t>
        </is>
      </c>
      <c r="H67" s="42" t="n">
        <v>2024</v>
      </c>
      <c r="I67" s="42" t="inlineStr">
        <is>
          <t>Nature Human Behaviour</t>
        </is>
      </c>
      <c r="J67" s="42" t="inlineStr">
        <is>
          <t>10.1038/s41562-024-02004-5</t>
        </is>
      </c>
      <c r="K67" s="47" t="inlineStr">
        <is>
          <t>https://doi.org/10.1038/s41562-024-02004-5</t>
        </is>
      </c>
      <c r="L67" s="42" t="inlineStr"/>
      <c r="M67" s="42" t="inlineStr">
        <is>
          <t>article</t>
        </is>
      </c>
      <c r="N67" s="42" t="inlineStr">
        <is>
          <t>en</t>
        </is>
      </c>
      <c r="O67" s="42">
        <f>IF(F67="","",LOWER(TRIM(F67)&amp;"|"&amp;TRIM(G67)&amp;"|"&amp;H67))</f>
        <v/>
      </c>
      <c r="P67" s="42" t="inlineStr">
        <is>
          <t>No</t>
        </is>
      </c>
      <c r="Q67" s="42" t="inlineStr">
        <is>
          <t>Citations: 453</t>
        </is>
      </c>
    </row>
    <row r="68">
      <c r="A68" s="42" t="inlineStr">
        <is>
          <t>A0067</t>
        </is>
      </c>
      <c r="B68" s="42" t="inlineStr">
        <is>
          <t>Database</t>
        </is>
      </c>
      <c r="C68" s="42" t="inlineStr">
        <is>
          <t>OpenAlex</t>
        </is>
      </c>
      <c r="D68" s="85" t="n">
        <v>46287</v>
      </c>
      <c r="E68" s="42" t="inlineStr">
        <is>
          <t>Multiple queries (Q1-Q10)</t>
        </is>
      </c>
      <c r="F68" s="42" t="inlineStr">
        <is>
          <t>Large language models for generative information extraction: a survey</t>
        </is>
      </c>
      <c r="G68" s="42" t="inlineStr">
        <is>
          <t>Derong Xu; Wei Chen; Wenjun Peng; Chao Zhang; Tong Xu; Xiangyu Zhao; Xian Wu; Yefeng Zheng; Yan Wang; Enhong Chen</t>
        </is>
      </c>
      <c r="H68" s="42" t="n">
        <v>2024</v>
      </c>
      <c r="I68" s="42" t="inlineStr">
        <is>
          <t>Frontiers of Computer Science</t>
        </is>
      </c>
      <c r="J68" s="42" t="inlineStr">
        <is>
          <t>10.1007/s11704-024-40555-y</t>
        </is>
      </c>
      <c r="K68" s="47" t="inlineStr">
        <is>
          <t>https://doi.org/10.1007/s11704-024-40555-y</t>
        </is>
      </c>
      <c r="L68" s="42" t="inlineStr">
        <is>
          <t>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is>
      </c>
      <c r="M68" s="42" t="inlineStr">
        <is>
          <t>article</t>
        </is>
      </c>
      <c r="N68" s="42" t="inlineStr">
        <is>
          <t>en</t>
        </is>
      </c>
      <c r="O68" s="42">
        <f>IF(F68="","",LOWER(TRIM(F68)&amp;"|"&amp;TRIM(G68)&amp;"|"&amp;H68))</f>
        <v/>
      </c>
      <c r="P68" s="42" t="inlineStr">
        <is>
          <t>No</t>
        </is>
      </c>
      <c r="Q68" s="42" t="inlineStr">
        <is>
          <t>Citations: 279</t>
        </is>
      </c>
    </row>
    <row r="69">
      <c r="A69" s="42" t="inlineStr">
        <is>
          <t>A0068</t>
        </is>
      </c>
      <c r="B69" s="42" t="inlineStr">
        <is>
          <t>Database</t>
        </is>
      </c>
      <c r="C69" s="42" t="inlineStr">
        <is>
          <t>OpenAlex</t>
        </is>
      </c>
      <c r="D69" s="85" t="n">
        <v>46287</v>
      </c>
      <c r="E69" s="42" t="inlineStr">
        <is>
          <t>Multiple queries (Q1-Q10)</t>
        </is>
      </c>
      <c r="F69" s="42" t="inlineStr">
        <is>
          <t>Generative Artificial Intelligence: Trends and Prospects</t>
        </is>
      </c>
      <c r="G69" s="42" t="inlineStr">
        <is>
          <t>Mladjan Jovanovic; Mark Campbell</t>
        </is>
      </c>
      <c r="H69" s="42" t="n">
        <v>2022</v>
      </c>
      <c r="I69" s="42" t="inlineStr">
        <is>
          <t>Computer</t>
        </is>
      </c>
      <c r="J69" s="42" t="inlineStr">
        <is>
          <t>10.1109/mc.2022.3192720</t>
        </is>
      </c>
      <c r="K69" s="47" t="inlineStr">
        <is>
          <t>https://doi.org/10.1109/mc.2022.3192720</t>
        </is>
      </c>
      <c r="L69" s="42" t="inlineStr">
        <is>
          <t>Generative artificial intelligence can make powerful artifacts when used at scale, but developing trust in these artifacts and controlling their creation are essential for user adoption.</t>
        </is>
      </c>
      <c r="M69" s="42" t="inlineStr">
        <is>
          <t>article</t>
        </is>
      </c>
      <c r="N69" s="42" t="inlineStr">
        <is>
          <t>en</t>
        </is>
      </c>
      <c r="O69" s="42">
        <f>IF(F69="","",LOWER(TRIM(F69)&amp;"|"&amp;TRIM(G69)&amp;"|"&amp;H69))</f>
        <v/>
      </c>
      <c r="P69" s="42" t="inlineStr">
        <is>
          <t>No</t>
        </is>
      </c>
      <c r="Q69" s="42" t="inlineStr">
        <is>
          <t>Citations: 354</t>
        </is>
      </c>
    </row>
    <row r="70">
      <c r="A70" s="42" t="inlineStr">
        <is>
          <t>A0069</t>
        </is>
      </c>
      <c r="B70" s="42" t="inlineStr">
        <is>
          <t>Database</t>
        </is>
      </c>
      <c r="C70" s="42" t="inlineStr">
        <is>
          <t>OpenAlex</t>
        </is>
      </c>
      <c r="D70" s="85" t="n">
        <v>46287</v>
      </c>
      <c r="E70" s="42" t="inlineStr">
        <is>
          <t>Multiple queries (Q1-Q10)</t>
        </is>
      </c>
      <c r="F70" s="42" t="inlineStr">
        <is>
          <t>Deepfakes and Disinformation: Exploring the Impact of Synthetic Political Video on Deception, Uncertainty, and Trust in News</t>
        </is>
      </c>
      <c r="G70" s="42" t="inlineStr">
        <is>
          <t>Cristian Vaccari; Andrew Chadwick</t>
        </is>
      </c>
      <c r="H70" s="42" t="n">
        <v>2020</v>
      </c>
      <c r="I70" s="42" t="inlineStr">
        <is>
          <t>Social Media + Society</t>
        </is>
      </c>
      <c r="J70" s="42" t="inlineStr">
        <is>
          <t>10.1177/2056305120903408</t>
        </is>
      </c>
      <c r="K70" s="47" t="inlineStr">
        <is>
          <t>https://doi.org/10.1177/2056305120903408</t>
        </is>
      </c>
      <c r="L70" s="42" t="inlineStr">
        <is>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is>
      </c>
      <c r="M70" s="42" t="inlineStr">
        <is>
          <t>article</t>
        </is>
      </c>
      <c r="N70" s="42" t="inlineStr">
        <is>
          <t>en</t>
        </is>
      </c>
      <c r="O70" s="42">
        <f>IF(F70="","",LOWER(TRIM(F70)&amp;"|"&amp;TRIM(G70)&amp;"|"&amp;H70))</f>
        <v/>
      </c>
      <c r="P70" s="42" t="inlineStr">
        <is>
          <t>No</t>
        </is>
      </c>
      <c r="Q70" s="42" t="inlineStr">
        <is>
          <t>Citations: 940</t>
        </is>
      </c>
    </row>
    <row r="71">
      <c r="A71" s="42" t="inlineStr">
        <is>
          <t>A0070</t>
        </is>
      </c>
      <c r="B71" s="42" t="inlineStr">
        <is>
          <t>Database</t>
        </is>
      </c>
      <c r="C71" s="42" t="inlineStr">
        <is>
          <t>OpenAlex</t>
        </is>
      </c>
      <c r="D71" s="85" t="n">
        <v>46287</v>
      </c>
      <c r="E71" s="42" t="inlineStr">
        <is>
          <t>Multiple queries (Q1-Q10)</t>
        </is>
      </c>
      <c r="F71" s="42" t="inlineStr">
        <is>
          <t>Beyond Reality: The Pivotal Role of Generative AI in the Metaverse</t>
        </is>
      </c>
      <c r="G71" s="42" t="inlineStr">
        <is>
          <t>Vinay Chamola; Gaurang Bansal; Tridib Kumar Das; Vikas Hassija; Siva Sai; Jiacheng Wang; Sherali Zeadally; Amir Hussain; F. Richard Yu; Mohsen Guizani; Dusit Niyato</t>
        </is>
      </c>
      <c r="H71" s="42" t="n">
        <v>2024</v>
      </c>
      <c r="I71" s="42" t="inlineStr">
        <is>
          <t>IEEE Internet of Things Magazine</t>
        </is>
      </c>
      <c r="J71" s="42" t="inlineStr">
        <is>
          <t>10.1109/iotm.001.2300174</t>
        </is>
      </c>
      <c r="K71" s="47" t="inlineStr">
        <is>
          <t>https://doi.org/10.1109/iotm.001.2300174</t>
        </is>
      </c>
      <c r="L71" s="42" t="inlineStr">
        <is>
          <t>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is>
      </c>
      <c r="M71" s="42" t="inlineStr">
        <is>
          <t>article</t>
        </is>
      </c>
      <c r="N71" s="42" t="inlineStr">
        <is>
          <t>en</t>
        </is>
      </c>
      <c r="O71" s="42">
        <f>IF(F71="","",LOWER(TRIM(F71)&amp;"|"&amp;TRIM(G71)&amp;"|"&amp;H71))</f>
        <v/>
      </c>
      <c r="P71" s="42" t="inlineStr">
        <is>
          <t>No</t>
        </is>
      </c>
      <c r="Q71" s="42" t="inlineStr">
        <is>
          <t>Citations: 86</t>
        </is>
      </c>
    </row>
    <row r="72">
      <c r="A72" s="42" t="inlineStr">
        <is>
          <t>A0071</t>
        </is>
      </c>
      <c r="B72" s="42" t="inlineStr">
        <is>
          <t>Database</t>
        </is>
      </c>
      <c r="C72" s="42" t="inlineStr">
        <is>
          <t>OpenAlex</t>
        </is>
      </c>
      <c r="D72" s="85" t="n">
        <v>46287</v>
      </c>
      <c r="E72" s="42" t="inlineStr">
        <is>
          <t>Multiple queries (Q1-Q10)</t>
        </is>
      </c>
      <c r="F72" s="42" t="inlineStr">
        <is>
          <t>Leveraging Generative AI and Large Language Models: A Comprehensive Roadmap for Healthcare Integration</t>
        </is>
      </c>
      <c r="G72" s="42" t="inlineStr">
        <is>
          <t>Ping Yu; Hua Xu; Xia Hu; Chao Deng</t>
        </is>
      </c>
      <c r="H72" s="42" t="n">
        <v>2023</v>
      </c>
      <c r="I72" s="42" t="inlineStr">
        <is>
          <t>Healthcare</t>
        </is>
      </c>
      <c r="J72" s="42" t="inlineStr">
        <is>
          <t>10.3390/healthcare11202776</t>
        </is>
      </c>
      <c r="K72" s="47" t="inlineStr">
        <is>
          <t>https://doi.org/10.3390/healthcare11202776</t>
        </is>
      </c>
      <c r="L72" s="42" t="inlineStr">
        <is>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is>
      </c>
      <c r="M72" s="42" t="inlineStr">
        <is>
          <t>article</t>
        </is>
      </c>
      <c r="N72" s="42" t="inlineStr">
        <is>
          <t>en</t>
        </is>
      </c>
      <c r="O72" s="42">
        <f>IF(F72="","",LOWER(TRIM(F72)&amp;"|"&amp;TRIM(G72)&amp;"|"&amp;H72))</f>
        <v/>
      </c>
      <c r="P72" s="42" t="inlineStr">
        <is>
          <t>No</t>
        </is>
      </c>
      <c r="Q72" s="42" t="inlineStr">
        <is>
          <t>Citations: 259</t>
        </is>
      </c>
    </row>
    <row r="73">
      <c r="A73" s="42" t="inlineStr">
        <is>
          <t>A0072</t>
        </is>
      </c>
      <c r="B73" s="42" t="inlineStr">
        <is>
          <t>Database</t>
        </is>
      </c>
      <c r="C73" s="42" t="inlineStr">
        <is>
          <t>OpenAlex</t>
        </is>
      </c>
      <c r="D73" s="85" t="n">
        <v>46287</v>
      </c>
      <c r="E73" s="42" t="inlineStr">
        <is>
          <t>Multiple queries (Q1-Q10)</t>
        </is>
      </c>
      <c r="F73" s="42" t="inlineStr">
        <is>
          <t>Opportunities and challenges of diffusion models for generative AI</t>
        </is>
      </c>
      <c r="G73" s="42" t="inlineStr">
        <is>
          <t>Minshuo Chen; Mei Song; Jianqing Fan; Mengdi Wang</t>
        </is>
      </c>
      <c r="H73" s="42" t="n">
        <v>2024</v>
      </c>
      <c r="I73" s="42" t="inlineStr">
        <is>
          <t>National Science Review</t>
        </is>
      </c>
      <c r="J73" s="42" t="inlineStr">
        <is>
          <t>10.1093/nsr/nwae348</t>
        </is>
      </c>
      <c r="K73" s="47" t="inlineStr">
        <is>
          <t>https://doi.org/10.1093/nsr/nwae348</t>
        </is>
      </c>
      <c r="L73" s="42" t="inlineStr">
        <is>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is>
      </c>
      <c r="M73" s="42" t="inlineStr">
        <is>
          <t>article</t>
        </is>
      </c>
      <c r="N73" s="42" t="inlineStr">
        <is>
          <t>en</t>
        </is>
      </c>
      <c r="O73" s="42">
        <f>IF(F73="","",LOWER(TRIM(F73)&amp;"|"&amp;TRIM(G73)&amp;"|"&amp;H73))</f>
        <v/>
      </c>
      <c r="P73" s="42" t="inlineStr">
        <is>
          <t>No</t>
        </is>
      </c>
      <c r="Q73" s="42" t="inlineStr">
        <is>
          <t>Citations: 72</t>
        </is>
      </c>
    </row>
    <row r="74">
      <c r="A74" s="42" t="inlineStr">
        <is>
          <t>A0073</t>
        </is>
      </c>
      <c r="B74" s="42" t="inlineStr">
        <is>
          <t>Database</t>
        </is>
      </c>
      <c r="C74" s="42" t="inlineStr">
        <is>
          <t>OpenAlex</t>
        </is>
      </c>
      <c r="D74" s="85" t="n">
        <v>46287</v>
      </c>
      <c r="E74" s="42" t="inlineStr">
        <is>
          <t>Multiple queries (Q1-Q10)</t>
        </is>
      </c>
      <c r="F74" s="42" t="inlineStr">
        <is>
          <t>Generative AI for Transformative Healthcare: A Comprehensive Study of Emerging Models, Applications, Case Studies, and Limitations</t>
        </is>
      </c>
      <c r="G74" s="42" t="inlineStr">
        <is>
          <t>Siva Sai; Aanchal Gaur; R Vijay Sai; Vinay Chamola; Mohsen Guizani; Joel J. P. C. Rodrigues</t>
        </is>
      </c>
      <c r="H74" s="42" t="n">
        <v>2024</v>
      </c>
      <c r="I74" s="42" t="inlineStr">
        <is>
          <t>IEEE Access</t>
        </is>
      </c>
      <c r="J74" s="42" t="inlineStr">
        <is>
          <t>10.1109/access.2024.3367715</t>
        </is>
      </c>
      <c r="K74" s="47" t="inlineStr">
        <is>
          <t>https://doi.org/10.1109/access.2024.3367715</t>
        </is>
      </c>
      <c r="L74" s="42" t="inlineStr">
        <is>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is>
      </c>
      <c r="M74" s="42" t="inlineStr">
        <is>
          <t>article</t>
        </is>
      </c>
      <c r="N74" s="42" t="inlineStr">
        <is>
          <t>en</t>
        </is>
      </c>
      <c r="O74" s="42">
        <f>IF(F74="","",LOWER(TRIM(F74)&amp;"|"&amp;TRIM(G74)&amp;"|"&amp;H74))</f>
        <v/>
      </c>
      <c r="P74" s="42" t="inlineStr">
        <is>
          <t>No</t>
        </is>
      </c>
      <c r="Q74" s="42" t="inlineStr">
        <is>
          <t>Citations: 249</t>
        </is>
      </c>
    </row>
    <row r="75">
      <c r="A75" s="42" t="inlineStr">
        <is>
          <t>A0074</t>
        </is>
      </c>
      <c r="B75" s="42" t="inlineStr">
        <is>
          <t>Database</t>
        </is>
      </c>
      <c r="C75" s="42" t="inlineStr">
        <is>
          <t>OpenAlex</t>
        </is>
      </c>
      <c r="D75" s="85" t="n">
        <v>46287</v>
      </c>
      <c r="E75" s="42" t="inlineStr">
        <is>
          <t>Multiple queries (Q1-Q10)</t>
        </is>
      </c>
      <c r="F75" s="42" t="inlineStr">
        <is>
          <t>Generative artificial intelligence in innovation management: A preview of future research developments</t>
        </is>
      </c>
      <c r="G75" s="42" t="inlineStr">
        <is>
          <t>Marcello M. Mariani; Yogesh K. Dwivedi</t>
        </is>
      </c>
      <c r="H75" s="42" t="n">
        <v>2024</v>
      </c>
      <c r="I75" s="42" t="inlineStr">
        <is>
          <t>Journal of Business Research</t>
        </is>
      </c>
      <c r="J75" s="42" t="inlineStr">
        <is>
          <t>10.1016/j.jbusres.2024.114542</t>
        </is>
      </c>
      <c r="K75" s="47" t="inlineStr">
        <is>
          <t>https://doi.org/10.1016/j.jbusres.2024.114542</t>
        </is>
      </c>
      <c r="L75" s="42"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is>
      </c>
      <c r="M75" s="42" t="inlineStr">
        <is>
          <t>article</t>
        </is>
      </c>
      <c r="N75" s="42" t="inlineStr">
        <is>
          <t>en</t>
        </is>
      </c>
      <c r="O75" s="42">
        <f>IF(F75="","",LOWER(TRIM(F75)&amp;"|"&amp;TRIM(G75)&amp;"|"&amp;H75))</f>
        <v/>
      </c>
      <c r="P75" s="42" t="inlineStr">
        <is>
          <t>No</t>
        </is>
      </c>
      <c r="Q75" s="42" t="inlineStr">
        <is>
          <t>Citations: 397</t>
        </is>
      </c>
    </row>
    <row r="76">
      <c r="A76" s="42" t="inlineStr">
        <is>
          <t>A0075</t>
        </is>
      </c>
      <c r="B76" s="42" t="inlineStr">
        <is>
          <t>Database</t>
        </is>
      </c>
      <c r="C76" s="42" t="inlineStr">
        <is>
          <t>OpenAlex</t>
        </is>
      </c>
      <c r="D76" s="85" t="n">
        <v>46287</v>
      </c>
      <c r="E76" s="42" t="inlineStr">
        <is>
          <t>Multiple queries (Q1-Q10)</t>
        </is>
      </c>
      <c r="F76" s="42" t="inlineStr">
        <is>
          <t>Can Generative AI improve social science?</t>
        </is>
      </c>
      <c r="G76" s="42" t="inlineStr">
        <is>
          <t>Christopher A. Bail</t>
        </is>
      </c>
      <c r="H76" s="42" t="n">
        <v>2024</v>
      </c>
      <c r="I76" s="42" t="inlineStr">
        <is>
          <t>Proceedings of the National Academy of Sciences</t>
        </is>
      </c>
      <c r="J76" s="42" t="inlineStr">
        <is>
          <t>10.1073/pnas.2314021121</t>
        </is>
      </c>
      <c r="K76" s="47" t="inlineStr">
        <is>
          <t>https://doi.org/10.1073/pnas.2314021121</t>
        </is>
      </c>
      <c r="L76" s="42" t="inlineStr">
        <is>
          <t>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is>
      </c>
      <c r="M76" s="42" t="inlineStr">
        <is>
          <t>article</t>
        </is>
      </c>
      <c r="N76" s="42" t="inlineStr">
        <is>
          <t>en</t>
        </is>
      </c>
      <c r="O76" s="42">
        <f>IF(F76="","",LOWER(TRIM(F76)&amp;"|"&amp;TRIM(G76)&amp;"|"&amp;H76))</f>
        <v/>
      </c>
      <c r="P76" s="42" t="inlineStr">
        <is>
          <t>No</t>
        </is>
      </c>
      <c r="Q76" s="42" t="inlineStr">
        <is>
          <t>Citations: 293</t>
        </is>
      </c>
    </row>
    <row r="77">
      <c r="A77" s="42" t="inlineStr">
        <is>
          <t>A0076</t>
        </is>
      </c>
      <c r="B77" s="42" t="inlineStr">
        <is>
          <t>Database</t>
        </is>
      </c>
      <c r="C77" s="42" t="inlineStr">
        <is>
          <t>OpenAlex</t>
        </is>
      </c>
      <c r="D77" s="85" t="n">
        <v>46287</v>
      </c>
      <c r="E77" s="42" t="inlineStr">
        <is>
          <t>Multiple queries (Q1-Q10)</t>
        </is>
      </c>
      <c r="F77" s="42" t="inlineStr">
        <is>
          <t>Generative AI in higher education: A global perspective of institutional adoption policies and guidelines</t>
        </is>
      </c>
      <c r="G77" s="42" t="inlineStr">
        <is>
          <t>Yueqiao Jin; Lixiang Yan; Vanessa Echeverría; Dragan Gašević; Roberto Martínez‐Maldonado</t>
        </is>
      </c>
      <c r="H77" s="42" t="n">
        <v>2024</v>
      </c>
      <c r="I77" s="42" t="inlineStr">
        <is>
          <t>Computers and Education Artificial Intelligence</t>
        </is>
      </c>
      <c r="J77" s="42" t="inlineStr">
        <is>
          <t>10.1016/j.caeai.2024.100348</t>
        </is>
      </c>
      <c r="K77" s="47" t="inlineStr">
        <is>
          <t>https://doi.org/10.1016/j.caeai.2024.100348</t>
        </is>
      </c>
      <c r="L77" s="42" t="inlineStr">
        <is>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is>
      </c>
      <c r="M77" s="42" t="inlineStr">
        <is>
          <t>article</t>
        </is>
      </c>
      <c r="N77" s="42" t="inlineStr">
        <is>
          <t>en</t>
        </is>
      </c>
      <c r="O77" s="42">
        <f>IF(F77="","",LOWER(TRIM(F77)&amp;"|"&amp;TRIM(G77)&amp;"|"&amp;H77))</f>
        <v/>
      </c>
      <c r="P77" s="42" t="inlineStr">
        <is>
          <t>No</t>
        </is>
      </c>
      <c r="Q77" s="42" t="inlineStr">
        <is>
          <t>Citations: 356</t>
        </is>
      </c>
    </row>
    <row r="78">
      <c r="A78" s="42" t="inlineStr">
        <is>
          <t>A0077</t>
        </is>
      </c>
      <c r="B78" s="42" t="inlineStr">
        <is>
          <t>Database</t>
        </is>
      </c>
      <c r="C78" s="42" t="inlineStr">
        <is>
          <t>OpenAlex</t>
        </is>
      </c>
      <c r="D78" s="85" t="n">
        <v>46287</v>
      </c>
      <c r="E78" s="42" t="inlineStr">
        <is>
          <t>Multiple queries (Q1-Q10)</t>
        </is>
      </c>
      <c r="F78" s="42" t="inlineStr">
        <is>
          <t>DiffuRec: A Diffusion Model for Sequential Recommendation</t>
        </is>
      </c>
      <c r="G78" s="42" t="inlineStr">
        <is>
          <t>Zihao Li; Aixin Sun; Chenliang Li</t>
        </is>
      </c>
      <c r="H78" s="42" t="n">
        <v>2023</v>
      </c>
      <c r="I78" s="42" t="inlineStr">
        <is>
          <t>ACM Transactions on Information Systems</t>
        </is>
      </c>
      <c r="J78" s="42" t="inlineStr">
        <is>
          <t>10.1145/3631116</t>
        </is>
      </c>
      <c r="K78" s="47" t="inlineStr">
        <is>
          <t>https://doi.org/10.1145/3631116</t>
        </is>
      </c>
      <c r="L78" s="42" t="inlineStr">
        <is>
          <t>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is>
      </c>
      <c r="M78" s="42" t="inlineStr">
        <is>
          <t>article</t>
        </is>
      </c>
      <c r="N78" s="42" t="inlineStr">
        <is>
          <t>en</t>
        </is>
      </c>
      <c r="O78" s="42">
        <f>IF(F78="","",LOWER(TRIM(F78)&amp;"|"&amp;TRIM(G78)&amp;"|"&amp;H78))</f>
        <v/>
      </c>
      <c r="P78" s="42" t="inlineStr">
        <is>
          <t>No</t>
        </is>
      </c>
      <c r="Q78" s="42" t="inlineStr">
        <is>
          <t>Citations: 152</t>
        </is>
      </c>
    </row>
    <row r="79">
      <c r="A79" s="42" t="inlineStr">
        <is>
          <t>A0078</t>
        </is>
      </c>
      <c r="B79" s="42" t="inlineStr">
        <is>
          <t>Database</t>
        </is>
      </c>
      <c r="C79" s="42" t="inlineStr">
        <is>
          <t>OpenAlex</t>
        </is>
      </c>
      <c r="D79" s="85" t="n">
        <v>46287</v>
      </c>
      <c r="E79" s="42" t="inlineStr">
        <is>
          <t>Multiple queries (Q1-Q10)</t>
        </is>
      </c>
      <c r="F79" s="42" t="inlineStr">
        <is>
          <t>The impact of generative artificial intelligence on socioeconomic inequalities and policy making</t>
        </is>
      </c>
      <c r="G79" s="42"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H79" s="42" t="n">
        <v>2024</v>
      </c>
      <c r="I79" s="42" t="inlineStr">
        <is>
          <t>PNAS Nexus</t>
        </is>
      </c>
      <c r="J79" s="42" t="inlineStr">
        <is>
          <t>10.1093/pnasnexus/pgae191</t>
        </is>
      </c>
      <c r="K79" s="47" t="inlineStr">
        <is>
          <t>https://doi.org/10.1093/pnasnexus/pgae191</t>
        </is>
      </c>
      <c r="L79" s="42" t="inlineStr">
        <is>
          <t>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is>
      </c>
      <c r="M79" s="42" t="inlineStr">
        <is>
          <t>article</t>
        </is>
      </c>
      <c r="N79" s="42" t="inlineStr">
        <is>
          <t>en</t>
        </is>
      </c>
      <c r="O79" s="42">
        <f>IF(F79="","",LOWER(TRIM(F79)&amp;"|"&amp;TRIM(G79)&amp;"|"&amp;H79))</f>
        <v/>
      </c>
      <c r="P79" s="42" t="inlineStr">
        <is>
          <t>No</t>
        </is>
      </c>
      <c r="Q79" s="42" t="inlineStr">
        <is>
          <t>Citations: 350</t>
        </is>
      </c>
    </row>
    <row r="80">
      <c r="A80" s="42" t="inlineStr">
        <is>
          <t>A0079</t>
        </is>
      </c>
      <c r="B80" s="42" t="inlineStr">
        <is>
          <t>Database</t>
        </is>
      </c>
      <c r="C80" s="42" t="inlineStr">
        <is>
          <t>OpenAlex</t>
        </is>
      </c>
      <c r="D80" s="85" t="n">
        <v>46287</v>
      </c>
      <c r="E80" s="42" t="inlineStr">
        <is>
          <t>Multiple queries (Q1-Q10)</t>
        </is>
      </c>
      <c r="F80" s="42" t="inlineStr">
        <is>
          <t>A world model: On the political logics of generative AI</t>
        </is>
      </c>
      <c r="G80" s="42" t="inlineStr">
        <is>
          <t>Louise Amoore; Alexander Campolo; Benjamin N. Jacobsen; Ludovico Rella</t>
        </is>
      </c>
      <c r="H80" s="42" t="n">
        <v>2024</v>
      </c>
      <c r="I80" s="42" t="inlineStr">
        <is>
          <t>Political Geography</t>
        </is>
      </c>
      <c r="J80" s="42" t="inlineStr">
        <is>
          <t>10.1016/j.polgeo.2024.103134</t>
        </is>
      </c>
      <c r="K80" s="47" t="inlineStr">
        <is>
          <t>https://doi.org/10.1016/j.polgeo.2024.103134</t>
        </is>
      </c>
      <c r="L80" s="42" t="inlineStr">
        <is>
          <t>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is>
      </c>
      <c r="M80" s="42" t="inlineStr">
        <is>
          <t>article</t>
        </is>
      </c>
      <c r="N80" s="42" t="inlineStr">
        <is>
          <t>en</t>
        </is>
      </c>
      <c r="O80" s="42">
        <f>IF(F80="","",LOWER(TRIM(F80)&amp;"|"&amp;TRIM(G80)&amp;"|"&amp;H80))</f>
        <v/>
      </c>
      <c r="P80" s="42" t="inlineStr">
        <is>
          <t>No</t>
        </is>
      </c>
      <c r="Q80" s="42" t="inlineStr">
        <is>
          <t>Citations: 78</t>
        </is>
      </c>
    </row>
    <row r="81">
      <c r="A81" s="42" t="inlineStr">
        <is>
          <t>A0080</t>
        </is>
      </c>
      <c r="B81" s="42" t="inlineStr">
        <is>
          <t>Database</t>
        </is>
      </c>
      <c r="C81" s="42" t="inlineStr">
        <is>
          <t>OpenAlex</t>
        </is>
      </c>
      <c r="D81" s="85" t="n">
        <v>46287</v>
      </c>
      <c r="E81" s="42" t="inlineStr">
        <is>
          <t>Multiple queries (Q1-Q10)</t>
        </is>
      </c>
      <c r="F81" s="42" t="inlineStr">
        <is>
          <t>Drivers of generative AI adoption in higher education through the lens of the Theory of Planned Behaviour</t>
        </is>
      </c>
      <c r="G81" s="42" t="inlineStr">
        <is>
          <t>Stanislav Ivanov; Mohammad Soliman; Aarni Tuomi; Nasser Alhamar Alkathiri; Alamir N. Al-Alawi</t>
        </is>
      </c>
      <c r="H81" s="42" t="n">
        <v>2024</v>
      </c>
      <c r="I81" s="42" t="inlineStr">
        <is>
          <t>Technology in Society</t>
        </is>
      </c>
      <c r="J81" s="42" t="inlineStr">
        <is>
          <t>10.1016/j.techsoc.2024.102521</t>
        </is>
      </c>
      <c r="K81" s="47" t="inlineStr">
        <is>
          <t>https://doi.org/10.1016/j.techsoc.2024.102521</t>
        </is>
      </c>
      <c r="L81" s="4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M81" s="42" t="inlineStr">
        <is>
          <t>article</t>
        </is>
      </c>
      <c r="N81" s="42" t="inlineStr">
        <is>
          <t>en</t>
        </is>
      </c>
      <c r="O81" s="42">
        <f>IF(F81="","",LOWER(TRIM(F81)&amp;"|"&amp;TRIM(G81)&amp;"|"&amp;H81))</f>
        <v/>
      </c>
      <c r="P81" s="42" t="inlineStr">
        <is>
          <t>No</t>
        </is>
      </c>
      <c r="Q81" s="42" t="inlineStr">
        <is>
          <t>Citations: 376</t>
        </is>
      </c>
    </row>
    <row r="82">
      <c r="A82" s="42" t="inlineStr">
        <is>
          <t>A0081</t>
        </is>
      </c>
      <c r="B82" s="42" t="inlineStr">
        <is>
          <t>Database</t>
        </is>
      </c>
      <c r="C82" s="42" t="inlineStr">
        <is>
          <t>OpenAlex</t>
        </is>
      </c>
      <c r="D82" s="85" t="n">
        <v>46287</v>
      </c>
      <c r="E82" s="42" t="inlineStr">
        <is>
          <t>Multiple queries (Q1-Q10)</t>
        </is>
      </c>
      <c r="F82" s="42" t="inlineStr">
        <is>
          <t>GestureDiffuCLIP: Gesture Diffusion Model with CLIP Latents</t>
        </is>
      </c>
      <c r="G82" s="42" t="inlineStr">
        <is>
          <t>Tenglong Ao; Zeyi Zhang; Libin Liu</t>
        </is>
      </c>
      <c r="H82" s="42" t="n">
        <v>2023</v>
      </c>
      <c r="I82" s="42" t="inlineStr">
        <is>
          <t>ACM Transactions on Graphics</t>
        </is>
      </c>
      <c r="J82" s="42" t="inlineStr">
        <is>
          <t>10.1145/3592097</t>
        </is>
      </c>
      <c r="K82" s="47" t="inlineStr">
        <is>
          <t>https://doi.org/10.1145/3592097</t>
        </is>
      </c>
      <c r="L82" s="42" t="inlineStr">
        <is>
          <t>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is>
      </c>
      <c r="M82" s="42" t="inlineStr">
        <is>
          <t>article</t>
        </is>
      </c>
      <c r="N82" s="42" t="inlineStr">
        <is>
          <t>en</t>
        </is>
      </c>
      <c r="O82" s="42">
        <f>IF(F82="","",LOWER(TRIM(F82)&amp;"|"&amp;TRIM(G82)&amp;"|"&amp;H82))</f>
        <v/>
      </c>
      <c r="P82" s="42" t="inlineStr">
        <is>
          <t>No</t>
        </is>
      </c>
      <c r="Q82" s="42" t="inlineStr">
        <is>
          <t>Citations: 151</t>
        </is>
      </c>
    </row>
    <row r="83">
      <c r="A83" s="42" t="inlineStr">
        <is>
          <t>A0082</t>
        </is>
      </c>
      <c r="B83" s="42" t="inlineStr">
        <is>
          <t>Database</t>
        </is>
      </c>
      <c r="C83" s="42" t="inlineStr">
        <is>
          <t>OpenAlex</t>
        </is>
      </c>
      <c r="D83" s="85" t="n">
        <v>46287</v>
      </c>
      <c r="E83" s="42" t="inlineStr">
        <is>
          <t>Multiple queries (Q1-Q10)</t>
        </is>
      </c>
      <c r="F83" s="42" t="inlineStr">
        <is>
          <t>Governance of Generative AI</t>
        </is>
      </c>
      <c r="G83" s="42" t="inlineStr">
        <is>
          <t>Araz Taeihagh</t>
        </is>
      </c>
      <c r="H83" s="42" t="n">
        <v>2025</v>
      </c>
      <c r="I83" s="42" t="inlineStr">
        <is>
          <t>Policy and Society</t>
        </is>
      </c>
      <c r="J83" s="42" t="inlineStr">
        <is>
          <t>10.1093/polsoc/puaf001</t>
        </is>
      </c>
      <c r="K83" s="47" t="inlineStr">
        <is>
          <t>https://doi.org/10.1093/polsoc/puaf001</t>
        </is>
      </c>
      <c r="L83" s="42" t="inlineStr">
        <is>
          <t>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is>
      </c>
      <c r="M83" s="42" t="inlineStr">
        <is>
          <t>article</t>
        </is>
      </c>
      <c r="N83" s="42" t="inlineStr">
        <is>
          <t>en</t>
        </is>
      </c>
      <c r="O83" s="42">
        <f>IF(F83="","",LOWER(TRIM(F83)&amp;"|"&amp;TRIM(G83)&amp;"|"&amp;H83))</f>
        <v/>
      </c>
      <c r="P83" s="42" t="inlineStr">
        <is>
          <t>No</t>
        </is>
      </c>
      <c r="Q83" s="42" t="inlineStr">
        <is>
          <t>Citations: 173</t>
        </is>
      </c>
    </row>
    <row r="84">
      <c r="A84" s="42" t="inlineStr">
        <is>
          <t>A0083</t>
        </is>
      </c>
      <c r="B84" s="42" t="inlineStr">
        <is>
          <t>Database</t>
        </is>
      </c>
      <c r="C84" s="42" t="inlineStr">
        <is>
          <t>OpenAlex</t>
        </is>
      </c>
      <c r="D84" s="85" t="n">
        <v>46287</v>
      </c>
      <c r="E84" s="42" t="inlineStr">
        <is>
          <t>Multiple queries (Q1-Q10)</t>
        </is>
      </c>
      <c r="F84" s="42" t="inlineStr">
        <is>
          <t>How generative AI Is shaping the future of marketing</t>
        </is>
      </c>
      <c r="G84" s="42" t="inlineStr">
        <is>
          <t>Dhruv Grewal; Cinthia B. Satornino; Thomas H. Davenport; Abhijit Guha</t>
        </is>
      </c>
      <c r="H84" s="42" t="n">
        <v>2024</v>
      </c>
      <c r="I84" s="42" t="inlineStr">
        <is>
          <t>Journal of the Academy of Marketing Science</t>
        </is>
      </c>
      <c r="J84" s="42" t="inlineStr">
        <is>
          <t>10.1007/s11747-024-01064-3</t>
        </is>
      </c>
      <c r="K84" s="47" t="inlineStr">
        <is>
          <t>https://doi.org/10.1007/s11747-024-01064-3</t>
        </is>
      </c>
      <c r="L84" s="42" t="inlineStr">
        <is>
          <t>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is>
      </c>
      <c r="M84" s="42" t="inlineStr">
        <is>
          <t>article</t>
        </is>
      </c>
      <c r="N84" s="42" t="inlineStr">
        <is>
          <t>en</t>
        </is>
      </c>
      <c r="O84" s="42">
        <f>IF(F84="","",LOWER(TRIM(F84)&amp;"|"&amp;TRIM(G84)&amp;"|"&amp;H84))</f>
        <v/>
      </c>
      <c r="P84" s="42" t="inlineStr">
        <is>
          <t>No</t>
        </is>
      </c>
      <c r="Q84" s="42" t="inlineStr">
        <is>
          <t>Citations: 220</t>
        </is>
      </c>
    </row>
    <row r="85">
      <c r="A85" s="42" t="inlineStr">
        <is>
          <t>A0084</t>
        </is>
      </c>
      <c r="B85" s="42" t="inlineStr">
        <is>
          <t>Database</t>
        </is>
      </c>
      <c r="C85" s="42" t="inlineStr">
        <is>
          <t>OpenAlex</t>
        </is>
      </c>
      <c r="D85" s="85" t="n">
        <v>46287</v>
      </c>
      <c r="E85" s="42" t="inlineStr">
        <is>
          <t>Multiple queries (Q1-Q10)</t>
        </is>
      </c>
      <c r="F85" s="42" t="inlineStr">
        <is>
          <t>Generative AI and Teachers’ Perspectives on Its Implementation in Education</t>
        </is>
      </c>
      <c r="G85" s="42" t="inlineStr">
        <is>
          <t>Regina Kaplan‐Rakowski; Kimberly Grotewold; Peggy Hartwick; Kevin Papin</t>
        </is>
      </c>
      <c r="H85" s="42" t="n">
        <v>2023</v>
      </c>
      <c r="I85" s="42" t="inlineStr">
        <is>
          <t>The Journal of Interactive Learning Research</t>
        </is>
      </c>
      <c r="J85" s="42" t="inlineStr">
        <is>
          <t>10.70725/815246mfssgp</t>
        </is>
      </c>
      <c r="K85" s="47" t="inlineStr">
        <is>
          <t>https://doi.org/10.70725/815246mfssgp</t>
        </is>
      </c>
      <c r="L85" s="42" t="inlineStr">
        <is>
          <t>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is>
      </c>
      <c r="M85" s="42" t="inlineStr">
        <is>
          <t>article</t>
        </is>
      </c>
      <c r="N85" s="42" t="inlineStr">
        <is>
          <t>en</t>
        </is>
      </c>
      <c r="O85" s="42">
        <f>IF(F85="","",LOWER(TRIM(F85)&amp;"|"&amp;TRIM(G85)&amp;"|"&amp;H85))</f>
        <v/>
      </c>
      <c r="P85" s="42" t="inlineStr">
        <is>
          <t>No</t>
        </is>
      </c>
      <c r="Q85" s="42" t="inlineStr">
        <is>
          <t>Citations: 233</t>
        </is>
      </c>
    </row>
    <row r="86">
      <c r="A86" s="42" t="inlineStr">
        <is>
          <t>A0085</t>
        </is>
      </c>
      <c r="B86" s="42" t="inlineStr">
        <is>
          <t>Database</t>
        </is>
      </c>
      <c r="C86" s="42" t="inlineStr">
        <is>
          <t>OpenAlex</t>
        </is>
      </c>
      <c r="D86" s="85" t="n">
        <v>46287</v>
      </c>
      <c r="E86" s="42" t="inlineStr">
        <is>
          <t>Multiple queries (Q1-Q10)</t>
        </is>
      </c>
      <c r="F86" s="42" t="inlineStr">
        <is>
          <t>DeepFake Detection for Human Face Images and Videos: A Survey</t>
        </is>
      </c>
      <c r="G86" s="42" t="inlineStr">
        <is>
          <t>Asad Malik; Minoru Kuribayashi; Sani M. Abdullahi; Ahmad Neyaz Khan</t>
        </is>
      </c>
      <c r="H86" s="42" t="n">
        <v>2022</v>
      </c>
      <c r="I86" s="42" t="inlineStr">
        <is>
          <t>IEEE Access</t>
        </is>
      </c>
      <c r="J86" s="42" t="inlineStr">
        <is>
          <t>10.1109/access.2022.3151186</t>
        </is>
      </c>
      <c r="K86" s="47" t="inlineStr">
        <is>
          <t>https://doi.org/10.1109/access.2022.3151186</t>
        </is>
      </c>
      <c r="L86" s="42" t="inlineStr">
        <is>
          <t>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is>
      </c>
      <c r="M86" s="42" t="inlineStr">
        <is>
          <t>article</t>
        </is>
      </c>
      <c r="N86" s="42" t="inlineStr">
        <is>
          <t>en</t>
        </is>
      </c>
      <c r="O86" s="42">
        <f>IF(F86="","",LOWER(TRIM(F86)&amp;"|"&amp;TRIM(G86)&amp;"|"&amp;H86))</f>
        <v/>
      </c>
      <c r="P86" s="42" t="inlineStr">
        <is>
          <t>No</t>
        </is>
      </c>
      <c r="Q86" s="42" t="inlineStr">
        <is>
          <t>Citations: 287</t>
        </is>
      </c>
    </row>
    <row r="87">
      <c r="A87" s="42" t="inlineStr">
        <is>
          <t>A0086</t>
        </is>
      </c>
      <c r="B87" s="42" t="inlineStr">
        <is>
          <t>Database</t>
        </is>
      </c>
      <c r="C87" s="42" t="inlineStr">
        <is>
          <t>OpenAlex</t>
        </is>
      </c>
      <c r="D87" s="85" t="n">
        <v>46287</v>
      </c>
      <c r="E87" s="42" t="inlineStr">
        <is>
          <t>Multiple queries (Q1-Q10)</t>
        </is>
      </c>
      <c r="F87" s="42" t="inlineStr">
        <is>
          <t>Diffusion models for time-series applications: a survey</t>
        </is>
      </c>
      <c r="G87" s="42" t="inlineStr">
        <is>
          <t>Lequan Lin; Zhengkun Li; Ruikun Li; Xuliang Li; Junbin Gao</t>
        </is>
      </c>
      <c r="H87" s="42" t="n">
        <v>2023</v>
      </c>
      <c r="I87" s="42" t="inlineStr">
        <is>
          <t>Frontiers of Information Technology &amp; Electronic Engineering</t>
        </is>
      </c>
      <c r="J87" s="42" t="inlineStr">
        <is>
          <t>10.1631/fitee.2300310</t>
        </is>
      </c>
      <c r="K87" s="47" t="inlineStr">
        <is>
          <t>https://doi.org/10.1631/fitee.2300310</t>
        </is>
      </c>
      <c r="L87" s="42" t="inlineStr">
        <is>
          <t>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is>
      </c>
      <c r="M87" s="42" t="inlineStr">
        <is>
          <t>article</t>
        </is>
      </c>
      <c r="N87" s="42" t="inlineStr">
        <is>
          <t>en</t>
        </is>
      </c>
      <c r="O87" s="42">
        <f>IF(F87="","",LOWER(TRIM(F87)&amp;"|"&amp;TRIM(G87)&amp;"|"&amp;H87))</f>
        <v/>
      </c>
      <c r="P87" s="42" t="inlineStr">
        <is>
          <t>No</t>
        </is>
      </c>
      <c r="Q87" s="42" t="inlineStr">
        <is>
          <t>Citations: 115</t>
        </is>
      </c>
    </row>
    <row r="88">
      <c r="A88" s="42" t="inlineStr">
        <is>
          <t>A0087</t>
        </is>
      </c>
      <c r="B88" s="42" t="inlineStr">
        <is>
          <t>Database</t>
        </is>
      </c>
      <c r="C88" s="42" t="inlineStr">
        <is>
          <t>OpenAlex</t>
        </is>
      </c>
      <c r="D88" s="85" t="n">
        <v>46287</v>
      </c>
      <c r="E88" s="42" t="inlineStr">
        <is>
          <t>Multiple queries (Q1-Q10)</t>
        </is>
      </c>
      <c r="F88" s="42" t="inlineStr">
        <is>
          <t>Attention is not all you need: the complicated case of ethically using large language models in healthcare and medicine</t>
        </is>
      </c>
      <c r="G88" s="42" t="inlineStr">
        <is>
          <t>Stefan Harrer</t>
        </is>
      </c>
      <c r="H88" s="42" t="n">
        <v>2023</v>
      </c>
      <c r="I88" s="42" t="inlineStr">
        <is>
          <t>EBioMedicine</t>
        </is>
      </c>
      <c r="J88" s="42" t="inlineStr">
        <is>
          <t>10.1016/j.ebiom.2023.104512</t>
        </is>
      </c>
      <c r="K88" s="47" t="inlineStr">
        <is>
          <t>https://doi.org/10.1016/j.ebiom.2023.104512</t>
        </is>
      </c>
      <c r="L88" s="42"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M88" s="42" t="inlineStr">
        <is>
          <t>article</t>
        </is>
      </c>
      <c r="N88" s="42" t="inlineStr">
        <is>
          <t>en</t>
        </is>
      </c>
      <c r="O88" s="42">
        <f>IF(F88="","",LOWER(TRIM(F88)&amp;"|"&amp;TRIM(G88)&amp;"|"&amp;H88))</f>
        <v/>
      </c>
      <c r="P88" s="42" t="inlineStr">
        <is>
          <t>No</t>
        </is>
      </c>
      <c r="Q88" s="42" t="inlineStr">
        <is>
          <t>Citations: 479</t>
        </is>
      </c>
    </row>
    <row r="89">
      <c r="A89" s="42" t="inlineStr">
        <is>
          <t>A0088</t>
        </is>
      </c>
      <c r="B89" s="42" t="inlineStr">
        <is>
          <t>Database</t>
        </is>
      </c>
      <c r="C89" s="42" t="inlineStr">
        <is>
          <t>OpenAlex</t>
        </is>
      </c>
      <c r="D89" s="85" t="n">
        <v>46287</v>
      </c>
      <c r="E89" s="42" t="inlineStr">
        <is>
          <t>Multiple queries (Q1-Q10)</t>
        </is>
      </c>
      <c r="F89" s="42" t="inlineStr">
        <is>
          <t>Dynamic Graph CNN for Learning on Point Clouds</t>
        </is>
      </c>
      <c r="G89" s="42" t="inlineStr">
        <is>
          <t>Yue Wang; Yongbin Sun; Ziwei Liu; Sanjay E. Sarma; Michael M. Bronstein; Justin Solomon</t>
        </is>
      </c>
      <c r="H89" s="42" t="n">
        <v>2019</v>
      </c>
      <c r="I89" s="42" t="inlineStr">
        <is>
          <t>ACM Transactions on Graphics</t>
        </is>
      </c>
      <c r="J89" s="42" t="inlineStr">
        <is>
          <t>10.1145/3326362</t>
        </is>
      </c>
      <c r="K89" s="47" t="inlineStr">
        <is>
          <t>https://doi.org/10.1145/3326362</t>
        </is>
      </c>
      <c r="L89" s="42" t="inlineStr">
        <is>
          <t>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is>
      </c>
      <c r="M89" s="42" t="inlineStr">
        <is>
          <t>article</t>
        </is>
      </c>
      <c r="N89" s="42" t="inlineStr">
        <is>
          <t>en</t>
        </is>
      </c>
      <c r="O89" s="42">
        <f>IF(F89="","",LOWER(TRIM(F89)&amp;"|"&amp;TRIM(G89)&amp;"|"&amp;H89))</f>
        <v/>
      </c>
      <c r="P89" s="42" t="inlineStr">
        <is>
          <t>No</t>
        </is>
      </c>
      <c r="Q89" s="42" t="inlineStr">
        <is>
          <t>Citations: 7055</t>
        </is>
      </c>
    </row>
    <row r="90">
      <c r="A90" s="42" t="inlineStr">
        <is>
          <t>A0089</t>
        </is>
      </c>
      <c r="B90" s="42" t="inlineStr">
        <is>
          <t>Database</t>
        </is>
      </c>
      <c r="C90" s="42" t="inlineStr">
        <is>
          <t>OpenAlex</t>
        </is>
      </c>
      <c r="D90" s="85" t="n">
        <v>46287</v>
      </c>
      <c r="E90" s="42" t="inlineStr">
        <is>
          <t>Multiple queries (Q1-Q10)</t>
        </is>
      </c>
      <c r="F90" s="42" t="inlineStr">
        <is>
          <t>DiffTAD: Denoising diffusion probabilistic models for vehicle trajectory anomaly detection</t>
        </is>
      </c>
      <c r="G90" s="42" t="inlineStr">
        <is>
          <t>Chaoneng Li; Guanwen Feng; Yunan Li; Ruyi Liu; Qiguang Miao; Liang Chang</t>
        </is>
      </c>
      <c r="H90" s="42" t="n">
        <v>2024</v>
      </c>
      <c r="I90" s="42" t="inlineStr">
        <is>
          <t>Knowledge-Based Systems</t>
        </is>
      </c>
      <c r="J90" s="42" t="inlineStr">
        <is>
          <t>10.1016/j.knosys.2024.111387</t>
        </is>
      </c>
      <c r="K90" s="47" t="inlineStr">
        <is>
          <t>https://doi.org/10.1016/j.knosys.2024.111387</t>
        </is>
      </c>
      <c r="L90" s="42" t="inlineStr"/>
      <c r="M90" s="42" t="inlineStr">
        <is>
          <t>article</t>
        </is>
      </c>
      <c r="N90" s="42" t="inlineStr">
        <is>
          <t>en</t>
        </is>
      </c>
      <c r="O90" s="42">
        <f>IF(F90="","",LOWER(TRIM(F90)&amp;"|"&amp;TRIM(G90)&amp;"|"&amp;H90))</f>
        <v/>
      </c>
      <c r="P90" s="42" t="inlineStr">
        <is>
          <t>No</t>
        </is>
      </c>
      <c r="Q90" s="42" t="inlineStr">
        <is>
          <t>Citations: 51</t>
        </is>
      </c>
    </row>
    <row r="91">
      <c r="A91" s="42" t="inlineStr">
        <is>
          <t>A0090</t>
        </is>
      </c>
      <c r="B91" s="42" t="inlineStr">
        <is>
          <t>Database</t>
        </is>
      </c>
      <c r="C91" s="42" t="inlineStr">
        <is>
          <t>OpenAlex</t>
        </is>
      </c>
      <c r="D91" s="85" t="n">
        <v>46287</v>
      </c>
      <c r="E91" s="42" t="inlineStr">
        <is>
          <t>Multiple queries (Q1-Q10)</t>
        </is>
      </c>
      <c r="F91" s="42" t="inlineStr">
        <is>
          <t>Listen, Denoise, Action! Audio-Driven Motion Synthesis with Diffusion Models</t>
        </is>
      </c>
      <c r="G91" s="42" t="inlineStr">
        <is>
          <t>Simon Alexanderson; Rajmund Nagy; Jonas Beskow; Gustav Eje Henter</t>
        </is>
      </c>
      <c r="H91" s="42" t="n">
        <v>2023</v>
      </c>
      <c r="I91" s="42" t="inlineStr">
        <is>
          <t>ACM Transactions on Graphics</t>
        </is>
      </c>
      <c r="J91" s="42" t="inlineStr">
        <is>
          <t>10.1145/3592458</t>
        </is>
      </c>
      <c r="K91" s="47" t="inlineStr">
        <is>
          <t>https://doi.org/10.1145/3592458</t>
        </is>
      </c>
      <c r="L91" s="42" t="inlineStr">
        <is>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is>
      </c>
      <c r="M91" s="42" t="inlineStr">
        <is>
          <t>article</t>
        </is>
      </c>
      <c r="N91" s="42" t="inlineStr">
        <is>
          <t>en</t>
        </is>
      </c>
      <c r="O91" s="42">
        <f>IF(F91="","",LOWER(TRIM(F91)&amp;"|"&amp;TRIM(G91)&amp;"|"&amp;H91))</f>
        <v/>
      </c>
      <c r="P91" s="42" t="inlineStr">
        <is>
          <t>No</t>
        </is>
      </c>
      <c r="Q91" s="42" t="inlineStr">
        <is>
          <t>Citations: 189</t>
        </is>
      </c>
    </row>
    <row r="92">
      <c r="A92" s="42" t="inlineStr">
        <is>
          <t>A0091</t>
        </is>
      </c>
      <c r="B92" s="42" t="inlineStr">
        <is>
          <t>Database</t>
        </is>
      </c>
      <c r="C92" s="42" t="inlineStr">
        <is>
          <t>OpenAlex</t>
        </is>
      </c>
      <c r="D92" s="85" t="n">
        <v>46287</v>
      </c>
      <c r="E92" s="42" t="inlineStr">
        <is>
          <t>Multiple queries (Q1-Q10)</t>
        </is>
      </c>
      <c r="F92" s="42" t="inlineStr">
        <is>
          <t>Opportunities and Challenges of Generative AI in Construction Industry: Focusing on Adoption of Text-Based Models</t>
        </is>
      </c>
      <c r="G92" s="42" t="inlineStr">
        <is>
          <t>Prashnna Ghimire; Kyungki Kim; Manoj Acharya</t>
        </is>
      </c>
      <c r="H92" s="42" t="n">
        <v>2024</v>
      </c>
      <c r="I92" s="42" t="inlineStr">
        <is>
          <t>Buildings</t>
        </is>
      </c>
      <c r="J92" s="42" t="inlineStr">
        <is>
          <t>10.3390/buildings14010220</t>
        </is>
      </c>
      <c r="K92" s="47" t="inlineStr">
        <is>
          <t>https://doi.org/10.3390/buildings14010220</t>
        </is>
      </c>
      <c r="L92" s="42" t="inlineStr">
        <is>
          <t>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is>
      </c>
      <c r="M92" s="42" t="inlineStr">
        <is>
          <t>article</t>
        </is>
      </c>
      <c r="N92" s="42" t="inlineStr">
        <is>
          <t>en</t>
        </is>
      </c>
      <c r="O92" s="42">
        <f>IF(F92="","",LOWER(TRIM(F92)&amp;"|"&amp;TRIM(G92)&amp;"|"&amp;H92))</f>
        <v/>
      </c>
      <c r="P92" s="42" t="inlineStr">
        <is>
          <t>No</t>
        </is>
      </c>
      <c r="Q92" s="42" t="inlineStr">
        <is>
          <t>Citations: 154</t>
        </is>
      </c>
    </row>
    <row r="93">
      <c r="A93" s="42" t="inlineStr">
        <is>
          <t>A0092</t>
        </is>
      </c>
      <c r="B93" s="42" t="inlineStr">
        <is>
          <t>Database</t>
        </is>
      </c>
      <c r="C93" s="42" t="inlineStr">
        <is>
          <t>OpenAlex</t>
        </is>
      </c>
      <c r="D93" s="85" t="n">
        <v>46287</v>
      </c>
      <c r="E93" s="42" t="inlineStr">
        <is>
          <t>Multiple queries (Q1-Q10)</t>
        </is>
      </c>
      <c r="F93" s="42" t="inlineStr">
        <is>
          <t>Enhancing Work Productivity through Generative Artificial Intelligence: A Comprehensive Literature Review</t>
        </is>
      </c>
      <c r="G93" s="42" t="inlineStr">
        <is>
          <t>Humaid Al Naqbi; Zied Bahroun; Vian Ahmed</t>
        </is>
      </c>
      <c r="H93" s="42" t="n">
        <v>2024</v>
      </c>
      <c r="I93" s="42" t="inlineStr">
        <is>
          <t>Sustainability</t>
        </is>
      </c>
      <c r="J93" s="42" t="inlineStr">
        <is>
          <t>10.3390/su16031166</t>
        </is>
      </c>
      <c r="K93" s="47" t="inlineStr">
        <is>
          <t>https://doi.org/10.3390/su16031166</t>
        </is>
      </c>
      <c r="L93" s="42" t="inlineStr">
        <is>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is>
      </c>
      <c r="M93" s="42" t="inlineStr">
        <is>
          <t>article</t>
        </is>
      </c>
      <c r="N93" s="42" t="inlineStr">
        <is>
          <t>en</t>
        </is>
      </c>
      <c r="O93" s="42">
        <f>IF(F93="","",LOWER(TRIM(F93)&amp;"|"&amp;TRIM(G93)&amp;"|"&amp;H93))</f>
        <v/>
      </c>
      <c r="P93" s="42" t="inlineStr">
        <is>
          <t>No</t>
        </is>
      </c>
      <c r="Q93" s="42" t="inlineStr">
        <is>
          <t>Citations: 291</t>
        </is>
      </c>
    </row>
    <row r="94">
      <c r="A94" s="42" t="inlineStr">
        <is>
          <t>A0093</t>
        </is>
      </c>
      <c r="B94" s="42" t="inlineStr">
        <is>
          <t>Database</t>
        </is>
      </c>
      <c r="C94" s="42" t="inlineStr">
        <is>
          <t>OpenAlex</t>
        </is>
      </c>
      <c r="D94" s="85" t="n">
        <v>46287</v>
      </c>
      <c r="E94" s="42" t="inlineStr">
        <is>
          <t>Multiple queries (Q1-Q10)</t>
        </is>
      </c>
      <c r="F94" s="42" t="inlineStr">
        <is>
          <t>Revolutionizing Digital Pathology With the Power of Generative Artificial Intelligence and Foundation Models</t>
        </is>
      </c>
      <c r="G94" s="42" t="inlineStr">
        <is>
          <t>Asim Waqas; Marilyn M. Bui; Eric F. Glassy; Issam El Naqa; P Borkowski; Andrew Borkowski; Ghulam Rasool</t>
        </is>
      </c>
      <c r="H94" s="42" t="n">
        <v>2023</v>
      </c>
      <c r="I94" s="42" t="inlineStr">
        <is>
          <t>Laboratory Investigation</t>
        </is>
      </c>
      <c r="J94" s="42" t="inlineStr">
        <is>
          <t>10.1016/j.labinv.2023.100255</t>
        </is>
      </c>
      <c r="K94" s="47" t="inlineStr">
        <is>
          <t>https://doi.org/10.1016/j.labinv.2023.100255</t>
        </is>
      </c>
      <c r="L94" s="42" t="inlineStr">
        <is>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is>
      </c>
      <c r="M94" s="42" t="inlineStr">
        <is>
          <t>article</t>
        </is>
      </c>
      <c r="N94" s="42" t="inlineStr">
        <is>
          <t>en</t>
        </is>
      </c>
      <c r="O94" s="42">
        <f>IF(F94="","",LOWER(TRIM(F94)&amp;"|"&amp;TRIM(G94)&amp;"|"&amp;H94))</f>
        <v/>
      </c>
      <c r="P94" s="42" t="inlineStr">
        <is>
          <t>No</t>
        </is>
      </c>
      <c r="Q94" s="42" t="inlineStr">
        <is>
          <t>Citations: 136</t>
        </is>
      </c>
    </row>
    <row r="95">
      <c r="A95" s="42" t="inlineStr">
        <is>
          <t>A0094</t>
        </is>
      </c>
      <c r="B95" s="42" t="inlineStr">
        <is>
          <t>Database</t>
        </is>
      </c>
      <c r="C95" s="42" t="inlineStr">
        <is>
          <t>OpenAlex</t>
        </is>
      </c>
      <c r="D95" s="85" t="n">
        <v>46287</v>
      </c>
      <c r="E95" s="42" t="inlineStr">
        <is>
          <t>Multiple queries (Q1-Q10)</t>
        </is>
      </c>
      <c r="F95" s="42" t="inlineStr">
        <is>
          <t>A survey on deep learning applied to medical images: from simple artificial neural networks to generative models</t>
        </is>
      </c>
      <c r="G95" s="42" t="inlineStr">
        <is>
          <t>Pedro Celard; Eva Iglesias; José Manuel Sorribes-Fdez; R. Romero; Adrián Seara Vieira; L. Borrajo</t>
        </is>
      </c>
      <c r="H95" s="42" t="n">
        <v>2022</v>
      </c>
      <c r="I95" s="42" t="inlineStr">
        <is>
          <t>Neural Computing and Applications</t>
        </is>
      </c>
      <c r="J95" s="42" t="inlineStr">
        <is>
          <t>10.1007/s00521-022-07953-4</t>
        </is>
      </c>
      <c r="K95" s="47" t="inlineStr">
        <is>
          <t>https://doi.org/10.1007/s00521-022-07953-4</t>
        </is>
      </c>
      <c r="L95" s="42" t="inlineStr"/>
      <c r="M95" s="42" t="inlineStr">
        <is>
          <t>article</t>
        </is>
      </c>
      <c r="N95" s="42" t="inlineStr">
        <is>
          <t>en</t>
        </is>
      </c>
      <c r="O95" s="42">
        <f>IF(F95="","",LOWER(TRIM(F95)&amp;"|"&amp;TRIM(G95)&amp;"|"&amp;H95))</f>
        <v/>
      </c>
      <c r="P95" s="42" t="inlineStr">
        <is>
          <t>No</t>
        </is>
      </c>
      <c r="Q95" s="42" t="inlineStr">
        <is>
          <t>Citations: 182</t>
        </is>
      </c>
    </row>
    <row r="96">
      <c r="A96" s="42" t="inlineStr">
        <is>
          <t>A0095</t>
        </is>
      </c>
      <c r="B96" s="42" t="inlineStr">
        <is>
          <t>Database</t>
        </is>
      </c>
      <c r="C96" s="42" t="inlineStr">
        <is>
          <t>OpenAlex</t>
        </is>
      </c>
      <c r="D96" s="85" t="n">
        <v>46287</v>
      </c>
      <c r="E96" s="42" t="inlineStr">
        <is>
          <t>Multiple queries (Q1-Q10)</t>
        </is>
      </c>
      <c r="F96" s="42" t="inlineStr">
        <is>
          <t>Modelling Generative AI Acceptance, Perceived Teachers' Enthusiasm and Self‐Efficacy to English as a Foreign Language Learners' Well‐Being in the Digital Era</t>
        </is>
      </c>
      <c r="G96" s="42" t="inlineStr">
        <is>
          <t>Fangwei Huang; Yongliang Wang; Haijing Zhang</t>
        </is>
      </c>
      <c r="H96" s="42" t="n">
        <v>2024</v>
      </c>
      <c r="I96" s="42" t="inlineStr">
        <is>
          <t>European Journal of Education</t>
        </is>
      </c>
      <c r="J96" s="42" t="inlineStr">
        <is>
          <t>10.1111/ejed.12770</t>
        </is>
      </c>
      <c r="K96" s="47" t="inlineStr">
        <is>
          <t>https://doi.org/10.1111/ejed.12770</t>
        </is>
      </c>
      <c r="L96" s="42" t="inlineStr">
        <is>
          <t>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M96" s="42" t="inlineStr">
        <is>
          <t>article</t>
        </is>
      </c>
      <c r="N96" s="42" t="inlineStr">
        <is>
          <t>en</t>
        </is>
      </c>
      <c r="O96" s="42">
        <f>IF(F96="","",LOWER(TRIM(F96)&amp;"|"&amp;TRIM(G96)&amp;"|"&amp;H96))</f>
        <v/>
      </c>
      <c r="P96" s="42" t="inlineStr">
        <is>
          <t>No</t>
        </is>
      </c>
      <c r="Q96" s="42" t="inlineStr">
        <is>
          <t>Citations: 231</t>
        </is>
      </c>
    </row>
    <row r="97">
      <c r="A97" s="42" t="inlineStr">
        <is>
          <t>A0096</t>
        </is>
      </c>
      <c r="B97" s="42" t="inlineStr">
        <is>
          <t>Database</t>
        </is>
      </c>
      <c r="C97" s="42" t="inlineStr">
        <is>
          <t>OpenAlex</t>
        </is>
      </c>
      <c r="D97" s="85" t="n">
        <v>46287</v>
      </c>
      <c r="E97" s="42" t="inlineStr">
        <is>
          <t>Multiple queries (Q1-Q10)</t>
        </is>
      </c>
      <c r="F97" s="42" t="inlineStr">
        <is>
          <t>The evolving field of digital mental health: current evidence and implementation issues for smartphone apps, generative artificial intelligence, and virtual reality</t>
        </is>
      </c>
      <c r="G97" s="42" t="inlineStr">
        <is>
          <t>John Torous; Jake Linardon; Simon B. Goldberg; Shufang Sun; Imogen Bell; Jennifer Nicholas; Lamiece Hassan; Yining Hua; Alyssa Milton; Joseph Firth</t>
        </is>
      </c>
      <c r="H97" s="42" t="n">
        <v>2025</v>
      </c>
      <c r="I97" s="42" t="inlineStr">
        <is>
          <t>World Psychiatry</t>
        </is>
      </c>
      <c r="J97" s="42" t="inlineStr">
        <is>
          <t>10.1002/wps.21299</t>
        </is>
      </c>
      <c r="K97" s="47" t="inlineStr">
        <is>
          <t>https://doi.org/10.1002/wps.21299</t>
        </is>
      </c>
      <c r="L97" s="42"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is>
      </c>
      <c r="M97" s="42" t="inlineStr">
        <is>
          <t>article</t>
        </is>
      </c>
      <c r="N97" s="42" t="inlineStr">
        <is>
          <t>en</t>
        </is>
      </c>
      <c r="O97" s="42">
        <f>IF(F97="","",LOWER(TRIM(F97)&amp;"|"&amp;TRIM(G97)&amp;"|"&amp;H97))</f>
        <v/>
      </c>
      <c r="P97" s="42" t="inlineStr">
        <is>
          <t>No</t>
        </is>
      </c>
      <c r="Q97" s="42" t="inlineStr">
        <is>
          <t>Citations: 292</t>
        </is>
      </c>
    </row>
    <row r="98">
      <c r="A98" s="42" t="inlineStr">
        <is>
          <t>A0097</t>
        </is>
      </c>
      <c r="B98" s="42" t="inlineStr">
        <is>
          <t>Database</t>
        </is>
      </c>
      <c r="C98" s="42" t="inlineStr">
        <is>
          <t>OpenAlex</t>
        </is>
      </c>
      <c r="D98" s="85" t="n">
        <v>46287</v>
      </c>
      <c r="E98" s="42" t="inlineStr">
        <is>
          <t>Multiple queries (Q1-Q10)</t>
        </is>
      </c>
      <c r="F98" s="42" t="inlineStr">
        <is>
          <t>The Generative Adversarial Brain</t>
        </is>
      </c>
      <c r="G98" s="42" t="inlineStr">
        <is>
          <t>Samuel J. Gershman</t>
        </is>
      </c>
      <c r="H98" s="42" t="n">
        <v>2019</v>
      </c>
      <c r="I98" s="42" t="inlineStr">
        <is>
          <t>Frontiers in Artificial Intelligence</t>
        </is>
      </c>
      <c r="J98" s="42" t="inlineStr">
        <is>
          <t>10.3389/frai.2019.00018</t>
        </is>
      </c>
      <c r="K98" s="47" t="inlineStr">
        <is>
          <t>https://doi.org/10.3389/frai.2019.00018</t>
        </is>
      </c>
      <c r="L98" s="42" t="inlineStr">
        <is>
          <t>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is>
      </c>
      <c r="M98" s="42" t="inlineStr">
        <is>
          <t>article</t>
        </is>
      </c>
      <c r="N98" s="42" t="inlineStr">
        <is>
          <t>en</t>
        </is>
      </c>
      <c r="O98" s="42">
        <f>IF(F98="","",LOWER(TRIM(F98)&amp;"|"&amp;TRIM(G98)&amp;"|"&amp;H98))</f>
        <v/>
      </c>
      <c r="P98" s="42" t="inlineStr">
        <is>
          <t>No</t>
        </is>
      </c>
      <c r="Q98" s="42" t="inlineStr">
        <is>
          <t>Citations: 98</t>
        </is>
      </c>
    </row>
    <row r="99">
      <c r="A99" s="42" t="inlineStr">
        <is>
          <t>A0098</t>
        </is>
      </c>
      <c r="B99" s="42" t="inlineStr">
        <is>
          <t>Database</t>
        </is>
      </c>
      <c r="C99" s="42" t="inlineStr">
        <is>
          <t>OpenAlex</t>
        </is>
      </c>
      <c r="D99" s="85" t="n">
        <v>46287</v>
      </c>
      <c r="E99" s="42" t="inlineStr">
        <is>
          <t>Multiple queries (Q1-Q10)</t>
        </is>
      </c>
      <c r="F99" s="42" t="inlineStr">
        <is>
          <t>Deepfake video detection: challenges and opportunities</t>
        </is>
      </c>
      <c r="G99" s="42" t="inlineStr">
        <is>
          <t>Achhardeep Kaur; Azadeh Noori Hoshyar; Vidya Saikrishna; Sally Firmin; Feng Xia</t>
        </is>
      </c>
      <c r="H99" s="42" t="n">
        <v>2024</v>
      </c>
      <c r="I99" s="42" t="inlineStr">
        <is>
          <t>Artificial Intelligence Review</t>
        </is>
      </c>
      <c r="J99" s="42" t="inlineStr">
        <is>
          <t>10.1007/s10462-024-10810-6</t>
        </is>
      </c>
      <c r="K99" s="47" t="inlineStr">
        <is>
          <t>https://doi.org/10.1007/s10462-024-10810-6</t>
        </is>
      </c>
      <c r="L99" s="42" t="inlineStr">
        <is>
          <t>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is>
      </c>
      <c r="M99" s="42" t="inlineStr">
        <is>
          <t>article</t>
        </is>
      </c>
      <c r="N99" s="42" t="inlineStr">
        <is>
          <t>en</t>
        </is>
      </c>
      <c r="O99" s="42">
        <f>IF(F99="","",LOWER(TRIM(F99)&amp;"|"&amp;TRIM(G99)&amp;"|"&amp;H99))</f>
        <v/>
      </c>
      <c r="P99" s="42" t="inlineStr">
        <is>
          <t>No</t>
        </is>
      </c>
      <c r="Q99" s="42" t="inlineStr">
        <is>
          <t>Citations: 198</t>
        </is>
      </c>
    </row>
    <row r="100">
      <c r="A100" s="42" t="inlineStr">
        <is>
          <t>A0099</t>
        </is>
      </c>
      <c r="B100" s="42" t="inlineStr">
        <is>
          <t>Database</t>
        </is>
      </c>
      <c r="C100" s="42" t="inlineStr">
        <is>
          <t>OpenAlex</t>
        </is>
      </c>
      <c r="D100" s="85" t="n">
        <v>46287</v>
      </c>
      <c r="E100" s="42" t="inlineStr">
        <is>
          <t>Multiple queries (Q1-Q10)</t>
        </is>
      </c>
      <c r="F100" s="42" t="inlineStr">
        <is>
          <t>Challenges for higher education in the era of widespread access to generative AI</t>
        </is>
      </c>
      <c r="G100" s="42" t="inlineStr">
        <is>
          <t>Krzysztof Walczak; Wojciech Cellary</t>
        </is>
      </c>
      <c r="H100" s="42" t="n">
        <v>2023</v>
      </c>
      <c r="I100" s="42" t="inlineStr">
        <is>
          <t>Economics and Business Review/The Poznań University of Economics Review</t>
        </is>
      </c>
      <c r="J100" s="42" t="inlineStr">
        <is>
          <t>10.18559/ebr.2023.2.743</t>
        </is>
      </c>
      <c r="K100" s="47" t="inlineStr">
        <is>
          <t>https://doi.org/10.18559/ebr.2023.2.743</t>
        </is>
      </c>
      <c r="L100" s="42" t="inlineStr">
        <is>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is>
      </c>
      <c r="M100" s="42" t="inlineStr">
        <is>
          <t>article</t>
        </is>
      </c>
      <c r="N100" s="42" t="inlineStr">
        <is>
          <t>en</t>
        </is>
      </c>
      <c r="O100" s="42">
        <f>IF(F100="","",LOWER(TRIM(F100)&amp;"|"&amp;TRIM(G100)&amp;"|"&amp;H100))</f>
        <v/>
      </c>
      <c r="P100" s="42" t="inlineStr">
        <is>
          <t>No</t>
        </is>
      </c>
      <c r="Q100" s="42" t="inlineStr">
        <is>
          <t>Citations: 192</t>
        </is>
      </c>
    </row>
    <row r="101">
      <c r="A101" s="42" t="inlineStr">
        <is>
          <t>A0100</t>
        </is>
      </c>
      <c r="B101" s="42" t="inlineStr">
        <is>
          <t>Database</t>
        </is>
      </c>
      <c r="C101" s="42" t="inlineStr">
        <is>
          <t>OpenAlex</t>
        </is>
      </c>
      <c r="D101" s="85" t="n">
        <v>46287</v>
      </c>
      <c r="E101" s="42" t="inlineStr">
        <is>
          <t>Multiple queries (Q1-Q10)</t>
        </is>
      </c>
      <c r="F101" s="42" t="inlineStr">
        <is>
          <t>Generative Artificial Intelligence in Education: From Deceptive to Disruptive.</t>
        </is>
      </c>
      <c r="G101" s="42" t="inlineStr">
        <is>
          <t>Marc Alier; Francisco José García‐Peñalvo; Jorge D. Camba</t>
        </is>
      </c>
      <c r="H101" s="42" t="n">
        <v>2024</v>
      </c>
      <c r="I101" s="42" t="inlineStr">
        <is>
          <t>International Journal of Interactive Multimedia and Artificial Intelligence</t>
        </is>
      </c>
      <c r="J101" s="42" t="inlineStr">
        <is>
          <t>10.9781/ijimai.2024.02.011</t>
        </is>
      </c>
      <c r="K101" s="47" t="inlineStr">
        <is>
          <t>https://doi.org/10.9781/ijimai.2024.02.011</t>
        </is>
      </c>
      <c r="L101" s="42" t="inlineStr">
        <is>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is>
      </c>
      <c r="M101" s="42" t="inlineStr">
        <is>
          <t>article</t>
        </is>
      </c>
      <c r="N101" s="42" t="inlineStr">
        <is>
          <t>en</t>
        </is>
      </c>
      <c r="O101" s="42">
        <f>IF(F101="","",LOWER(TRIM(F101)&amp;"|"&amp;TRIM(G101)&amp;"|"&amp;H101))</f>
        <v/>
      </c>
      <c r="P101" s="42" t="inlineStr">
        <is>
          <t>No</t>
        </is>
      </c>
      <c r="Q101" s="42" t="inlineStr">
        <is>
          <t>Citations: 169</t>
        </is>
      </c>
    </row>
    <row r="102">
      <c r="A102" s="42" t="inlineStr">
        <is>
          <t>A0101</t>
        </is>
      </c>
      <c r="B102" s="42" t="inlineStr">
        <is>
          <t>Database</t>
        </is>
      </c>
      <c r="C102" s="42" t="inlineStr">
        <is>
          <t>OpenAlex</t>
        </is>
      </c>
      <c r="D102" s="85" t="n">
        <v>46287</v>
      </c>
      <c r="E102" s="42" t="inlineStr">
        <is>
          <t>Multiple queries (Q1-Q10)</t>
        </is>
      </c>
      <c r="F102" s="42" t="inlineStr">
        <is>
          <t>Quantum‐Noise‐Driven Generative Diffusion Models</t>
        </is>
      </c>
      <c r="G102" s="42" t="inlineStr">
        <is>
          <t>Marco Parigi; Stefano Martina; Filippo Caruso</t>
        </is>
      </c>
      <c r="H102" s="42" t="n">
        <v>2024</v>
      </c>
      <c r="I102" s="42" t="inlineStr">
        <is>
          <t>Advanced Quantum Technologies</t>
        </is>
      </c>
      <c r="J102" s="42" t="inlineStr">
        <is>
          <t>10.1002/qute.202300401</t>
        </is>
      </c>
      <c r="K102" s="47" t="inlineStr">
        <is>
          <t>https://doi.org/10.1002/qute.202300401</t>
        </is>
      </c>
      <c r="L102" s="42" t="inlineStr">
        <is>
          <t>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is>
      </c>
      <c r="M102" s="42" t="inlineStr">
        <is>
          <t>article</t>
        </is>
      </c>
      <c r="N102" s="42" t="inlineStr">
        <is>
          <t>en</t>
        </is>
      </c>
      <c r="O102" s="42">
        <f>IF(F102="","",LOWER(TRIM(F102)&amp;"|"&amp;TRIM(G102)&amp;"|"&amp;H102))</f>
        <v/>
      </c>
      <c r="P102" s="42" t="inlineStr">
        <is>
          <t>No</t>
        </is>
      </c>
      <c r="Q102" s="42" t="inlineStr">
        <is>
          <t>Citations: 36</t>
        </is>
      </c>
    </row>
    <row r="103">
      <c r="A103" s="42" t="inlineStr">
        <is>
          <t>A0102</t>
        </is>
      </c>
      <c r="B103" s="42" t="inlineStr">
        <is>
          <t>Database</t>
        </is>
      </c>
      <c r="C103" s="42" t="inlineStr">
        <is>
          <t>OpenAlex</t>
        </is>
      </c>
      <c r="D103" s="85" t="n">
        <v>46287</v>
      </c>
      <c r="E103" s="42" t="inlineStr">
        <is>
          <t>Multiple queries (Q1-Q10)</t>
        </is>
      </c>
      <c r="F103" s="42" t="inlineStr">
        <is>
          <t>DPM-Solver++: Fast Solver for Guided Sampling of Diffusion Probabilistic Models</t>
        </is>
      </c>
      <c r="G103" s="42" t="inlineStr">
        <is>
          <t>Cheng Lu; Yuhao Zhou; Fan Bao; Jianfei Chen; Chongxuan Li; Jun Zhu</t>
        </is>
      </c>
      <c r="H103" s="42" t="n">
        <v>2025</v>
      </c>
      <c r="I103" s="42" t="inlineStr">
        <is>
          <t>Machine Intelligence Research</t>
        </is>
      </c>
      <c r="J103" s="42" t="inlineStr">
        <is>
          <t>10.1007/s11633-025-1562-4</t>
        </is>
      </c>
      <c r="K103" s="47" t="inlineStr">
        <is>
          <t>https://doi.org/10.1007/s11633-025-1562-4</t>
        </is>
      </c>
      <c r="L103" s="42" t="inlineStr">
        <is>
          <t>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is>
      </c>
      <c r="M103" s="42" t="inlineStr">
        <is>
          <t>article</t>
        </is>
      </c>
      <c r="N103" s="42" t="inlineStr">
        <is>
          <t>en</t>
        </is>
      </c>
      <c r="O103" s="42">
        <f>IF(F103="","",LOWER(TRIM(F103)&amp;"|"&amp;TRIM(G103)&amp;"|"&amp;H103))</f>
        <v/>
      </c>
      <c r="P103" s="42" t="inlineStr">
        <is>
          <t>No</t>
        </is>
      </c>
      <c r="Q103" s="42" t="inlineStr">
        <is>
          <t>Citations: 143</t>
        </is>
      </c>
    </row>
    <row r="104">
      <c r="A104" s="42" t="inlineStr">
        <is>
          <t>A0103</t>
        </is>
      </c>
      <c r="B104" s="42" t="inlineStr">
        <is>
          <t>Database</t>
        </is>
      </c>
      <c r="C104" s="42" t="inlineStr">
        <is>
          <t>OpenAlex</t>
        </is>
      </c>
      <c r="D104" s="85" t="n">
        <v>46287</v>
      </c>
      <c r="E104" s="42" t="inlineStr">
        <is>
          <t>Multiple queries (Q1-Q10)</t>
        </is>
      </c>
      <c r="F104" s="42" t="inlineStr">
        <is>
          <t>What Do We Mean by GenAI? A Systematic Mapping of The Evolution, Trends, and Techniques Involved in Generative AI.</t>
        </is>
      </c>
      <c r="G104" s="42" t="inlineStr">
        <is>
          <t>Francisco José García‐Peñalvo; Andrea Vázquez‐Ingelmo</t>
        </is>
      </c>
      <c r="H104" s="42" t="n">
        <v>2023</v>
      </c>
      <c r="I104" s="42" t="inlineStr">
        <is>
          <t>International Journal of Interactive Multimedia and Artificial Intelligence</t>
        </is>
      </c>
      <c r="J104" s="42" t="inlineStr">
        <is>
          <t>10.9781/ijimai.2023.07.006</t>
        </is>
      </c>
      <c r="K104" s="47" t="inlineStr">
        <is>
          <t>https://doi.org/10.9781/ijimai.2023.07.006</t>
        </is>
      </c>
      <c r="L104" s="42" t="inlineStr">
        <is>
          <t>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is>
      </c>
      <c r="M104" s="42" t="inlineStr">
        <is>
          <t>article</t>
        </is>
      </c>
      <c r="N104" s="42" t="inlineStr">
        <is>
          <t>en</t>
        </is>
      </c>
      <c r="O104" s="42">
        <f>IF(F104="","",LOWER(TRIM(F104)&amp;"|"&amp;TRIM(G104)&amp;"|"&amp;H104))</f>
        <v/>
      </c>
      <c r="P104" s="42" t="inlineStr">
        <is>
          <t>No</t>
        </is>
      </c>
      <c r="Q104" s="42" t="inlineStr">
        <is>
          <t>Citations: 234</t>
        </is>
      </c>
    </row>
    <row r="105">
      <c r="A105" s="42" t="inlineStr">
        <is>
          <t>A0104</t>
        </is>
      </c>
      <c r="B105" s="42" t="inlineStr">
        <is>
          <t>Database</t>
        </is>
      </c>
      <c r="C105" s="42" t="inlineStr">
        <is>
          <t>OpenAlex</t>
        </is>
      </c>
      <c r="D105" s="85" t="n">
        <v>46287</v>
      </c>
      <c r="E105" s="42" t="inlineStr">
        <is>
          <t>Multiple queries (Q1-Q10)</t>
        </is>
      </c>
      <c r="F105" s="42" t="inlineStr">
        <is>
          <t>A Survey of Generative AI Applications</t>
        </is>
      </c>
      <c r="G105" s="42" t="inlineStr">
        <is>
          <t>Roberto Gozalo-Brizuela; Eduardo Eduardo Garrido Merchan</t>
        </is>
      </c>
      <c r="H105" s="42" t="n">
        <v>2024</v>
      </c>
      <c r="I105" s="42" t="inlineStr">
        <is>
          <t>Journal of Computer Science</t>
        </is>
      </c>
      <c r="J105" s="42" t="inlineStr">
        <is>
          <t>10.3844/jcssp.2024.801.818</t>
        </is>
      </c>
      <c r="K105" s="47" t="inlineStr">
        <is>
          <t>https://doi.org/10.3844/jcssp.2024.801.818</t>
        </is>
      </c>
      <c r="L105" s="42" t="inlineStr">
        <is>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is>
      </c>
      <c r="M105" s="42" t="inlineStr">
        <is>
          <t>article</t>
        </is>
      </c>
      <c r="N105" s="42" t="inlineStr">
        <is>
          <t>en</t>
        </is>
      </c>
      <c r="O105" s="42">
        <f>IF(F105="","",LOWER(TRIM(F105)&amp;"|"&amp;TRIM(G105)&amp;"|"&amp;H105))</f>
        <v/>
      </c>
      <c r="P105" s="42" t="inlineStr">
        <is>
          <t>No</t>
        </is>
      </c>
      <c r="Q105" s="42" t="inlineStr">
        <is>
          <t>Citations: 91</t>
        </is>
      </c>
    </row>
    <row r="106">
      <c r="A106" s="42" t="inlineStr">
        <is>
          <t>A0105</t>
        </is>
      </c>
      <c r="B106" s="42" t="inlineStr">
        <is>
          <t>Database</t>
        </is>
      </c>
      <c r="C106" s="42" t="inlineStr">
        <is>
          <t>OpenAlex</t>
        </is>
      </c>
      <c r="D106" s="85" t="n">
        <v>46287</v>
      </c>
      <c r="E106" s="42" t="inlineStr">
        <is>
          <t>Multiple queries (Q1-Q10)</t>
        </is>
      </c>
      <c r="F106" s="42" t="inlineStr">
        <is>
          <t>Generative artificial intelligence in drug discovery: basic framework, recent advances, challenges, and opportunities</t>
        </is>
      </c>
      <c r="G106" s="42" t="inlineStr">
        <is>
          <t>Amit Gangwal; M. Azim Ansari; Iqrar Ahmad; Abul Kalam Azad; Vinoth Kumarasamy; Vetriselvan Subramaniyan; Ling Shing Wong</t>
        </is>
      </c>
      <c r="H106" s="42" t="n">
        <v>2024</v>
      </c>
      <c r="I106" s="42" t="inlineStr">
        <is>
          <t>Frontiers in Pharmacology</t>
        </is>
      </c>
      <c r="J106" s="42" t="inlineStr">
        <is>
          <t>10.3389/fphar.2024.1331062</t>
        </is>
      </c>
      <c r="K106" s="47" t="inlineStr">
        <is>
          <t>https://doi.org/10.3389/fphar.2024.1331062</t>
        </is>
      </c>
      <c r="L106" s="42" t="inlineStr">
        <is>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is>
      </c>
      <c r="M106" s="42" t="inlineStr">
        <is>
          <t>article</t>
        </is>
      </c>
      <c r="N106" s="42" t="inlineStr">
        <is>
          <t>en</t>
        </is>
      </c>
      <c r="O106" s="42">
        <f>IF(F106="","",LOWER(TRIM(F106)&amp;"|"&amp;TRIM(G106)&amp;"|"&amp;H106))</f>
        <v/>
      </c>
      <c r="P106" s="42" t="inlineStr">
        <is>
          <t>No</t>
        </is>
      </c>
      <c r="Q106" s="42" t="inlineStr">
        <is>
          <t>Citations: 185</t>
        </is>
      </c>
    </row>
    <row r="107">
      <c r="A107" s="42" t="inlineStr">
        <is>
          <t>A0106</t>
        </is>
      </c>
      <c r="B107" s="42" t="inlineStr">
        <is>
          <t>Database</t>
        </is>
      </c>
      <c r="C107" s="42" t="inlineStr">
        <is>
          <t>OpenAlex</t>
        </is>
      </c>
      <c r="D107" s="85" t="n">
        <v>46287</v>
      </c>
      <c r="E107" s="42" t="inlineStr">
        <is>
          <t>Multiple queries (Q1-Q10)</t>
        </is>
      </c>
      <c r="F107" s="42" t="inlineStr">
        <is>
          <t>Generative AI in innovation and marketing processes: A roadmap of research opportunities</t>
        </is>
      </c>
      <c r="G107" s="42" t="inlineStr">
        <is>
          <t>Paola Cillo; Gaia Rubera</t>
        </is>
      </c>
      <c r="H107" s="42" t="n">
        <v>2024</v>
      </c>
      <c r="I107" s="42" t="inlineStr">
        <is>
          <t>Journal of the Academy of Marketing Science</t>
        </is>
      </c>
      <c r="J107" s="42" t="inlineStr">
        <is>
          <t>10.1007/s11747-024-01044-7</t>
        </is>
      </c>
      <c r="K107" s="47" t="inlineStr">
        <is>
          <t>https://doi.org/10.1007/s11747-024-01044-7</t>
        </is>
      </c>
      <c r="L107" s="42" t="inlineStr">
        <is>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is>
      </c>
      <c r="M107" s="42" t="inlineStr">
        <is>
          <t>article</t>
        </is>
      </c>
      <c r="N107" s="42" t="inlineStr">
        <is>
          <t>en</t>
        </is>
      </c>
      <c r="O107" s="42">
        <f>IF(F107="","",LOWER(TRIM(F107)&amp;"|"&amp;TRIM(G107)&amp;"|"&amp;H107))</f>
        <v/>
      </c>
      <c r="P107" s="42" t="inlineStr">
        <is>
          <t>No</t>
        </is>
      </c>
      <c r="Q107" s="42" t="inlineStr">
        <is>
          <t>Citations: 151</t>
        </is>
      </c>
    </row>
    <row r="108">
      <c r="A108" s="42" t="inlineStr">
        <is>
          <t>A0107</t>
        </is>
      </c>
      <c r="B108" s="42" t="inlineStr">
        <is>
          <t>Database</t>
        </is>
      </c>
      <c r="C108" s="42" t="inlineStr">
        <is>
          <t>OpenAlex</t>
        </is>
      </c>
      <c r="D108" s="85" t="n">
        <v>46287</v>
      </c>
      <c r="E108" s="42" t="inlineStr">
        <is>
          <t>Multiple queries (Q1-Q10)</t>
        </is>
      </c>
      <c r="F108" s="42" t="inlineStr">
        <is>
          <t>Artificial intelligence prompt engineering as a new digital competence: Analysis of generative AI technologies such as ChatGPT</t>
        </is>
      </c>
      <c r="G108" s="42" t="inlineStr">
        <is>
          <t>Paweł Korzyński; Grzegorz Mazurek; Pamela Krzypkowska; Artur Kurasiński</t>
        </is>
      </c>
      <c r="H108" s="42" t="n">
        <v>2023</v>
      </c>
      <c r="I108" s="42" t="inlineStr">
        <is>
          <t>Entrepreneurial Business and Economics Review</t>
        </is>
      </c>
      <c r="J108" s="42" t="inlineStr">
        <is>
          <t>10.15678/eber.2023.110302</t>
        </is>
      </c>
      <c r="K108" s="47" t="inlineStr">
        <is>
          <t>https://doi.org/10.15678/eber.2023.110302</t>
        </is>
      </c>
      <c r="L108" s="42" t="inlineStr">
        <is>
          <t>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is>
      </c>
      <c r="M108" s="42" t="inlineStr">
        <is>
          <t>article</t>
        </is>
      </c>
      <c r="N108" s="42" t="inlineStr">
        <is>
          <t>en</t>
        </is>
      </c>
      <c r="O108" s="42">
        <f>IF(F108="","",LOWER(TRIM(F108)&amp;"|"&amp;TRIM(G108)&amp;"|"&amp;H108))</f>
        <v/>
      </c>
      <c r="P108" s="42" t="inlineStr">
        <is>
          <t>No</t>
        </is>
      </c>
      <c r="Q108" s="42" t="inlineStr">
        <is>
          <t>Citations: 224</t>
        </is>
      </c>
    </row>
    <row r="109">
      <c r="A109" s="42" t="inlineStr">
        <is>
          <t>A0108</t>
        </is>
      </c>
      <c r="B109" s="42" t="inlineStr">
        <is>
          <t>Database</t>
        </is>
      </c>
      <c r="C109" s="42" t="inlineStr">
        <is>
          <t>OpenAlex</t>
        </is>
      </c>
      <c r="D109" s="85" t="n">
        <v>46287</v>
      </c>
      <c r="E109" s="42" t="inlineStr">
        <is>
          <t>Multiple queries (Q1-Q10)</t>
        </is>
      </c>
      <c r="F109" s="42" t="inlineStr">
        <is>
          <t>Cardiovascular care with digital twin technology in the era of generative artificial intelligence</t>
        </is>
      </c>
      <c r="G109" s="42" t="inlineStr">
        <is>
          <t>Phyllis Thangaraj; S. Benson; Evangelos K. Oikonomou; Folkert W. Asselbergs; Rohan Khera</t>
        </is>
      </c>
      <c r="H109" s="42" t="n">
        <v>2024</v>
      </c>
      <c r="I109" s="42" t="inlineStr">
        <is>
          <t>European Heart Journal</t>
        </is>
      </c>
      <c r="J109" s="42" t="inlineStr">
        <is>
          <t>10.1093/eurheartj/ehae619</t>
        </is>
      </c>
      <c r="K109" s="47" t="inlineStr">
        <is>
          <t>https://doi.org/10.1093/eurheartj/ehae619</t>
        </is>
      </c>
      <c r="L109" s="42" t="inlineStr">
        <is>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is>
      </c>
      <c r="M109" s="42" t="inlineStr">
        <is>
          <t>article</t>
        </is>
      </c>
      <c r="N109" s="42" t="inlineStr">
        <is>
          <t>en</t>
        </is>
      </c>
      <c r="O109" s="42">
        <f>IF(F109="","",LOWER(TRIM(F109)&amp;"|"&amp;TRIM(G109)&amp;"|"&amp;H109))</f>
        <v/>
      </c>
      <c r="P109" s="42" t="inlineStr">
        <is>
          <t>No</t>
        </is>
      </c>
      <c r="Q109" s="42" t="inlineStr">
        <is>
          <t>Citations: 159</t>
        </is>
      </c>
    </row>
    <row r="110">
      <c r="A110" s="42" t="inlineStr">
        <is>
          <t>A0109</t>
        </is>
      </c>
      <c r="B110" s="42" t="inlineStr">
        <is>
          <t>Database</t>
        </is>
      </c>
      <c r="C110" s="42" t="inlineStr">
        <is>
          <t>OpenAlex</t>
        </is>
      </c>
      <c r="D110" s="85" t="n">
        <v>46287</v>
      </c>
      <c r="E110" s="42" t="inlineStr">
        <is>
          <t>Multiple queries (Q1-Q10)</t>
        </is>
      </c>
      <c r="F110" s="42" t="inlineStr">
        <is>
          <t>Entrepreneurship education in the era of generative artificial intelligence</t>
        </is>
      </c>
      <c r="G110" s="42" t="inlineStr">
        <is>
          <t>Robin Bell; Heather Bell</t>
        </is>
      </c>
      <c r="H110" s="42" t="n">
        <v>2023</v>
      </c>
      <c r="I110" s="42" t="inlineStr">
        <is>
          <t>Entrepreneurship Education</t>
        </is>
      </c>
      <c r="J110" s="42" t="inlineStr">
        <is>
          <t>10.1007/s41959-023-00099-x</t>
        </is>
      </c>
      <c r="K110" s="47" t="inlineStr">
        <is>
          <t>https://doi.org/10.1007/s41959-023-00099-x</t>
        </is>
      </c>
      <c r="L110" s="42" t="inlineStr">
        <is>
          <t>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is>
      </c>
      <c r="M110" s="42" t="inlineStr">
        <is>
          <t>article</t>
        </is>
      </c>
      <c r="N110" s="42" t="inlineStr">
        <is>
          <t>en</t>
        </is>
      </c>
      <c r="O110" s="42">
        <f>IF(F110="","",LOWER(TRIM(F110)&amp;"|"&amp;TRIM(G110)&amp;"|"&amp;H110))</f>
        <v/>
      </c>
      <c r="P110" s="42" t="inlineStr">
        <is>
          <t>No</t>
        </is>
      </c>
      <c r="Q110" s="42" t="inlineStr">
        <is>
          <t>Citations: 139</t>
        </is>
      </c>
    </row>
    <row r="111">
      <c r="A111" s="42" t="inlineStr">
        <is>
          <t>A0110</t>
        </is>
      </c>
      <c r="B111" s="42" t="inlineStr">
        <is>
          <t>Database</t>
        </is>
      </c>
      <c r="C111" s="42" t="inlineStr">
        <is>
          <t>OpenAlex</t>
        </is>
      </c>
      <c r="D111" s="85" t="n">
        <v>46287</v>
      </c>
      <c r="E111" s="42" t="inlineStr">
        <is>
          <t>Multiple queries (Q1-Q10)</t>
        </is>
      </c>
      <c r="F111" s="42" t="inlineStr">
        <is>
          <t>Transforming Assessment: The Impacts and Implications of Large Language Models and Generative AI</t>
        </is>
      </c>
      <c r="G111" s="42" t="inlineStr">
        <is>
          <t>Jiangang Hao; Alina von Davier; Victoria Yaneva; Susan Lottridge; Matthias von Davier; Deborah J. Harris</t>
        </is>
      </c>
      <c r="H111" s="42" t="n">
        <v>2024</v>
      </c>
      <c r="I111" s="42" t="inlineStr">
        <is>
          <t>Educational Measurement Issues and Practice</t>
        </is>
      </c>
      <c r="J111" s="42" t="inlineStr">
        <is>
          <t>10.1111/emip.12602</t>
        </is>
      </c>
      <c r="K111" s="47" t="inlineStr">
        <is>
          <t>https://doi.org/10.1111/emip.12602</t>
        </is>
      </c>
      <c r="L111" s="42" t="inlineStr">
        <is>
          <t>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is>
      </c>
      <c r="M111" s="42" t="inlineStr">
        <is>
          <t>article</t>
        </is>
      </c>
      <c r="N111" s="42" t="inlineStr">
        <is>
          <t>en</t>
        </is>
      </c>
      <c r="O111" s="42">
        <f>IF(F111="","",LOWER(TRIM(F111)&amp;"|"&amp;TRIM(G111)&amp;"|"&amp;H111))</f>
        <v/>
      </c>
      <c r="P111" s="42" t="inlineStr">
        <is>
          <t>No</t>
        </is>
      </c>
      <c r="Q111" s="42" t="inlineStr">
        <is>
          <t>Citations: 89</t>
        </is>
      </c>
    </row>
    <row r="112">
      <c r="A112" s="42" t="inlineStr">
        <is>
          <t>A0111</t>
        </is>
      </c>
      <c r="B112" s="42" t="inlineStr">
        <is>
          <t>Database</t>
        </is>
      </c>
      <c r="C112" s="42" t="inlineStr">
        <is>
          <t>OpenAlex</t>
        </is>
      </c>
      <c r="D112" s="85" t="n">
        <v>46287</v>
      </c>
      <c r="E112" s="42" t="inlineStr">
        <is>
          <t>Multiple queries (Q1-Q10)</t>
        </is>
      </c>
      <c r="F112" s="42" t="inlineStr">
        <is>
          <t>ChatGPT: Bullshit spewer or the end of traditional assessments in higher education?</t>
        </is>
      </c>
      <c r="G112" s="42" t="inlineStr">
        <is>
          <t>Jürgen Rudolph; Samson Tan; Shannon Tan</t>
        </is>
      </c>
      <c r="H112" s="42" t="n">
        <v>2023</v>
      </c>
      <c r="I112" s="42" t="inlineStr">
        <is>
          <t>Journal of Applied Learning &amp; Teaching</t>
        </is>
      </c>
      <c r="J112" s="42" t="inlineStr">
        <is>
          <t>10.37074/jalt.2023.6.1.9</t>
        </is>
      </c>
      <c r="K112" s="47" t="inlineStr">
        <is>
          <t>https://doi.org/10.37074/jalt.2023.6.1.9</t>
        </is>
      </c>
      <c r="L112" s="42" t="inlineStr">
        <is>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is>
      </c>
      <c r="M112" s="42" t="inlineStr">
        <is>
          <t>article</t>
        </is>
      </c>
      <c r="N112" s="42" t="inlineStr">
        <is>
          <t>en</t>
        </is>
      </c>
      <c r="O112" s="42">
        <f>IF(F112="","",LOWER(TRIM(F112)&amp;"|"&amp;TRIM(G112)&amp;"|"&amp;H112))</f>
        <v/>
      </c>
      <c r="P112" s="42" t="inlineStr">
        <is>
          <t>No</t>
        </is>
      </c>
      <c r="Q112" s="42" t="inlineStr">
        <is>
          <t>Citations: 1771</t>
        </is>
      </c>
    </row>
    <row r="113">
      <c r="A113" s="42" t="inlineStr">
        <is>
          <t>A0112</t>
        </is>
      </c>
      <c r="B113" s="42" t="inlineStr">
        <is>
          <t>Database</t>
        </is>
      </c>
      <c r="C113" s="42" t="inlineStr">
        <is>
          <t>OpenAlex</t>
        </is>
      </c>
      <c r="D113" s="85" t="n">
        <v>46287</v>
      </c>
      <c r="E113" s="42" t="inlineStr">
        <is>
          <t>Multiple queries (Q1-Q10)</t>
        </is>
      </c>
      <c r="F113" s="42" t="inlineStr">
        <is>
          <t>ChatGPT: A Case Study on Copyright Challenges for Generative Artificial Intelligence Systems</t>
        </is>
      </c>
      <c r="G113" s="42" t="inlineStr">
        <is>
          <t>Nicola Lucchi</t>
        </is>
      </c>
      <c r="H113" s="42" t="n">
        <v>2023</v>
      </c>
      <c r="I113" s="42" t="inlineStr">
        <is>
          <t>European Journal of Risk Regulation</t>
        </is>
      </c>
      <c r="J113" s="42" t="inlineStr">
        <is>
          <t>10.1017/err.2023.59</t>
        </is>
      </c>
      <c r="K113" s="47" t="inlineStr">
        <is>
          <t>https://doi.org/10.1017/err.2023.59</t>
        </is>
      </c>
      <c r="L113" s="42" t="inlineStr">
        <is>
          <t>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is>
      </c>
      <c r="M113" s="42" t="inlineStr">
        <is>
          <t>article</t>
        </is>
      </c>
      <c r="N113" s="42" t="inlineStr">
        <is>
          <t>en</t>
        </is>
      </c>
      <c r="O113" s="42">
        <f>IF(F113="","",LOWER(TRIM(F113)&amp;"|"&amp;TRIM(G113)&amp;"|"&amp;H113))</f>
        <v/>
      </c>
      <c r="P113" s="42" t="inlineStr">
        <is>
          <t>No</t>
        </is>
      </c>
      <c r="Q113" s="42" t="inlineStr">
        <is>
          <t>Citations: 164</t>
        </is>
      </c>
    </row>
    <row r="114">
      <c r="A114" s="42" t="inlineStr">
        <is>
          <t>A0113</t>
        </is>
      </c>
      <c r="B114" s="42" t="inlineStr">
        <is>
          <t>Database</t>
        </is>
      </c>
      <c r="C114" s="42" t="inlineStr">
        <is>
          <t>OpenAlex</t>
        </is>
      </c>
      <c r="D114" s="85" t="n">
        <v>46287</v>
      </c>
      <c r="E114" s="42" t="inlineStr">
        <is>
          <t>Multiple queries (Q1-Q10)</t>
        </is>
      </c>
      <c r="F114" s="42" t="inlineStr">
        <is>
          <t>Deep generative models in energy system applications: Review, challenges, and future directions</t>
        </is>
      </c>
      <c r="G114" s="42" t="inlineStr">
        <is>
          <t>Xiangyu Zhang; Andrew Glaws; Alexandre Cortiella; Patrick Emami; Ryan N. King</t>
        </is>
      </c>
      <c r="H114" s="42" t="n">
        <v>2024</v>
      </c>
      <c r="I114" s="42" t="inlineStr">
        <is>
          <t>Applied Energy</t>
        </is>
      </c>
      <c r="J114" s="42" t="inlineStr">
        <is>
          <t>10.1016/j.apenergy.2024.125059</t>
        </is>
      </c>
      <c r="K114" s="47" t="inlineStr">
        <is>
          <t>https://doi.org/10.1016/j.apenergy.2024.125059</t>
        </is>
      </c>
      <c r="L114" s="42" t="inlineStr"/>
      <c r="M114" s="42" t="inlineStr">
        <is>
          <t>article</t>
        </is>
      </c>
      <c r="N114" s="42" t="inlineStr">
        <is>
          <t>en</t>
        </is>
      </c>
      <c r="O114" s="42">
        <f>IF(F114="","",LOWER(TRIM(F114)&amp;"|"&amp;TRIM(G114)&amp;"|"&amp;H114))</f>
        <v/>
      </c>
      <c r="P114" s="42" t="inlineStr">
        <is>
          <t>No</t>
        </is>
      </c>
      <c r="Q114" s="42" t="inlineStr">
        <is>
          <t>Citations: 32</t>
        </is>
      </c>
    </row>
    <row r="115">
      <c r="A115" s="42" t="inlineStr">
        <is>
          <t>A0114</t>
        </is>
      </c>
      <c r="B115" s="42" t="inlineStr">
        <is>
          <t>Database</t>
        </is>
      </c>
      <c r="C115" s="42" t="inlineStr">
        <is>
          <t>OpenAlex</t>
        </is>
      </c>
      <c r="D115" s="85" t="n">
        <v>46287</v>
      </c>
      <c r="E115" s="42" t="inlineStr">
        <is>
          <t>Multiple queries (Q1-Q10)</t>
        </is>
      </c>
      <c r="F115" s="42" t="inlineStr">
        <is>
          <t>Integrating Generative AI and IoT for Sustainable Smart Tourism Destinations</t>
        </is>
      </c>
      <c r="G115" s="42" t="inlineStr">
        <is>
          <t>Pannee Suanpang; Pattanaphong Pothipassa</t>
        </is>
      </c>
      <c r="H115" s="42" t="n">
        <v>2024</v>
      </c>
      <c r="I115" s="42" t="inlineStr">
        <is>
          <t>Sustainability</t>
        </is>
      </c>
      <c r="J115" s="42" t="inlineStr">
        <is>
          <t>10.3390/su16177435</t>
        </is>
      </c>
      <c r="K115" s="47" t="inlineStr">
        <is>
          <t>https://doi.org/10.3390/su16177435</t>
        </is>
      </c>
      <c r="L115" s="42" t="inlineStr">
        <is>
          <t>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is>
      </c>
      <c r="M115" s="42" t="inlineStr">
        <is>
          <t>article</t>
        </is>
      </c>
      <c r="N115" s="42" t="inlineStr">
        <is>
          <t>en</t>
        </is>
      </c>
      <c r="O115" s="42">
        <f>IF(F115="","",LOWER(TRIM(F115)&amp;"|"&amp;TRIM(G115)&amp;"|"&amp;H115))</f>
        <v/>
      </c>
      <c r="P115" s="42" t="inlineStr">
        <is>
          <t>No</t>
        </is>
      </c>
      <c r="Q115" s="42" t="inlineStr">
        <is>
          <t>Citations: 140</t>
        </is>
      </c>
    </row>
    <row r="116">
      <c r="A116" s="42" t="inlineStr">
        <is>
          <t>A0115</t>
        </is>
      </c>
      <c r="B116" s="42" t="inlineStr">
        <is>
          <t>Database</t>
        </is>
      </c>
      <c r="C116" s="42" t="inlineStr">
        <is>
          <t>OpenAlex</t>
        </is>
      </c>
      <c r="D116" s="85" t="n">
        <v>46287</v>
      </c>
      <c r="E116" s="42" t="inlineStr">
        <is>
          <t>Multiple queries (Q1-Q10)</t>
        </is>
      </c>
      <c r="F116" s="42" t="inlineStr">
        <is>
          <t>The Artificial Intelligence Assessment Scale (AIAS): A Framework for Ethical Integration of Generative AI in Educational Assessment</t>
        </is>
      </c>
      <c r="G116" s="42" t="inlineStr">
        <is>
          <t>Mike Perkins; Leon Furze; Jasper Roe; Jason MacVaugh</t>
        </is>
      </c>
      <c r="H116" s="42" t="n">
        <v>2024</v>
      </c>
      <c r="I116" s="42" t="inlineStr">
        <is>
          <t>Journal of University Teaching and Learning Practice</t>
        </is>
      </c>
      <c r="J116" s="42" t="inlineStr">
        <is>
          <t>10.53761/q3azde36</t>
        </is>
      </c>
      <c r="K116" s="47" t="inlineStr">
        <is>
          <t>https://doi.org/10.53761/q3azde36</t>
        </is>
      </c>
      <c r="L116" s="42" t="inlineStr">
        <is>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is>
      </c>
      <c r="M116" s="42" t="inlineStr">
        <is>
          <t>article</t>
        </is>
      </c>
      <c r="N116" s="42" t="inlineStr">
        <is>
          <t>en</t>
        </is>
      </c>
      <c r="O116" s="42">
        <f>IF(F116="","",LOWER(TRIM(F116)&amp;"|"&amp;TRIM(G116)&amp;"|"&amp;H116))</f>
        <v/>
      </c>
      <c r="P116" s="42" t="inlineStr">
        <is>
          <t>No</t>
        </is>
      </c>
      <c r="Q116" s="42" t="inlineStr">
        <is>
          <t>Citations: 240</t>
        </is>
      </c>
    </row>
    <row r="117">
      <c r="A117" s="42" t="inlineStr">
        <is>
          <t>A0116</t>
        </is>
      </c>
      <c r="B117" s="42" t="inlineStr">
        <is>
          <t>Database</t>
        </is>
      </c>
      <c r="C117" s="42" t="inlineStr">
        <is>
          <t>OpenAlex</t>
        </is>
      </c>
      <c r="D117" s="85" t="n">
        <v>46287</v>
      </c>
      <c r="E117" s="42" t="inlineStr">
        <is>
          <t>Multiple queries (Q1-Q10)</t>
        </is>
      </c>
      <c r="F117" s="42" t="inlineStr">
        <is>
          <t>Comprehensive exploration of diffusion models in image generation: a survey</t>
        </is>
      </c>
      <c r="G117" s="42" t="inlineStr">
        <is>
          <t>Hang Chen; Qian Xiang; Jiaxin Hu; Meilin Ye; Chao Yu; Hao Cheng; Lei Zhang</t>
        </is>
      </c>
      <c r="H117" s="42" t="n">
        <v>2025</v>
      </c>
      <c r="I117" s="42" t="inlineStr">
        <is>
          <t>Artificial Intelligence Review</t>
        </is>
      </c>
      <c r="J117" s="42" t="inlineStr">
        <is>
          <t>10.1007/s10462-025-11110-3</t>
        </is>
      </c>
      <c r="K117" s="47" t="inlineStr">
        <is>
          <t>https://doi.org/10.1007/s10462-025-11110-3</t>
        </is>
      </c>
      <c r="L117" s="42" t="inlineStr">
        <is>
          <t>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is>
      </c>
      <c r="M117" s="42" t="inlineStr">
        <is>
          <t>article</t>
        </is>
      </c>
      <c r="N117" s="42" t="inlineStr">
        <is>
          <t>en</t>
        </is>
      </c>
      <c r="O117" s="42">
        <f>IF(F117="","",LOWER(TRIM(F117)&amp;"|"&amp;TRIM(G117)&amp;"|"&amp;H117))</f>
        <v/>
      </c>
      <c r="P117" s="42" t="inlineStr">
        <is>
          <t>No</t>
        </is>
      </c>
      <c r="Q117" s="42" t="inlineStr">
        <is>
          <t>Citations: 75</t>
        </is>
      </c>
    </row>
    <row r="118">
      <c r="A118" s="42" t="inlineStr">
        <is>
          <t>A0117</t>
        </is>
      </c>
      <c r="B118" s="42" t="inlineStr">
        <is>
          <t>Database</t>
        </is>
      </c>
      <c r="C118" s="42" t="inlineStr">
        <is>
          <t>OpenAlex</t>
        </is>
      </c>
      <c r="D118" s="85" t="n">
        <v>46287</v>
      </c>
      <c r="E118" s="42" t="inlineStr">
        <is>
          <t>Multiple queries (Q1-Q10)</t>
        </is>
      </c>
      <c r="F118" s="42" t="inlineStr">
        <is>
          <t>LLMs and generative agent-based models for complex systems research</t>
        </is>
      </c>
      <c r="G118" s="42" t="inlineStr">
        <is>
          <t>Yikang Lu; Alberto Aleta; Chunpeng Du; Lei Shi; Yamir Moreno</t>
        </is>
      </c>
      <c r="H118" s="42" t="n">
        <v>2024</v>
      </c>
      <c r="I118" s="42" t="inlineStr">
        <is>
          <t>Physics of Life Reviews</t>
        </is>
      </c>
      <c r="J118" s="42" t="inlineStr">
        <is>
          <t>10.1016/j.plrev.2024.10.013</t>
        </is>
      </c>
      <c r="K118" s="47" t="inlineStr">
        <is>
          <t>https://doi.org/10.1016/j.plrev.2024.10.013</t>
        </is>
      </c>
      <c r="L118" s="42" t="inlineStr">
        <is>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is>
      </c>
      <c r="M118" s="42" t="inlineStr">
        <is>
          <t>article</t>
        </is>
      </c>
      <c r="N118" s="42" t="inlineStr">
        <is>
          <t>en</t>
        </is>
      </c>
      <c r="O118" s="42">
        <f>IF(F118="","",LOWER(TRIM(F118)&amp;"|"&amp;TRIM(G118)&amp;"|"&amp;H118))</f>
        <v/>
      </c>
      <c r="P118" s="42" t="inlineStr">
        <is>
          <t>No</t>
        </is>
      </c>
      <c r="Q118" s="42" t="inlineStr">
        <is>
          <t>Citations: 80</t>
        </is>
      </c>
    </row>
    <row r="119">
      <c r="A119" s="42" t="inlineStr">
        <is>
          <t>A0118</t>
        </is>
      </c>
      <c r="B119" s="42" t="inlineStr">
        <is>
          <t>Database</t>
        </is>
      </c>
      <c r="C119" s="42" t="inlineStr">
        <is>
          <t>OpenAlex</t>
        </is>
      </c>
      <c r="D119" s="85" t="n">
        <v>46287</v>
      </c>
      <c r="E119" s="42" t="inlineStr">
        <is>
          <t>Multiple queries (Q1-Q10)</t>
        </is>
      </c>
      <c r="F119" s="42" t="inlineStr">
        <is>
          <t>Explainable Generative AI (GenXAI): a survey, conceptualization, and research agenda</t>
        </is>
      </c>
      <c r="G119" s="42" t="inlineStr">
        <is>
          <t>Johannes Schneider</t>
        </is>
      </c>
      <c r="H119" s="42" t="n">
        <v>2024</v>
      </c>
      <c r="I119" s="42" t="inlineStr">
        <is>
          <t>Artificial Intelligence Review</t>
        </is>
      </c>
      <c r="J119" s="42" t="inlineStr">
        <is>
          <t>10.1007/s10462-024-10916-x</t>
        </is>
      </c>
      <c r="K119" s="47" t="inlineStr">
        <is>
          <t>https://doi.org/10.1007/s10462-024-10916-x</t>
        </is>
      </c>
      <c r="L119" s="42" t="inlineStr">
        <is>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is>
      </c>
      <c r="M119" s="42" t="inlineStr">
        <is>
          <t>article</t>
        </is>
      </c>
      <c r="N119" s="42" t="inlineStr">
        <is>
          <t>en</t>
        </is>
      </c>
      <c r="O119" s="42">
        <f>IF(F119="","",LOWER(TRIM(F119)&amp;"|"&amp;TRIM(G119)&amp;"|"&amp;H119))</f>
        <v/>
      </c>
      <c r="P119" s="42" t="inlineStr">
        <is>
          <t>No</t>
        </is>
      </c>
      <c r="Q119" s="42" t="inlineStr">
        <is>
          <t>Citations: 152</t>
        </is>
      </c>
    </row>
    <row r="120">
      <c r="A120" s="42" t="inlineStr">
        <is>
          <t>A0119</t>
        </is>
      </c>
      <c r="B120" s="42" t="inlineStr">
        <is>
          <t>Database</t>
        </is>
      </c>
      <c r="C120" s="42" t="inlineStr">
        <is>
          <t>OpenAlex</t>
        </is>
      </c>
      <c r="D120" s="85" t="n">
        <v>46287</v>
      </c>
      <c r="E120" s="42" t="inlineStr">
        <is>
          <t>Multiple queries (Q1-Q10)</t>
        </is>
      </c>
      <c r="F120" s="42" t="inlineStr">
        <is>
          <t>The generative era of medical AI</t>
        </is>
      </c>
      <c r="G120" s="42" t="inlineStr">
        <is>
          <t>John Fahrner; Emma Chen; Eric J. Topol; Pranav Rajpurkar</t>
        </is>
      </c>
      <c r="H120" s="42" t="n">
        <v>2025</v>
      </c>
      <c r="I120" s="42" t="inlineStr">
        <is>
          <t>Cell</t>
        </is>
      </c>
      <c r="J120" s="42" t="inlineStr">
        <is>
          <t>10.1016/j.cell.2025.05.018</t>
        </is>
      </c>
      <c r="K120" s="47" t="inlineStr">
        <is>
          <t>https://doi.org/10.1016/j.cell.2025.05.018</t>
        </is>
      </c>
      <c r="L120" s="42" t="inlineStr"/>
      <c r="M120" s="42" t="inlineStr">
        <is>
          <t>article</t>
        </is>
      </c>
      <c r="N120" s="42" t="inlineStr">
        <is>
          <t>en</t>
        </is>
      </c>
      <c r="O120" s="42">
        <f>IF(F120="","",LOWER(TRIM(F120)&amp;"|"&amp;TRIM(G120)&amp;"|"&amp;H120))</f>
        <v/>
      </c>
      <c r="P120" s="42" t="inlineStr">
        <is>
          <t>No</t>
        </is>
      </c>
      <c r="Q120" s="42" t="inlineStr">
        <is>
          <t>Citations: 97</t>
        </is>
      </c>
    </row>
    <row r="121">
      <c r="A121" s="42" t="inlineStr">
        <is>
          <t>A0120</t>
        </is>
      </c>
      <c r="B121" s="42" t="inlineStr">
        <is>
          <t>Database</t>
        </is>
      </c>
      <c r="C121" s="42" t="inlineStr">
        <is>
          <t>OpenAlex</t>
        </is>
      </c>
      <c r="D121" s="85" t="n">
        <v>46287</v>
      </c>
      <c r="E121" s="42" t="inlineStr">
        <is>
          <t>Multiple queries (Q1-Q10)</t>
        </is>
      </c>
      <c r="F121" s="42" t="inlineStr">
        <is>
          <t>Generative Adversarial Networks (GANs) in Medical Imaging: Advancements, Applications, and Challenges</t>
        </is>
      </c>
      <c r="G121" s="42" t="inlineStr">
        <is>
          <t>Showrov Islam; M Aziz; Hadiur Rahman Nabil; Jamin Rahman Jim; M. F. Mridha; Md. Mohsin Kabir; Nobuyoshi Asai; Jungpil Shin</t>
        </is>
      </c>
      <c r="H121" s="42" t="n">
        <v>2024</v>
      </c>
      <c r="I121" s="42" t="inlineStr">
        <is>
          <t>IEEE Access</t>
        </is>
      </c>
      <c r="J121" s="42" t="inlineStr">
        <is>
          <t>10.1109/access.2024.3370848</t>
        </is>
      </c>
      <c r="K121" s="47" t="inlineStr">
        <is>
          <t>https://doi.org/10.1109/access.2024.3370848</t>
        </is>
      </c>
      <c r="L121" s="42" t="inlineStr">
        <is>
          <t>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is>
      </c>
      <c r="M121" s="42" t="inlineStr">
        <is>
          <t>article</t>
        </is>
      </c>
      <c r="N121" s="42" t="inlineStr">
        <is>
          <t>en</t>
        </is>
      </c>
      <c r="O121" s="42">
        <f>IF(F121="","",LOWER(TRIM(F121)&amp;"|"&amp;TRIM(G121)&amp;"|"&amp;H121))</f>
        <v/>
      </c>
      <c r="P121" s="42" t="inlineStr">
        <is>
          <t>No</t>
        </is>
      </c>
      <c r="Q121" s="42" t="inlineStr">
        <is>
          <t>Citations: 160</t>
        </is>
      </c>
    </row>
    <row r="122">
      <c r="A122" s="42" t="inlineStr">
        <is>
          <t>A0121</t>
        </is>
      </c>
      <c r="B122" s="42" t="inlineStr">
        <is>
          <t>Database</t>
        </is>
      </c>
      <c r="C122" s="42" t="inlineStr">
        <is>
          <t>OpenAlex</t>
        </is>
      </c>
      <c r="D122" s="85" t="n">
        <v>46287</v>
      </c>
      <c r="E122" s="42" t="inlineStr">
        <is>
          <t>Multiple queries (Q1-Q10)</t>
        </is>
      </c>
      <c r="F122" s="42" t="inlineStr">
        <is>
          <t>Information diffusion modeling and analysis for socially interacting networks</t>
        </is>
      </c>
      <c r="G122" s="42" t="inlineStr">
        <is>
          <t>Pawan Kumar; Adwitiya Sinha</t>
        </is>
      </c>
      <c r="H122" s="42" t="n">
        <v>2021</v>
      </c>
      <c r="I122" s="42" t="inlineStr">
        <is>
          <t>Social Network Analysis and Mining</t>
        </is>
      </c>
      <c r="J122" s="42" t="inlineStr">
        <is>
          <t>10.1007/s13278-020-00719-7</t>
        </is>
      </c>
      <c r="K122" s="47" t="inlineStr">
        <is>
          <t>https://doi.org/10.1007/s13278-020-00719-7</t>
        </is>
      </c>
      <c r="L122" s="42" t="inlineStr"/>
      <c r="M122" s="42" t="inlineStr">
        <is>
          <t>article</t>
        </is>
      </c>
      <c r="N122" s="42" t="inlineStr">
        <is>
          <t>en</t>
        </is>
      </c>
      <c r="O122" s="42">
        <f>IF(F122="","",LOWER(TRIM(F122)&amp;"|"&amp;TRIM(G122)&amp;"|"&amp;H122))</f>
        <v/>
      </c>
      <c r="P122" s="42" t="inlineStr">
        <is>
          <t>No</t>
        </is>
      </c>
      <c r="Q122" s="42" t="inlineStr">
        <is>
          <t>Citations: 99</t>
        </is>
      </c>
    </row>
    <row r="123">
      <c r="A123" s="42" t="inlineStr">
        <is>
          <t>A0122</t>
        </is>
      </c>
      <c r="B123" s="42" t="inlineStr">
        <is>
          <t>Database</t>
        </is>
      </c>
      <c r="C123" s="42" t="inlineStr">
        <is>
          <t>OpenAlex</t>
        </is>
      </c>
      <c r="D123" s="85" t="n">
        <v>46287</v>
      </c>
      <c r="E123" s="42" t="inlineStr">
        <is>
          <t>Multiple queries (Q1-Q10)</t>
        </is>
      </c>
      <c r="F123" s="42" t="inlineStr">
        <is>
          <t>ChatGPT and the rise of large language models: the new AI-driven infodemic threat in public health</t>
        </is>
      </c>
      <c r="G123" s="42" t="inlineStr">
        <is>
          <t>Luigi De Angelis; Francesco Baglivo; Guglielmo Arzilli; Gaetano Pierpaolo Privitera; Paolo Ferragina; Alberto Eugenio Tozzi; Caterina Rizzo</t>
        </is>
      </c>
      <c r="H123" s="42" t="n">
        <v>2023</v>
      </c>
      <c r="I123" s="42" t="inlineStr">
        <is>
          <t>Frontiers in Public Health</t>
        </is>
      </c>
      <c r="J123" s="42" t="inlineStr">
        <is>
          <t>10.3389/fpubh.2023.1166120</t>
        </is>
      </c>
      <c r="K123" s="47" t="inlineStr">
        <is>
          <t>https://doi.org/10.3389/fpubh.2023.1166120</t>
        </is>
      </c>
      <c r="L123" s="42" t="inlineStr">
        <is>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is>
      </c>
      <c r="M123" s="42" t="inlineStr">
        <is>
          <t>article</t>
        </is>
      </c>
      <c r="N123" s="42" t="inlineStr">
        <is>
          <t>en</t>
        </is>
      </c>
      <c r="O123" s="42">
        <f>IF(F123="","",LOWER(TRIM(F123)&amp;"|"&amp;TRIM(G123)&amp;"|"&amp;H123))</f>
        <v/>
      </c>
      <c r="P123" s="42" t="inlineStr">
        <is>
          <t>No</t>
        </is>
      </c>
      <c r="Q123" s="42" t="inlineStr">
        <is>
          <t>Citations: 675</t>
        </is>
      </c>
    </row>
    <row r="124">
      <c r="A124" s="42" t="inlineStr">
        <is>
          <t>A0123</t>
        </is>
      </c>
      <c r="B124" s="42" t="inlineStr">
        <is>
          <t>Database</t>
        </is>
      </c>
      <c r="C124" s="42" t="inlineStr">
        <is>
          <t>OpenAlex</t>
        </is>
      </c>
      <c r="D124" s="85" t="n">
        <v>46287</v>
      </c>
      <c r="E124" s="42" t="inlineStr">
        <is>
          <t>Multiple queries (Q1-Q10)</t>
        </is>
      </c>
      <c r="F124" s="42" t="inlineStr">
        <is>
          <t>Edge Intelligence: Paving the Last Mile of Artificial Intelligence With Edge Computing</t>
        </is>
      </c>
      <c r="G124" s="42" t="inlineStr">
        <is>
          <t>Zhi Zhou; Xu Chen; En Li; Liekang Zeng; Ke Luo; Junshan Zhang</t>
        </is>
      </c>
      <c r="H124" s="42" t="n">
        <v>2019</v>
      </c>
      <c r="I124" s="42" t="inlineStr">
        <is>
          <t>Proceedings of the IEEE</t>
        </is>
      </c>
      <c r="J124" s="42" t="inlineStr">
        <is>
          <t>10.1109/jproc.2019.2918951</t>
        </is>
      </c>
      <c r="K124" s="47" t="inlineStr">
        <is>
          <t>https://doi.org/10.1109/jproc.2019.2918951</t>
        </is>
      </c>
      <c r="L124" s="42"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M124" s="42" t="inlineStr">
        <is>
          <t>article</t>
        </is>
      </c>
      <c r="N124" s="42" t="inlineStr">
        <is>
          <t>en</t>
        </is>
      </c>
      <c r="O124" s="42">
        <f>IF(F124="","",LOWER(TRIM(F124)&amp;"|"&amp;TRIM(G124)&amp;"|"&amp;H124))</f>
        <v/>
      </c>
      <c r="P124" s="42" t="inlineStr">
        <is>
          <t>No</t>
        </is>
      </c>
      <c r="Q124" s="42" t="inlineStr">
        <is>
          <t>Citations: 2393</t>
        </is>
      </c>
    </row>
    <row r="125">
      <c r="A125" s="42" t="inlineStr">
        <is>
          <t>A0124</t>
        </is>
      </c>
      <c r="B125" s="42" t="inlineStr">
        <is>
          <t>Database</t>
        </is>
      </c>
      <c r="C125" s="42" t="inlineStr">
        <is>
          <t>OpenAlex</t>
        </is>
      </c>
      <c r="D125" s="85" t="n">
        <v>46287</v>
      </c>
      <c r="E125" s="42" t="inlineStr">
        <is>
          <t>Multiple queries (Q1-Q10)</t>
        </is>
      </c>
      <c r="F125" s="42" t="inlineStr">
        <is>
          <t>Conditional neural field latent diffusion model for generating spatiotemporal turbulence</t>
        </is>
      </c>
      <c r="G125" s="42" t="inlineStr">
        <is>
          <t>Pan Du; Meet Hemant Parikh; Xiantao Fan; Xin‐Yang Liu; Jianxun Wang</t>
        </is>
      </c>
      <c r="H125" s="42" t="n">
        <v>2024</v>
      </c>
      <c r="I125" s="42" t="inlineStr">
        <is>
          <t>Nature Communications</t>
        </is>
      </c>
      <c r="J125" s="42" t="inlineStr">
        <is>
          <t>10.1038/s41467-024-54712-1</t>
        </is>
      </c>
      <c r="K125" s="47" t="inlineStr">
        <is>
          <t>https://doi.org/10.1038/s41467-024-54712-1</t>
        </is>
      </c>
      <c r="L125" s="42" t="inlineStr">
        <is>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is>
      </c>
      <c r="M125" s="42" t="inlineStr">
        <is>
          <t>article</t>
        </is>
      </c>
      <c r="N125" s="42" t="inlineStr">
        <is>
          <t>en</t>
        </is>
      </c>
      <c r="O125" s="42">
        <f>IF(F125="","",LOWER(TRIM(F125)&amp;"|"&amp;TRIM(G125)&amp;"|"&amp;H125))</f>
        <v/>
      </c>
      <c r="P125" s="42" t="inlineStr">
        <is>
          <t>No</t>
        </is>
      </c>
      <c r="Q125" s="42" t="inlineStr">
        <is>
          <t>Citations: 94</t>
        </is>
      </c>
    </row>
    <row r="126">
      <c r="A126" s="42" t="inlineStr">
        <is>
          <t>A0125</t>
        </is>
      </c>
      <c r="B126" s="42" t="inlineStr">
        <is>
          <t>Database</t>
        </is>
      </c>
      <c r="C126" s="42" t="inlineStr">
        <is>
          <t>OpenAlex</t>
        </is>
      </c>
      <c r="D126" s="85" t="n">
        <v>46287</v>
      </c>
      <c r="E126" s="42" t="inlineStr">
        <is>
          <t>Multiple queries (Q1-Q10)</t>
        </is>
      </c>
      <c r="F126" s="42" t="inlineStr">
        <is>
          <t>Generative Artificial Intelligence in Education: Advancing Adaptive and Personalized Learning</t>
        </is>
      </c>
      <c r="G126" s="42" t="inlineStr">
        <is>
          <t>Manel Guettala; Samir Bourekkache; Okba Kazar; Saad Harous</t>
        </is>
      </c>
      <c r="H126" s="42" t="n">
        <v>2024</v>
      </c>
      <c r="I126" s="42" t="inlineStr">
        <is>
          <t>Acta Informatica Pragensia</t>
        </is>
      </c>
      <c r="J126" s="42" t="inlineStr">
        <is>
          <t>10.18267/j.aip.235</t>
        </is>
      </c>
      <c r="K126" s="47" t="inlineStr">
        <is>
          <t>https://doi.org/10.18267/j.aip.235</t>
        </is>
      </c>
      <c r="L126" s="42" t="inlineStr">
        <is>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is>
      </c>
      <c r="M126" s="42" t="inlineStr">
        <is>
          <t>article</t>
        </is>
      </c>
      <c r="N126" s="42" t="inlineStr">
        <is>
          <t>en</t>
        </is>
      </c>
      <c r="O126" s="42">
        <f>IF(F126="","",LOWER(TRIM(F126)&amp;"|"&amp;TRIM(G126)&amp;"|"&amp;H126))</f>
        <v/>
      </c>
      <c r="P126" s="42" t="inlineStr">
        <is>
          <t>No</t>
        </is>
      </c>
      <c r="Q126" s="42" t="inlineStr">
        <is>
          <t>Citations: 144</t>
        </is>
      </c>
    </row>
    <row r="127">
      <c r="A127" s="42" t="inlineStr">
        <is>
          <t>A0126</t>
        </is>
      </c>
      <c r="B127" s="42" t="inlineStr">
        <is>
          <t>Database</t>
        </is>
      </c>
      <c r="C127" s="42" t="inlineStr">
        <is>
          <t>OpenAlex</t>
        </is>
      </c>
      <c r="D127" s="85" t="n">
        <v>46287</v>
      </c>
      <c r="E127" s="42" t="inlineStr">
        <is>
          <t>Multiple queries (Q1-Q10)</t>
        </is>
      </c>
      <c r="F127" s="42" t="inlineStr">
        <is>
          <t>Generative AI-Driven Semantic Communication Networks: Architecture, Technologies, and Applications</t>
        </is>
      </c>
      <c r="G127" s="42" t="inlineStr">
        <is>
          <t>Chengsi Liang; Hongyang Du; Yao Sun; Dusit Niyato; Jiawen Kang; Dezong Zhao; Muhammad Ali Imran</t>
        </is>
      </c>
      <c r="H127" s="42" t="n">
        <v>2024</v>
      </c>
      <c r="I127" s="42" t="inlineStr">
        <is>
          <t>IEEE Transactions on Cognitive Communications and Networking</t>
        </is>
      </c>
      <c r="J127" s="42" t="inlineStr">
        <is>
          <t>10.1109/tccn.2024.3435524</t>
        </is>
      </c>
      <c r="K127" s="47" t="inlineStr">
        <is>
          <t>https://doi.org/10.1109/tccn.2024.3435524</t>
        </is>
      </c>
      <c r="L127" s="42" t="inlineStr">
        <is>
          <t>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is>
      </c>
      <c r="M127" s="42" t="inlineStr">
        <is>
          <t>article</t>
        </is>
      </c>
      <c r="N127" s="42" t="inlineStr">
        <is>
          <t>en</t>
        </is>
      </c>
      <c r="O127" s="42">
        <f>IF(F127="","",LOWER(TRIM(F127)&amp;"|"&amp;TRIM(G127)&amp;"|"&amp;H127))</f>
        <v/>
      </c>
      <c r="P127" s="42" t="inlineStr">
        <is>
          <t>No</t>
        </is>
      </c>
      <c r="Q127" s="42" t="inlineStr">
        <is>
          <t>Citations: 140</t>
        </is>
      </c>
    </row>
    <row r="128">
      <c r="A128" s="42" t="inlineStr">
        <is>
          <t>A0127</t>
        </is>
      </c>
      <c r="B128" s="42" t="inlineStr">
        <is>
          <t>Database</t>
        </is>
      </c>
      <c r="C128" s="42" t="inlineStr">
        <is>
          <t>OpenAlex</t>
        </is>
      </c>
      <c r="D128" s="85" t="n">
        <v>46287</v>
      </c>
      <c r="E128" s="42" t="inlineStr">
        <is>
          <t>Multiple queries (Q1-Q10)</t>
        </is>
      </c>
      <c r="F128" s="42" t="inlineStr">
        <is>
          <t>Topic Modeling in Management Research: Rendering New Theory from Textual Data</t>
        </is>
      </c>
      <c r="G128" s="42" t="inlineStr">
        <is>
          <t>Timothy R. Hannigan; Richard Franciscus Johannes Haans; Keyvan Vakili; Hovig Tchalian; Vern Glaser; Milo Shaoqing Wang; Sarah Kaplan; P. Devereaux Jennings</t>
        </is>
      </c>
      <c r="H128" s="42" t="n">
        <v>2019</v>
      </c>
      <c r="I128" s="42" t="inlineStr">
        <is>
          <t>Academy of Management Annals</t>
        </is>
      </c>
      <c r="J128" s="42" t="inlineStr">
        <is>
          <t>10.5465/annals.2017.0099</t>
        </is>
      </c>
      <c r="K128" s="47" t="inlineStr">
        <is>
          <t>https://doi.org/10.5465/annals.2017.0099</t>
        </is>
      </c>
      <c r="L128" s="42" t="inlineStr">
        <is>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is>
      </c>
      <c r="M128" s="42" t="inlineStr">
        <is>
          <t>article</t>
        </is>
      </c>
      <c r="N128" s="42" t="inlineStr">
        <is>
          <t>en</t>
        </is>
      </c>
      <c r="O128" s="42">
        <f>IF(F128="","",LOWER(TRIM(F128)&amp;"|"&amp;TRIM(G128)&amp;"|"&amp;H128))</f>
        <v/>
      </c>
      <c r="P128" s="42" t="inlineStr">
        <is>
          <t>No</t>
        </is>
      </c>
      <c r="Q128" s="42" t="inlineStr">
        <is>
          <t>Citations: 623</t>
        </is>
      </c>
    </row>
    <row r="129">
      <c r="A129" s="42" t="inlineStr">
        <is>
          <t>A0128</t>
        </is>
      </c>
      <c r="B129" s="42" t="inlineStr">
        <is>
          <t>Database</t>
        </is>
      </c>
      <c r="C129" s="42" t="inlineStr">
        <is>
          <t>OpenAlex</t>
        </is>
      </c>
      <c r="D129" s="85" t="n">
        <v>46287</v>
      </c>
      <c r="E129" s="42" t="inlineStr">
        <is>
          <t>Multiple queries (Q1-Q10)</t>
        </is>
      </c>
      <c r="F129" s="42" t="inlineStr">
        <is>
          <t>Dynamical regimes of diffusion models</t>
        </is>
      </c>
      <c r="G129" s="42" t="inlineStr">
        <is>
          <t>Giulio Biroli; Tony Bonnaire; Valentin De Bortoli; Marc Mézard</t>
        </is>
      </c>
      <c r="H129" s="42" t="n">
        <v>2024</v>
      </c>
      <c r="I129" s="42" t="inlineStr">
        <is>
          <t>Nature Communications</t>
        </is>
      </c>
      <c r="J129" s="42" t="inlineStr">
        <is>
          <t>10.1038/s41467-024-54281-3</t>
        </is>
      </c>
      <c r="K129" s="47" t="inlineStr">
        <is>
          <t>https://doi.org/10.1038/s41467-024-54281-3</t>
        </is>
      </c>
      <c r="L129" s="42" t="inlineStr">
        <is>
          <t>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is>
      </c>
      <c r="M129" s="42" t="inlineStr">
        <is>
          <t>article</t>
        </is>
      </c>
      <c r="N129" s="42" t="inlineStr">
        <is>
          <t>en</t>
        </is>
      </c>
      <c r="O129" s="42">
        <f>IF(F129="","",LOWER(TRIM(F129)&amp;"|"&amp;TRIM(G129)&amp;"|"&amp;H129))</f>
        <v/>
      </c>
      <c r="P129" s="42" t="inlineStr">
        <is>
          <t>No</t>
        </is>
      </c>
      <c r="Q129" s="42" t="inlineStr">
        <is>
          <t>Citations: 48</t>
        </is>
      </c>
    </row>
    <row r="130">
      <c r="A130" s="42" t="inlineStr">
        <is>
          <t>A0129</t>
        </is>
      </c>
      <c r="B130" s="42" t="inlineStr">
        <is>
          <t>Database</t>
        </is>
      </c>
      <c r="C130" s="42" t="inlineStr">
        <is>
          <t>OpenAlex</t>
        </is>
      </c>
      <c r="D130" s="85" t="n">
        <v>46287</v>
      </c>
      <c r="E130" s="42" t="inlineStr">
        <is>
          <t>Multiple queries (Q1-Q10)</t>
        </is>
      </c>
      <c r="F130" s="42" t="inlineStr">
        <is>
          <t>Assessing the nexus of Generative AI adoption, ethical considerations and organizational performance</t>
        </is>
      </c>
      <c r="G130" s="42" t="inlineStr">
        <is>
          <t>Nripendra P. Rana; Rajasshrie Pillai; Brijesh Sivathanu; Nishtha Malik</t>
        </is>
      </c>
      <c r="H130" s="42" t="n">
        <v>2024</v>
      </c>
      <c r="I130" s="42" t="inlineStr">
        <is>
          <t>Technovation</t>
        </is>
      </c>
      <c r="J130" s="42" t="inlineStr">
        <is>
          <t>10.1016/j.technovation.2024.103064</t>
        </is>
      </c>
      <c r="K130" s="47" t="inlineStr">
        <is>
          <t>https://doi.org/10.1016/j.technovation.2024.103064</t>
        </is>
      </c>
      <c r="L130" s="42" t="inlineStr">
        <is>
          <t>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is>
      </c>
      <c r="M130" s="42" t="inlineStr">
        <is>
          <t>article</t>
        </is>
      </c>
      <c r="N130" s="42" t="inlineStr">
        <is>
          <t>en</t>
        </is>
      </c>
      <c r="O130" s="42">
        <f>IF(F130="","",LOWER(TRIM(F130)&amp;"|"&amp;TRIM(G130)&amp;"|"&amp;H130))</f>
        <v/>
      </c>
      <c r="P130" s="42" t="inlineStr">
        <is>
          <t>No</t>
        </is>
      </c>
      <c r="Q130" s="42" t="inlineStr">
        <is>
          <t>Citations: 146</t>
        </is>
      </c>
    </row>
    <row r="131">
      <c r="A131" s="42" t="inlineStr">
        <is>
          <t>A0130</t>
        </is>
      </c>
      <c r="B131" s="42" t="inlineStr">
        <is>
          <t>Database</t>
        </is>
      </c>
      <c r="C131" s="42" t="inlineStr">
        <is>
          <t>OpenAlex</t>
        </is>
      </c>
      <c r="D131" s="85" t="n">
        <v>46287</v>
      </c>
      <c r="E131" s="42" t="inlineStr">
        <is>
          <t>Multiple queries (Q1-Q10)</t>
        </is>
      </c>
      <c r="F131" s="42" t="inlineStr">
        <is>
          <t>Machine learning and deep learning</t>
        </is>
      </c>
      <c r="G131" s="42" t="inlineStr">
        <is>
          <t>Christian Janiesch; Patrick Zschech; Kai Heinrich</t>
        </is>
      </c>
      <c r="H131" s="42" t="n">
        <v>2021</v>
      </c>
      <c r="I131" s="42" t="inlineStr">
        <is>
          <t>Electronic Markets</t>
        </is>
      </c>
      <c r="J131" s="42" t="inlineStr">
        <is>
          <t>10.1007/s12525-021-00475-2</t>
        </is>
      </c>
      <c r="K131" s="47" t="inlineStr">
        <is>
          <t>https://doi.org/10.1007/s12525-021-00475-2</t>
        </is>
      </c>
      <c r="L131" s="42"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M131" s="42" t="inlineStr">
        <is>
          <t>article</t>
        </is>
      </c>
      <c r="N131" s="42" t="inlineStr">
        <is>
          <t>en</t>
        </is>
      </c>
      <c r="O131" s="42">
        <f>IF(F131="","",LOWER(TRIM(F131)&amp;"|"&amp;TRIM(G131)&amp;"|"&amp;H131))</f>
        <v/>
      </c>
      <c r="P131" s="42" t="inlineStr">
        <is>
          <t>No</t>
        </is>
      </c>
      <c r="Q131" s="42" t="inlineStr">
        <is>
          <t>Citations: 2629</t>
        </is>
      </c>
    </row>
    <row r="132">
      <c r="A132" s="42" t="inlineStr">
        <is>
          <t>A0131</t>
        </is>
      </c>
      <c r="B132" s="42" t="inlineStr">
        <is>
          <t>Database</t>
        </is>
      </c>
      <c r="C132" s="42" t="inlineStr">
        <is>
          <t>OpenAlex</t>
        </is>
      </c>
      <c r="D132" s="85" t="n">
        <v>46287</v>
      </c>
      <c r="E132" s="42" t="inlineStr">
        <is>
          <t>Multiple queries (Q1-Q10)</t>
        </is>
      </c>
      <c r="F132" s="42" t="inlineStr">
        <is>
          <t>Uncertainty modelling in deep learning for safer neuroimage enhancement: Demonstration in diffusion MRI</t>
        </is>
      </c>
      <c r="G132" s="42" t="inlineStr">
        <is>
          <t>Ryutaro Tanno; Daniel E. Worrall; Enrico Kaden; Aurobrata Ghosh; Francesco Grussu; Alberto Bizzi; Stamatios N. Sotiropoulos; Antonio Criminisi; Daniel C. Alexander</t>
        </is>
      </c>
      <c r="H132" s="42" t="n">
        <v>2020</v>
      </c>
      <c r="I132" s="42" t="inlineStr">
        <is>
          <t>NeuroImage</t>
        </is>
      </c>
      <c r="J132" s="42" t="inlineStr">
        <is>
          <t>10.1016/j.neuroimage.2020.117366</t>
        </is>
      </c>
      <c r="K132" s="47" t="inlineStr">
        <is>
          <t>https://doi.org/10.1016/j.neuroimage.2020.117366</t>
        </is>
      </c>
      <c r="L132" s="42" t="inlineStr">
        <is>
          <t>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is>
      </c>
      <c r="M132" s="42" t="inlineStr">
        <is>
          <t>article</t>
        </is>
      </c>
      <c r="N132" s="42" t="inlineStr">
        <is>
          <t>en</t>
        </is>
      </c>
      <c r="O132" s="42">
        <f>IF(F132="","",LOWER(TRIM(F132)&amp;"|"&amp;TRIM(G132)&amp;"|"&amp;H132))</f>
        <v/>
      </c>
      <c r="P132" s="42" t="inlineStr">
        <is>
          <t>No</t>
        </is>
      </c>
      <c r="Q132" s="42" t="inlineStr">
        <is>
          <t>Citations: 117</t>
        </is>
      </c>
    </row>
    <row r="133">
      <c r="A133" s="42" t="inlineStr">
        <is>
          <t>A0132</t>
        </is>
      </c>
      <c r="B133" s="42" t="inlineStr">
        <is>
          <t>Database</t>
        </is>
      </c>
      <c r="C133" s="42" t="inlineStr">
        <is>
          <t>OpenAlex</t>
        </is>
      </c>
      <c r="D133" s="85" t="n">
        <v>46287</v>
      </c>
      <c r="E133" s="42" t="inlineStr">
        <is>
          <t>Multiple queries (Q1-Q10)</t>
        </is>
      </c>
      <c r="F133" s="42" t="inlineStr">
        <is>
          <t>At the Dawn of Generative AI Era: A Tutorial-cum-Survey on New Frontiers in 6G Wireless Intelligence</t>
        </is>
      </c>
      <c r="G133" s="42" t="inlineStr">
        <is>
          <t>Abdulkadir Çelik; Ahmed M. Eltawil</t>
        </is>
      </c>
      <c r="H133" s="42" t="n">
        <v>2024</v>
      </c>
      <c r="I133" s="42" t="inlineStr">
        <is>
          <t>IEEE Open Journal of the Communications Society</t>
        </is>
      </c>
      <c r="J133" s="42" t="inlineStr">
        <is>
          <t>10.1109/ojcoms.2024.3362271</t>
        </is>
      </c>
      <c r="K133" s="47" t="inlineStr">
        <is>
          <t>https://doi.org/10.1109/ojcoms.2024.3362271</t>
        </is>
      </c>
      <c r="L133" s="42"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M133" s="42" t="inlineStr">
        <is>
          <t>article</t>
        </is>
      </c>
      <c r="N133" s="42" t="inlineStr">
        <is>
          <t>en</t>
        </is>
      </c>
      <c r="O133" s="42">
        <f>IF(F133="","",LOWER(TRIM(F133)&amp;"|"&amp;TRIM(G133)&amp;"|"&amp;H133))</f>
        <v/>
      </c>
      <c r="P133" s="42" t="inlineStr">
        <is>
          <t>No</t>
        </is>
      </c>
      <c r="Q133" s="42" t="inlineStr">
        <is>
          <t>Citations: 122</t>
        </is>
      </c>
    </row>
    <row r="134">
      <c r="A134" s="42" t="inlineStr">
        <is>
          <t>A0133</t>
        </is>
      </c>
      <c r="B134" s="42" t="inlineStr">
        <is>
          <t>Database</t>
        </is>
      </c>
      <c r="C134" s="42" t="inlineStr">
        <is>
          <t>OpenAlex</t>
        </is>
      </c>
      <c r="D134" s="85" t="n">
        <v>46287</v>
      </c>
      <c r="E134" s="42" t="inlineStr">
        <is>
          <t>Multiple queries (Q1-Q10)</t>
        </is>
      </c>
      <c r="F134" s="42" t="inlineStr">
        <is>
          <t>Super-resolution of real-world rock microcomputed tomography images using cycle-consistent generative adversarial networks</t>
        </is>
      </c>
      <c r="G134" s="42" t="inlineStr">
        <is>
          <t>Honggang Chen; Xiaohai He; Qizhi Teng; Ray E. Sheriff; Junxi Feng; Shuhua Xiong</t>
        </is>
      </c>
      <c r="H134" s="42" t="n">
        <v>2020</v>
      </c>
      <c r="I134" s="42" t="inlineStr">
        <is>
          <t>Physical review. E</t>
        </is>
      </c>
      <c r="J134" s="42" t="inlineStr">
        <is>
          <t>10.1103/physreve.101.023305</t>
        </is>
      </c>
      <c r="K134" s="47" t="inlineStr">
        <is>
          <t>https://doi.org/10.1103/physreve.101.023305</t>
        </is>
      </c>
      <c r="L134" s="42" t="inlineStr">
        <is>
          <t>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is>
      </c>
      <c r="M134" s="42" t="inlineStr">
        <is>
          <t>article</t>
        </is>
      </c>
      <c r="N134" s="42" t="inlineStr">
        <is>
          <t>en</t>
        </is>
      </c>
      <c r="O134" s="42">
        <f>IF(F134="","",LOWER(TRIM(F134)&amp;"|"&amp;TRIM(G134)&amp;"|"&amp;H134))</f>
        <v/>
      </c>
      <c r="P134" s="42" t="inlineStr">
        <is>
          <t>No</t>
        </is>
      </c>
      <c r="Q134" s="42" t="inlineStr">
        <is>
          <t>Citations: 95</t>
        </is>
      </c>
    </row>
    <row r="135">
      <c r="A135" s="42" t="inlineStr">
        <is>
          <t>A0134</t>
        </is>
      </c>
      <c r="B135" s="42" t="inlineStr">
        <is>
          <t>Database</t>
        </is>
      </c>
      <c r="C135" s="42" t="inlineStr">
        <is>
          <t>OpenAlex</t>
        </is>
      </c>
      <c r="D135" s="85" t="n">
        <v>46287</v>
      </c>
      <c r="E135" s="42" t="inlineStr">
        <is>
          <t>Multiple queries (Q1-Q10)</t>
        </is>
      </c>
      <c r="F135" s="42" t="inlineStr">
        <is>
          <t>Leveraging generative AI for urban digital twins: a scoping review on the autonomous generation of urban data, scenarios, designs, and 3D city models for smart city advancement</t>
        </is>
      </c>
      <c r="G135" s="42" t="inlineStr">
        <is>
          <t>Haowen Xu; Olufemi A. Omitaomu; Soheil Sabri; Sisi Zlatanova; Xiao Li; Yongze Song</t>
        </is>
      </c>
      <c r="H135" s="42" t="n">
        <v>2024</v>
      </c>
      <c r="I135" s="42" t="inlineStr">
        <is>
          <t>Urban Informatics</t>
        </is>
      </c>
      <c r="J135" s="42" t="inlineStr">
        <is>
          <t>10.1007/s44212-024-00060-w</t>
        </is>
      </c>
      <c r="K135" s="47" t="inlineStr">
        <is>
          <t>https://doi.org/10.1007/s44212-024-00060-w</t>
        </is>
      </c>
      <c r="L135" s="42" t="inlineStr">
        <is>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c r="M135" s="42" t="inlineStr">
        <is>
          <t>article</t>
        </is>
      </c>
      <c r="N135" s="42" t="inlineStr">
        <is>
          <t>en</t>
        </is>
      </c>
      <c r="O135" s="42">
        <f>IF(F135="","",LOWER(TRIM(F135)&amp;"|"&amp;TRIM(G135)&amp;"|"&amp;H135))</f>
        <v/>
      </c>
      <c r="P135" s="42" t="inlineStr">
        <is>
          <t>No</t>
        </is>
      </c>
      <c r="Q135" s="42" t="inlineStr">
        <is>
          <t>Citations: 162</t>
        </is>
      </c>
    </row>
    <row r="136">
      <c r="A136" s="42" t="inlineStr">
        <is>
          <t>A0135</t>
        </is>
      </c>
      <c r="B136" s="42" t="inlineStr">
        <is>
          <t>Database</t>
        </is>
      </c>
      <c r="C136" s="42" t="inlineStr">
        <is>
          <t>OpenAlex</t>
        </is>
      </c>
      <c r="D136" s="85" t="n">
        <v>46287</v>
      </c>
      <c r="E136" s="42" t="inlineStr">
        <is>
          <t>Multiple queries (Q1-Q10)</t>
        </is>
      </c>
      <c r="F136" s="42" t="inlineStr">
        <is>
          <t>Generative AI for brain image computing and brain network computing: a review</t>
        </is>
      </c>
      <c r="G136" s="42" t="inlineStr">
        <is>
          <t>Changwei Gong; Changhong Jing; Xuhang Chen; Chi‐Man Pun; Guoli Huang; Ashirbani Saha; Martin Nieuwoudt; Han‐Xiong Li; Yong Hu; Shuqiang Wang</t>
        </is>
      </c>
      <c r="H136" s="42" t="n">
        <v>2023</v>
      </c>
      <c r="I136" s="42" t="inlineStr">
        <is>
          <t>Frontiers in Neuroscience</t>
        </is>
      </c>
      <c r="J136" s="42" t="inlineStr">
        <is>
          <t>10.3389/fnins.2023.1203104</t>
        </is>
      </c>
      <c r="K136" s="47" t="inlineStr">
        <is>
          <t>https://doi.org/10.3389/fnins.2023.1203104</t>
        </is>
      </c>
      <c r="L136" s="42" t="inlineStr">
        <is>
          <t>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is>
      </c>
      <c r="M136" s="42" t="inlineStr">
        <is>
          <t>article</t>
        </is>
      </c>
      <c r="N136" s="42" t="inlineStr">
        <is>
          <t>en</t>
        </is>
      </c>
      <c r="O136" s="42">
        <f>IF(F136="","",LOWER(TRIM(F136)&amp;"|"&amp;TRIM(G136)&amp;"|"&amp;H136))</f>
        <v/>
      </c>
      <c r="P136" s="42" t="inlineStr">
        <is>
          <t>No</t>
        </is>
      </c>
      <c r="Q136" s="42" t="inlineStr">
        <is>
          <t>Citations: 108</t>
        </is>
      </c>
    </row>
    <row r="137">
      <c r="A137" s="42" t="inlineStr">
        <is>
          <t>A0136</t>
        </is>
      </c>
      <c r="B137" s="42" t="inlineStr">
        <is>
          <t>Database</t>
        </is>
      </c>
      <c r="C137" s="42" t="inlineStr">
        <is>
          <t>OpenAlex</t>
        </is>
      </c>
      <c r="D137" s="85" t="n">
        <v>46287</v>
      </c>
      <c r="E137" s="42" t="inlineStr">
        <is>
          <t>Multiple queries (Q1-Q10)</t>
        </is>
      </c>
      <c r="F137" s="42" t="inlineStr">
        <is>
          <t>Generative AI and its Transformative Value for Digital Platforms</t>
        </is>
      </c>
      <c r="G137" s="42" t="inlineStr">
        <is>
          <t>Michael Wessel; Martin Adam; Alexander Benlian; Ann Majchrzak; Ferdinand Thies</t>
        </is>
      </c>
      <c r="H137" s="42" t="n">
        <v>2025</v>
      </c>
      <c r="I137" s="42" t="inlineStr">
        <is>
          <t>Journal of Management Information Systems</t>
        </is>
      </c>
      <c r="J137" s="42" t="inlineStr">
        <is>
          <t>10.1080/07421222.2025.2487315</t>
        </is>
      </c>
      <c r="K137" s="47" t="inlineStr">
        <is>
          <t>https://doi.org/10.1080/07421222.2025.2487315</t>
        </is>
      </c>
      <c r="L137" s="42" t="inlineStr">
        <is>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is>
      </c>
      <c r="M137" s="42" t="inlineStr">
        <is>
          <t>article</t>
        </is>
      </c>
      <c r="N137" s="42" t="inlineStr">
        <is>
          <t>en</t>
        </is>
      </c>
      <c r="O137" s="42">
        <f>IF(F137="","",LOWER(TRIM(F137)&amp;"|"&amp;TRIM(G137)&amp;"|"&amp;H137))</f>
        <v/>
      </c>
      <c r="P137" s="42" t="inlineStr">
        <is>
          <t>No</t>
        </is>
      </c>
      <c r="Q137" s="42" t="inlineStr">
        <is>
          <t>Citations: 121</t>
        </is>
      </c>
    </row>
    <row r="138">
      <c r="A138" s="42" t="inlineStr">
        <is>
          <t>A0137</t>
        </is>
      </c>
      <c r="B138" s="42" t="inlineStr">
        <is>
          <t>Database</t>
        </is>
      </c>
      <c r="C138" s="42" t="inlineStr">
        <is>
          <t>OpenAlex</t>
        </is>
      </c>
      <c r="D138" s="85" t="n">
        <v>46287</v>
      </c>
      <c r="E138" s="42" t="inlineStr">
        <is>
          <t>Multiple queries (Q1-Q10)</t>
        </is>
      </c>
      <c r="F138" s="42" t="inlineStr">
        <is>
          <t>A Survey of Generative Artificial Intelligence Techniques</t>
        </is>
      </c>
      <c r="G138" s="42" t="inlineStr">
        <is>
          <t>Tam Sakirin; Siddartha Kusuma</t>
        </is>
      </c>
      <c r="H138" s="42" t="n">
        <v>2023</v>
      </c>
      <c r="I138" s="42" t="inlineStr">
        <is>
          <t>Babylonian Journal of Artificial Intelligence</t>
        </is>
      </c>
      <c r="J138" s="42" t="inlineStr">
        <is>
          <t>10.58496/bjai/2023/003</t>
        </is>
      </c>
      <c r="K138" s="47" t="inlineStr">
        <is>
          <t>https://doi.org/10.58496/bjai/2023/003</t>
        </is>
      </c>
      <c r="L138" s="42" t="inlineStr">
        <is>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is>
      </c>
      <c r="M138" s="42" t="inlineStr">
        <is>
          <t>article</t>
        </is>
      </c>
      <c r="N138" s="42" t="inlineStr">
        <is>
          <t>en</t>
        </is>
      </c>
      <c r="O138" s="42">
        <f>IF(F138="","",LOWER(TRIM(F138)&amp;"|"&amp;TRIM(G138)&amp;"|"&amp;H138))</f>
        <v/>
      </c>
      <c r="P138" s="42" t="inlineStr">
        <is>
          <t>No</t>
        </is>
      </c>
      <c r="Q138" s="42" t="inlineStr">
        <is>
          <t>Citations: 58</t>
        </is>
      </c>
    </row>
    <row r="139">
      <c r="A139" s="42" t="inlineStr">
        <is>
          <t>A0138</t>
        </is>
      </c>
      <c r="B139" s="42" t="inlineStr">
        <is>
          <t>Database</t>
        </is>
      </c>
      <c r="C139" s="42" t="inlineStr">
        <is>
          <t>OpenAlex</t>
        </is>
      </c>
      <c r="D139" s="85" t="n">
        <v>46287</v>
      </c>
      <c r="E139" s="42" t="inlineStr">
        <is>
          <t>Multiple queries (Q1-Q10)</t>
        </is>
      </c>
      <c r="F139" s="42" t="inlineStr">
        <is>
          <t>RenAIssance: A Survey Into AI Text-to-Image Generation in the Era of Large Model</t>
        </is>
      </c>
      <c r="G139" s="42" t="inlineStr">
        <is>
          <t>Fengxiang Bie; Yibo Yang; Zhongzhu Zhou; Adam Ghanem; Minjia Zhang; Zhewei Yao; Xiaoxia Wu; Connor Holmes; Pareesa Ameneh Golnari; David A. Clifton; Yuxiong He; Dacheng Tao; Shuaiwen Leon Song</t>
        </is>
      </c>
      <c r="H139" s="42" t="n">
        <v>2024</v>
      </c>
      <c r="I139" s="42" t="inlineStr">
        <is>
          <t>IEEE Transactions on Pattern Analysis and Machine Intelligence</t>
        </is>
      </c>
      <c r="J139" s="42" t="inlineStr">
        <is>
          <t>10.1109/tpami.2024.3522305</t>
        </is>
      </c>
      <c r="K139" s="47" t="inlineStr">
        <is>
          <t>https://doi.org/10.1109/tpami.2024.3522305</t>
        </is>
      </c>
      <c r="L139" s="42" t="inlineStr">
        <is>
          <t>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is>
      </c>
      <c r="M139" s="42" t="inlineStr">
        <is>
          <t>article</t>
        </is>
      </c>
      <c r="N139" s="42" t="inlineStr">
        <is>
          <t>en</t>
        </is>
      </c>
      <c r="O139" s="42">
        <f>IF(F139="","",LOWER(TRIM(F139)&amp;"|"&amp;TRIM(G139)&amp;"|"&amp;H139))</f>
        <v/>
      </c>
      <c r="P139" s="42" t="inlineStr">
        <is>
          <t>No</t>
        </is>
      </c>
      <c r="Q139" s="42" t="inlineStr">
        <is>
          <t>Citations: 54</t>
        </is>
      </c>
    </row>
    <row r="140">
      <c r="A140" s="42" t="inlineStr">
        <is>
          <t>A0139</t>
        </is>
      </c>
      <c r="B140" s="42" t="inlineStr">
        <is>
          <t>Database</t>
        </is>
      </c>
      <c r="C140" s="42" t="inlineStr">
        <is>
          <t>OpenAlex</t>
        </is>
      </c>
      <c r="D140" s="85" t="n">
        <v>46287</v>
      </c>
      <c r="E140" s="42" t="inlineStr">
        <is>
          <t>Multiple queries (Q1-Q10)</t>
        </is>
      </c>
      <c r="F140" s="42" t="inlineStr">
        <is>
          <t>Generative Semantic Communication: Diffusion Models Beyond Bit Recovery</t>
        </is>
      </c>
      <c r="G140" s="42" t="inlineStr">
        <is>
          <t>Eleonora Grassucci; Sergio Barbarossa; Danilo Comminiello</t>
        </is>
      </c>
      <c r="H140" s="42" t="n">
        <v>2026</v>
      </c>
      <c r="I140" s="42" t="inlineStr">
        <is>
          <t>IEEE Transactions on Cognitive Communications and Networking</t>
        </is>
      </c>
      <c r="J140" s="42" t="inlineStr">
        <is>
          <t>10.1109/tccn.2026.3689849</t>
        </is>
      </c>
      <c r="K140" s="47" t="inlineStr">
        <is>
          <t>https://doi.org/10.1109/tccn.2026.3689849</t>
        </is>
      </c>
      <c r="L140" s="42" t="inlineStr">
        <is>
          <t>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is>
      </c>
      <c r="M140" s="42" t="inlineStr">
        <is>
          <t>article</t>
        </is>
      </c>
      <c r="N140" s="42" t="inlineStr">
        <is>
          <t>en</t>
        </is>
      </c>
      <c r="O140" s="42">
        <f>IF(F140="","",LOWER(TRIM(F140)&amp;"|"&amp;TRIM(G140)&amp;"|"&amp;H140))</f>
        <v/>
      </c>
      <c r="P140" s="42" t="inlineStr">
        <is>
          <t>No</t>
        </is>
      </c>
      <c r="Q140" s="42" t="inlineStr">
        <is>
          <t>Citations: 23</t>
        </is>
      </c>
    </row>
    <row r="141">
      <c r="A141" s="42" t="inlineStr">
        <is>
          <t>A0140</t>
        </is>
      </c>
      <c r="B141" s="42" t="inlineStr">
        <is>
          <t>Database</t>
        </is>
      </c>
      <c r="C141" s="42" t="inlineStr">
        <is>
          <t>OpenAlex</t>
        </is>
      </c>
      <c r="D141" s="85" t="n">
        <v>46287</v>
      </c>
      <c r="E141" s="42" t="inlineStr">
        <is>
          <t>Multiple queries (Q1-Q10)</t>
        </is>
      </c>
      <c r="F141" s="42" t="inlineStr">
        <is>
          <t>ReconX: Reconstruct Any Scene From Sparse Views With Video Diffusion Model</t>
        </is>
      </c>
      <c r="G141" s="42" t="inlineStr">
        <is>
          <t>Fangfu Liu; Wenqiang Sun; Hanyang Wang; Yikai Wang; Haowen Sun; Junliang Ye; Jun Zhang; Yueqi Duan</t>
        </is>
      </c>
      <c r="H141" s="42" t="n">
        <v>2026</v>
      </c>
      <c r="I141" s="42" t="inlineStr">
        <is>
          <t>IEEE Transactions on Image Processing</t>
        </is>
      </c>
      <c r="J141" s="42" t="inlineStr">
        <is>
          <t>10.1109/tip.2026.3666733</t>
        </is>
      </c>
      <c r="K141" s="47" t="inlineStr">
        <is>
          <t>https://doi.org/10.1109/tip.2026.3666733</t>
        </is>
      </c>
      <c r="L141" s="42" t="inlineStr">
        <is>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is>
      </c>
      <c r="M141" s="42" t="inlineStr">
        <is>
          <t>article</t>
        </is>
      </c>
      <c r="N141" s="42" t="inlineStr">
        <is>
          <t>en</t>
        </is>
      </c>
      <c r="O141" s="42">
        <f>IF(F141="","",LOWER(TRIM(F141)&amp;"|"&amp;TRIM(G141)&amp;"|"&amp;H141))</f>
        <v/>
      </c>
      <c r="P141" s="42" t="inlineStr">
        <is>
          <t>No</t>
        </is>
      </c>
      <c r="Q141" s="42" t="inlineStr">
        <is>
          <t>Citations: 14</t>
        </is>
      </c>
    </row>
    <row r="142">
      <c r="A142" s="42" t="inlineStr">
        <is>
          <t>A0141</t>
        </is>
      </c>
      <c r="B142" s="42" t="inlineStr">
        <is>
          <t>Database</t>
        </is>
      </c>
      <c r="C142" s="42" t="inlineStr">
        <is>
          <t>OpenAlex</t>
        </is>
      </c>
      <c r="D142" s="85" t="n">
        <v>46287</v>
      </c>
      <c r="E142" s="42" t="inlineStr">
        <is>
          <t>Multiple queries (Q1-Q10)</t>
        </is>
      </c>
      <c r="F142" s="42" t="inlineStr">
        <is>
          <t>Graph convolutional networks: a comprehensive review</t>
        </is>
      </c>
      <c r="G142" s="42" t="inlineStr">
        <is>
          <t>Si Zhang; Hanghang Tong; Jiejun Xu; Ross Maciejewski</t>
        </is>
      </c>
      <c r="H142" s="42" t="n">
        <v>2019</v>
      </c>
      <c r="I142" s="42" t="inlineStr">
        <is>
          <t>Computational Social Networks</t>
        </is>
      </c>
      <c r="J142" s="42" t="inlineStr">
        <is>
          <t>10.1186/s40649-019-0069-y</t>
        </is>
      </c>
      <c r="K142" s="47" t="inlineStr">
        <is>
          <t>https://doi.org/10.1186/s40649-019-0069-y</t>
        </is>
      </c>
      <c r="L142" s="42"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M142" s="42" t="inlineStr">
        <is>
          <t>article</t>
        </is>
      </c>
      <c r="N142" s="42" t="inlineStr">
        <is>
          <t>en</t>
        </is>
      </c>
      <c r="O142" s="42">
        <f>IF(F142="","",LOWER(TRIM(F142)&amp;"|"&amp;TRIM(G142)&amp;"|"&amp;H142))</f>
        <v/>
      </c>
      <c r="P142" s="42" t="inlineStr">
        <is>
          <t>No</t>
        </is>
      </c>
      <c r="Q142" s="42" t="inlineStr">
        <is>
          <t>Citations: 1903</t>
        </is>
      </c>
    </row>
    <row r="143">
      <c r="A143" s="42" t="inlineStr">
        <is>
          <t>A0142</t>
        </is>
      </c>
      <c r="B143" s="42" t="inlineStr">
        <is>
          <t>Database</t>
        </is>
      </c>
      <c r="C143" s="42" t="inlineStr">
        <is>
          <t>OpenAlex</t>
        </is>
      </c>
      <c r="D143" s="85" t="n">
        <v>46287</v>
      </c>
      <c r="E143" s="42" t="inlineStr">
        <is>
          <t>Multiple queries (Q1-Q10)</t>
        </is>
      </c>
      <c r="F143" s="42" t="inlineStr">
        <is>
          <t>Guided diffusion for inverse molecular design</t>
        </is>
      </c>
      <c r="G143" s="42" t="inlineStr">
        <is>
          <t>Tomer Weiss; Eduardo Mayo Yanes; Sabyasachi Chakraborty; Luca Cosmo; Alex Bronstein; Renana Gershoni‐Poranne</t>
        </is>
      </c>
      <c r="H143" s="42" t="n">
        <v>2023</v>
      </c>
      <c r="I143" s="42" t="inlineStr">
        <is>
          <t>Nature Computational Science</t>
        </is>
      </c>
      <c r="J143" s="42" t="inlineStr">
        <is>
          <t>10.1038/s43588-023-00532-0</t>
        </is>
      </c>
      <c r="K143" s="47" t="inlineStr">
        <is>
          <t>https://doi.org/10.1038/s43588-023-00532-0</t>
        </is>
      </c>
      <c r="L143" s="42" t="inlineStr"/>
      <c r="M143" s="42" t="inlineStr">
        <is>
          <t>article</t>
        </is>
      </c>
      <c r="N143" s="42" t="inlineStr">
        <is>
          <t>en</t>
        </is>
      </c>
      <c r="O143" s="42">
        <f>IF(F143="","",LOWER(TRIM(F143)&amp;"|"&amp;TRIM(G143)&amp;"|"&amp;H143))</f>
        <v/>
      </c>
      <c r="P143" s="42" t="inlineStr">
        <is>
          <t>No</t>
        </is>
      </c>
      <c r="Q143" s="42" t="inlineStr">
        <is>
          <t>Citations: 83</t>
        </is>
      </c>
    </row>
    <row r="144">
      <c r="A144" s="42" t="inlineStr">
        <is>
          <t>A0143</t>
        </is>
      </c>
      <c r="B144" s="42" t="inlineStr">
        <is>
          <t>Database</t>
        </is>
      </c>
      <c r="C144" s="42" t="inlineStr">
        <is>
          <t>OpenAlex</t>
        </is>
      </c>
      <c r="D144" s="85" t="n">
        <v>46287</v>
      </c>
      <c r="E144" s="42" t="inlineStr">
        <is>
          <t>Multiple queries (Q1-Q10)</t>
        </is>
      </c>
      <c r="F144" s="42" t="inlineStr">
        <is>
          <t>What is generative in generative artificial intelligence? A design-based perspective</t>
        </is>
      </c>
      <c r="G144" s="42" t="inlineStr">
        <is>
          <t>Antoine Bordas; Pascal Le Masson; Maxime Thomas; Benoît Weil</t>
        </is>
      </c>
      <c r="H144" s="42" t="n">
        <v>2024</v>
      </c>
      <c r="I144" s="42" t="inlineStr">
        <is>
          <t>Research in Engineering Design</t>
        </is>
      </c>
      <c r="J144" s="42" t="inlineStr">
        <is>
          <t>10.1007/s00163-024-00441-x</t>
        </is>
      </c>
      <c r="K144" s="47" t="inlineStr">
        <is>
          <t>https://doi.org/10.1007/s00163-024-00441-x</t>
        </is>
      </c>
      <c r="L144" s="42" t="inlineStr">
        <is>
          <t>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is>
      </c>
      <c r="M144" s="42" t="inlineStr">
        <is>
          <t>article</t>
        </is>
      </c>
      <c r="N144" s="42" t="inlineStr">
        <is>
          <t>en</t>
        </is>
      </c>
      <c r="O144" s="42">
        <f>IF(F144="","",LOWER(TRIM(F144)&amp;"|"&amp;TRIM(G144)&amp;"|"&amp;H144))</f>
        <v/>
      </c>
      <c r="P144" s="42" t="inlineStr">
        <is>
          <t>No</t>
        </is>
      </c>
      <c r="Q144" s="42" t="inlineStr">
        <is>
          <t>Citations: 60</t>
        </is>
      </c>
    </row>
    <row r="145">
      <c r="A145" s="42" t="inlineStr">
        <is>
          <t>A0144</t>
        </is>
      </c>
      <c r="B145" s="42" t="inlineStr">
        <is>
          <t>Database</t>
        </is>
      </c>
      <c r="C145" s="42" t="inlineStr">
        <is>
          <t>OpenAlex</t>
        </is>
      </c>
      <c r="D145" s="85" t="n">
        <v>46287</v>
      </c>
      <c r="E145" s="42" t="inlineStr">
        <is>
          <t>Multiple queries (Q1-Q10)</t>
        </is>
      </c>
      <c r="F145" s="42" t="inlineStr">
        <is>
          <t>Generative adversarial networks (GANs): Introduction, Taxonomy, Variants, Limitations, and Applications</t>
        </is>
      </c>
      <c r="G145" s="42" t="inlineStr">
        <is>
          <t>Preeti Sharma; Manoj Kumar; Hitesh Kumar Sharma; Soly Mathew Biju</t>
        </is>
      </c>
      <c r="H145" s="42" t="n">
        <v>2024</v>
      </c>
      <c r="I145" s="42" t="inlineStr">
        <is>
          <t>Multimedia Tools and Applications</t>
        </is>
      </c>
      <c r="J145" s="42" t="inlineStr">
        <is>
          <t>10.1007/s11042-024-18767-y</t>
        </is>
      </c>
      <c r="K145" s="47" t="inlineStr">
        <is>
          <t>https://doi.org/10.1007/s11042-024-18767-y</t>
        </is>
      </c>
      <c r="L145" s="42" t="inlineStr">
        <is>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is>
      </c>
      <c r="M145" s="42" t="inlineStr">
        <is>
          <t>article</t>
        </is>
      </c>
      <c r="N145" s="42" t="inlineStr">
        <is>
          <t>en</t>
        </is>
      </c>
      <c r="O145" s="42">
        <f>IF(F145="","",LOWER(TRIM(F145)&amp;"|"&amp;TRIM(G145)&amp;"|"&amp;H145))</f>
        <v/>
      </c>
      <c r="P145" s="42" t="inlineStr">
        <is>
          <t>No</t>
        </is>
      </c>
      <c r="Q145" s="42" t="inlineStr">
        <is>
          <t>Citations: 114</t>
        </is>
      </c>
    </row>
    <row r="146">
      <c r="A146" s="42" t="inlineStr">
        <is>
          <t>A0145</t>
        </is>
      </c>
      <c r="B146" s="42" t="inlineStr">
        <is>
          <t>Database</t>
        </is>
      </c>
      <c r="C146" s="42" t="inlineStr">
        <is>
          <t>OpenAlex</t>
        </is>
      </c>
      <c r="D146" s="85" t="n">
        <v>46287</v>
      </c>
      <c r="E146" s="42" t="inlineStr">
        <is>
          <t>Multiple queries (Q1-Q10)</t>
        </is>
      </c>
      <c r="F146" s="42" t="inlineStr">
        <is>
          <t>Deep Generative Adversarial Networks for Image-to-Image Translation: A Review</t>
        </is>
      </c>
      <c r="G146" s="42" t="inlineStr">
        <is>
          <t>Aziz Alotaibi</t>
        </is>
      </c>
      <c r="H146" s="42" t="n">
        <v>2020</v>
      </c>
      <c r="I146" s="42" t="inlineStr">
        <is>
          <t>Symmetry</t>
        </is>
      </c>
      <c r="J146" s="42" t="inlineStr">
        <is>
          <t>10.3390/sym12101705</t>
        </is>
      </c>
      <c r="K146" s="47" t="inlineStr">
        <is>
          <t>https://doi.org/10.3390/sym12101705</t>
        </is>
      </c>
      <c r="L146" s="42" t="inlineStr">
        <is>
          <t>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is>
      </c>
      <c r="M146" s="42" t="inlineStr">
        <is>
          <t>article</t>
        </is>
      </c>
      <c r="N146" s="42" t="inlineStr">
        <is>
          <t>en</t>
        </is>
      </c>
      <c r="O146" s="42">
        <f>IF(F146="","",LOWER(TRIM(F146)&amp;"|"&amp;TRIM(G146)&amp;"|"&amp;H146))</f>
        <v/>
      </c>
      <c r="P146" s="42" t="inlineStr">
        <is>
          <t>No</t>
        </is>
      </c>
      <c r="Q146" s="42" t="inlineStr">
        <is>
          <t>Citations: 139</t>
        </is>
      </c>
    </row>
    <row r="147">
      <c r="A147" s="42" t="inlineStr">
        <is>
          <t>A0146</t>
        </is>
      </c>
      <c r="B147" s="42" t="inlineStr">
        <is>
          <t>Database</t>
        </is>
      </c>
      <c r="C147" s="42" t="inlineStr">
        <is>
          <t>OpenAlex</t>
        </is>
      </c>
      <c r="D147" s="85" t="n">
        <v>46287</v>
      </c>
      <c r="E147" s="42" t="inlineStr">
        <is>
          <t>Multiple queries (Q1-Q10)</t>
        </is>
      </c>
      <c r="F147" s="42" t="inlineStr">
        <is>
          <t>Generative Models of Brain Dynamics</t>
        </is>
      </c>
      <c r="G147" s="42" t="inlineStr">
        <is>
          <t>Mahta Ramezanian-Panahi; Germán Abrevaya; Jean-Christophe Gagnon-Audet; Vikram Voleti; Irina Rish; Guillaume Dumas</t>
        </is>
      </c>
      <c r="H147" s="42" t="n">
        <v>2022</v>
      </c>
      <c r="I147" s="42" t="inlineStr">
        <is>
          <t>Frontiers in Artificial Intelligence</t>
        </is>
      </c>
      <c r="J147" s="42" t="inlineStr">
        <is>
          <t>10.3389/frai.2022.807406</t>
        </is>
      </c>
      <c r="K147" s="47" t="inlineStr">
        <is>
          <t>https://doi.org/10.3389/frai.2022.807406</t>
        </is>
      </c>
      <c r="L147" s="42" t="inlineStr">
        <is>
          <t>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is>
      </c>
      <c r="M147" s="42" t="inlineStr">
        <is>
          <t>article</t>
        </is>
      </c>
      <c r="N147" s="42" t="inlineStr">
        <is>
          <t>en</t>
        </is>
      </c>
      <c r="O147" s="42">
        <f>IF(F147="","",LOWER(TRIM(F147)&amp;"|"&amp;TRIM(G147)&amp;"|"&amp;H147))</f>
        <v/>
      </c>
      <c r="P147" s="42" t="inlineStr">
        <is>
          <t>No</t>
        </is>
      </c>
      <c r="Q147" s="42" t="inlineStr">
        <is>
          <t>Citations: 42</t>
        </is>
      </c>
    </row>
    <row r="148">
      <c r="A148" s="42" t="inlineStr">
        <is>
          <t>A0147</t>
        </is>
      </c>
      <c r="B148" s="42" t="inlineStr">
        <is>
          <t>Database</t>
        </is>
      </c>
      <c r="C148" s="42" t="inlineStr">
        <is>
          <t>OpenAlex</t>
        </is>
      </c>
      <c r="D148" s="85" t="n">
        <v>46287</v>
      </c>
      <c r="E148" s="42" t="inlineStr">
        <is>
          <t>Multiple queries (Q1-Q10)</t>
        </is>
      </c>
      <c r="F148" s="42" t="inlineStr">
        <is>
          <t>Generative Artificial Intelligence Use in Healthcare: Opportunities for Clinical Excellence and Administrative Efficiency</t>
        </is>
      </c>
      <c r="G148" s="42" t="inlineStr">
        <is>
          <t>Soumitra S. Bhuyan; Vidyoth Sateesh; Naya Meenkashi Mukul; Alay Galvankar; Asos Mahmood; Muhammad Nauman; Akash Rai; Kahuwa Bordoloi; Urmi Basu; Jim Samuel</t>
        </is>
      </c>
      <c r="H148" s="42" t="n">
        <v>2025</v>
      </c>
      <c r="I148" s="42" t="inlineStr">
        <is>
          <t>Journal of Medical Systems</t>
        </is>
      </c>
      <c r="J148" s="42" t="inlineStr">
        <is>
          <t>10.1007/s10916-024-02136-1</t>
        </is>
      </c>
      <c r="K148" s="47" t="inlineStr">
        <is>
          <t>https://doi.org/10.1007/s10916-024-02136-1</t>
        </is>
      </c>
      <c r="L148" s="42"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is>
      </c>
      <c r="M148" s="42" t="inlineStr">
        <is>
          <t>article</t>
        </is>
      </c>
      <c r="N148" s="42" t="inlineStr">
        <is>
          <t>en</t>
        </is>
      </c>
      <c r="O148" s="42">
        <f>IF(F148="","",LOWER(TRIM(F148)&amp;"|"&amp;TRIM(G148)&amp;"|"&amp;H148))</f>
        <v/>
      </c>
      <c r="P148" s="42" t="inlineStr">
        <is>
          <t>No</t>
        </is>
      </c>
      <c r="Q148" s="42" t="inlineStr">
        <is>
          <t>Citations: 134</t>
        </is>
      </c>
    </row>
    <row r="149">
      <c r="A149" s="42" t="inlineStr">
        <is>
          <t>A0148</t>
        </is>
      </c>
      <c r="B149" s="42" t="inlineStr">
        <is>
          <t>Database</t>
        </is>
      </c>
      <c r="C149" s="42" t="inlineStr">
        <is>
          <t>OpenAlex</t>
        </is>
      </c>
      <c r="D149" s="85" t="n">
        <v>46287</v>
      </c>
      <c r="E149" s="42" t="inlineStr">
        <is>
          <t>Multiple queries (Q1-Q10)</t>
        </is>
      </c>
      <c r="F149" s="42" t="inlineStr">
        <is>
          <t>Text-to-Image Synthesis With Generative Models: Methods, Datasets, Performance Metrics, Challenges, and Future Direction</t>
        </is>
      </c>
      <c r="G149" s="42" t="inlineStr">
        <is>
          <t>Sarah Alhabeeb; Amal A. Al-Shargabi</t>
        </is>
      </c>
      <c r="H149" s="42" t="n">
        <v>2024</v>
      </c>
      <c r="I149" s="42" t="inlineStr">
        <is>
          <t>IEEE Access</t>
        </is>
      </c>
      <c r="J149" s="42" t="inlineStr">
        <is>
          <t>10.1109/access.2024.3365043</t>
        </is>
      </c>
      <c r="K149" s="47" t="inlineStr">
        <is>
          <t>https://doi.org/10.1109/access.2024.3365043</t>
        </is>
      </c>
      <c r="L149" s="42" t="inlineStr">
        <is>
          <t>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is>
      </c>
      <c r="M149" s="42" t="inlineStr">
        <is>
          <t>article</t>
        </is>
      </c>
      <c r="N149" s="42" t="inlineStr">
        <is>
          <t>en</t>
        </is>
      </c>
      <c r="O149" s="42">
        <f>IF(F149="","",LOWER(TRIM(F149)&amp;"|"&amp;TRIM(G149)&amp;"|"&amp;H149))</f>
        <v/>
      </c>
      <c r="P149" s="42" t="inlineStr">
        <is>
          <t>No</t>
        </is>
      </c>
      <c r="Q149" s="42" t="inlineStr">
        <is>
          <t>Citations: 61</t>
        </is>
      </c>
    </row>
    <row r="150">
      <c r="A150" s="42" t="inlineStr">
        <is>
          <t>A0149</t>
        </is>
      </c>
      <c r="B150" s="42" t="inlineStr">
        <is>
          <t>Database</t>
        </is>
      </c>
      <c r="C150" s="42" t="inlineStr">
        <is>
          <t>OpenAlex</t>
        </is>
      </c>
      <c r="D150" s="85" t="n">
        <v>46287</v>
      </c>
      <c r="E150" s="42" t="inlineStr">
        <is>
          <t>Multiple queries (Q1-Q10)</t>
        </is>
      </c>
      <c r="F150" s="42" t="inlineStr">
        <is>
          <t>Distributed agency in second language learning and teaching through generative AI</t>
        </is>
      </c>
      <c r="G150" s="42" t="inlineStr">
        <is>
          <t>Robert Godwin‐Jones</t>
        </is>
      </c>
      <c r="H150" s="42" t="n">
        <v>2024</v>
      </c>
      <c r="I150" s="42" t="inlineStr">
        <is>
          <t>Language learning &amp; technology</t>
        </is>
      </c>
      <c r="J150" s="42" t="inlineStr">
        <is>
          <t>10.64152/10125/73570</t>
        </is>
      </c>
      <c r="K150" s="47" t="inlineStr">
        <is>
          <t>https://doi.org/10.64152/10125/73570</t>
        </is>
      </c>
      <c r="L150" s="42" t="inlineStr">
        <is>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is>
      </c>
      <c r="M150" s="42" t="inlineStr">
        <is>
          <t>article</t>
        </is>
      </c>
      <c r="N150" s="42" t="inlineStr">
        <is>
          <t>en</t>
        </is>
      </c>
      <c r="O150" s="42">
        <f>IF(F150="","",LOWER(TRIM(F150)&amp;"|"&amp;TRIM(G150)&amp;"|"&amp;H150))</f>
        <v/>
      </c>
      <c r="P150" s="42" t="inlineStr">
        <is>
          <t>No</t>
        </is>
      </c>
      <c r="Q150" s="42" t="inlineStr">
        <is>
          <t>Citations: 119</t>
        </is>
      </c>
    </row>
    <row r="151">
      <c r="A151" s="42" t="inlineStr">
        <is>
          <t>A0150</t>
        </is>
      </c>
      <c r="B151" s="42" t="inlineStr">
        <is>
          <t>Database</t>
        </is>
      </c>
      <c r="C151" s="42" t="inlineStr">
        <is>
          <t>OpenAlex</t>
        </is>
      </c>
      <c r="D151" s="85" t="n">
        <v>46287</v>
      </c>
      <c r="E151" s="42" t="inlineStr">
        <is>
          <t>Multiple queries (Q1-Q10)</t>
        </is>
      </c>
      <c r="F151" s="42" t="inlineStr">
        <is>
          <t>Generative AI in depth: A survey of recent advances, model variants, and real-world applications</t>
        </is>
      </c>
      <c r="G151" s="42" t="inlineStr">
        <is>
          <t>Shamim Yazdani; Akansha Singh; Nripsuta Ani Saxena; Zichong Wang; Avash Palikhe; Deng Pan; Umapada Pal; Jian Yang; Wenbin Zhang</t>
        </is>
      </c>
      <c r="H151" s="42" t="n">
        <v>2025</v>
      </c>
      <c r="I151" s="42" t="inlineStr">
        <is>
          <t>Journal Of Big Data</t>
        </is>
      </c>
      <c r="J151" s="42" t="inlineStr">
        <is>
          <t>10.1186/s40537-025-01247-x</t>
        </is>
      </c>
      <c r="K151" s="47" t="inlineStr">
        <is>
          <t>https://doi.org/10.1186/s40537-025-01247-x</t>
        </is>
      </c>
      <c r="L151" s="42" t="inlineStr">
        <is>
          <t>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is>
      </c>
      <c r="M151" s="42" t="inlineStr">
        <is>
          <t>article</t>
        </is>
      </c>
      <c r="N151" s="42" t="inlineStr">
        <is>
          <t>en</t>
        </is>
      </c>
      <c r="O151" s="42">
        <f>IF(F151="","",LOWER(TRIM(F151)&amp;"|"&amp;TRIM(G151)&amp;"|"&amp;H151))</f>
        <v/>
      </c>
      <c r="P151" s="42" t="inlineStr">
        <is>
          <t>No</t>
        </is>
      </c>
      <c r="Q151" s="42" t="inlineStr">
        <is>
          <t>Citations: 30</t>
        </is>
      </c>
    </row>
    <row r="152">
      <c r="A152" s="42" t="inlineStr">
        <is>
          <t>A0151</t>
        </is>
      </c>
      <c r="B152" s="42" t="inlineStr">
        <is>
          <t>Database</t>
        </is>
      </c>
      <c r="C152" s="42" t="inlineStr">
        <is>
          <t>OpenAlex</t>
        </is>
      </c>
      <c r="D152" s="85" t="n">
        <v>46287</v>
      </c>
      <c r="E152" s="42" t="inlineStr">
        <is>
          <t>Multiple queries (Q1-Q10)</t>
        </is>
      </c>
      <c r="F152" s="42" t="inlineStr">
        <is>
          <t>ChatGPT for shaping the future of dentistry: the potential of multi-modal large language model</t>
        </is>
      </c>
      <c r="G152" s="42" t="inlineStr">
        <is>
          <t>Hanyao Huang; Ou Zheng; Dongdong Wang; Jiayi Yin; Zijin Wang; Shengxuan Ding; Heng Yin; Chuan Xu; Renjie Yang; Zheng Qian; Bing Shi</t>
        </is>
      </c>
      <c r="H152" s="42" t="n">
        <v>2023</v>
      </c>
      <c r="I152" s="42" t="inlineStr">
        <is>
          <t>International Journal of Oral Science</t>
        </is>
      </c>
      <c r="J152" s="42" t="inlineStr">
        <is>
          <t>10.1038/s41368-023-00239-y</t>
        </is>
      </c>
      <c r="K152" s="47" t="inlineStr">
        <is>
          <t>https://doi.org/10.1038/s41368-023-00239-y</t>
        </is>
      </c>
      <c r="L152" s="42" t="inlineStr">
        <is>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is>
      </c>
      <c r="M152" s="42" t="inlineStr">
        <is>
          <t>article</t>
        </is>
      </c>
      <c r="N152" s="42" t="inlineStr">
        <is>
          <t>en</t>
        </is>
      </c>
      <c r="O152" s="42">
        <f>IF(F152="","",LOWER(TRIM(F152)&amp;"|"&amp;TRIM(G152)&amp;"|"&amp;H152))</f>
        <v/>
      </c>
      <c r="P152" s="42" t="inlineStr">
        <is>
          <t>No</t>
        </is>
      </c>
      <c r="Q152" s="42" t="inlineStr">
        <is>
          <t>Citations: 327</t>
        </is>
      </c>
    </row>
    <row r="153">
      <c r="A153" s="42" t="inlineStr">
        <is>
          <t>A0152</t>
        </is>
      </c>
      <c r="B153" s="42" t="inlineStr">
        <is>
          <t>Database</t>
        </is>
      </c>
      <c r="C153" s="42" t="inlineStr">
        <is>
          <t>OpenAlex</t>
        </is>
      </c>
      <c r="D153" s="85" t="n">
        <v>46287</v>
      </c>
      <c r="E153" s="42" t="inlineStr">
        <is>
          <t>Multiple queries (Q1-Q10)</t>
        </is>
      </c>
      <c r="F153" s="42" t="inlineStr">
        <is>
          <t>Large Language Models in Healthcare and Medical Domain: A Review</t>
        </is>
      </c>
      <c r="G153" s="42" t="inlineStr">
        <is>
          <t>Zabir Al Nazi; Wei Peng</t>
        </is>
      </c>
      <c r="H153" s="42" t="n">
        <v>2024</v>
      </c>
      <c r="I153" s="42" t="inlineStr">
        <is>
          <t>Informatics</t>
        </is>
      </c>
      <c r="J153" s="42" t="inlineStr">
        <is>
          <t>10.3390/informatics11030057</t>
        </is>
      </c>
      <c r="K153" s="47" t="inlineStr">
        <is>
          <t>https://doi.org/10.3390/informatics11030057</t>
        </is>
      </c>
      <c r="L153" s="42" t="inlineStr">
        <is>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is>
      </c>
      <c r="M153" s="42" t="inlineStr">
        <is>
          <t>article</t>
        </is>
      </c>
      <c r="N153" s="42" t="inlineStr">
        <is>
          <t>en</t>
        </is>
      </c>
      <c r="O153" s="42">
        <f>IF(F153="","",LOWER(TRIM(F153)&amp;"|"&amp;TRIM(G153)&amp;"|"&amp;H153))</f>
        <v/>
      </c>
      <c r="P153" s="42" t="inlineStr">
        <is>
          <t>No</t>
        </is>
      </c>
      <c r="Q153" s="42" t="inlineStr">
        <is>
          <t>Citations: 401</t>
        </is>
      </c>
    </row>
    <row r="154">
      <c r="A154" s="42" t="inlineStr">
        <is>
          <t>A0153</t>
        </is>
      </c>
      <c r="B154" s="42" t="inlineStr">
        <is>
          <t>Database</t>
        </is>
      </c>
      <c r="C154" s="42" t="inlineStr">
        <is>
          <t>OpenAlex</t>
        </is>
      </c>
      <c r="D154" s="85" t="n">
        <v>46287</v>
      </c>
      <c r="E154" s="42" t="inlineStr">
        <is>
          <t>Multiple queries (Q1-Q10)</t>
        </is>
      </c>
      <c r="F154" s="42" t="inlineStr">
        <is>
          <t>The shaky foundations of large language models and foundation models for electronic health records</t>
        </is>
      </c>
      <c r="G154" s="42" t="inlineStr">
        <is>
          <t>Michael Wornow; Yizhe Xu; Rahul Thapa; Birju Patel; Ethan Steinberg; Scott L. Fleming; Michael A. Pfeffer; Jason Fries; Nigam H. Shah</t>
        </is>
      </c>
      <c r="H154" s="42" t="n">
        <v>2023</v>
      </c>
      <c r="I154" s="42" t="inlineStr">
        <is>
          <t>npj Digital Medicine</t>
        </is>
      </c>
      <c r="J154" s="42" t="inlineStr">
        <is>
          <t>10.1038/s41746-023-00879-8</t>
        </is>
      </c>
      <c r="K154" s="47" t="inlineStr">
        <is>
          <t>https://doi.org/10.1038/s41746-023-00879-8</t>
        </is>
      </c>
      <c r="L154" s="42" t="inlineStr">
        <is>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is>
      </c>
      <c r="M154" s="42" t="inlineStr">
        <is>
          <t>article</t>
        </is>
      </c>
      <c r="N154" s="42" t="inlineStr">
        <is>
          <t>en</t>
        </is>
      </c>
      <c r="O154" s="42">
        <f>IF(F154="","",LOWER(TRIM(F154)&amp;"|"&amp;TRIM(G154)&amp;"|"&amp;H154))</f>
        <v/>
      </c>
      <c r="P154" s="42" t="inlineStr">
        <is>
          <t>No</t>
        </is>
      </c>
      <c r="Q154" s="42" t="inlineStr">
        <is>
          <t>Citations: 320</t>
        </is>
      </c>
    </row>
    <row r="155">
      <c r="A155" s="42" t="inlineStr">
        <is>
          <t>A0154</t>
        </is>
      </c>
      <c r="B155" s="42" t="inlineStr">
        <is>
          <t>Database</t>
        </is>
      </c>
      <c r="C155" s="42" t="inlineStr">
        <is>
          <t>OpenAlex</t>
        </is>
      </c>
      <c r="D155" s="85" t="n">
        <v>46287</v>
      </c>
      <c r="E155" s="42" t="inlineStr">
        <is>
          <t>Multiple queries (Q1-Q10)</t>
        </is>
      </c>
      <c r="F155" s="42" t="inlineStr">
        <is>
          <t>Rethinking Plagiarism in the Era of Generative AI</t>
        </is>
      </c>
      <c r="G155" s="42" t="inlineStr">
        <is>
          <t>James Hutson</t>
        </is>
      </c>
      <c r="H155" s="42" t="n">
        <v>2024</v>
      </c>
      <c r="I155" s="42" t="inlineStr">
        <is>
          <t>Journal of Intelligent Communication</t>
        </is>
      </c>
      <c r="J155" s="42" t="inlineStr">
        <is>
          <t>10.54963/jic.v4i1.220</t>
        </is>
      </c>
      <c r="K155" s="47" t="inlineStr">
        <is>
          <t>https://doi.org/10.54963/jic.v4i1.220</t>
        </is>
      </c>
      <c r="L155" s="42" t="inlineStr">
        <is>
          <t>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is>
      </c>
      <c r="M155" s="42" t="inlineStr">
        <is>
          <t>article</t>
        </is>
      </c>
      <c r="N155" s="42" t="inlineStr">
        <is>
          <t>en</t>
        </is>
      </c>
      <c r="O155" s="42">
        <f>IF(F155="","",LOWER(TRIM(F155)&amp;"|"&amp;TRIM(G155)&amp;"|"&amp;H155))</f>
        <v/>
      </c>
      <c r="P155" s="42" t="inlineStr">
        <is>
          <t>No</t>
        </is>
      </c>
      <c r="Q155" s="42" t="inlineStr">
        <is>
          <t>Citations: 77</t>
        </is>
      </c>
    </row>
    <row r="156">
      <c r="A156" s="42" t="inlineStr">
        <is>
          <t>A0155</t>
        </is>
      </c>
      <c r="B156" s="42" t="inlineStr">
        <is>
          <t>Database</t>
        </is>
      </c>
      <c r="C156" s="42" t="inlineStr">
        <is>
          <t>OpenAlex</t>
        </is>
      </c>
      <c r="D156" s="85" t="n">
        <v>46287</v>
      </c>
      <c r="E156" s="42" t="inlineStr">
        <is>
          <t>Multiple queries (Q1-Q10)</t>
        </is>
      </c>
      <c r="F156" s="42" t="inlineStr">
        <is>
          <t>Large Language Models and Generative AI, Oh My!</t>
        </is>
      </c>
      <c r="G156" s="42" t="inlineStr">
        <is>
          <t>Peter J. Cobb</t>
        </is>
      </c>
      <c r="H156" s="42" t="n">
        <v>2023</v>
      </c>
      <c r="I156" s="42" t="inlineStr">
        <is>
          <t>Advances in Archaeological Practice</t>
        </is>
      </c>
      <c r="J156" s="42" t="inlineStr">
        <is>
          <t>10.1017/aap.2023.20</t>
        </is>
      </c>
      <c r="K156" s="47" t="inlineStr">
        <is>
          <t>https://doi.org/10.1017/aap.2023.20</t>
        </is>
      </c>
      <c r="L156" s="42" t="inlineStr">
        <is>
          <t>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is>
      </c>
      <c r="M156" s="42" t="inlineStr">
        <is>
          <t>article</t>
        </is>
      </c>
      <c r="N156" s="42" t="inlineStr">
        <is>
          <t>en</t>
        </is>
      </c>
      <c r="O156" s="42">
        <f>IF(F156="","",LOWER(TRIM(F156)&amp;"|"&amp;TRIM(G156)&amp;"|"&amp;H156))</f>
        <v/>
      </c>
      <c r="P156" s="42" t="inlineStr">
        <is>
          <t>No</t>
        </is>
      </c>
      <c r="Q156" s="42" t="inlineStr">
        <is>
          <t>Citations: 49</t>
        </is>
      </c>
    </row>
    <row r="157">
      <c r="A157" s="42" t="inlineStr">
        <is>
          <t>A0156</t>
        </is>
      </c>
      <c r="B157" s="42" t="inlineStr">
        <is>
          <t>Database</t>
        </is>
      </c>
      <c r="C157" s="42" t="inlineStr">
        <is>
          <t>OpenAlex</t>
        </is>
      </c>
      <c r="D157" s="85" t="n">
        <v>46287</v>
      </c>
      <c r="E157" s="42" t="inlineStr">
        <is>
          <t>Multiple queries (Q1-Q10)</t>
        </is>
      </c>
      <c r="F157" s="42" t="inlineStr">
        <is>
          <t>Transforming Digital Marketing with Generative AI</t>
        </is>
      </c>
      <c r="G157" s="42" t="inlineStr">
        <is>
          <t>Tasin Islam; Alina Miron; Monomita Nandy; Jyoti Choudrie; Xiaohui Liu; Yongmin Li</t>
        </is>
      </c>
      <c r="H157" s="42" t="n">
        <v>2024</v>
      </c>
      <c r="I157" s="42" t="inlineStr">
        <is>
          <t>Computers</t>
        </is>
      </c>
      <c r="J157" s="42" t="inlineStr">
        <is>
          <t>10.3390/computers13070168</t>
        </is>
      </c>
      <c r="K157" s="47" t="inlineStr">
        <is>
          <t>https://doi.org/10.3390/computers13070168</t>
        </is>
      </c>
      <c r="L157" s="42" t="inlineStr">
        <is>
          <t>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is>
      </c>
      <c r="M157" s="42" t="inlineStr">
        <is>
          <t>article</t>
        </is>
      </c>
      <c r="N157" s="42" t="inlineStr">
        <is>
          <t>en</t>
        </is>
      </c>
      <c r="O157" s="42">
        <f>IF(F157="","",LOWER(TRIM(F157)&amp;"|"&amp;TRIM(G157)&amp;"|"&amp;H157))</f>
        <v/>
      </c>
      <c r="P157" s="42" t="inlineStr">
        <is>
          <t>No</t>
        </is>
      </c>
      <c r="Q157" s="42" t="inlineStr">
        <is>
          <t>Citations: 60</t>
        </is>
      </c>
    </row>
    <row r="158">
      <c r="A158" s="42" t="inlineStr">
        <is>
          <t>A0157</t>
        </is>
      </c>
      <c r="B158" s="42" t="inlineStr">
        <is>
          <t>Database</t>
        </is>
      </c>
      <c r="C158" s="42" t="inlineStr">
        <is>
          <t>OpenAlex</t>
        </is>
      </c>
      <c r="D158" s="85" t="n">
        <v>46287</v>
      </c>
      <c r="E158" s="42" t="inlineStr">
        <is>
          <t>Multiple queries (Q1-Q10)</t>
        </is>
      </c>
      <c r="F158" s="42" t="inlineStr">
        <is>
          <t>Generative Modeling in Sinogram Domain for Sparse-View CT Reconstruction</t>
        </is>
      </c>
      <c r="G158" s="42" t="inlineStr">
        <is>
          <t>Bing Guan; Cailian Yang; Liu Zhang; Shanzhou Niu; Minghui Zhang; Yuhao Wang; Weiwen Wu; Qiegen Liu</t>
        </is>
      </c>
      <c r="H158" s="42" t="n">
        <v>2023</v>
      </c>
      <c r="I158" s="42" t="inlineStr">
        <is>
          <t>IEEE Transactions on Radiation and Plasma Medical Sciences</t>
        </is>
      </c>
      <c r="J158" s="42" t="inlineStr">
        <is>
          <t>10.1109/trpms.2023.3309474</t>
        </is>
      </c>
      <c r="K158" s="47" t="inlineStr">
        <is>
          <t>https://doi.org/10.1109/trpms.2023.3309474</t>
        </is>
      </c>
      <c r="L158" s="42" t="inlineStr">
        <is>
          <t>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is>
      </c>
      <c r="M158" s="42" t="inlineStr">
        <is>
          <t>article</t>
        </is>
      </c>
      <c r="N158" s="42" t="inlineStr">
        <is>
          <t>en</t>
        </is>
      </c>
      <c r="O158" s="42">
        <f>IF(F158="","",LOWER(TRIM(F158)&amp;"|"&amp;TRIM(G158)&amp;"|"&amp;H158))</f>
        <v/>
      </c>
      <c r="P158" s="42" t="inlineStr">
        <is>
          <t>No</t>
        </is>
      </c>
      <c r="Q158" s="42" t="inlineStr">
        <is>
          <t>Citations: 52</t>
        </is>
      </c>
    </row>
    <row r="159">
      <c r="A159" s="42" t="inlineStr">
        <is>
          <t>A0158</t>
        </is>
      </c>
      <c r="B159" s="42" t="inlineStr">
        <is>
          <t>Database</t>
        </is>
      </c>
      <c r="C159" s="42" t="inlineStr">
        <is>
          <t>OpenAlex</t>
        </is>
      </c>
      <c r="D159" s="85" t="n">
        <v>46287</v>
      </c>
      <c r="E159" s="42" t="inlineStr">
        <is>
          <t>Multiple queries (Q1-Q10)</t>
        </is>
      </c>
      <c r="F159" s="42" t="inlineStr">
        <is>
          <t>Unveiling the evolution of generative AI (GAI): a comprehensive and investigative analysis toward LLM models (2021–2024) and beyond</t>
        </is>
      </c>
      <c r="G159" s="42" t="inlineStr">
        <is>
          <t>Zarif Bin Akhtar</t>
        </is>
      </c>
      <c r="H159" s="42" t="n">
        <v>2024</v>
      </c>
      <c r="I159" s="42" t="inlineStr">
        <is>
          <t>Journal of Electrical Systems and Information Technology</t>
        </is>
      </c>
      <c r="J159" s="42" t="inlineStr">
        <is>
          <t>10.1186/s43067-024-00145-1</t>
        </is>
      </c>
      <c r="K159" s="47" t="inlineStr">
        <is>
          <t>https://doi.org/10.1186/s43067-024-00145-1</t>
        </is>
      </c>
      <c r="L159" s="42" t="inlineStr">
        <is>
          <t>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is>
      </c>
      <c r="M159" s="42" t="inlineStr">
        <is>
          <t>article</t>
        </is>
      </c>
      <c r="N159" s="42" t="inlineStr">
        <is>
          <t>en</t>
        </is>
      </c>
      <c r="O159" s="42">
        <f>IF(F159="","",LOWER(TRIM(F159)&amp;"|"&amp;TRIM(G159)&amp;"|"&amp;H159))</f>
        <v/>
      </c>
      <c r="P159" s="42" t="inlineStr">
        <is>
          <t>No</t>
        </is>
      </c>
      <c r="Q159" s="42" t="inlineStr">
        <is>
          <t>Citations: 83</t>
        </is>
      </c>
    </row>
    <row r="160">
      <c r="A160" s="42" t="inlineStr">
        <is>
          <t>A0159</t>
        </is>
      </c>
      <c r="B160" s="42" t="inlineStr">
        <is>
          <t>Database</t>
        </is>
      </c>
      <c r="C160" s="42" t="inlineStr">
        <is>
          <t>OpenAlex</t>
        </is>
      </c>
      <c r="D160" s="85" t="n">
        <v>46287</v>
      </c>
      <c r="E160" s="42" t="inlineStr">
        <is>
          <t>Multiple queries (Q1-Q10)</t>
        </is>
      </c>
      <c r="F160" s="42" t="inlineStr">
        <is>
          <t>GALA: Graph Diffusion-Based Alignment With Jigsaw for Source-Free Domain Adaptation</t>
        </is>
      </c>
      <c r="G160" s="42" t="inlineStr">
        <is>
          <t>Junyu Luo; Yiyang Gu; Xiao Luo; Wei Ju; Zhiping Xiao; Yusheng Zhao; Jingyang Yuan; Ming Zhang</t>
        </is>
      </c>
      <c r="H160" s="42" t="n">
        <v>2024</v>
      </c>
      <c r="I160" s="42" t="inlineStr">
        <is>
          <t>IEEE Transactions on Pattern Analysis and Machine Intelligence</t>
        </is>
      </c>
      <c r="J160" s="42" t="inlineStr">
        <is>
          <t>10.1109/tpami.2024.3416372</t>
        </is>
      </c>
      <c r="K160" s="47" t="inlineStr">
        <is>
          <t>https://doi.org/10.1109/tpami.2024.3416372</t>
        </is>
      </c>
      <c r="L160" s="42" t="inlineStr">
        <is>
          <t>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is>
      </c>
      <c r="M160" s="42" t="inlineStr">
        <is>
          <t>article</t>
        </is>
      </c>
      <c r="N160" s="42" t="inlineStr">
        <is>
          <t>en</t>
        </is>
      </c>
      <c r="O160" s="42">
        <f>IF(F160="","",LOWER(TRIM(F160)&amp;"|"&amp;TRIM(G160)&amp;"|"&amp;H160))</f>
        <v/>
      </c>
      <c r="P160" s="42" t="inlineStr">
        <is>
          <t>No</t>
        </is>
      </c>
      <c r="Q160" s="42" t="inlineStr">
        <is>
          <t>Citations: 38</t>
        </is>
      </c>
    </row>
    <row r="161">
      <c r="A161" s="42" t="inlineStr">
        <is>
          <t>A0160</t>
        </is>
      </c>
      <c r="B161" s="42" t="inlineStr">
        <is>
          <t>Database</t>
        </is>
      </c>
      <c r="C161" s="42" t="inlineStr">
        <is>
          <t>OpenAlex</t>
        </is>
      </c>
      <c r="D161" s="85" t="n">
        <v>46287</v>
      </c>
      <c r="E161" s="42" t="inlineStr">
        <is>
          <t>Multiple queries (Q1-Q10)</t>
        </is>
      </c>
      <c r="F161" s="42" t="inlineStr">
        <is>
          <t>Exploring generative adversarial networks and adversarial training</t>
        </is>
      </c>
      <c r="G161" s="42" t="inlineStr">
        <is>
          <t>Afia Sajeeda; B M Mainul Hossain</t>
        </is>
      </c>
      <c r="H161" s="42" t="n">
        <v>2022</v>
      </c>
      <c r="I161" s="42" t="inlineStr">
        <is>
          <t>International Journal of Cognitive Computing in Engineering</t>
        </is>
      </c>
      <c r="J161" s="42" t="inlineStr">
        <is>
          <t>10.1016/j.ijcce.2022.03.002</t>
        </is>
      </c>
      <c r="K161" s="47" t="inlineStr">
        <is>
          <t>https://doi.org/10.1016/j.ijcce.2022.03.002</t>
        </is>
      </c>
      <c r="L161" s="42" t="inlineStr">
        <is>
          <t>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is>
      </c>
      <c r="M161" s="42" t="inlineStr">
        <is>
          <t>article</t>
        </is>
      </c>
      <c r="N161" s="42" t="inlineStr">
        <is>
          <t>en</t>
        </is>
      </c>
      <c r="O161" s="42">
        <f>IF(F161="","",LOWER(TRIM(F161)&amp;"|"&amp;TRIM(G161)&amp;"|"&amp;H161))</f>
        <v/>
      </c>
      <c r="P161" s="42" t="inlineStr">
        <is>
          <t>No</t>
        </is>
      </c>
      <c r="Q161" s="42" t="inlineStr">
        <is>
          <t>Citations: 77</t>
        </is>
      </c>
    </row>
    <row r="162">
      <c r="A162" s="42" t="inlineStr">
        <is>
          <t>A0161</t>
        </is>
      </c>
      <c r="B162" s="42" t="inlineStr">
        <is>
          <t>Database</t>
        </is>
      </c>
      <c r="C162" s="42" t="inlineStr">
        <is>
          <t>OpenAlex</t>
        </is>
      </c>
      <c r="D162" s="85" t="n">
        <v>46287</v>
      </c>
      <c r="E162" s="42" t="inlineStr">
        <is>
          <t>Multiple queries (Q1-Q10)</t>
        </is>
      </c>
      <c r="F162" s="42" t="inlineStr">
        <is>
          <t>Modeling Two-Person Segmentation and Locomotion for Stereoscopic Action Identification: A Sustainable Video Surveillance System</t>
        </is>
      </c>
      <c r="G162" s="42" t="inlineStr">
        <is>
          <t>Nida Khalid; Munkhjargal Gochoo; Ahmad Jalal; Kibum Kim</t>
        </is>
      </c>
      <c r="H162" s="42" t="n">
        <v>2021</v>
      </c>
      <c r="I162" s="42" t="inlineStr">
        <is>
          <t>Sustainability</t>
        </is>
      </c>
      <c r="J162" s="42" t="inlineStr">
        <is>
          <t>10.3390/su13020970</t>
        </is>
      </c>
      <c r="K162" s="47" t="inlineStr">
        <is>
          <t>https://doi.org/10.3390/su13020970</t>
        </is>
      </c>
      <c r="L162" s="42" t="inlineStr">
        <is>
          <t>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is>
      </c>
      <c r="M162" s="42" t="inlineStr">
        <is>
          <t>article</t>
        </is>
      </c>
      <c r="N162" s="42" t="inlineStr">
        <is>
          <t>en</t>
        </is>
      </c>
      <c r="O162" s="42">
        <f>IF(F162="","",LOWER(TRIM(F162)&amp;"|"&amp;TRIM(G162)&amp;"|"&amp;H162))</f>
        <v/>
      </c>
      <c r="P162" s="42" t="inlineStr">
        <is>
          <t>No</t>
        </is>
      </c>
      <c r="Q162" s="42" t="inlineStr">
        <is>
          <t>Citations: 107</t>
        </is>
      </c>
    </row>
    <row r="163">
      <c r="A163" s="42" t="inlineStr">
        <is>
          <t>A0162</t>
        </is>
      </c>
      <c r="B163" s="42" t="inlineStr">
        <is>
          <t>Database</t>
        </is>
      </c>
      <c r="C163" s="42" t="inlineStr">
        <is>
          <t>OpenAlex</t>
        </is>
      </c>
      <c r="D163" s="85" t="n">
        <v>46287</v>
      </c>
      <c r="E163" s="42" t="inlineStr">
        <is>
          <t>Multiple queries (Q1-Q10)</t>
        </is>
      </c>
      <c r="F163" s="42" t="inlineStr">
        <is>
          <t>An Overview on Generative AI at Scale With Edge–Cloud Computing</t>
        </is>
      </c>
      <c r="G163" s="42" t="inlineStr">
        <is>
          <t>Yun-Cheng Wang; Jintang Xue; Chengwei Wei; C.‐C. Jay Kuo</t>
        </is>
      </c>
      <c r="H163" s="42" t="n">
        <v>2023</v>
      </c>
      <c r="I163" s="42" t="inlineStr">
        <is>
          <t>IEEE Open Journal of the Communications Society</t>
        </is>
      </c>
      <c r="J163" s="42" t="inlineStr">
        <is>
          <t>10.1109/ojcoms.2023.3320646</t>
        </is>
      </c>
      <c r="K163" s="47" t="inlineStr">
        <is>
          <t>https://doi.org/10.1109/ojcoms.2023.3320646</t>
        </is>
      </c>
      <c r="L163" s="42" t="inlineStr">
        <is>
          <t>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is>
      </c>
      <c r="M163" s="42" t="inlineStr">
        <is>
          <t>article</t>
        </is>
      </c>
      <c r="N163" s="42" t="inlineStr">
        <is>
          <t>en</t>
        </is>
      </c>
      <c r="O163" s="42">
        <f>IF(F163="","",LOWER(TRIM(F163)&amp;"|"&amp;TRIM(G163)&amp;"|"&amp;H163))</f>
        <v/>
      </c>
      <c r="P163" s="42" t="inlineStr">
        <is>
          <t>No</t>
        </is>
      </c>
      <c r="Q163" s="42" t="inlineStr">
        <is>
          <t>Citations: 95</t>
        </is>
      </c>
    </row>
    <row r="164">
      <c r="A164" s="42" t="inlineStr">
        <is>
          <t>A0163</t>
        </is>
      </c>
      <c r="B164" s="42" t="inlineStr">
        <is>
          <t>Database</t>
        </is>
      </c>
      <c r="C164" s="42" t="inlineStr">
        <is>
          <t>OpenAlex</t>
        </is>
      </c>
      <c r="D164" s="85" t="n">
        <v>46287</v>
      </c>
      <c r="E164" s="42" t="inlineStr">
        <is>
          <t>Multiple queries (Q1-Q10)</t>
        </is>
      </c>
      <c r="F164" s="42" t="inlineStr">
        <is>
          <t>Multimodal Large Language Models in Health Care: Applications, Challenges, and Future Outlook</t>
        </is>
      </c>
      <c r="G164" s="42" t="inlineStr">
        <is>
          <t>Rawan AlSaad; Alaa Abd‐Alrazaq; Sabri Boughorbel; Arfan Ahmed; Max-Antoine Renault; Rafat Damseh; Javaid I. Sheikh</t>
        </is>
      </c>
      <c r="H164" s="42" t="n">
        <v>2024</v>
      </c>
      <c r="I164" s="42" t="inlineStr">
        <is>
          <t>Journal of Medical Internet Research</t>
        </is>
      </c>
      <c r="J164" s="42" t="inlineStr">
        <is>
          <t>10.2196/59505</t>
        </is>
      </c>
      <c r="K164" s="47" t="inlineStr">
        <is>
          <t>https://doi.org/10.2196/59505</t>
        </is>
      </c>
      <c r="L164" s="42" t="inlineStr">
        <is>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is>
      </c>
      <c r="M164" s="42" t="inlineStr">
        <is>
          <t>article</t>
        </is>
      </c>
      <c r="N164" s="42" t="inlineStr">
        <is>
          <t>en</t>
        </is>
      </c>
      <c r="O164" s="42">
        <f>IF(F164="","",LOWER(TRIM(F164)&amp;"|"&amp;TRIM(G164)&amp;"|"&amp;H164))</f>
        <v/>
      </c>
      <c r="P164" s="42" t="inlineStr">
        <is>
          <t>No</t>
        </is>
      </c>
      <c r="Q164" s="42" t="inlineStr">
        <is>
          <t>Citations: 309</t>
        </is>
      </c>
    </row>
    <row r="165">
      <c r="A165" s="42" t="inlineStr">
        <is>
          <t>A0164</t>
        </is>
      </c>
      <c r="B165" s="42" t="inlineStr">
        <is>
          <t>Database</t>
        </is>
      </c>
      <c r="C165" s="42" t="inlineStr">
        <is>
          <t>OpenAlex</t>
        </is>
      </c>
      <c r="D165" s="85" t="n">
        <v>46287</v>
      </c>
      <c r="E165" s="42" t="inlineStr">
        <is>
          <t>Multiple queries (Q1-Q10)</t>
        </is>
      </c>
      <c r="F165" s="42" t="inlineStr">
        <is>
          <t>Generative AI and deepfakes: a human rights approach to tackling harmful content</t>
        </is>
      </c>
      <c r="G165" s="42" t="inlineStr">
        <is>
          <t>Felipe Romero Moreno</t>
        </is>
      </c>
      <c r="H165" s="42" t="n">
        <v>2024</v>
      </c>
      <c r="I165" s="42" t="inlineStr">
        <is>
          <t>International Review of Law Computers &amp; Technology</t>
        </is>
      </c>
      <c r="J165" s="42" t="inlineStr">
        <is>
          <t>10.1080/13600869.2024.2324540</t>
        </is>
      </c>
      <c r="K165" s="47" t="inlineStr">
        <is>
          <t>https://doi.org/10.1080/13600869.2024.2324540</t>
        </is>
      </c>
      <c r="L165" s="42" t="inlineStr">
        <is>
          <t>© 2024 The Author(s). Published by Informa UK Limited, trading as Taylor &amp; Francis Group. This is an Open Access article distributed under the terms of the Creative Commons Attribution License (http://creativecommons.org/ licenses/by/4.0/).</t>
        </is>
      </c>
      <c r="M165" s="42" t="inlineStr">
        <is>
          <t>article</t>
        </is>
      </c>
      <c r="N165" s="42" t="inlineStr">
        <is>
          <t>en</t>
        </is>
      </c>
      <c r="O165" s="42">
        <f>IF(F165="","",LOWER(TRIM(F165)&amp;"|"&amp;TRIM(G165)&amp;"|"&amp;H165))</f>
        <v/>
      </c>
      <c r="P165" s="42" t="inlineStr">
        <is>
          <t>No</t>
        </is>
      </c>
      <c r="Q165" s="42" t="inlineStr">
        <is>
          <t>Citations: 110</t>
        </is>
      </c>
    </row>
    <row r="166">
      <c r="A166" s="42" t="inlineStr">
        <is>
          <t>A0165</t>
        </is>
      </c>
      <c r="B166" s="42" t="inlineStr">
        <is>
          <t>Database</t>
        </is>
      </c>
      <c r="C166" s="42" t="inlineStr">
        <is>
          <t>OpenAlex</t>
        </is>
      </c>
      <c r="D166" s="85" t="n">
        <v>46287</v>
      </c>
      <c r="E166" s="42" t="inlineStr">
        <is>
          <t>Multiple queries (Q1-Q10)</t>
        </is>
      </c>
      <c r="F166" s="42" t="inlineStr">
        <is>
          <t>An expectancy value theory (EVT) based instrument for measuring student perceptions of generative AI</t>
        </is>
      </c>
      <c r="G166" s="42" t="inlineStr">
        <is>
          <t>Cecilia Ka Yuk Chan; Wenxin Zhou</t>
        </is>
      </c>
      <c r="H166" s="42" t="n">
        <v>2023</v>
      </c>
      <c r="I166" s="42" t="inlineStr">
        <is>
          <t>Smart Learning Environments</t>
        </is>
      </c>
      <c r="J166" s="42" t="inlineStr">
        <is>
          <t>10.1186/s40561-023-00284-4</t>
        </is>
      </c>
      <c r="K166" s="47" t="inlineStr">
        <is>
          <t>https://doi.org/10.1186/s40561-023-00284-4</t>
        </is>
      </c>
      <c r="L166" s="42"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M166" s="42" t="inlineStr">
        <is>
          <t>article</t>
        </is>
      </c>
      <c r="N166" s="42" t="inlineStr">
        <is>
          <t>en</t>
        </is>
      </c>
      <c r="O166" s="42">
        <f>IF(F166="","",LOWER(TRIM(F166)&amp;"|"&amp;TRIM(G166)&amp;"|"&amp;H166))</f>
        <v/>
      </c>
      <c r="P166" s="42" t="inlineStr">
        <is>
          <t>No</t>
        </is>
      </c>
      <c r="Q166" s="42" t="inlineStr">
        <is>
          <t>Citations: 136</t>
        </is>
      </c>
    </row>
    <row r="167">
      <c r="A167" s="42" t="inlineStr">
        <is>
          <t>A0166</t>
        </is>
      </c>
      <c r="B167" s="42" t="inlineStr">
        <is>
          <t>Database</t>
        </is>
      </c>
      <c r="C167" s="42" t="inlineStr">
        <is>
          <t>OpenAlex</t>
        </is>
      </c>
      <c r="D167" s="85" t="n">
        <v>46287</v>
      </c>
      <c r="E167" s="42" t="inlineStr">
        <is>
          <t>Multiple queries (Q1-Q10)</t>
        </is>
      </c>
      <c r="F167" s="42" t="inlineStr">
        <is>
          <t>Generative spatial artificial intelligence for sustainable smart cities: A pioneering large flow model for urban digital twin</t>
        </is>
      </c>
      <c r="G167" s="42" t="inlineStr">
        <is>
          <t>Jeffrey Huang; Simon Elias Bibri; Paul Keel</t>
        </is>
      </c>
      <c r="H167" s="42" t="n">
        <v>2025</v>
      </c>
      <c r="I167" s="42" t="inlineStr">
        <is>
          <t>Environmental Science and Ecotechnology</t>
        </is>
      </c>
      <c r="J167" s="42" t="inlineStr">
        <is>
          <t>10.1016/j.ese.2025.100526</t>
        </is>
      </c>
      <c r="K167" s="47" t="inlineStr">
        <is>
          <t>https://doi.org/10.1016/j.ese.2025.100526</t>
        </is>
      </c>
      <c r="L167" s="42"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is>
      </c>
      <c r="M167" s="42" t="inlineStr">
        <is>
          <t>article</t>
        </is>
      </c>
      <c r="N167" s="42" t="inlineStr">
        <is>
          <t>en</t>
        </is>
      </c>
      <c r="O167" s="42">
        <f>IF(F167="","",LOWER(TRIM(F167)&amp;"|"&amp;TRIM(G167)&amp;"|"&amp;H167))</f>
        <v/>
      </c>
      <c r="P167" s="42" t="inlineStr">
        <is>
          <t>No</t>
        </is>
      </c>
      <c r="Q167" s="42" t="inlineStr">
        <is>
          <t>Citations: 79</t>
        </is>
      </c>
    </row>
    <row r="168">
      <c r="A168" s="42" t="inlineStr">
        <is>
          <t>A0167</t>
        </is>
      </c>
      <c r="B168" s="42" t="inlineStr">
        <is>
          <t>Database</t>
        </is>
      </c>
      <c r="C168" s="42" t="inlineStr">
        <is>
          <t>OpenAlex</t>
        </is>
      </c>
      <c r="D168" s="85" t="n">
        <v>46287</v>
      </c>
      <c r="E168" s="42" t="inlineStr">
        <is>
          <t>Multiple queries (Q1-Q10)</t>
        </is>
      </c>
      <c r="F168" s="42" t="inlineStr">
        <is>
          <t>Generative AI Professional Development Needs for Teacher Educators</t>
        </is>
      </c>
      <c r="G168" s="42" t="inlineStr">
        <is>
          <t>Matthew Nyaaba; Xiaoming Zhaı</t>
        </is>
      </c>
      <c r="H168" s="42" t="n">
        <v>2024</v>
      </c>
      <c r="I168" s="42" t="inlineStr">
        <is>
          <t>Journal of AI</t>
        </is>
      </c>
      <c r="J168" s="42" t="inlineStr">
        <is>
          <t>10.61969/jai.1385915</t>
        </is>
      </c>
      <c r="K168" s="47" t="inlineStr">
        <is>
          <t>https://doi.org/10.61969/jai.1385915</t>
        </is>
      </c>
      <c r="L168" s="42" t="inlineStr">
        <is>
          <t>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is>
      </c>
      <c r="M168" s="42" t="inlineStr">
        <is>
          <t>article</t>
        </is>
      </c>
      <c r="N168" s="42" t="inlineStr">
        <is>
          <t>en</t>
        </is>
      </c>
      <c r="O168" s="42">
        <f>IF(F168="","",LOWER(TRIM(F168)&amp;"|"&amp;TRIM(G168)&amp;"|"&amp;H168))</f>
        <v/>
      </c>
      <c r="P168" s="42" t="inlineStr">
        <is>
          <t>No</t>
        </is>
      </c>
      <c r="Q168" s="42" t="inlineStr">
        <is>
          <t>Citations: 74</t>
        </is>
      </c>
    </row>
    <row r="169">
      <c r="A169" s="42" t="inlineStr">
        <is>
          <t>A0168</t>
        </is>
      </c>
      <c r="B169" s="42" t="inlineStr">
        <is>
          <t>Database</t>
        </is>
      </c>
      <c r="C169" s="42" t="inlineStr">
        <is>
          <t>OpenAlex</t>
        </is>
      </c>
      <c r="D169" s="85" t="n">
        <v>46287</v>
      </c>
      <c r="E169" s="42" t="inlineStr">
        <is>
          <t>Multiple queries (Q1-Q10)</t>
        </is>
      </c>
      <c r="F169" s="42" t="inlineStr">
        <is>
          <t>Revolutionizing Visuals: The Role of Generative AI in Modern Image Generation</t>
        </is>
      </c>
      <c r="G169" s="42" t="inlineStr">
        <is>
          <t>Gaurang Bansal; Aditya Nawal; Vinay Chamola; Norbert Herencsár</t>
        </is>
      </c>
      <c r="H169" s="42" t="n">
        <v>2024</v>
      </c>
      <c r="I169" s="42" t="inlineStr">
        <is>
          <t>ACM Transactions on Multimedia Computing Communications and Applications</t>
        </is>
      </c>
      <c r="J169" s="42" t="inlineStr">
        <is>
          <t>10.1145/3689641</t>
        </is>
      </c>
      <c r="K169" s="47" t="inlineStr">
        <is>
          <t>https://doi.org/10.1145/3689641</t>
        </is>
      </c>
      <c r="L169" s="42" t="inlineStr">
        <is>
          <t>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is>
      </c>
      <c r="M169" s="42" t="inlineStr">
        <is>
          <t>article</t>
        </is>
      </c>
      <c r="N169" s="42" t="inlineStr">
        <is>
          <t>en</t>
        </is>
      </c>
      <c r="O169" s="42">
        <f>IF(F169="","",LOWER(TRIM(F169)&amp;"|"&amp;TRIM(G169)&amp;"|"&amp;H169))</f>
        <v/>
      </c>
      <c r="P169" s="42" t="inlineStr">
        <is>
          <t>No</t>
        </is>
      </c>
      <c r="Q169" s="42" t="inlineStr">
        <is>
          <t>Citations: 83</t>
        </is>
      </c>
    </row>
    <row r="170">
      <c r="A170" s="42" t="inlineStr">
        <is>
          <t>A0169</t>
        </is>
      </c>
      <c r="B170" s="42" t="inlineStr">
        <is>
          <t>Database</t>
        </is>
      </c>
      <c r="C170" s="42" t="inlineStr">
        <is>
          <t>OpenAlex</t>
        </is>
      </c>
      <c r="D170" s="85" t="n">
        <v>46287</v>
      </c>
      <c r="E170" s="42" t="inlineStr">
        <is>
          <t>Multiple queries (Q1-Q10)</t>
        </is>
      </c>
      <c r="F170" s="42" t="inlineStr">
        <is>
          <t>Mastering Deepfake Detection: A Cutting-edge Approach to Distinguish GAN and Diffusion-model Images</t>
        </is>
      </c>
      <c r="G170" s="42" t="inlineStr">
        <is>
          <t>Luca Guarnera; Oliver Giudice; Sebastiano Battiato</t>
        </is>
      </c>
      <c r="H170" s="42" t="n">
        <v>2024</v>
      </c>
      <c r="I170" s="42" t="inlineStr">
        <is>
          <t>ACM Transactions on Multimedia Computing Communications and Applications</t>
        </is>
      </c>
      <c r="J170" s="42" t="inlineStr">
        <is>
          <t>10.1145/3652027</t>
        </is>
      </c>
      <c r="K170" s="47" t="inlineStr">
        <is>
          <t>https://doi.org/10.1145/3652027</t>
        </is>
      </c>
      <c r="L170" s="42" t="inlineStr">
        <is>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is>
      </c>
      <c r="M170" s="42" t="inlineStr">
        <is>
          <t>article</t>
        </is>
      </c>
      <c r="N170" s="42" t="inlineStr">
        <is>
          <t>en</t>
        </is>
      </c>
      <c r="O170" s="42">
        <f>IF(F170="","",LOWER(TRIM(F170)&amp;"|"&amp;TRIM(G170)&amp;"|"&amp;H170))</f>
        <v/>
      </c>
      <c r="P170" s="42" t="inlineStr">
        <is>
          <t>No</t>
        </is>
      </c>
      <c r="Q170" s="42" t="inlineStr">
        <is>
          <t>Citations: 72</t>
        </is>
      </c>
    </row>
    <row r="171">
      <c r="A171" s="42" t="inlineStr">
        <is>
          <t>A0170</t>
        </is>
      </c>
      <c r="B171" s="42" t="inlineStr">
        <is>
          <t>Database</t>
        </is>
      </c>
      <c r="C171" s="42" t="inlineStr">
        <is>
          <t>OpenAlex</t>
        </is>
      </c>
      <c r="D171" s="85" t="n">
        <v>46287</v>
      </c>
      <c r="E171" s="42" t="inlineStr">
        <is>
          <t>Multiple queries (Q1-Q10)</t>
        </is>
      </c>
      <c r="F171" s="42" t="inlineStr">
        <is>
          <t>From Turing to Transformers: A Comprehensive Review and Tutorial on the Evolution and Applications of Generative Transformer Models</t>
        </is>
      </c>
      <c r="G171" s="42" t="inlineStr">
        <is>
          <t>Emma Yann Zhang; Adrian David Cheok; Zhigeng Pan; Jun Cai; Ying Yan</t>
        </is>
      </c>
      <c r="H171" s="42" t="n">
        <v>2023</v>
      </c>
      <c r="I171" s="42" t="inlineStr">
        <is>
          <t>Sci</t>
        </is>
      </c>
      <c r="J171" s="42" t="inlineStr">
        <is>
          <t>10.3390/sci5040046</t>
        </is>
      </c>
      <c r="K171" s="47" t="inlineStr">
        <is>
          <t>https://doi.org/10.3390/sci5040046</t>
        </is>
      </c>
      <c r="L171" s="42" t="inlineStr">
        <is>
          <t>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is>
      </c>
      <c r="M171" s="42" t="inlineStr">
        <is>
          <t>article</t>
        </is>
      </c>
      <c r="N171" s="42" t="inlineStr">
        <is>
          <t>en</t>
        </is>
      </c>
      <c r="O171" s="42">
        <f>IF(F171="","",LOWER(TRIM(F171)&amp;"|"&amp;TRIM(G171)&amp;"|"&amp;H171))</f>
        <v/>
      </c>
      <c r="P171" s="42" t="inlineStr">
        <is>
          <t>No</t>
        </is>
      </c>
      <c r="Q171" s="42" t="inlineStr">
        <is>
          <t>Citations: 66</t>
        </is>
      </c>
    </row>
    <row r="172">
      <c r="A172" s="42" t="inlineStr">
        <is>
          <t>A0171</t>
        </is>
      </c>
      <c r="B172" s="42" t="inlineStr">
        <is>
          <t>Database</t>
        </is>
      </c>
      <c r="C172" s="42" t="inlineStr">
        <is>
          <t>OpenAlex</t>
        </is>
      </c>
      <c r="D172" s="85" t="n">
        <v>46287</v>
      </c>
      <c r="E172" s="42" t="inlineStr">
        <is>
          <t>Multiple queries (Q1-Q10)</t>
        </is>
      </c>
      <c r="F172" s="42" t="inlineStr">
        <is>
          <t>Artificial-Intelligence-Generated Content with Diffusion Models: A Literature Review</t>
        </is>
      </c>
      <c r="G172" s="42" t="inlineStr">
        <is>
          <t>Xiaolong Wang; Zhijian He; Xiaojiang Peng</t>
        </is>
      </c>
      <c r="H172" s="42" t="n">
        <v>2024</v>
      </c>
      <c r="I172" s="42" t="inlineStr">
        <is>
          <t>Mathematics</t>
        </is>
      </c>
      <c r="J172" s="42" t="inlineStr">
        <is>
          <t>10.3390/math12070977</t>
        </is>
      </c>
      <c r="K172" s="47" t="inlineStr">
        <is>
          <t>https://doi.org/10.3390/math12070977</t>
        </is>
      </c>
      <c r="L172" s="42" t="inlineStr">
        <is>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is>
      </c>
      <c r="M172" s="42" t="inlineStr">
        <is>
          <t>article</t>
        </is>
      </c>
      <c r="N172" s="42" t="inlineStr">
        <is>
          <t>en</t>
        </is>
      </c>
      <c r="O172" s="42">
        <f>IF(F172="","",LOWER(TRIM(F172)&amp;"|"&amp;TRIM(G172)&amp;"|"&amp;H172))</f>
        <v/>
      </c>
      <c r="P172" s="42" t="inlineStr">
        <is>
          <t>No</t>
        </is>
      </c>
      <c r="Q172" s="42" t="inlineStr">
        <is>
          <t>Citations: 43</t>
        </is>
      </c>
    </row>
    <row r="173">
      <c r="A173" s="42" t="inlineStr">
        <is>
          <t>A0172</t>
        </is>
      </c>
      <c r="B173" s="42" t="inlineStr">
        <is>
          <t>Database</t>
        </is>
      </c>
      <c r="C173" s="42" t="inlineStr">
        <is>
          <t>OpenAlex</t>
        </is>
      </c>
      <c r="D173" s="85" t="n">
        <v>46287</v>
      </c>
      <c r="E173" s="42" t="inlineStr">
        <is>
          <t>Multiple queries (Q1-Q10)</t>
        </is>
      </c>
      <c r="F173" s="42" t="inlineStr">
        <is>
          <t>Exploring collaborative decision-making: A quasi-experimental study of human and Generative AI interaction</t>
        </is>
      </c>
      <c r="G173" s="42" t="inlineStr">
        <is>
          <t>Xinyue Hao; Emrah Demir; Daniel Eyers</t>
        </is>
      </c>
      <c r="H173" s="42" t="n">
        <v>2024</v>
      </c>
      <c r="I173" s="42" t="inlineStr">
        <is>
          <t>Technology in Society</t>
        </is>
      </c>
      <c r="J173" s="42" t="inlineStr">
        <is>
          <t>10.1016/j.techsoc.2024.102662</t>
        </is>
      </c>
      <c r="K173" s="47" t="inlineStr">
        <is>
          <t>https://doi.org/10.1016/j.techsoc.2024.102662</t>
        </is>
      </c>
      <c r="L173" s="42" t="inlineStr">
        <is>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is>
      </c>
      <c r="M173" s="42" t="inlineStr">
        <is>
          <t>article</t>
        </is>
      </c>
      <c r="N173" s="42" t="inlineStr">
        <is>
          <t>en</t>
        </is>
      </c>
      <c r="O173" s="42">
        <f>IF(F173="","",LOWER(TRIM(F173)&amp;"|"&amp;TRIM(G173)&amp;"|"&amp;H173))</f>
        <v/>
      </c>
      <c r="P173" s="42" t="inlineStr">
        <is>
          <t>No</t>
        </is>
      </c>
      <c r="Q173" s="42" t="inlineStr">
        <is>
          <t>Citations: 143</t>
        </is>
      </c>
    </row>
    <row r="174">
      <c r="A174" s="42" t="inlineStr">
        <is>
          <t>A0173</t>
        </is>
      </c>
      <c r="B174" s="42" t="inlineStr">
        <is>
          <t>Database</t>
        </is>
      </c>
      <c r="C174" s="42" t="inlineStr">
        <is>
          <t>OpenAlex</t>
        </is>
      </c>
      <c r="D174" s="85" t="n">
        <v>46287</v>
      </c>
      <c r="E174" s="42" t="inlineStr">
        <is>
          <t>Multiple queries (Q1-Q10)</t>
        </is>
      </c>
      <c r="F174" s="42" t="inlineStr">
        <is>
          <t>Generative Artificial Intelligence: Evolving Technology, Growing Societal Impact, and Opportunities for Information Systems Research</t>
        </is>
      </c>
      <c r="G174" s="42" t="inlineStr">
        <is>
          <t>Veda C. Storey; Wei Thoo Yue; J. Leon Zhao; Roman Lukyanenko</t>
        </is>
      </c>
      <c r="H174" s="42" t="n">
        <v>2025</v>
      </c>
      <c r="I174" s="42" t="inlineStr">
        <is>
          <t>Information Systems Frontiers</t>
        </is>
      </c>
      <c r="J174" s="42" t="inlineStr">
        <is>
          <t>10.1007/s10796-025-10581-7</t>
        </is>
      </c>
      <c r="K174" s="47" t="inlineStr">
        <is>
          <t>https://doi.org/10.1007/s10796-025-10581-7</t>
        </is>
      </c>
      <c r="L174" s="42" t="inlineStr">
        <is>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is>
      </c>
      <c r="M174" s="42" t="inlineStr">
        <is>
          <t>article</t>
        </is>
      </c>
      <c r="N174" s="42" t="inlineStr">
        <is>
          <t>en</t>
        </is>
      </c>
      <c r="O174" s="42">
        <f>IF(F174="","",LOWER(TRIM(F174)&amp;"|"&amp;TRIM(G174)&amp;"|"&amp;H174))</f>
        <v/>
      </c>
      <c r="P174" s="42" t="inlineStr">
        <is>
          <t>No</t>
        </is>
      </c>
      <c r="Q174" s="42" t="inlineStr">
        <is>
          <t>Citations: 121</t>
        </is>
      </c>
    </row>
    <row r="175">
      <c r="A175" s="42" t="inlineStr">
        <is>
          <t>A0174</t>
        </is>
      </c>
      <c r="B175" s="42" t="inlineStr">
        <is>
          <t>Database</t>
        </is>
      </c>
      <c r="C175" s="42" t="inlineStr">
        <is>
          <t>OpenAlex</t>
        </is>
      </c>
      <c r="D175" s="85" t="n">
        <v>46287</v>
      </c>
      <c r="E175" s="42" t="inlineStr">
        <is>
          <t>Multiple queries (Q1-Q10)</t>
        </is>
      </c>
      <c r="F175" s="42" t="inlineStr">
        <is>
          <t>Harnessing the power of diffusion models for plant disease image augmentation</t>
        </is>
      </c>
      <c r="G175" s="42" t="inlineStr">
        <is>
          <t>Abdullah Muhammad; Salman Zafar; Ki-Seong Lee; Dongil Han</t>
        </is>
      </c>
      <c r="H175" s="42" t="n">
        <v>2023</v>
      </c>
      <c r="I175" s="42" t="inlineStr">
        <is>
          <t>Frontiers in Plant Science</t>
        </is>
      </c>
      <c r="J175" s="42" t="inlineStr">
        <is>
          <t>10.3389/fpls.2023.1280496</t>
        </is>
      </c>
      <c r="K175" s="47" t="inlineStr">
        <is>
          <t>https://doi.org/10.3389/fpls.2023.1280496</t>
        </is>
      </c>
      <c r="L175" s="42" t="inlineStr">
        <is>
          <t>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is>
      </c>
      <c r="M175" s="42" t="inlineStr">
        <is>
          <t>article</t>
        </is>
      </c>
      <c r="N175" s="42" t="inlineStr">
        <is>
          <t>en</t>
        </is>
      </c>
      <c r="O175" s="42">
        <f>IF(F175="","",LOWER(TRIM(F175)&amp;"|"&amp;TRIM(G175)&amp;"|"&amp;H175))</f>
        <v/>
      </c>
      <c r="P175" s="42" t="inlineStr">
        <is>
          <t>No</t>
        </is>
      </c>
      <c r="Q175" s="42" t="inlineStr">
        <is>
          <t>Citations: 54</t>
        </is>
      </c>
    </row>
    <row r="176">
      <c r="A176" s="42" t="inlineStr">
        <is>
          <t>A0175</t>
        </is>
      </c>
      <c r="B176" s="42" t="inlineStr">
        <is>
          <t>Database</t>
        </is>
      </c>
      <c r="C176" s="42" t="inlineStr">
        <is>
          <t>OpenAlex</t>
        </is>
      </c>
      <c r="D176" s="85" t="n">
        <v>46287</v>
      </c>
      <c r="E176" s="42" t="inlineStr">
        <is>
          <t>Multiple queries (Q1-Q10)</t>
        </is>
      </c>
      <c r="F176" s="42" t="inlineStr">
        <is>
          <t>Semantic memory: A review of methods, models, and current challenges</t>
        </is>
      </c>
      <c r="G176" s="42" t="inlineStr">
        <is>
          <t>Abhilasha Ashok Kumar</t>
        </is>
      </c>
      <c r="H176" s="42" t="n">
        <v>2020</v>
      </c>
      <c r="I176" s="42" t="inlineStr">
        <is>
          <t>Psychonomic Bulletin &amp; Review</t>
        </is>
      </c>
      <c r="J176" s="42" t="inlineStr">
        <is>
          <t>10.3758/s13423-020-01792-x</t>
        </is>
      </c>
      <c r="K176" s="47" t="inlineStr">
        <is>
          <t>https://doi.org/10.3758/s13423-020-01792-x</t>
        </is>
      </c>
      <c r="L176" s="42" t="inlineStr"/>
      <c r="M176" s="42" t="inlineStr">
        <is>
          <t>article</t>
        </is>
      </c>
      <c r="N176" s="42" t="inlineStr">
        <is>
          <t>en</t>
        </is>
      </c>
      <c r="O176" s="42">
        <f>IF(F176="","",LOWER(TRIM(F176)&amp;"|"&amp;TRIM(G176)&amp;"|"&amp;H176))</f>
        <v/>
      </c>
      <c r="P176" s="42" t="inlineStr">
        <is>
          <t>No</t>
        </is>
      </c>
      <c r="Q176" s="42" t="inlineStr">
        <is>
          <t>Citations: 327</t>
        </is>
      </c>
    </row>
    <row r="177">
      <c r="A177" s="42" t="inlineStr">
        <is>
          <t>A0176</t>
        </is>
      </c>
      <c r="B177" s="42" t="inlineStr">
        <is>
          <t>Database</t>
        </is>
      </c>
      <c r="C177" s="42" t="inlineStr">
        <is>
          <t>OpenAlex</t>
        </is>
      </c>
      <c r="D177" s="85" t="n">
        <v>46287</v>
      </c>
      <c r="E177" s="42" t="inlineStr">
        <is>
          <t>Multiple queries (Q1-Q10)</t>
        </is>
      </c>
      <c r="F177" s="42" t="inlineStr">
        <is>
          <t>A Review of Deepfake and Its Detection: From Generative Adversarial Networks to Diffusion Models</t>
        </is>
      </c>
      <c r="G177" s="42" t="inlineStr">
        <is>
          <t>Baoping Liu; Baoping Liu; Bo Liu; Bo Liu; Tianqing Zhu; Ming Ding</t>
        </is>
      </c>
      <c r="H177" s="42" t="n">
        <v>2025</v>
      </c>
      <c r="I177" s="42" t="inlineStr">
        <is>
          <t>International Journal of Intelligent Systems</t>
        </is>
      </c>
      <c r="J177" s="42" t="inlineStr">
        <is>
          <t>10.1155/int/9987535</t>
        </is>
      </c>
      <c r="K177" s="47" t="inlineStr">
        <is>
          <t>https://doi.org/10.1155/int/9987535</t>
        </is>
      </c>
      <c r="L177" s="42" t="inlineStr">
        <is>
          <t>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is>
      </c>
      <c r="M177" s="42" t="inlineStr">
        <is>
          <t>article</t>
        </is>
      </c>
      <c r="N177" s="42" t="inlineStr">
        <is>
          <t>en</t>
        </is>
      </c>
      <c r="O177" s="42">
        <f>IF(F177="","",LOWER(TRIM(F177)&amp;"|"&amp;TRIM(G177)&amp;"|"&amp;H177))</f>
        <v/>
      </c>
      <c r="P177" s="42" t="inlineStr">
        <is>
          <t>No</t>
        </is>
      </c>
      <c r="Q177" s="42" t="inlineStr">
        <is>
          <t>Citations: 22</t>
        </is>
      </c>
    </row>
    <row r="178">
      <c r="A178" s="42" t="inlineStr">
        <is>
          <t>A0177</t>
        </is>
      </c>
      <c r="B178" s="42" t="inlineStr">
        <is>
          <t>Database</t>
        </is>
      </c>
      <c r="C178" s="42" t="inlineStr">
        <is>
          <t>OpenAlex</t>
        </is>
      </c>
      <c r="D178" s="85" t="n">
        <v>46287</v>
      </c>
      <c r="E178" s="42" t="inlineStr">
        <is>
          <t>Multiple queries (Q1-Q10)</t>
        </is>
      </c>
      <c r="F178" s="42" t="inlineStr">
        <is>
          <t>Generative AI in EU law: Liability, privacy, intellectual property, and cybersecurity</t>
        </is>
      </c>
      <c r="G178" s="42" t="inlineStr">
        <is>
          <t>Claudio Novelli; Federico Casolari; Philipp Hacker; Giorgio Alfredo Spedicato; Luciano Floridi</t>
        </is>
      </c>
      <c r="H178" s="42" t="n">
        <v>2024</v>
      </c>
      <c r="I178" s="42" t="inlineStr">
        <is>
          <t>Computer law &amp; security review</t>
        </is>
      </c>
      <c r="J178" s="42" t="inlineStr">
        <is>
          <t>10.1016/j.clsr.2024.106066</t>
        </is>
      </c>
      <c r="K178" s="47" t="inlineStr">
        <is>
          <t>https://doi.org/10.1016/j.clsr.2024.106066</t>
        </is>
      </c>
      <c r="L178" s="42" t="inlineStr">
        <is>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is>
      </c>
      <c r="M178" s="42" t="inlineStr">
        <is>
          <t>article</t>
        </is>
      </c>
      <c r="N178" s="42" t="inlineStr">
        <is>
          <t>en</t>
        </is>
      </c>
      <c r="O178" s="42">
        <f>IF(F178="","",LOWER(TRIM(F178)&amp;"|"&amp;TRIM(G178)&amp;"|"&amp;H178))</f>
        <v/>
      </c>
      <c r="P178" s="42" t="inlineStr">
        <is>
          <t>No</t>
        </is>
      </c>
      <c r="Q178" s="42" t="inlineStr">
        <is>
          <t>Citations: 90</t>
        </is>
      </c>
    </row>
    <row r="179">
      <c r="A179" s="42" t="inlineStr">
        <is>
          <t>A0178</t>
        </is>
      </c>
      <c r="B179" s="42" t="inlineStr">
        <is>
          <t>Database</t>
        </is>
      </c>
      <c r="C179" s="42" t="inlineStr">
        <is>
          <t>OpenAlex</t>
        </is>
      </c>
      <c r="D179" s="85" t="n">
        <v>46287</v>
      </c>
      <c r="E179" s="42" t="inlineStr">
        <is>
          <t>Multiple queries (Q1-Q10)</t>
        </is>
      </c>
      <c r="F179" s="42" t="inlineStr">
        <is>
          <t>A brief introductory review to deep generative models for civil structural health monitoring</t>
        </is>
      </c>
      <c r="G179" s="42" t="inlineStr">
        <is>
          <t>Furkan Luleci; F. Necati Çatbaş</t>
        </is>
      </c>
      <c r="H179" s="42" t="n">
        <v>2023</v>
      </c>
      <c r="I179" s="42" t="inlineStr">
        <is>
          <t>AI in Civil Engineering</t>
        </is>
      </c>
      <c r="J179" s="42" t="inlineStr">
        <is>
          <t>10.1007/s43503-023-00017-z</t>
        </is>
      </c>
      <c r="K179" s="47" t="inlineStr">
        <is>
          <t>https://doi.org/10.1007/s43503-023-00017-z</t>
        </is>
      </c>
      <c r="L179" s="42" t="inlineStr">
        <is>
          <t>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is>
      </c>
      <c r="M179" s="42" t="inlineStr">
        <is>
          <t>article</t>
        </is>
      </c>
      <c r="N179" s="42" t="inlineStr">
        <is>
          <t>en</t>
        </is>
      </c>
      <c r="O179" s="42">
        <f>IF(F179="","",LOWER(TRIM(F179)&amp;"|"&amp;TRIM(G179)&amp;"|"&amp;H179))</f>
        <v/>
      </c>
      <c r="P179" s="42" t="inlineStr">
        <is>
          <t>No</t>
        </is>
      </c>
      <c r="Q179" s="42" t="inlineStr">
        <is>
          <t>Citations: 44</t>
        </is>
      </c>
    </row>
    <row r="180">
      <c r="A180" s="42" t="inlineStr">
        <is>
          <t>A0179</t>
        </is>
      </c>
      <c r="B180" s="42" t="inlineStr">
        <is>
          <t>Database</t>
        </is>
      </c>
      <c r="C180" s="42" t="inlineStr">
        <is>
          <t>OpenAlex</t>
        </is>
      </c>
      <c r="D180" s="85" t="n">
        <v>46287</v>
      </c>
      <c r="E180" s="42" t="inlineStr">
        <is>
          <t>Multiple queries (Q1-Q10)</t>
        </is>
      </c>
      <c r="F180" s="42" t="inlineStr">
        <is>
          <t>Advances in diffusion models for image data augmentation: a review of methods, models, evaluation metrics and future research directions</t>
        </is>
      </c>
      <c r="G180" s="42" t="inlineStr">
        <is>
          <t>Panagiotis Alimisis; Ioannis Mademlis; Panagiotis Radoglou‐Grammatikis; Panagiotis Sarigiannidis; Georgios Th. Papadopoulos</t>
        </is>
      </c>
      <c r="H180" s="42" t="n">
        <v>2025</v>
      </c>
      <c r="I180" s="42" t="inlineStr">
        <is>
          <t>Artificial Intelligence Review</t>
        </is>
      </c>
      <c r="J180" s="42" t="inlineStr">
        <is>
          <t>10.1007/s10462-025-11116-x</t>
        </is>
      </c>
      <c r="K180" s="47" t="inlineStr">
        <is>
          <t>https://doi.org/10.1007/s10462-025-11116-x</t>
        </is>
      </c>
      <c r="L180" s="42" t="inlineStr">
        <is>
          <t>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is>
      </c>
      <c r="M180" s="42" t="inlineStr">
        <is>
          <t>article</t>
        </is>
      </c>
      <c r="N180" s="42" t="inlineStr">
        <is>
          <t>en</t>
        </is>
      </c>
      <c r="O180" s="42">
        <f>IF(F180="","",LOWER(TRIM(F180)&amp;"|"&amp;TRIM(G180)&amp;"|"&amp;H180))</f>
        <v/>
      </c>
      <c r="P180" s="42" t="inlineStr">
        <is>
          <t>No</t>
        </is>
      </c>
      <c r="Q180" s="42" t="inlineStr">
        <is>
          <t>Citations: 59</t>
        </is>
      </c>
    </row>
    <row r="181">
      <c r="A181" s="42" t="inlineStr">
        <is>
          <t>A0180</t>
        </is>
      </c>
      <c r="B181" s="42" t="inlineStr">
        <is>
          <t>Database</t>
        </is>
      </c>
      <c r="C181" s="42" t="inlineStr">
        <is>
          <t>OpenAlex</t>
        </is>
      </c>
      <c r="D181" s="85" t="n">
        <v>46287</v>
      </c>
      <c r="E181" s="42" t="inlineStr">
        <is>
          <t>Multiple queries (Q1-Q10)</t>
        </is>
      </c>
      <c r="F181" s="42" t="inlineStr">
        <is>
          <t>Large-scale Multi-modal Pre-trained Models: A Comprehensive Survey</t>
        </is>
      </c>
      <c r="G181" s="42" t="inlineStr">
        <is>
          <t>Xiao Wang; Guangyao Chen; Guangwu Qian; Pengcheng Gao; Xiao-Yong Wei; Yaowei Wang; Yonghong Tian; Wen Gao</t>
        </is>
      </c>
      <c r="H181" s="42" t="n">
        <v>2023</v>
      </c>
      <c r="I181" s="42" t="inlineStr">
        <is>
          <t>Machine Intelligence Research</t>
        </is>
      </c>
      <c r="J181" s="42" t="inlineStr">
        <is>
          <t>10.1007/s11633-022-1410-8</t>
        </is>
      </c>
      <c r="K181" s="47" t="inlineStr">
        <is>
          <t>https://doi.org/10.1007/s11633-022-1410-8</t>
        </is>
      </c>
      <c r="L181" s="42" t="inlineStr">
        <is>
          <t>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is>
      </c>
      <c r="M181" s="42" t="inlineStr">
        <is>
          <t>article</t>
        </is>
      </c>
      <c r="N181" s="42" t="inlineStr">
        <is>
          <t>en</t>
        </is>
      </c>
      <c r="O181" s="42">
        <f>IF(F181="","",LOWER(TRIM(F181)&amp;"|"&amp;TRIM(G181)&amp;"|"&amp;H181))</f>
        <v/>
      </c>
      <c r="P181" s="42" t="inlineStr">
        <is>
          <t>No</t>
        </is>
      </c>
      <c r="Q181" s="42" t="inlineStr">
        <is>
          <t>Citations: 222</t>
        </is>
      </c>
    </row>
    <row r="182">
      <c r="A182" s="42" t="inlineStr">
        <is>
          <t>A0181</t>
        </is>
      </c>
      <c r="B182" s="42" t="inlineStr">
        <is>
          <t>Database</t>
        </is>
      </c>
      <c r="C182" s="42" t="inlineStr">
        <is>
          <t>OpenAlex</t>
        </is>
      </c>
      <c r="D182" s="85" t="n">
        <v>46287</v>
      </c>
      <c r="E182" s="42" t="inlineStr">
        <is>
          <t>Multiple queries (Q1-Q10)</t>
        </is>
      </c>
      <c r="F182" s="42" t="inlineStr">
        <is>
          <t>A controllable generative model for generating pavement crack images in complex scenes</t>
        </is>
      </c>
      <c r="G182" s="42" t="inlineStr">
        <is>
          <t>Hancheng Zhang; Zhendong Qian; Wei Zhou; Yitong Min; Pengfei Liu</t>
        </is>
      </c>
      <c r="H182" s="42" t="n">
        <v>2024</v>
      </c>
      <c r="I182" s="42" t="inlineStr">
        <is>
          <t>Computer-Aided Civil and Infrastructure Engineering</t>
        </is>
      </c>
      <c r="J182" s="42" t="inlineStr">
        <is>
          <t>10.1111/mice.13171</t>
        </is>
      </c>
      <c r="K182" s="47" t="inlineStr">
        <is>
          <t>https://doi.org/10.1111/mice.13171</t>
        </is>
      </c>
      <c r="L182" s="42" t="inlineStr">
        <is>
          <t>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is>
      </c>
      <c r="M182" s="42" t="inlineStr">
        <is>
          <t>article</t>
        </is>
      </c>
      <c r="N182" s="42" t="inlineStr">
        <is>
          <t>en</t>
        </is>
      </c>
      <c r="O182" s="42">
        <f>IF(F182="","",LOWER(TRIM(F182)&amp;"|"&amp;TRIM(G182)&amp;"|"&amp;H182))</f>
        <v/>
      </c>
      <c r="P182" s="42" t="inlineStr">
        <is>
          <t>No</t>
        </is>
      </c>
      <c r="Q182" s="42" t="inlineStr">
        <is>
          <t>Citations: 40</t>
        </is>
      </c>
    </row>
    <row r="183">
      <c r="A183" s="42" t="inlineStr">
        <is>
          <t>A0182</t>
        </is>
      </c>
      <c r="B183" s="42" t="inlineStr">
        <is>
          <t>Database</t>
        </is>
      </c>
      <c r="C183" s="42" t="inlineStr">
        <is>
          <t>OpenAlex</t>
        </is>
      </c>
      <c r="D183" s="85" t="n">
        <v>46287</v>
      </c>
      <c r="E183" s="42" t="inlineStr">
        <is>
          <t>Multiple queries (Q1-Q10)</t>
        </is>
      </c>
      <c r="F183" s="42" t="inlineStr">
        <is>
          <t>Generative AI for Advanced UAV Networking</t>
        </is>
      </c>
      <c r="G183" s="42" t="inlineStr">
        <is>
          <t>Geng Sun; Wenwen Xie; Dusit Niyato; Hongyang Du; Jiawen Kang; Jing Wu; Sumei Sun; Ping Zhang</t>
        </is>
      </c>
      <c r="H183" s="42" t="n">
        <v>2024</v>
      </c>
      <c r="I183" s="42" t="inlineStr">
        <is>
          <t>IEEE Network</t>
        </is>
      </c>
      <c r="J183" s="42" t="inlineStr">
        <is>
          <t>10.1109/mnet.2024.3494862</t>
        </is>
      </c>
      <c r="K183" s="47" t="inlineStr">
        <is>
          <t>https://doi.org/10.1109/mnet.2024.3494862</t>
        </is>
      </c>
      <c r="L183" s="42" t="inlineStr">
        <is>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is>
      </c>
      <c r="M183" s="42" t="inlineStr">
        <is>
          <t>article</t>
        </is>
      </c>
      <c r="N183" s="42" t="inlineStr">
        <is>
          <t>en</t>
        </is>
      </c>
      <c r="O183" s="42">
        <f>IF(F183="","",LOWER(TRIM(F183)&amp;"|"&amp;TRIM(G183)&amp;"|"&amp;H183))</f>
        <v/>
      </c>
      <c r="P183" s="42" t="inlineStr">
        <is>
          <t>No</t>
        </is>
      </c>
      <c r="Q183" s="42" t="inlineStr">
        <is>
          <t>Citations: 62</t>
        </is>
      </c>
    </row>
    <row r="184">
      <c r="A184" s="42" t="inlineStr">
        <is>
          <t>A0183</t>
        </is>
      </c>
      <c r="B184" s="42" t="inlineStr">
        <is>
          <t>Database</t>
        </is>
      </c>
      <c r="C184" s="42" t="inlineStr">
        <is>
          <t>OpenAlex</t>
        </is>
      </c>
      <c r="D184" s="85" t="n">
        <v>46287</v>
      </c>
      <c r="E184" s="42" t="inlineStr">
        <is>
          <t>Multiple queries (Q1-Q10)</t>
        </is>
      </c>
      <c r="F184" s="42" t="inlineStr">
        <is>
          <t>Self-assembling human heart organoids for the modeling of cardiac development and congenital heart disease</t>
        </is>
      </c>
      <c r="G184" s="42" t="inlineStr">
        <is>
          <t>Yonatan R. Lewis‐Israeli; Aaron H. Wasserman; Mitchell A. Gabalski; Brett Volmert; Yixuan Ming; Kristen Ball; Weiyang Yang; Jinyun Zou; Guangming Ni; Natalia Pajares; Xanthippi Chatzistavrou; Wen Li; Chao Zhou; Aitor Aguirre</t>
        </is>
      </c>
      <c r="H184" s="42" t="n">
        <v>2021</v>
      </c>
      <c r="I184" s="42" t="inlineStr">
        <is>
          <t>Nature Communications</t>
        </is>
      </c>
      <c r="J184" s="42" t="inlineStr">
        <is>
          <t>10.1038/s41467-021-25329-5</t>
        </is>
      </c>
      <c r="K184" s="47" t="inlineStr">
        <is>
          <t>https://doi.org/10.1038/s41467-021-25329-5</t>
        </is>
      </c>
      <c r="L184" s="42" t="inlineStr">
        <is>
          <t>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is>
      </c>
      <c r="M184" s="42" t="inlineStr">
        <is>
          <t>article</t>
        </is>
      </c>
      <c r="N184" s="42" t="inlineStr">
        <is>
          <t>en</t>
        </is>
      </c>
      <c r="O184" s="42">
        <f>IF(F184="","",LOWER(TRIM(F184)&amp;"|"&amp;TRIM(G184)&amp;"|"&amp;H184))</f>
        <v/>
      </c>
      <c r="P184" s="42" t="inlineStr">
        <is>
          <t>No</t>
        </is>
      </c>
      <c r="Q184" s="42" t="inlineStr">
        <is>
          <t>Citations: 522</t>
        </is>
      </c>
    </row>
    <row r="185">
      <c r="A185" s="42" t="inlineStr">
        <is>
          <t>A0184</t>
        </is>
      </c>
      <c r="B185" s="42" t="inlineStr">
        <is>
          <t>Database</t>
        </is>
      </c>
      <c r="C185" s="42" t="inlineStr">
        <is>
          <t>OpenAlex</t>
        </is>
      </c>
      <c r="D185" s="85" t="n">
        <v>46287</v>
      </c>
      <c r="E185" s="42" t="inlineStr">
        <is>
          <t>Multiple queries (Q1-Q10)</t>
        </is>
      </c>
      <c r="F185" s="42" t="inlineStr">
        <is>
          <t>Using generative artificial intelligence/ChatGPT for academic communication: Students' perspectives</t>
        </is>
      </c>
      <c r="G185" s="42" t="inlineStr">
        <is>
          <t>Yanhua Liu; Jaeuk Park; Sean McMinn</t>
        </is>
      </c>
      <c r="H185" s="42" t="n">
        <v>2024</v>
      </c>
      <c r="I185" s="42" t="inlineStr">
        <is>
          <t>International Journal of Applied Linguistics</t>
        </is>
      </c>
      <c r="J185" s="42" t="inlineStr">
        <is>
          <t>10.1111/ijal.12574</t>
        </is>
      </c>
      <c r="K185" s="47" t="inlineStr">
        <is>
          <t>https://doi.org/10.1111/ijal.12574</t>
        </is>
      </c>
      <c r="L185" s="42" t="inlineStr">
        <is>
          <t>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is>
      </c>
      <c r="M185" s="42" t="inlineStr">
        <is>
          <t>article</t>
        </is>
      </c>
      <c r="N185" s="42" t="inlineStr">
        <is>
          <t>en</t>
        </is>
      </c>
      <c r="O185" s="42">
        <f>IF(F185="","",LOWER(TRIM(F185)&amp;"|"&amp;TRIM(G185)&amp;"|"&amp;H185))</f>
        <v/>
      </c>
      <c r="P185" s="42" t="inlineStr">
        <is>
          <t>No</t>
        </is>
      </c>
      <c r="Q185" s="42" t="inlineStr">
        <is>
          <t>Citations: 103</t>
        </is>
      </c>
    </row>
    <row r="186">
      <c r="A186" s="42" t="inlineStr">
        <is>
          <t>A0185</t>
        </is>
      </c>
      <c r="B186" s="42" t="inlineStr">
        <is>
          <t>Database</t>
        </is>
      </c>
      <c r="C186" s="42" t="inlineStr">
        <is>
          <t>OpenAlex</t>
        </is>
      </c>
      <c r="D186" s="85" t="n">
        <v>46287</v>
      </c>
      <c r="E186" s="42" t="inlineStr">
        <is>
          <t>Multiple queries (Q1-Q10)</t>
        </is>
      </c>
      <c r="F186" s="42" t="inlineStr">
        <is>
          <t>Data-driven modeling and learning in science and engineering</t>
        </is>
      </c>
      <c r="G186" s="42" t="inlineStr">
        <is>
          <t>Francisco J. Montáns; Francisco Chinesta; Rafael Gómez‐Bombarelli; J. Nathan Kutz</t>
        </is>
      </c>
      <c r="H186" s="42" t="n">
        <v>2019</v>
      </c>
      <c r="I186" s="42" t="inlineStr">
        <is>
          <t>Comptes Rendus Mécanique</t>
        </is>
      </c>
      <c r="J186" s="42" t="inlineStr">
        <is>
          <t>10.1016/j.crme.2019.11.009</t>
        </is>
      </c>
      <c r="K186" s="47" t="inlineStr">
        <is>
          <t>https://doi.org/10.1016/j.crme.2019.11.009</t>
        </is>
      </c>
      <c r="L186" s="42" t="inlineStr">
        <is>
          <t>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is>
      </c>
      <c r="M186" s="42" t="inlineStr">
        <is>
          <t>article</t>
        </is>
      </c>
      <c r="N186" s="42" t="inlineStr">
        <is>
          <t>en</t>
        </is>
      </c>
      <c r="O186" s="42">
        <f>IF(F186="","",LOWER(TRIM(F186)&amp;"|"&amp;TRIM(G186)&amp;"|"&amp;H186))</f>
        <v/>
      </c>
      <c r="P186" s="42" t="inlineStr">
        <is>
          <t>No</t>
        </is>
      </c>
      <c r="Q186" s="42" t="inlineStr">
        <is>
          <t>Citations: 297</t>
        </is>
      </c>
    </row>
    <row r="187">
      <c r="A187" s="42" t="inlineStr">
        <is>
          <t>A0186</t>
        </is>
      </c>
      <c r="B187" s="42" t="inlineStr">
        <is>
          <t>Database</t>
        </is>
      </c>
      <c r="C187" s="42" t="inlineStr">
        <is>
          <t>OpenAlex</t>
        </is>
      </c>
      <c r="D187" s="85" t="n">
        <v>46287</v>
      </c>
      <c r="E187" s="42" t="inlineStr">
        <is>
          <t>Multiple queries (Q1-Q10)</t>
        </is>
      </c>
      <c r="F187" s="42" t="inlineStr">
        <is>
          <t>Towards a Definition of Generative Artificial Intelligence</t>
        </is>
      </c>
      <c r="G187" s="42" t="inlineStr">
        <is>
          <t>Raphael Ronge; Markus Maier; Benjamin Rathgeber</t>
        </is>
      </c>
      <c r="H187" s="42" t="n">
        <v>2025</v>
      </c>
      <c r="I187" s="42" t="inlineStr">
        <is>
          <t>Philosophy &amp; Technology</t>
        </is>
      </c>
      <c r="J187" s="42" t="inlineStr">
        <is>
          <t>10.1007/s13347-025-00863-y</t>
        </is>
      </c>
      <c r="K187" s="47" t="inlineStr">
        <is>
          <t>https://doi.org/10.1007/s13347-025-00863-y</t>
        </is>
      </c>
      <c r="L187" s="42" t="inlineStr"/>
      <c r="M187" s="42" t="inlineStr">
        <is>
          <t>article</t>
        </is>
      </c>
      <c r="N187" s="42" t="inlineStr">
        <is>
          <t>en</t>
        </is>
      </c>
      <c r="O187" s="42">
        <f>IF(F187="","",LOWER(TRIM(F187)&amp;"|"&amp;TRIM(G187)&amp;"|"&amp;H187))</f>
        <v/>
      </c>
      <c r="P187" s="42" t="inlineStr">
        <is>
          <t>No</t>
        </is>
      </c>
      <c r="Q187" s="42" t="inlineStr">
        <is>
          <t>Citations: 55</t>
        </is>
      </c>
    </row>
    <row r="188">
      <c r="A188" s="42" t="inlineStr">
        <is>
          <t>A0187</t>
        </is>
      </c>
      <c r="B188" s="42" t="inlineStr">
        <is>
          <t>Database</t>
        </is>
      </c>
      <c r="C188" s="42" t="inlineStr">
        <is>
          <t>OpenAlex</t>
        </is>
      </c>
      <c r="D188" s="85" t="n">
        <v>46287</v>
      </c>
      <c r="E188" s="42" t="inlineStr">
        <is>
          <t>Multiple queries (Q1-Q10)</t>
        </is>
      </c>
      <c r="F188" s="42" t="inlineStr">
        <is>
          <t>medigan: a Python library of pretrained generative models for medical image synthesis</t>
        </is>
      </c>
      <c r="G188" s="42" t="inlineStr">
        <is>
          <t>Richard Osuala; Grzegorz Skorupko; Noussair Lazrak; Lidia Garrucho; Eloy García; Smriti Joshi; Socayna Jouide; Michael Rutherford; Fred Prior; Kaisar Kushibar; Oliver Díaz; Karim Lekadir</t>
        </is>
      </c>
      <c r="H188" s="42" t="n">
        <v>2023</v>
      </c>
      <c r="I188" s="42" t="inlineStr">
        <is>
          <t>Journal of medical imaging</t>
        </is>
      </c>
      <c r="J188" s="42" t="inlineStr">
        <is>
          <t>10.1117/1.jmi.10.6.061403</t>
        </is>
      </c>
      <c r="K188" s="47" t="inlineStr">
        <is>
          <t>https://doi.org/10.1117/1.jmi.10.6.061403</t>
        </is>
      </c>
      <c r="L188" s="42" t="inlineStr">
        <is>
          <t>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is>
      </c>
      <c r="M188" s="42" t="inlineStr">
        <is>
          <t>article</t>
        </is>
      </c>
      <c r="N188" s="42" t="inlineStr">
        <is>
          <t>en</t>
        </is>
      </c>
      <c r="O188" s="42">
        <f>IF(F188="","",LOWER(TRIM(F188)&amp;"|"&amp;TRIM(G188)&amp;"|"&amp;H188))</f>
        <v/>
      </c>
      <c r="P188" s="42" t="inlineStr">
        <is>
          <t>No</t>
        </is>
      </c>
      <c r="Q188" s="42" t="inlineStr">
        <is>
          <t>Citations: 47</t>
        </is>
      </c>
    </row>
    <row r="189">
      <c r="A189" s="42" t="inlineStr">
        <is>
          <t>A0188</t>
        </is>
      </c>
      <c r="B189" s="42" t="inlineStr">
        <is>
          <t>Database</t>
        </is>
      </c>
      <c r="C189" s="42" t="inlineStr">
        <is>
          <t>OpenAlex</t>
        </is>
      </c>
      <c r="D189" s="85" t="n">
        <v>46287</v>
      </c>
      <c r="E189" s="42" t="inlineStr">
        <is>
          <t>Multiple queries (Q1-Q10)</t>
        </is>
      </c>
      <c r="F189" s="42" t="inlineStr">
        <is>
          <t>Exploring University Students’ Adoption of ChatGPT Using the Diffusion of Innovation Theory and Sentiment Analysis With Gender Dimension</t>
        </is>
      </c>
      <c r="G189" s="42" t="inlineStr">
        <is>
          <t>Raghu Raman; Santanu Mandal; Payel Das; Tavleen Kaur; J. P. Sanjanasri; Prema Nedungadi</t>
        </is>
      </c>
      <c r="H189" s="42" t="n">
        <v>2024</v>
      </c>
      <c r="I189" s="42" t="inlineStr">
        <is>
          <t>Human Behavior and Emerging Technologies</t>
        </is>
      </c>
      <c r="J189" s="42" t="inlineStr">
        <is>
          <t>10.1155/2024/3085910</t>
        </is>
      </c>
      <c r="K189" s="47" t="inlineStr">
        <is>
          <t>https://doi.org/10.1155/2024/3085910</t>
        </is>
      </c>
      <c r="L189" s="42" t="inlineStr">
        <is>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is>
      </c>
      <c r="M189" s="42" t="inlineStr">
        <is>
          <t>article</t>
        </is>
      </c>
      <c r="N189" s="42" t="inlineStr">
        <is>
          <t>en</t>
        </is>
      </c>
      <c r="O189" s="42">
        <f>IF(F189="","",LOWER(TRIM(F189)&amp;"|"&amp;TRIM(G189)&amp;"|"&amp;H189))</f>
        <v/>
      </c>
      <c r="P189" s="42" t="inlineStr">
        <is>
          <t>No</t>
        </is>
      </c>
      <c r="Q189" s="42" t="inlineStr">
        <is>
          <t>Citations: 123</t>
        </is>
      </c>
    </row>
    <row r="190">
      <c r="A190" s="42" t="inlineStr">
        <is>
          <t>A0189</t>
        </is>
      </c>
      <c r="B190" s="42" t="inlineStr">
        <is>
          <t>Database</t>
        </is>
      </c>
      <c r="C190" s="42" t="inlineStr">
        <is>
          <t>OpenAlex</t>
        </is>
      </c>
      <c r="D190" s="85" t="n">
        <v>46287</v>
      </c>
      <c r="E190" s="42" t="inlineStr">
        <is>
          <t>Multiple queries (Q1-Q10)</t>
        </is>
      </c>
      <c r="F190" s="42" t="inlineStr">
        <is>
          <t>A Metaverse: Taxonomy, Components, Applications, and Open Challenges</t>
        </is>
      </c>
      <c r="G190" s="42" t="inlineStr">
        <is>
          <t>Sangmin Park; Young‐Gab Kim</t>
        </is>
      </c>
      <c r="H190" s="42" t="n">
        <v>2022</v>
      </c>
      <c r="I190" s="42" t="inlineStr">
        <is>
          <t>IEEE Access</t>
        </is>
      </c>
      <c r="J190" s="42" t="inlineStr">
        <is>
          <t>10.1109/access.2021.3140175</t>
        </is>
      </c>
      <c r="K190" s="47" t="inlineStr">
        <is>
          <t>https://doi.org/10.1109/access.2021.3140175</t>
        </is>
      </c>
      <c r="L190" s="42" t="inlineStr">
        <is>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is>
      </c>
      <c r="M190" s="42" t="inlineStr">
        <is>
          <t>article</t>
        </is>
      </c>
      <c r="N190" s="42" t="inlineStr">
        <is>
          <t>en</t>
        </is>
      </c>
      <c r="O190" s="42">
        <f>IF(F190="","",LOWER(TRIM(F190)&amp;"|"&amp;TRIM(G190)&amp;"|"&amp;H190))</f>
        <v/>
      </c>
      <c r="P190" s="42" t="inlineStr">
        <is>
          <t>No</t>
        </is>
      </c>
      <c r="Q190" s="42" t="inlineStr">
        <is>
          <t>Citations: 1832</t>
        </is>
      </c>
    </row>
    <row r="191">
      <c r="A191" s="42" t="inlineStr">
        <is>
          <t>A0190</t>
        </is>
      </c>
      <c r="B191" s="42" t="inlineStr">
        <is>
          <t>Database</t>
        </is>
      </c>
      <c r="C191" s="42" t="inlineStr">
        <is>
          <t>OpenAlex</t>
        </is>
      </c>
      <c r="D191" s="85" t="n">
        <v>46287</v>
      </c>
      <c r="E191" s="42" t="inlineStr">
        <is>
          <t>Multiple queries (Q1-Q10)</t>
        </is>
      </c>
      <c r="F191" s="42" t="inlineStr">
        <is>
          <t>GLAT: The generative AI literacy assessment test</t>
        </is>
      </c>
      <c r="G191" s="42" t="inlineStr">
        <is>
          <t>Yueqiao Jin; Roberto Martínez‐Maldonado; Dragan Gašević; Lixiang Yan</t>
        </is>
      </c>
      <c r="H191" s="42" t="n">
        <v>2025</v>
      </c>
      <c r="I191" s="42" t="inlineStr">
        <is>
          <t>Computers and Education Artificial Intelligence</t>
        </is>
      </c>
      <c r="J191" s="42" t="inlineStr">
        <is>
          <t>10.1016/j.caeai.2025.100436</t>
        </is>
      </c>
      <c r="K191" s="47" t="inlineStr">
        <is>
          <t>https://doi.org/10.1016/j.caeai.2025.100436</t>
        </is>
      </c>
      <c r="L191" s="42" t="inlineStr">
        <is>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is>
      </c>
      <c r="M191" s="42" t="inlineStr">
        <is>
          <t>article</t>
        </is>
      </c>
      <c r="N191" s="42" t="inlineStr">
        <is>
          <t>en</t>
        </is>
      </c>
      <c r="O191" s="42">
        <f>IF(F191="","",LOWER(TRIM(F191)&amp;"|"&amp;TRIM(G191)&amp;"|"&amp;H191))</f>
        <v/>
      </c>
      <c r="P191" s="42" t="inlineStr">
        <is>
          <t>No</t>
        </is>
      </c>
      <c r="Q191" s="42" t="inlineStr">
        <is>
          <t>Citations: 64</t>
        </is>
      </c>
    </row>
    <row r="192">
      <c r="A192" s="42" t="inlineStr">
        <is>
          <t>A0191</t>
        </is>
      </c>
      <c r="B192" s="42" t="inlineStr">
        <is>
          <t>Database</t>
        </is>
      </c>
      <c r="C192" s="42" t="inlineStr">
        <is>
          <t>OpenAlex</t>
        </is>
      </c>
      <c r="D192" s="85" t="n">
        <v>46287</v>
      </c>
      <c r="E192" s="42" t="inlineStr">
        <is>
          <t>Multiple queries (Q1-Q10)</t>
        </is>
      </c>
      <c r="F192" s="42" t="inlineStr">
        <is>
          <t>A Study on the Implementation of Generative AI Services Using an Enterprise Data-Based LLM Application Architecture</t>
        </is>
      </c>
      <c r="G192" s="42" t="inlineStr">
        <is>
          <t>C. Jeong</t>
        </is>
      </c>
      <c r="H192" s="42" t="n">
        <v>2023</v>
      </c>
      <c r="I192" s="42" t="inlineStr">
        <is>
          <t>Advances in Artificial Intelligence and Machine Learning</t>
        </is>
      </c>
      <c r="J192" s="42" t="inlineStr">
        <is>
          <t>10.54364/aaiml.2023.1191</t>
        </is>
      </c>
      <c r="K192" s="47" t="inlineStr">
        <is>
          <t>https://doi.org/10.54364/aaiml.2023.1191</t>
        </is>
      </c>
      <c r="L192" s="42" t="inlineStr">
        <is>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is>
      </c>
      <c r="M192" s="42" t="inlineStr">
        <is>
          <t>article</t>
        </is>
      </c>
      <c r="N192" s="42" t="inlineStr">
        <is>
          <t>en</t>
        </is>
      </c>
      <c r="O192" s="42">
        <f>IF(F192="","",LOWER(TRIM(F192)&amp;"|"&amp;TRIM(G192)&amp;"|"&amp;H192))</f>
        <v/>
      </c>
      <c r="P192" s="42" t="inlineStr">
        <is>
          <t>No</t>
        </is>
      </c>
      <c r="Q192" s="42" t="inlineStr">
        <is>
          <t>Citations: 89</t>
        </is>
      </c>
    </row>
    <row r="193">
      <c r="A193" s="42" t="inlineStr">
        <is>
          <t>A0192</t>
        </is>
      </c>
      <c r="B193" s="42" t="inlineStr">
        <is>
          <t>Database</t>
        </is>
      </c>
      <c r="C193" s="42" t="inlineStr">
        <is>
          <t>OpenAlex</t>
        </is>
      </c>
      <c r="D193" s="85" t="n">
        <v>46287</v>
      </c>
      <c r="E193" s="42" t="inlineStr">
        <is>
          <t>Multiple queries (Q1-Q10)</t>
        </is>
      </c>
      <c r="F193" s="42" t="inlineStr">
        <is>
          <t>Pre-service Teachers' Dual Perspectives on Generative AI: Benefits, Challenges, and Integrating into Teaching and Learning</t>
        </is>
      </c>
      <c r="G193" s="42" t="inlineStr">
        <is>
          <t>Haesol Bae; Jaesung Hur; Jaesung Park; Gi Woong Choi; Jewoong Moon</t>
        </is>
      </c>
      <c r="H193" s="42" t="n">
        <v>2024</v>
      </c>
      <c r="I193" s="42" t="inlineStr">
        <is>
          <t>Online Learning</t>
        </is>
      </c>
      <c r="J193" s="42" t="inlineStr">
        <is>
          <t>10.24059/olj.v28i3.4543</t>
        </is>
      </c>
      <c r="K193" s="47" t="inlineStr">
        <is>
          <t>https://doi.org/10.24059/olj.v28i3.4543</t>
        </is>
      </c>
      <c r="L193" s="42" t="inlineStr">
        <is>
          <t>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is>
      </c>
      <c r="M193" s="42" t="inlineStr">
        <is>
          <t>article</t>
        </is>
      </c>
      <c r="N193" s="42" t="inlineStr">
        <is>
          <t>en</t>
        </is>
      </c>
      <c r="O193" s="42">
        <f>IF(F193="","",LOWER(TRIM(F193)&amp;"|"&amp;TRIM(G193)&amp;"|"&amp;H193))</f>
        <v/>
      </c>
      <c r="P193" s="42" t="inlineStr">
        <is>
          <t>No</t>
        </is>
      </c>
      <c r="Q193" s="42" t="inlineStr">
        <is>
          <t>Citations: 94</t>
        </is>
      </c>
    </row>
    <row r="194">
      <c r="A194" s="42" t="inlineStr">
        <is>
          <t>A0193</t>
        </is>
      </c>
      <c r="B194" s="42" t="inlineStr">
        <is>
          <t>Database</t>
        </is>
      </c>
      <c r="C194" s="42" t="inlineStr">
        <is>
          <t>OpenAlex</t>
        </is>
      </c>
      <c r="D194" s="85" t="n">
        <v>46287</v>
      </c>
      <c r="E194" s="42" t="inlineStr">
        <is>
          <t>Multiple queries (Q1-Q10)</t>
        </is>
      </c>
      <c r="F194" s="42" t="inlineStr">
        <is>
          <t>From large language models to multimodal AI: a scoping review on the potential of generative AI in medicine</t>
        </is>
      </c>
      <c r="G194" s="42" t="inlineStr">
        <is>
          <t>Lukas Buess; Matthias Keicher; Nassir Navab; Andreas Maier; Soroosh Tayebi Arasteh</t>
        </is>
      </c>
      <c r="H194" s="42" t="n">
        <v>2025</v>
      </c>
      <c r="I194" s="42" t="inlineStr">
        <is>
          <t>Biomedical Engineering Letters</t>
        </is>
      </c>
      <c r="J194" s="42" t="inlineStr">
        <is>
          <t>10.1007/s13534-025-00497-1</t>
        </is>
      </c>
      <c r="K194" s="47" t="inlineStr">
        <is>
          <t>https://doi.org/10.1007/s13534-025-00497-1</t>
        </is>
      </c>
      <c r="L194" s="42" t="inlineStr">
        <is>
          <t>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is>
      </c>
      <c r="M194" s="42" t="inlineStr">
        <is>
          <t>article</t>
        </is>
      </c>
      <c r="N194" s="42" t="inlineStr">
        <is>
          <t>en</t>
        </is>
      </c>
      <c r="O194" s="42">
        <f>IF(F194="","",LOWER(TRIM(F194)&amp;"|"&amp;TRIM(G194)&amp;"|"&amp;H194))</f>
        <v/>
      </c>
      <c r="P194" s="42" t="inlineStr">
        <is>
          <t>No</t>
        </is>
      </c>
      <c r="Q194" s="42" t="inlineStr">
        <is>
          <t>Citations: 45</t>
        </is>
      </c>
    </row>
    <row r="195">
      <c r="A195" s="42" t="inlineStr">
        <is>
          <t>A0194</t>
        </is>
      </c>
      <c r="B195" s="42" t="inlineStr">
        <is>
          <t>Database</t>
        </is>
      </c>
      <c r="C195" s="42" t="inlineStr">
        <is>
          <t>OpenAlex</t>
        </is>
      </c>
      <c r="D195" s="85" t="n">
        <v>46287</v>
      </c>
      <c r="E195" s="42" t="inlineStr">
        <is>
          <t>Multiple queries (Q1-Q10)</t>
        </is>
      </c>
      <c r="F195" s="42" t="inlineStr">
        <is>
          <t>Generative Artificial Intelligence in Healthcare: Applications, Implementation Challenges, and Future Directions</t>
        </is>
      </c>
      <c r="G195" s="42" t="inlineStr">
        <is>
          <t>Syed Arman Rabbani; Syed Arman Rabbani; Mohamed El‐Tanani; Shrestha Sharma; Syed Salman Rabbani; Syed Salman Rabbani; Yahia El‐Tanani; Rakesh Ranjan Kumar; Manita Saini</t>
        </is>
      </c>
      <c r="H195" s="42" t="n">
        <v>2025</v>
      </c>
      <c r="I195" s="42" t="inlineStr">
        <is>
          <t>BioMedInformatics</t>
        </is>
      </c>
      <c r="J195" s="42" t="inlineStr">
        <is>
          <t>10.3390/biomedinformatics5030037</t>
        </is>
      </c>
      <c r="K195" s="47" t="inlineStr">
        <is>
          <t>https://doi.org/10.3390/biomedinformatics5030037</t>
        </is>
      </c>
      <c r="L195" s="42" t="inlineStr">
        <is>
          <t>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is>
      </c>
      <c r="M195" s="42" t="inlineStr">
        <is>
          <t>article</t>
        </is>
      </c>
      <c r="N195" s="42" t="inlineStr">
        <is>
          <t>en</t>
        </is>
      </c>
      <c r="O195" s="42">
        <f>IF(F195="","",LOWER(TRIM(F195)&amp;"|"&amp;TRIM(G195)&amp;"|"&amp;H195))</f>
        <v/>
      </c>
      <c r="P195" s="42" t="inlineStr">
        <is>
          <t>No</t>
        </is>
      </c>
      <c r="Q195" s="42" t="inlineStr">
        <is>
          <t>Citations: 74</t>
        </is>
      </c>
    </row>
    <row r="196">
      <c r="A196" s="42" t="inlineStr">
        <is>
          <t>A0195</t>
        </is>
      </c>
      <c r="B196" s="42" t="inlineStr">
        <is>
          <t>Database</t>
        </is>
      </c>
      <c r="C196" s="42" t="inlineStr">
        <is>
          <t>OpenAlex</t>
        </is>
      </c>
      <c r="D196" s="85" t="n">
        <v>46287</v>
      </c>
      <c r="E196" s="42" t="inlineStr">
        <is>
          <t>Multiple queries (Q1-Q10)</t>
        </is>
      </c>
      <c r="F196" s="42" t="inlineStr">
        <is>
          <t>Generative artificial intelligence and building design: early photorealistic render visualization of façades using local identity-trained models</t>
        </is>
      </c>
      <c r="G196" s="42" t="inlineStr">
        <is>
          <t>Hayoung Jo; Jin-Kook Lee; Yong-Cheol Lee; Seungyeon Choo</t>
        </is>
      </c>
      <c r="H196" s="42" t="n">
        <v>2024</v>
      </c>
      <c r="I196" s="42" t="inlineStr">
        <is>
          <t>Journal of Computational Design and Engineering</t>
        </is>
      </c>
      <c r="J196" s="42" t="inlineStr">
        <is>
          <t>10.1093/jcde/qwae017</t>
        </is>
      </c>
      <c r="K196" s="47" t="inlineStr">
        <is>
          <t>https://doi.org/10.1093/jcde/qwae017</t>
        </is>
      </c>
      <c r="L196" s="42" t="inlineStr">
        <is>
          <t>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is>
      </c>
      <c r="M196" s="42" t="inlineStr">
        <is>
          <t>article</t>
        </is>
      </c>
      <c r="N196" s="42" t="inlineStr">
        <is>
          <t>en</t>
        </is>
      </c>
      <c r="O196" s="42">
        <f>IF(F196="","",LOWER(TRIM(F196)&amp;"|"&amp;TRIM(G196)&amp;"|"&amp;H196))</f>
        <v/>
      </c>
      <c r="P196" s="42" t="inlineStr">
        <is>
          <t>No</t>
        </is>
      </c>
      <c r="Q196" s="42" t="inlineStr">
        <is>
          <t>Citations: 67</t>
        </is>
      </c>
    </row>
    <row r="197">
      <c r="A197" s="42" t="inlineStr">
        <is>
          <t>A0196</t>
        </is>
      </c>
      <c r="B197" s="42" t="inlineStr">
        <is>
          <t>Database</t>
        </is>
      </c>
      <c r="C197" s="42" t="inlineStr">
        <is>
          <t>OpenAlex</t>
        </is>
      </c>
      <c r="D197" s="85" t="n">
        <v>46287</v>
      </c>
      <c r="E197" s="42" t="inlineStr">
        <is>
          <t>Multiple queries (Q1-Q10)</t>
        </is>
      </c>
      <c r="F197" s="42" t="inlineStr">
        <is>
          <t>Extended Generativity Theory on Digital Platforms</t>
        </is>
      </c>
      <c r="G197" s="42" t="inlineStr">
        <is>
          <t>Daniel Fürstenau; Abayomi Baiyere; Kai Schewina; Matthias Schulte‐Althoff; Hannes Rothe</t>
        </is>
      </c>
      <c r="H197" s="42" t="n">
        <v>2023</v>
      </c>
      <c r="I197" s="42" t="inlineStr">
        <is>
          <t>Information Systems Research</t>
        </is>
      </c>
      <c r="J197" s="42" t="inlineStr">
        <is>
          <t>10.1287/isre.2023.1209</t>
        </is>
      </c>
      <c r="K197" s="47" t="inlineStr">
        <is>
          <t>https://doi.org/10.1287/isre.2023.1209</t>
        </is>
      </c>
      <c r="L197" s="42" t="inlineStr">
        <is>
          <t>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is>
      </c>
      <c r="M197" s="42" t="inlineStr">
        <is>
          <t>article</t>
        </is>
      </c>
      <c r="N197" s="42" t="inlineStr">
        <is>
          <t>en</t>
        </is>
      </c>
      <c r="O197" s="42">
        <f>IF(F197="","",LOWER(TRIM(F197)&amp;"|"&amp;TRIM(G197)&amp;"|"&amp;H197))</f>
        <v/>
      </c>
      <c r="P197" s="42" t="inlineStr">
        <is>
          <t>No</t>
        </is>
      </c>
      <c r="Q197" s="42" t="inlineStr">
        <is>
          <t>Citations: 59</t>
        </is>
      </c>
    </row>
    <row r="198">
      <c r="A198" s="42" t="inlineStr">
        <is>
          <t>A0197</t>
        </is>
      </c>
      <c r="B198" s="42" t="inlineStr">
        <is>
          <t>Database</t>
        </is>
      </c>
      <c r="C198" s="42" t="inlineStr">
        <is>
          <t>OpenAlex</t>
        </is>
      </c>
      <c r="D198" s="85" t="n">
        <v>46287</v>
      </c>
      <c r="E198" s="42" t="inlineStr">
        <is>
          <t>Multiple queries (Q1-Q10)</t>
        </is>
      </c>
      <c r="F198" s="42" t="inlineStr">
        <is>
          <t>Knowledge Engineering Using Large Language Models</t>
        </is>
      </c>
      <c r="G198" s="42" t="inlineStr">
        <is>
          <t>Freitas, Tiago Carvalho; Costa Neto, Alvaro; Pereira, Maria João Varanda; Henriques, Pedro Rangel</t>
        </is>
      </c>
      <c r="H198" s="42" t="n">
        <v>2023</v>
      </c>
      <c r="I198" s="42" t="inlineStr">
        <is>
          <t>DROPS (Schloss Dagstuhl – Leibniz Center for Informatics)</t>
        </is>
      </c>
      <c r="J198" s="42" t="inlineStr">
        <is>
          <t>10.4230/oasics.icpec.2023.9</t>
        </is>
      </c>
      <c r="K198" s="47" t="inlineStr">
        <is>
          <t>https://doi.org/10.4230/oasics.icpec.2023.9</t>
        </is>
      </c>
      <c r="L198" s="42" t="inlineStr">
        <is>
          <t>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is>
      </c>
      <c r="M198" s="42" t="inlineStr">
        <is>
          <t>article</t>
        </is>
      </c>
      <c r="N198" s="42" t="inlineStr">
        <is>
          <t>en</t>
        </is>
      </c>
      <c r="O198" s="42">
        <f>IF(F198="","",LOWER(TRIM(F198)&amp;"|"&amp;TRIM(G198)&amp;"|"&amp;H198))</f>
        <v/>
      </c>
      <c r="P198" s="42" t="inlineStr">
        <is>
          <t>No</t>
        </is>
      </c>
      <c r="Q198" s="42" t="inlineStr">
        <is>
          <t>Citations: 273</t>
        </is>
      </c>
    </row>
    <row r="199">
      <c r="A199" s="42" t="inlineStr">
        <is>
          <t>A0198</t>
        </is>
      </c>
      <c r="B199" s="42" t="inlineStr">
        <is>
          <t>Database</t>
        </is>
      </c>
      <c r="C199" s="42" t="inlineStr">
        <is>
          <t>OpenAlex</t>
        </is>
      </c>
      <c r="D199" s="85" t="n">
        <v>46287</v>
      </c>
      <c r="E199" s="42" t="inlineStr">
        <is>
          <t>Multiple queries (Q1-Q10)</t>
        </is>
      </c>
      <c r="F199" s="42" t="inlineStr">
        <is>
          <t>Generative Adversarial Networks (GANs): Challenges, Solutions, and Future Directions</t>
        </is>
      </c>
      <c r="G199" s="42" t="inlineStr">
        <is>
          <t>Divya Saxena; Jiannong Cao</t>
        </is>
      </c>
      <c r="H199" s="42" t="n">
        <v>2020</v>
      </c>
      <c r="I199" s="42" t="inlineStr">
        <is>
          <t>PolyU Institutional Research Archive (Hong Kong Polytechnic University)</t>
        </is>
      </c>
      <c r="J199" s="42" t="inlineStr">
        <is>
          <t>10.1145/3446374</t>
        </is>
      </c>
      <c r="K199" s="47" t="inlineStr">
        <is>
          <t>https://doi.org/10.1145/3446374</t>
        </is>
      </c>
      <c r="L199" s="42" t="inlineStr">
        <is>
          <t>202208 bckw</t>
        </is>
      </c>
      <c r="M199" s="42" t="inlineStr">
        <is>
          <t>article</t>
        </is>
      </c>
      <c r="N199" s="42" t="inlineStr">
        <is>
          <t>en</t>
        </is>
      </c>
      <c r="O199" s="42">
        <f>IF(F199="","",LOWER(TRIM(F199)&amp;"|"&amp;TRIM(G199)&amp;"|"&amp;H199))</f>
        <v/>
      </c>
      <c r="P199" s="42" t="inlineStr">
        <is>
          <t>No</t>
        </is>
      </c>
      <c r="Q199" s="42" t="inlineStr">
        <is>
          <t>Citations: 87</t>
        </is>
      </c>
    </row>
    <row r="200">
      <c r="A200" s="42" t="inlineStr">
        <is>
          <t>A0199</t>
        </is>
      </c>
      <c r="B200" s="42" t="inlineStr">
        <is>
          <t>Database</t>
        </is>
      </c>
      <c r="C200" s="42" t="inlineStr">
        <is>
          <t>OpenAlex</t>
        </is>
      </c>
      <c r="D200" s="85" t="n">
        <v>46287</v>
      </c>
      <c r="E200" s="42" t="inlineStr">
        <is>
          <t>Multiple queries (Q1-Q10)</t>
        </is>
      </c>
      <c r="F200" s="42" t="inlineStr">
        <is>
          <t>Multimodal generative AI for interpreting 3D medical images and videos</t>
        </is>
      </c>
      <c r="G200" s="42" t="inlineStr">
        <is>
          <t>Jung-Oh Lee; Hong-Yu Zhou; Tyler M. Berzin; Daniel K. Sodickson; Pranav Rajpurkar</t>
        </is>
      </c>
      <c r="H200" s="42" t="n">
        <v>2025</v>
      </c>
      <c r="I200" s="42" t="inlineStr">
        <is>
          <t>npj Digital Medicine</t>
        </is>
      </c>
      <c r="J200" s="42" t="inlineStr">
        <is>
          <t>10.1038/s41746-025-01649-4</t>
        </is>
      </c>
      <c r="K200" s="47" t="inlineStr">
        <is>
          <t>https://doi.org/10.1038/s41746-025-01649-4</t>
        </is>
      </c>
      <c r="L200" s="42" t="inlineStr">
        <is>
          <t>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is>
      </c>
      <c r="M200" s="42" t="inlineStr">
        <is>
          <t>article</t>
        </is>
      </c>
      <c r="N200" s="42" t="inlineStr">
        <is>
          <t>en</t>
        </is>
      </c>
      <c r="O200" s="42">
        <f>IF(F200="","",LOWER(TRIM(F200)&amp;"|"&amp;TRIM(G200)&amp;"|"&amp;H200))</f>
        <v/>
      </c>
      <c r="P200" s="42" t="inlineStr">
        <is>
          <t>No</t>
        </is>
      </c>
      <c r="Q200" s="42" t="inlineStr">
        <is>
          <t>Citations: 20</t>
        </is>
      </c>
    </row>
    <row r="201">
      <c r="A201" s="42" t="inlineStr">
        <is>
          <t>A0200</t>
        </is>
      </c>
      <c r="B201" s="42" t="inlineStr">
        <is>
          <t>Database</t>
        </is>
      </c>
      <c r="C201" s="42" t="inlineStr">
        <is>
          <t>OpenAlex</t>
        </is>
      </c>
      <c r="D201" s="85" t="n">
        <v>46287</v>
      </c>
      <c r="E201" s="42" t="inlineStr">
        <is>
          <t>Multiple queries (Q1-Q10)</t>
        </is>
      </c>
      <c r="F201" s="42" t="inlineStr">
        <is>
          <t>Evaluating the neurophysiological evidence for predictive processing as a model of perception</t>
        </is>
      </c>
      <c r="G201" s="42" t="inlineStr">
        <is>
          <t>Kevin Walsh; David P. McGovern; Andy Clark; Redmond G O’Connell</t>
        </is>
      </c>
      <c r="H201" s="42" t="n">
        <v>2020</v>
      </c>
      <c r="I201" s="42" t="inlineStr">
        <is>
          <t>Annals of the New York Academy of Sciences</t>
        </is>
      </c>
      <c r="J201" s="42" t="inlineStr">
        <is>
          <t>10.1111/nyas.14321</t>
        </is>
      </c>
      <c r="K201" s="47" t="inlineStr">
        <is>
          <t>https://doi.org/10.1111/nyas.14321</t>
        </is>
      </c>
      <c r="L201" s="42" t="inlineStr">
        <is>
          <t>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is>
      </c>
      <c r="M201" s="42" t="inlineStr">
        <is>
          <t>article</t>
        </is>
      </c>
      <c r="N201" s="42" t="inlineStr">
        <is>
          <t>en</t>
        </is>
      </c>
      <c r="O201" s="42">
        <f>IF(F201="","",LOWER(TRIM(F201)&amp;"|"&amp;TRIM(G201)&amp;"|"&amp;H201))</f>
        <v/>
      </c>
      <c r="P201" s="42" t="inlineStr">
        <is>
          <t>No</t>
        </is>
      </c>
      <c r="Q201" s="42" t="inlineStr">
        <is>
          <t>Citations: 371</t>
        </is>
      </c>
    </row>
    <row r="202">
      <c r="A202" s="42" t="inlineStr">
        <is>
          <t>A0201</t>
        </is>
      </c>
      <c r="B202" s="42" t="inlineStr">
        <is>
          <t>Database</t>
        </is>
      </c>
      <c r="C202" s="42" t="inlineStr">
        <is>
          <t>OpenAlex</t>
        </is>
      </c>
      <c r="D202" s="85" t="n">
        <v>46287</v>
      </c>
      <c r="E202" s="42" t="inlineStr">
        <is>
          <t>Multiple queries (Q1-Q10)</t>
        </is>
      </c>
      <c r="F202" s="42" t="inlineStr">
        <is>
          <t>Factors Influencing the Adoption of Generative AI for Art Designing Among Chinese Generation Z: A Structural Equation Modeling Approach</t>
        </is>
      </c>
      <c r="G202" s="42" t="inlineStr">
        <is>
          <t>Yiyang Wang; Zhang Wei-ning</t>
        </is>
      </c>
      <c r="H202" s="42" t="n">
        <v>2023</v>
      </c>
      <c r="I202" s="42" t="inlineStr">
        <is>
          <t>IEEE Access</t>
        </is>
      </c>
      <c r="J202" s="42" t="inlineStr">
        <is>
          <t>10.1109/access.2023.3342055</t>
        </is>
      </c>
      <c r="K202" s="47" t="inlineStr">
        <is>
          <t>https://doi.org/10.1109/access.2023.3342055</t>
        </is>
      </c>
      <c r="L202" s="42" t="inlineStr">
        <is>
          <t>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is>
      </c>
      <c r="M202" s="42" t="inlineStr">
        <is>
          <t>article</t>
        </is>
      </c>
      <c r="N202" s="42" t="inlineStr">
        <is>
          <t>en</t>
        </is>
      </c>
      <c r="O202" s="42">
        <f>IF(F202="","",LOWER(TRIM(F202)&amp;"|"&amp;TRIM(G202)&amp;"|"&amp;H202))</f>
        <v/>
      </c>
      <c r="P202" s="42" t="inlineStr">
        <is>
          <t>No</t>
        </is>
      </c>
      <c r="Q202" s="42" t="inlineStr">
        <is>
          <t>Citations: 70</t>
        </is>
      </c>
    </row>
    <row r="203">
      <c r="A203" s="42" t="inlineStr">
        <is>
          <t>A0202</t>
        </is>
      </c>
      <c r="B203" s="42" t="inlineStr">
        <is>
          <t>Database</t>
        </is>
      </c>
      <c r="C203" s="42" t="inlineStr">
        <is>
          <t>OpenAlex</t>
        </is>
      </c>
      <c r="D203" s="85" t="n">
        <v>46287</v>
      </c>
      <c r="E203" s="42" t="inlineStr">
        <is>
          <t>Multiple queries (Q1-Q10)</t>
        </is>
      </c>
      <c r="F203" s="42" t="inlineStr">
        <is>
          <t>Generative AI for Self-Adaptive Systems: State of the Art and Research Roadmap</t>
        </is>
      </c>
      <c r="G203" s="42" t="inlineStr">
        <is>
          <t>Jialong Li; Mingyue Zhang; Nianyu Li; Danny Weyns; Zhi Jin; Kenji Tei</t>
        </is>
      </c>
      <c r="H203" s="42" t="n">
        <v>2024</v>
      </c>
      <c r="I203" s="42" t="inlineStr">
        <is>
          <t>ACM Transactions on Autonomous and Adaptive Systems</t>
        </is>
      </c>
      <c r="J203" s="42" t="inlineStr">
        <is>
          <t>10.1145/3686803</t>
        </is>
      </c>
      <c r="K203" s="47" t="inlineStr">
        <is>
          <t>https://doi.org/10.1145/3686803</t>
        </is>
      </c>
      <c r="L203" s="42"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is>
      </c>
      <c r="M203" s="42" t="inlineStr">
        <is>
          <t>article</t>
        </is>
      </c>
      <c r="N203" s="42" t="inlineStr">
        <is>
          <t>en</t>
        </is>
      </c>
      <c r="O203" s="42">
        <f>IF(F203="","",LOWER(TRIM(F203)&amp;"|"&amp;TRIM(G203)&amp;"|"&amp;H203))</f>
        <v/>
      </c>
      <c r="P203" s="42" t="inlineStr">
        <is>
          <t>No</t>
        </is>
      </c>
      <c r="Q203" s="42" t="inlineStr">
        <is>
          <t>Citations: 76</t>
        </is>
      </c>
    </row>
    <row r="204">
      <c r="A204" s="42" t="inlineStr">
        <is>
          <t>A0203</t>
        </is>
      </c>
      <c r="B204" s="42" t="inlineStr">
        <is>
          <t>Database</t>
        </is>
      </c>
      <c r="C204" s="42" t="inlineStr">
        <is>
          <t>OpenAlex</t>
        </is>
      </c>
      <c r="D204" s="85" t="n">
        <v>46287</v>
      </c>
      <c r="E204" s="42" t="inlineStr">
        <is>
          <t>Multiple queries (Q1-Q10)</t>
        </is>
      </c>
      <c r="F204" s="42" t="inlineStr">
        <is>
          <t>Misinformation reloaded? Fears about the impact of generative AI on misinformation are overblown</t>
        </is>
      </c>
      <c r="G204" s="42" t="inlineStr">
        <is>
          <t>Felix M. Simon; Sacha Altay; Hugo Mercier</t>
        </is>
      </c>
      <c r="H204" s="42" t="n">
        <v>2023</v>
      </c>
      <c r="I204" s="42" t="inlineStr">
        <is>
          <t>Harvard Kennedy School Misinformation Review</t>
        </is>
      </c>
      <c r="J204" s="42" t="inlineStr">
        <is>
          <t>10.37016/mr-2020-127</t>
        </is>
      </c>
      <c r="K204" s="47" t="inlineStr">
        <is>
          <t>https://doi.org/10.37016/mr-2020-127</t>
        </is>
      </c>
      <c r="L204" s="42" t="inlineStr">
        <is>
          <t>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is>
      </c>
      <c r="M204" s="42" t="inlineStr">
        <is>
          <t>article</t>
        </is>
      </c>
      <c r="N204" s="42" t="inlineStr">
        <is>
          <t>en</t>
        </is>
      </c>
      <c r="O204" s="42">
        <f>IF(F204="","",LOWER(TRIM(F204)&amp;"|"&amp;TRIM(G204)&amp;"|"&amp;H204))</f>
        <v/>
      </c>
      <c r="P204" s="42" t="inlineStr">
        <is>
          <t>No</t>
        </is>
      </c>
      <c r="Q204" s="42" t="inlineStr">
        <is>
          <t>Citations: 83</t>
        </is>
      </c>
    </row>
    <row r="205">
      <c r="A205" s="42" t="inlineStr">
        <is>
          <t>A0204</t>
        </is>
      </c>
      <c r="B205" s="42" t="inlineStr">
        <is>
          <t>Database</t>
        </is>
      </c>
      <c r="C205" s="42" t="inlineStr">
        <is>
          <t>OpenAlex</t>
        </is>
      </c>
      <c r="D205" s="85" t="n">
        <v>46287</v>
      </c>
      <c r="E205" s="42" t="inlineStr">
        <is>
          <t>Multiple queries (Q1-Q10)</t>
        </is>
      </c>
      <c r="F205" s="42" t="inlineStr">
        <is>
          <t>Generative Visual AI in News Organizations: Challenges, Opportunities, Perceptions, and Policies</t>
        </is>
      </c>
      <c r="G205" s="42" t="inlineStr">
        <is>
          <t>T.J. Thomson; Ryan J. Thomas; Phoebe Matich</t>
        </is>
      </c>
      <c r="H205" s="42" t="n">
        <v>2024</v>
      </c>
      <c r="I205" s="42" t="inlineStr">
        <is>
          <t>Digital Journalism</t>
        </is>
      </c>
      <c r="J205" s="42" t="inlineStr">
        <is>
          <t>10.1080/21670811.2024.2331769</t>
        </is>
      </c>
      <c r="K205" s="47" t="inlineStr">
        <is>
          <t>https://doi.org/10.1080/21670811.2024.2331769</t>
        </is>
      </c>
      <c r="L205" s="42" t="inlineStr">
        <is>
          <t>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is>
      </c>
      <c r="M205" s="42" t="inlineStr">
        <is>
          <t>article</t>
        </is>
      </c>
      <c r="N205" s="42" t="inlineStr">
        <is>
          <t>en</t>
        </is>
      </c>
      <c r="O205" s="42">
        <f>IF(F205="","",LOWER(TRIM(F205)&amp;"|"&amp;TRIM(G205)&amp;"|"&amp;H205))</f>
        <v/>
      </c>
      <c r="P205" s="42" t="inlineStr">
        <is>
          <t>No</t>
        </is>
      </c>
      <c r="Q205" s="42" t="inlineStr">
        <is>
          <t>Citations: 71</t>
        </is>
      </c>
    </row>
    <row r="206">
      <c r="A206" s="42" t="inlineStr">
        <is>
          <t>A0205</t>
        </is>
      </c>
      <c r="B206" s="42" t="inlineStr">
        <is>
          <t>Database</t>
        </is>
      </c>
      <c r="C206" s="42" t="inlineStr">
        <is>
          <t>OpenAlex</t>
        </is>
      </c>
      <c r="D206" s="85" t="n">
        <v>46287</v>
      </c>
      <c r="E206" s="42" t="inlineStr">
        <is>
          <t>Multiple queries (Q1-Q10)</t>
        </is>
      </c>
      <c r="F206" s="42" t="inlineStr">
        <is>
          <t>A Proposed Meta-Reality Immersive Development Pipeline: Generative AI Models and Extended Reality (XR) Content for the Metaverse</t>
        </is>
      </c>
      <c r="G206" s="42" t="inlineStr">
        <is>
          <t>Jeremiah Ratican; James Hutson; Andrew Wright</t>
        </is>
      </c>
      <c r="H206" s="42" t="n">
        <v>2023</v>
      </c>
      <c r="I206" s="42" t="inlineStr">
        <is>
          <t>Journal of Intelligent Learning Systems and Applications</t>
        </is>
      </c>
      <c r="J206" s="42" t="inlineStr">
        <is>
          <t>10.4236/jilsa.2023.151002</t>
        </is>
      </c>
      <c r="K206" s="47" t="inlineStr">
        <is>
          <t>https://doi.org/10.4236/jilsa.2023.151002</t>
        </is>
      </c>
      <c r="L206" s="42" t="inlineStr">
        <is>
          <t>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is>
      </c>
      <c r="M206" s="42" t="inlineStr">
        <is>
          <t>article</t>
        </is>
      </c>
      <c r="N206" s="42" t="inlineStr">
        <is>
          <t>en</t>
        </is>
      </c>
      <c r="O206" s="42">
        <f>IF(F206="","",LOWER(TRIM(F206)&amp;"|"&amp;TRIM(G206)&amp;"|"&amp;H206))</f>
        <v/>
      </c>
      <c r="P206" s="42" t="inlineStr">
        <is>
          <t>No</t>
        </is>
      </c>
      <c r="Q206" s="42" t="inlineStr">
        <is>
          <t>Citations: 55</t>
        </is>
      </c>
    </row>
    <row r="207">
      <c r="A207" s="42" t="inlineStr">
        <is>
          <t>A0206</t>
        </is>
      </c>
      <c r="B207" s="42" t="inlineStr">
        <is>
          <t>Database</t>
        </is>
      </c>
      <c r="C207" s="42" t="inlineStr">
        <is>
          <t>OpenAlex</t>
        </is>
      </c>
      <c r="D207" s="85" t="n">
        <v>46287</v>
      </c>
      <c r="E207" s="42" t="inlineStr">
        <is>
          <t>Multiple queries (Q1-Q10)</t>
        </is>
      </c>
      <c r="F207" s="42" t="inlineStr">
        <is>
          <t>Effects of Generative AI in Tourism Industry</t>
        </is>
      </c>
      <c r="G207" s="42" t="inlineStr">
        <is>
          <t>Galina Ilieva; Tania Yankova; Stanislava Klisarova-Belcheva</t>
        </is>
      </c>
      <c r="H207" s="42" t="n">
        <v>2024</v>
      </c>
      <c r="I207" s="42" t="inlineStr">
        <is>
          <t>Information</t>
        </is>
      </c>
      <c r="J207" s="42" t="inlineStr">
        <is>
          <t>10.3390/info15110671</t>
        </is>
      </c>
      <c r="K207" s="47" t="inlineStr">
        <is>
          <t>https://doi.org/10.3390/info15110671</t>
        </is>
      </c>
      <c r="L207" s="42" t="inlineStr">
        <is>
          <t>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is>
      </c>
      <c r="M207" s="42" t="inlineStr">
        <is>
          <t>article</t>
        </is>
      </c>
      <c r="N207" s="42" t="inlineStr">
        <is>
          <t>en</t>
        </is>
      </c>
      <c r="O207" s="42">
        <f>IF(F207="","",LOWER(TRIM(F207)&amp;"|"&amp;TRIM(G207)&amp;"|"&amp;H207))</f>
        <v/>
      </c>
      <c r="P207" s="42" t="inlineStr">
        <is>
          <t>No</t>
        </is>
      </c>
      <c r="Q207" s="42" t="inlineStr">
        <is>
          <t>Citations: 51</t>
        </is>
      </c>
    </row>
    <row r="208">
      <c r="A208" s="42" t="inlineStr">
        <is>
          <t>A0207</t>
        </is>
      </c>
      <c r="B208" s="42" t="inlineStr">
        <is>
          <t>Database</t>
        </is>
      </c>
      <c r="C208" s="42" t="inlineStr">
        <is>
          <t>OpenAlex</t>
        </is>
      </c>
      <c r="D208" s="85" t="n">
        <v>46287</v>
      </c>
      <c r="E208" s="42" t="inlineStr">
        <is>
          <t>Multiple queries (Q1-Q10)</t>
        </is>
      </c>
      <c r="F208" s="42" t="inlineStr">
        <is>
          <t>Beyond Discrimination: Generative AI Applications and Ethical Challenges in Forensic Psychiatry</t>
        </is>
      </c>
      <c r="G208" s="42" t="inlineStr">
        <is>
          <t>Leda Tortora</t>
        </is>
      </c>
      <c r="H208" s="42" t="n">
        <v>2024</v>
      </c>
      <c r="I208" s="42" t="inlineStr">
        <is>
          <t>Frontiers in Psychiatry</t>
        </is>
      </c>
      <c r="J208" s="42" t="inlineStr">
        <is>
          <t>10.3389/fpsyt.2024.1346059</t>
        </is>
      </c>
      <c r="K208" s="47" t="inlineStr">
        <is>
          <t>https://doi.org/10.3389/fpsyt.2024.1346059</t>
        </is>
      </c>
      <c r="L208" s="4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M208" s="42" t="inlineStr">
        <is>
          <t>article</t>
        </is>
      </c>
      <c r="N208" s="42" t="inlineStr">
        <is>
          <t>en</t>
        </is>
      </c>
      <c r="O208" s="42">
        <f>IF(F208="","",LOWER(TRIM(F208)&amp;"|"&amp;TRIM(G208)&amp;"|"&amp;H208))</f>
        <v/>
      </c>
      <c r="P208" s="42" t="inlineStr">
        <is>
          <t>No</t>
        </is>
      </c>
      <c r="Q208" s="42" t="inlineStr">
        <is>
          <t>Citations: 65</t>
        </is>
      </c>
    </row>
    <row r="209">
      <c r="A209" s="42" t="inlineStr">
        <is>
          <t>A0208</t>
        </is>
      </c>
      <c r="B209" s="42" t="inlineStr">
        <is>
          <t>Database</t>
        </is>
      </c>
      <c r="C209" s="42" t="inlineStr">
        <is>
          <t>OpenAlex</t>
        </is>
      </c>
      <c r="D209" s="85" t="n">
        <v>46287</v>
      </c>
      <c r="E209" s="42" t="inlineStr">
        <is>
          <t>Multiple queries (Q1-Q10)</t>
        </is>
      </c>
      <c r="F209" s="42" t="inlineStr">
        <is>
          <t>Spontaneous symmetry breaking in generative diffusion models*</t>
        </is>
      </c>
      <c r="G209" s="42" t="inlineStr">
        <is>
          <t>Gabriel Raya; Luca Ambrogioni</t>
        </is>
      </c>
      <c r="H209" s="42" t="n">
        <v>2024</v>
      </c>
      <c r="I209" s="42" t="inlineStr">
        <is>
          <t>Journal of Statistical Mechanics Theory and Experiment</t>
        </is>
      </c>
      <c r="J209" s="42" t="inlineStr">
        <is>
          <t>10.1088/1742-5468/ad64bd</t>
        </is>
      </c>
      <c r="K209" s="47" t="inlineStr">
        <is>
          <t>https://doi.org/10.1088/1742-5468/ad64bd</t>
        </is>
      </c>
      <c r="L209" s="42" t="inlineStr">
        <is>
          <t>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is>
      </c>
      <c r="M209" s="42" t="inlineStr">
        <is>
          <t>article</t>
        </is>
      </c>
      <c r="N209" s="42" t="inlineStr">
        <is>
          <t>en</t>
        </is>
      </c>
      <c r="O209" s="42">
        <f>IF(F209="","",LOWER(TRIM(F209)&amp;"|"&amp;TRIM(G209)&amp;"|"&amp;H209))</f>
        <v/>
      </c>
      <c r="P209" s="42" t="inlineStr">
        <is>
          <t>No</t>
        </is>
      </c>
      <c r="Q209" s="42" t="inlineStr">
        <is>
          <t>Citations: 10</t>
        </is>
      </c>
    </row>
    <row r="210">
      <c r="A210" s="42" t="inlineStr">
        <is>
          <t>A0209</t>
        </is>
      </c>
      <c r="B210" s="42" t="inlineStr">
        <is>
          <t>Database</t>
        </is>
      </c>
      <c r="C210" s="42" t="inlineStr">
        <is>
          <t>OpenAlex</t>
        </is>
      </c>
      <c r="D210" s="85" t="n">
        <v>46287</v>
      </c>
      <c r="E210" s="42" t="inlineStr">
        <is>
          <t>Multiple queries (Q1-Q10)</t>
        </is>
      </c>
      <c r="F210" s="42" t="inlineStr">
        <is>
          <t>THE AUGMENTED DESIGNER: A RESEARCH AGENDA FOR GENERATIVE AI-ENABLED DESIGN</t>
        </is>
      </c>
      <c r="G210" s="42" t="inlineStr">
        <is>
          <t>Katja Thoring; Sebastian Huettemann; Roland M. Mueller</t>
        </is>
      </c>
      <c r="H210" s="42" t="n">
        <v>2023</v>
      </c>
      <c r="I210" s="42" t="inlineStr">
        <is>
          <t>Proceedings of the Design Society</t>
        </is>
      </c>
      <c r="J210" s="42" t="inlineStr">
        <is>
          <t>10.1017/pds.2023.335</t>
        </is>
      </c>
      <c r="K210" s="47" t="inlineStr">
        <is>
          <t>https://doi.org/10.1017/pds.2023.335</t>
        </is>
      </c>
      <c r="L210" s="42" t="inlineStr">
        <is>
          <t>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is>
      </c>
      <c r="M210" s="42" t="inlineStr">
        <is>
          <t>article</t>
        </is>
      </c>
      <c r="N210" s="42" t="inlineStr">
        <is>
          <t>en</t>
        </is>
      </c>
      <c r="O210" s="42">
        <f>IF(F210="","",LOWER(TRIM(F210)&amp;"|"&amp;TRIM(G210)&amp;"|"&amp;H210))</f>
        <v/>
      </c>
      <c r="P210" s="42" t="inlineStr">
        <is>
          <t>No</t>
        </is>
      </c>
      <c r="Q210" s="42" t="inlineStr">
        <is>
          <t>Citations: 75</t>
        </is>
      </c>
    </row>
    <row r="211">
      <c r="A211" s="42" t="inlineStr">
        <is>
          <t>A0210</t>
        </is>
      </c>
      <c r="B211" s="42" t="inlineStr">
        <is>
          <t>Database</t>
        </is>
      </c>
      <c r="C211" s="42" t="inlineStr">
        <is>
          <t>OpenAlex</t>
        </is>
      </c>
      <c r="D211" s="85" t="n">
        <v>46287</v>
      </c>
      <c r="E211" s="42" t="inlineStr">
        <is>
          <t>Multiple queries (Q1-Q10)</t>
        </is>
      </c>
      <c r="F211" s="42" t="inlineStr">
        <is>
          <t>The autonomic brain: Multi-dimensional generative hierarchical modelling of the autonomic connectome</t>
        </is>
      </c>
      <c r="G211" s="42" t="inlineStr">
        <is>
          <t>James K. Ruffle; Harpreet Hyare; Matthew A. Howard; Adam D. Farmer; A. Vania Apkarian; Steven Williams; Qasim Aziz; Parashkev Nachev</t>
        </is>
      </c>
      <c r="H211" s="42" t="n">
        <v>2021</v>
      </c>
      <c r="I211" s="42" t="inlineStr">
        <is>
          <t>Cortex</t>
        </is>
      </c>
      <c r="J211" s="42" t="inlineStr">
        <is>
          <t>10.1016/j.cortex.2021.06.012</t>
        </is>
      </c>
      <c r="K211" s="47" t="inlineStr">
        <is>
          <t>https://doi.org/10.1016/j.cortex.2021.06.012</t>
        </is>
      </c>
      <c r="L211" s="42" t="inlineStr">
        <is>
          <t>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is>
      </c>
      <c r="M211" s="42" t="inlineStr">
        <is>
          <t>article</t>
        </is>
      </c>
      <c r="N211" s="42" t="inlineStr">
        <is>
          <t>en</t>
        </is>
      </c>
      <c r="O211" s="42">
        <f>IF(F211="","",LOWER(TRIM(F211)&amp;"|"&amp;TRIM(G211)&amp;"|"&amp;H211))</f>
        <v/>
      </c>
      <c r="P211" s="42" t="inlineStr">
        <is>
          <t>No</t>
        </is>
      </c>
      <c r="Q211" s="42" t="inlineStr">
        <is>
          <t>Citations: 42</t>
        </is>
      </c>
    </row>
    <row r="212">
      <c r="A212" s="42" t="inlineStr">
        <is>
          <t>A0211</t>
        </is>
      </c>
      <c r="B212" s="42" t="inlineStr">
        <is>
          <t>Database</t>
        </is>
      </c>
      <c r="C212" s="42" t="inlineStr">
        <is>
          <t>OpenAlex</t>
        </is>
      </c>
      <c r="D212" s="85" t="n">
        <v>46287</v>
      </c>
      <c r="E212" s="42" t="inlineStr">
        <is>
          <t>Multiple queries (Q1-Q10)</t>
        </is>
      </c>
      <c r="F212" s="42" t="inlineStr">
        <is>
          <t>Foundation models in robotics: Applications, challenges, and the future</t>
        </is>
      </c>
      <c r="G212" s="42" t="inlineStr">
        <is>
          <t>Roya Firoozi; Johnathan Tucker; Stephen Tian; Anirudha Majumdar; Jiankai Sun; Weiyu Liu; Yuke Zhu; Shuran Song; Ashish Kapoor; Karol Hausman; Brian Ichter; Danny Driess; Jia-Jun Wu; Cewu Lu; Mac Schwager</t>
        </is>
      </c>
      <c r="H212" s="42" t="n">
        <v>2024</v>
      </c>
      <c r="I212" s="42" t="inlineStr">
        <is>
          <t>The International Journal of Robotics Research</t>
        </is>
      </c>
      <c r="J212" s="42" t="inlineStr">
        <is>
          <t>10.1177/02783649241281508</t>
        </is>
      </c>
      <c r="K212" s="47" t="inlineStr">
        <is>
          <t>https://doi.org/10.1177/02783649241281508</t>
        </is>
      </c>
      <c r="L212" s="42" t="inlineStr">
        <is>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is>
      </c>
      <c r="M212" s="42" t="inlineStr">
        <is>
          <t>article</t>
        </is>
      </c>
      <c r="N212" s="42" t="inlineStr">
        <is>
          <t>en</t>
        </is>
      </c>
      <c r="O212" s="42">
        <f>IF(F212="","",LOWER(TRIM(F212)&amp;"|"&amp;TRIM(G212)&amp;"|"&amp;H212))</f>
        <v/>
      </c>
      <c r="P212" s="42" t="inlineStr">
        <is>
          <t>No</t>
        </is>
      </c>
      <c r="Q212" s="42" t="inlineStr">
        <is>
          <t>Citations: 208</t>
        </is>
      </c>
    </row>
    <row r="213">
      <c r="A213" s="42" t="inlineStr">
        <is>
          <t>A0212</t>
        </is>
      </c>
      <c r="B213" s="42" t="inlineStr">
        <is>
          <t>Database</t>
        </is>
      </c>
      <c r="C213" s="42" t="inlineStr">
        <is>
          <t>OpenAlex</t>
        </is>
      </c>
      <c r="D213" s="85" t="n">
        <v>46287</v>
      </c>
      <c r="E213" s="42" t="inlineStr">
        <is>
          <t>Multiple queries (Q1-Q10)</t>
        </is>
      </c>
      <c r="F213" s="42" t="inlineStr">
        <is>
          <t>International business in the digital age: Global strategies in a world of national institutions</t>
        </is>
      </c>
      <c r="G213" s="42" t="inlineStr">
        <is>
          <t>Klaus E. Meyer; Jiatao Li; Keith D. Brouthers; Ruey‐Jer “Bryan” Jean</t>
        </is>
      </c>
      <c r="H213" s="42" t="n">
        <v>2023</v>
      </c>
      <c r="I213" s="42" t="inlineStr">
        <is>
          <t>Journal of International Business Studies</t>
        </is>
      </c>
      <c r="J213" s="42" t="inlineStr">
        <is>
          <t>10.1057/s41267-023-00618-x</t>
        </is>
      </c>
      <c r="K213" s="47" t="inlineStr">
        <is>
          <t>https://doi.org/10.1057/s41267-023-00618-x</t>
        </is>
      </c>
      <c r="L213" s="42" t="inlineStr"/>
      <c r="M213" s="42" t="inlineStr">
        <is>
          <t>article</t>
        </is>
      </c>
      <c r="N213" s="42" t="inlineStr">
        <is>
          <t>en</t>
        </is>
      </c>
      <c r="O213" s="42">
        <f>IF(F213="","",LOWER(TRIM(F213)&amp;"|"&amp;TRIM(G213)&amp;"|"&amp;H213))</f>
        <v/>
      </c>
      <c r="P213" s="42" t="inlineStr">
        <is>
          <t>No</t>
        </is>
      </c>
      <c r="Q213" s="42" t="inlineStr">
        <is>
          <t>Citations: 231</t>
        </is>
      </c>
    </row>
    <row r="214">
      <c r="A214" s="42" t="inlineStr">
        <is>
          <t>A0213</t>
        </is>
      </c>
      <c r="B214" s="42" t="inlineStr">
        <is>
          <t>Database</t>
        </is>
      </c>
      <c r="C214" s="42" t="inlineStr">
        <is>
          <t>OpenAlex</t>
        </is>
      </c>
      <c r="D214" s="85" t="n">
        <v>46287</v>
      </c>
      <c r="E214" s="42" t="inlineStr">
        <is>
          <t>Multiple queries (Q1-Q10)</t>
        </is>
      </c>
      <c r="F214" s="42" t="inlineStr">
        <is>
          <t>Generative Artificial Intelligence and the Evolving Challenge of Deepfake Detection: A Systematic Analysis</t>
        </is>
      </c>
      <c r="G214" s="42" t="inlineStr">
        <is>
          <t>Reza Babaei; Samuel Cheng; Rui Duan; Shangqing Zhao</t>
        </is>
      </c>
      <c r="H214" s="42" t="n">
        <v>2025</v>
      </c>
      <c r="I214" s="42" t="inlineStr">
        <is>
          <t>Journal of Sensor and Actuator Networks</t>
        </is>
      </c>
      <c r="J214" s="42" t="inlineStr">
        <is>
          <t>10.3390/jsan14010017</t>
        </is>
      </c>
      <c r="K214" s="47" t="inlineStr">
        <is>
          <t>https://doi.org/10.3390/jsan14010017</t>
        </is>
      </c>
      <c r="L214" s="42" t="inlineStr">
        <is>
          <t>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is>
      </c>
      <c r="M214" s="42" t="inlineStr">
        <is>
          <t>article</t>
        </is>
      </c>
      <c r="N214" s="42" t="inlineStr">
        <is>
          <t>en</t>
        </is>
      </c>
      <c r="O214" s="42">
        <f>IF(F214="","",LOWER(TRIM(F214)&amp;"|"&amp;TRIM(G214)&amp;"|"&amp;H214))</f>
        <v/>
      </c>
      <c r="P214" s="42" t="inlineStr">
        <is>
          <t>No</t>
        </is>
      </c>
      <c r="Q214" s="42" t="inlineStr">
        <is>
          <t>Citations: 50</t>
        </is>
      </c>
    </row>
    <row r="215">
      <c r="A215" s="42" t="inlineStr">
        <is>
          <t>A0214</t>
        </is>
      </c>
      <c r="B215" s="42" t="inlineStr">
        <is>
          <t>Database</t>
        </is>
      </c>
      <c r="C215" s="42" t="inlineStr">
        <is>
          <t>OpenAlex</t>
        </is>
      </c>
      <c r="D215" s="85" t="n">
        <v>46287</v>
      </c>
      <c r="E215" s="42" t="inlineStr">
        <is>
          <t>Multiple queries (Q1-Q10)</t>
        </is>
      </c>
      <c r="F215" s="42" t="inlineStr">
        <is>
          <t>Deep learning for video object segmentation: a review</t>
        </is>
      </c>
      <c r="G215" s="42" t="inlineStr">
        <is>
          <t>Mingqi Gao; Feng Zheng; James J. Q. Yu; Caifeng Shan; Guiguang Ding; Jungong Han</t>
        </is>
      </c>
      <c r="H215" s="42" t="n">
        <v>2022</v>
      </c>
      <c r="I215" s="42" t="inlineStr">
        <is>
          <t>Artificial Intelligence Review</t>
        </is>
      </c>
      <c r="J215" s="42" t="inlineStr">
        <is>
          <t>10.1007/s10462-022-10176-7</t>
        </is>
      </c>
      <c r="K215" s="47" t="inlineStr">
        <is>
          <t>https://doi.org/10.1007/s10462-022-10176-7</t>
        </is>
      </c>
      <c r="L215" s="42" t="inlineStr">
        <is>
          <t>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is>
      </c>
      <c r="M215" s="42" t="inlineStr">
        <is>
          <t>article</t>
        </is>
      </c>
      <c r="N215" s="42" t="inlineStr">
        <is>
          <t>en</t>
        </is>
      </c>
      <c r="O215" s="42">
        <f>IF(F215="","",LOWER(TRIM(F215)&amp;"|"&amp;TRIM(G215)&amp;"|"&amp;H215))</f>
        <v/>
      </c>
      <c r="P215" s="42" t="inlineStr">
        <is>
          <t>No</t>
        </is>
      </c>
      <c r="Q215" s="42" t="inlineStr">
        <is>
          <t>Citations: 96</t>
        </is>
      </c>
    </row>
    <row r="216">
      <c r="A216" s="42" t="inlineStr">
        <is>
          <t>A0215</t>
        </is>
      </c>
      <c r="B216" s="42" t="inlineStr">
        <is>
          <t>Database</t>
        </is>
      </c>
      <c r="C216" s="42" t="inlineStr">
        <is>
          <t>OpenAlex</t>
        </is>
      </c>
      <c r="D216" s="85" t="n">
        <v>46287</v>
      </c>
      <c r="E216" s="42" t="inlineStr">
        <is>
          <t>Multiple queries (Q1-Q10)</t>
        </is>
      </c>
      <c r="F216" s="42" t="inlineStr">
        <is>
          <t>Large AI Models in Health Informatics: Applications, Challenges, and the Future</t>
        </is>
      </c>
      <c r="G216" s="42" t="inlineStr">
        <is>
          <t>Jianing Qiu; Lin Li; Jiankai Sun; Jiachuan Peng; Peilun Shi; Ruiyang Zhang; Yinzhao Dong; Kyle Lam; Frank P.-W. Lo; Bo Xiao; Wu Yuan; Ningli Wang; Dong Xu; Benny Lo</t>
        </is>
      </c>
      <c r="H216" s="42" t="n">
        <v>2023</v>
      </c>
      <c r="I216" s="42" t="inlineStr">
        <is>
          <t>IEEE Journal of Biomedical and Health Informatics</t>
        </is>
      </c>
      <c r="J216" s="42" t="inlineStr">
        <is>
          <t>10.1109/jbhi.2023.3316750</t>
        </is>
      </c>
      <c r="K216" s="47" t="inlineStr">
        <is>
          <t>https://doi.org/10.1109/jbhi.2023.3316750</t>
        </is>
      </c>
      <c r="L216" s="42" t="inlineStr">
        <is>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is>
      </c>
      <c r="M216" s="42" t="inlineStr">
        <is>
          <t>article</t>
        </is>
      </c>
      <c r="N216" s="42" t="inlineStr">
        <is>
          <t>en</t>
        </is>
      </c>
      <c r="O216" s="42">
        <f>IF(F216="","",LOWER(TRIM(F216)&amp;"|"&amp;TRIM(G216)&amp;"|"&amp;H216))</f>
        <v/>
      </c>
      <c r="P216" s="42" t="inlineStr">
        <is>
          <t>No</t>
        </is>
      </c>
      <c r="Q216" s="42" t="inlineStr">
        <is>
          <t>Citations: 238</t>
        </is>
      </c>
    </row>
    <row r="217">
      <c r="A217" s="42" t="inlineStr">
        <is>
          <t>A0216</t>
        </is>
      </c>
      <c r="B217" s="42" t="inlineStr">
        <is>
          <t>Database</t>
        </is>
      </c>
      <c r="C217" s="42" t="inlineStr">
        <is>
          <t>OpenAlex</t>
        </is>
      </c>
      <c r="D217" s="85" t="n">
        <v>46287</v>
      </c>
      <c r="E217" s="42" t="inlineStr">
        <is>
          <t>Multiple queries (Q1-Q10)</t>
        </is>
      </c>
      <c r="F217" s="42" t="inlineStr">
        <is>
          <t>When geoscience meets generative AI and large language models: Foundations, trends, and future challenges</t>
        </is>
      </c>
      <c r="G217" s="42" t="inlineStr">
        <is>
          <t>Abdenour Hadid; Tanujit Chakraborty; D. Busby</t>
        </is>
      </c>
      <c r="H217" s="42" t="n">
        <v>2024</v>
      </c>
      <c r="I217" s="42" t="inlineStr">
        <is>
          <t>Expert Systems</t>
        </is>
      </c>
      <c r="J217" s="42" t="inlineStr">
        <is>
          <t>10.1111/exsy.13654</t>
        </is>
      </c>
      <c r="K217" s="47" t="inlineStr">
        <is>
          <t>https://doi.org/10.1111/exsy.13654</t>
        </is>
      </c>
      <c r="L217" s="42" t="inlineStr">
        <is>
          <t>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is>
      </c>
      <c r="M217" s="42" t="inlineStr">
        <is>
          <t>article</t>
        </is>
      </c>
      <c r="N217" s="42" t="inlineStr">
        <is>
          <t>en</t>
        </is>
      </c>
      <c r="O217" s="42">
        <f>IF(F217="","",LOWER(TRIM(F217)&amp;"|"&amp;TRIM(G217)&amp;"|"&amp;H217))</f>
        <v/>
      </c>
      <c r="P217" s="42" t="inlineStr">
        <is>
          <t>No</t>
        </is>
      </c>
      <c r="Q217" s="42" t="inlineStr">
        <is>
          <t>Citations: 50</t>
        </is>
      </c>
    </row>
    <row r="218">
      <c r="A218" s="42" t="inlineStr">
        <is>
          <t>A0217</t>
        </is>
      </c>
      <c r="B218" s="42" t="inlineStr">
        <is>
          <t>Database</t>
        </is>
      </c>
      <c r="C218" s="42" t="inlineStr">
        <is>
          <t>OpenAlex</t>
        </is>
      </c>
      <c r="D218" s="85" t="n">
        <v>46287</v>
      </c>
      <c r="E218" s="42" t="inlineStr">
        <is>
          <t>Multiple queries (Q1-Q10)</t>
        </is>
      </c>
      <c r="F218" s="42" t="inlineStr">
        <is>
          <t>Single image super-resolution with denoising diffusion GANS</t>
        </is>
      </c>
      <c r="G218" s="42" t="inlineStr">
        <is>
          <t>Heng Xiao; Xin Wang; Jun Wang; Jingye Cai; Jian-Hua Deng; Jing-Ke Yan; Yi-Dong Tang</t>
        </is>
      </c>
      <c r="H218" s="42" t="n">
        <v>2024</v>
      </c>
      <c r="I218" s="42" t="inlineStr">
        <is>
          <t>Scientific Reports</t>
        </is>
      </c>
      <c r="J218" s="42" t="inlineStr">
        <is>
          <t>10.1038/s41598-024-52370-3</t>
        </is>
      </c>
      <c r="K218" s="47" t="inlineStr">
        <is>
          <t>https://doi.org/10.1038/s41598-024-52370-3</t>
        </is>
      </c>
      <c r="L218" s="42" t="inlineStr">
        <is>
          <t>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is>
      </c>
      <c r="M218" s="42" t="inlineStr">
        <is>
          <t>article</t>
        </is>
      </c>
      <c r="N218" s="42" t="inlineStr">
        <is>
          <t>en</t>
        </is>
      </c>
      <c r="O218" s="42">
        <f>IF(F218="","",LOWER(TRIM(F218)&amp;"|"&amp;TRIM(G218)&amp;"|"&amp;H218))</f>
        <v/>
      </c>
      <c r="P218" s="42" t="inlineStr">
        <is>
          <t>No</t>
        </is>
      </c>
      <c r="Q218" s="42" t="inlineStr">
        <is>
          <t>Citations: 52</t>
        </is>
      </c>
    </row>
    <row r="219">
      <c r="A219" s="42" t="inlineStr">
        <is>
          <t>A0218</t>
        </is>
      </c>
      <c r="B219" s="42" t="inlineStr">
        <is>
          <t>Database</t>
        </is>
      </c>
      <c r="C219" s="42" t="inlineStr">
        <is>
          <t>OpenAlex</t>
        </is>
      </c>
      <c r="D219" s="85" t="n">
        <v>46287</v>
      </c>
      <c r="E219" s="42" t="inlineStr">
        <is>
          <t>Multiple queries (Q1-Q10)</t>
        </is>
      </c>
      <c r="F219" s="42" t="inlineStr">
        <is>
          <t>Generative Artificial Intelligence Meets Synthetic Aperture Radar: A survey</t>
        </is>
      </c>
      <c r="G219" s="42" t="inlineStr">
        <is>
          <t>Zhongling Huang; Xidan Zhang; Zuqian Tang; Feng Xu; Mihai Datcu; Junwei Han</t>
        </is>
      </c>
      <c r="H219" s="42" t="n">
        <v>2024</v>
      </c>
      <c r="I219" s="42" t="inlineStr">
        <is>
          <t>IEEE Geoscience and Remote Sensing Magazine</t>
        </is>
      </c>
      <c r="J219" s="42" t="inlineStr">
        <is>
          <t>10.1109/mgrs.2024.3483459</t>
        </is>
      </c>
      <c r="K219" s="47" t="inlineStr">
        <is>
          <t>https://doi.org/10.1109/mgrs.2024.3483459</t>
        </is>
      </c>
      <c r="L219" s="42" t="inlineStr">
        <is>
          <t>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is>
      </c>
      <c r="M219" s="42" t="inlineStr">
        <is>
          <t>article</t>
        </is>
      </c>
      <c r="N219" s="42" t="inlineStr">
        <is>
          <t>en</t>
        </is>
      </c>
      <c r="O219" s="42">
        <f>IF(F219="","",LOWER(TRIM(F219)&amp;"|"&amp;TRIM(G219)&amp;"|"&amp;H219))</f>
        <v/>
      </c>
      <c r="P219" s="42" t="inlineStr">
        <is>
          <t>No</t>
        </is>
      </c>
      <c r="Q219" s="42" t="inlineStr">
        <is>
          <t>Citations: 47</t>
        </is>
      </c>
    </row>
    <row r="220">
      <c r="A220" s="42" t="inlineStr">
        <is>
          <t>A0219</t>
        </is>
      </c>
      <c r="B220" s="42" t="inlineStr">
        <is>
          <t>Database</t>
        </is>
      </c>
      <c r="C220" s="42" t="inlineStr">
        <is>
          <t>OpenAlex</t>
        </is>
      </c>
      <c r="D220" s="85" t="n">
        <v>46287</v>
      </c>
      <c r="E220" s="42" t="inlineStr">
        <is>
          <t>Multiple queries (Q1-Q10)</t>
        </is>
      </c>
      <c r="F220" s="42" t="inlineStr">
        <is>
          <t>Understanding tourist barriers and personality influences in embracing generative AI for travel planning and decision-making</t>
        </is>
      </c>
      <c r="G220" s="42" t="inlineStr">
        <is>
          <t>Siamak Seyfi; Myung Ja Kim; Amin Nazifi; Samantha Murdy; Tan Vo‐Thanh</t>
        </is>
      </c>
      <c r="H220" s="42" t="n">
        <v>2025</v>
      </c>
      <c r="I220" s="42" t="inlineStr">
        <is>
          <t>International Journal of Hospitality Management</t>
        </is>
      </c>
      <c r="J220" s="42" t="inlineStr">
        <is>
          <t>10.1016/j.ijhm.2025.104105</t>
        </is>
      </c>
      <c r="K220" s="47" t="inlineStr">
        <is>
          <t>https://doi.org/10.1016/j.ijhm.2025.104105</t>
        </is>
      </c>
      <c r="L220" s="42" t="inlineStr">
        <is>
          <t>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is>
      </c>
      <c r="M220" s="42" t="inlineStr">
        <is>
          <t>article</t>
        </is>
      </c>
      <c r="N220" s="42" t="inlineStr">
        <is>
          <t>en</t>
        </is>
      </c>
      <c r="O220" s="42">
        <f>IF(F220="","",LOWER(TRIM(F220)&amp;"|"&amp;TRIM(G220)&amp;"|"&amp;H220))</f>
        <v/>
      </c>
      <c r="P220" s="42" t="inlineStr">
        <is>
          <t>No</t>
        </is>
      </c>
      <c r="Q220" s="42" t="inlineStr">
        <is>
          <t>Citations: 93</t>
        </is>
      </c>
    </row>
    <row r="221">
      <c r="A221" s="42" t="inlineStr">
        <is>
          <t>A0220</t>
        </is>
      </c>
      <c r="B221" s="42" t="inlineStr">
        <is>
          <t>Database</t>
        </is>
      </c>
      <c r="C221" s="42" t="inlineStr">
        <is>
          <t>OpenAlex</t>
        </is>
      </c>
      <c r="D221" s="85" t="n">
        <v>46287</v>
      </c>
      <c r="E221" s="42" t="inlineStr">
        <is>
          <t>Multiple queries (Q1-Q10)</t>
        </is>
      </c>
      <c r="F221" s="42" t="inlineStr">
        <is>
          <t>Generative AI and Lexicography: The Current State of the Art Using ChatGPT</t>
        </is>
      </c>
      <c r="G221" s="42" t="inlineStr">
        <is>
          <t>Gilles-Maurice de Schryver</t>
        </is>
      </c>
      <c r="H221" s="42" t="n">
        <v>2023</v>
      </c>
      <c r="I221" s="42" t="inlineStr">
        <is>
          <t>International Journal of Lexicography</t>
        </is>
      </c>
      <c r="J221" s="42" t="inlineStr">
        <is>
          <t>10.1093/ijl/ecad021</t>
        </is>
      </c>
      <c r="K221" s="47" t="inlineStr">
        <is>
          <t>https://doi.org/10.1093/ijl/ecad021</t>
        </is>
      </c>
      <c r="L221" s="42" t="inlineStr">
        <is>
          <t>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is>
      </c>
      <c r="M221" s="42" t="inlineStr">
        <is>
          <t>article</t>
        </is>
      </c>
      <c r="N221" s="42" t="inlineStr">
        <is>
          <t>en</t>
        </is>
      </c>
      <c r="O221" s="42">
        <f>IF(F221="","",LOWER(TRIM(F221)&amp;"|"&amp;TRIM(G221)&amp;"|"&amp;H221))</f>
        <v/>
      </c>
      <c r="P221" s="42" t="inlineStr">
        <is>
          <t>No</t>
        </is>
      </c>
      <c r="Q221" s="42" t="inlineStr">
        <is>
          <t>Citations: 69</t>
        </is>
      </c>
    </row>
    <row r="222">
      <c r="A222" s="42" t="inlineStr">
        <is>
          <t>A0221</t>
        </is>
      </c>
      <c r="B222" s="42" t="inlineStr">
        <is>
          <t>Database</t>
        </is>
      </c>
      <c r="C222" s="42" t="inlineStr">
        <is>
          <t>OpenAlex</t>
        </is>
      </c>
      <c r="D222" s="85" t="n">
        <v>46287</v>
      </c>
      <c r="E222" s="42" t="inlineStr">
        <is>
          <t>Multiple queries (Q1-Q10)</t>
        </is>
      </c>
      <c r="F222" s="42" t="inlineStr">
        <is>
          <t>Generating and evaluating synthetic data in digital pathology through diffusion models</t>
        </is>
      </c>
      <c r="G222" s="42" t="inlineStr">
        <is>
          <t>M. Pozzi; Shahryar Noei; Erich Robbi; Luca Cima; Monica Moroni; Enrico Munari; Evelin Torresani; Giuseppe Jurman</t>
        </is>
      </c>
      <c r="H222" s="42" t="n">
        <v>2024</v>
      </c>
      <c r="I222" s="42" t="inlineStr">
        <is>
          <t>Scientific Reports</t>
        </is>
      </c>
      <c r="J222" s="42" t="inlineStr">
        <is>
          <t>10.1038/s41598-024-79602-w</t>
        </is>
      </c>
      <c r="K222" s="47" t="inlineStr">
        <is>
          <t>https://doi.org/10.1038/s41598-024-79602-w</t>
        </is>
      </c>
      <c r="L222" s="42" t="inlineStr">
        <is>
          <t>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is>
      </c>
      <c r="M222" s="42" t="inlineStr">
        <is>
          <t>article</t>
        </is>
      </c>
      <c r="N222" s="42" t="inlineStr">
        <is>
          <t>en</t>
        </is>
      </c>
      <c r="O222" s="42">
        <f>IF(F222="","",LOWER(TRIM(F222)&amp;"|"&amp;TRIM(G222)&amp;"|"&amp;H222))</f>
        <v/>
      </c>
      <c r="P222" s="42" t="inlineStr">
        <is>
          <t>No</t>
        </is>
      </c>
      <c r="Q222" s="42" t="inlineStr">
        <is>
          <t>Citations: 40</t>
        </is>
      </c>
    </row>
    <row r="223">
      <c r="A223" s="42" t="inlineStr">
        <is>
          <t>A0222</t>
        </is>
      </c>
      <c r="B223" s="42" t="inlineStr">
        <is>
          <t>Database</t>
        </is>
      </c>
      <c r="C223" s="42" t="inlineStr">
        <is>
          <t>OpenAlex</t>
        </is>
      </c>
      <c r="D223" s="85" t="n">
        <v>46287</v>
      </c>
      <c r="E223" s="42" t="inlineStr">
        <is>
          <t>Multiple queries (Q1-Q10)</t>
        </is>
      </c>
      <c r="F223" s="42" t="inlineStr">
        <is>
          <t>Deep learning for geological hazards analysis: Data, models, applications, and opportunities</t>
        </is>
      </c>
      <c r="G223" s="42" t="inlineStr">
        <is>
          <t>Zhengjing Ma; Gang Mei</t>
        </is>
      </c>
      <c r="H223" s="42" t="n">
        <v>2021</v>
      </c>
      <c r="I223" s="42" t="inlineStr">
        <is>
          <t>Earth-Science Reviews</t>
        </is>
      </c>
      <c r="J223" s="42" t="inlineStr">
        <is>
          <t>10.1016/j.earscirev.2021.103858</t>
        </is>
      </c>
      <c r="K223" s="47" t="inlineStr">
        <is>
          <t>https://doi.org/10.1016/j.earscirev.2021.103858</t>
        </is>
      </c>
      <c r="L223" s="42" t="inlineStr">
        <is>
          <t>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is>
      </c>
      <c r="M223" s="42" t="inlineStr">
        <is>
          <t>article</t>
        </is>
      </c>
      <c r="N223" s="42" t="inlineStr">
        <is>
          <t>en</t>
        </is>
      </c>
      <c r="O223" s="42">
        <f>IF(F223="","",LOWER(TRIM(F223)&amp;"|"&amp;TRIM(G223)&amp;"|"&amp;H223))</f>
        <v/>
      </c>
      <c r="P223" s="42" t="inlineStr">
        <is>
          <t>No</t>
        </is>
      </c>
      <c r="Q223" s="42" t="inlineStr">
        <is>
          <t>Citations: 322</t>
        </is>
      </c>
    </row>
    <row r="224">
      <c r="A224" s="42" t="inlineStr">
        <is>
          <t>A0223</t>
        </is>
      </c>
      <c r="B224" s="42" t="inlineStr">
        <is>
          <t>Database</t>
        </is>
      </c>
      <c r="C224" s="42" t="inlineStr">
        <is>
          <t>OpenAlex</t>
        </is>
      </c>
      <c r="D224" s="85" t="n">
        <v>46287</v>
      </c>
      <c r="E224" s="42" t="inlineStr">
        <is>
          <t>Multiple queries (Q1-Q10)</t>
        </is>
      </c>
      <c r="F224" s="42" t="inlineStr">
        <is>
          <t>Generative artificial intelligence in graduate medical education</t>
        </is>
      </c>
      <c r="G224" s="42" t="inlineStr">
        <is>
          <t>Ravi Janumpally; Suparna Nanua; Andy Ngo; Kenneth Youens</t>
        </is>
      </c>
      <c r="H224" s="42" t="n">
        <v>2025</v>
      </c>
      <c r="I224" s="42" t="inlineStr">
        <is>
          <t>Frontiers in Medicine</t>
        </is>
      </c>
      <c r="J224" s="42" t="inlineStr">
        <is>
          <t>10.3389/fmed.2024.1525604</t>
        </is>
      </c>
      <c r="K224" s="47" t="inlineStr">
        <is>
          <t>https://doi.org/10.3389/fmed.2024.1525604</t>
        </is>
      </c>
      <c r="L224" s="42" t="inlineStr">
        <is>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is>
      </c>
      <c r="M224" s="42" t="inlineStr">
        <is>
          <t>article</t>
        </is>
      </c>
      <c r="N224" s="42" t="inlineStr">
        <is>
          <t>en</t>
        </is>
      </c>
      <c r="O224" s="42">
        <f>IF(F224="","",LOWER(TRIM(F224)&amp;"|"&amp;TRIM(G224)&amp;"|"&amp;H224))</f>
        <v/>
      </c>
      <c r="P224" s="42" t="inlineStr">
        <is>
          <t>No</t>
        </is>
      </c>
      <c r="Q224" s="42" t="inlineStr">
        <is>
          <t>Citations: 54</t>
        </is>
      </c>
    </row>
    <row r="225">
      <c r="A225" s="42" t="inlineStr">
        <is>
          <t>A0224</t>
        </is>
      </c>
      <c r="B225" s="42" t="inlineStr">
        <is>
          <t>Database</t>
        </is>
      </c>
      <c r="C225" s="42" t="inlineStr">
        <is>
          <t>OpenAlex</t>
        </is>
      </c>
      <c r="D225" s="85" t="n">
        <v>46287</v>
      </c>
      <c r="E225" s="42" t="inlineStr">
        <is>
          <t>Multiple queries (Q1-Q10)</t>
        </is>
      </c>
      <c r="F225" s="42" t="inlineStr">
        <is>
          <t>Machine-Generated Text: A Comprehensive Survey of Threat Models and Detection Methods</t>
        </is>
      </c>
      <c r="G225" s="42" t="inlineStr">
        <is>
          <t>Evan Crothers; Nathalie Japkowicz; Herna L. Viktor</t>
        </is>
      </c>
      <c r="H225" s="42" t="n">
        <v>2023</v>
      </c>
      <c r="I225" s="42" t="inlineStr">
        <is>
          <t>IEEE Access</t>
        </is>
      </c>
      <c r="J225" s="42" t="inlineStr">
        <is>
          <t>10.1109/access.2023.3294090</t>
        </is>
      </c>
      <c r="K225" s="47" t="inlineStr">
        <is>
          <t>https://doi.org/10.1109/access.2023.3294090</t>
        </is>
      </c>
      <c r="L225" s="42" t="inlineStr">
        <is>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is>
      </c>
      <c r="M225" s="42" t="inlineStr">
        <is>
          <t>article</t>
        </is>
      </c>
      <c r="N225" s="42" t="inlineStr">
        <is>
          <t>en</t>
        </is>
      </c>
      <c r="O225" s="42">
        <f>IF(F225="","",LOWER(TRIM(F225)&amp;"|"&amp;TRIM(G225)&amp;"|"&amp;H225))</f>
        <v/>
      </c>
      <c r="P225" s="42" t="inlineStr">
        <is>
          <t>No</t>
        </is>
      </c>
      <c r="Q225" s="42" t="inlineStr">
        <is>
          <t>Citations: 181</t>
        </is>
      </c>
    </row>
    <row r="226">
      <c r="A226" s="42" t="inlineStr">
        <is>
          <t>A0225</t>
        </is>
      </c>
      <c r="B226" s="42" t="inlineStr">
        <is>
          <t>Database</t>
        </is>
      </c>
      <c r="C226" s="42" t="inlineStr">
        <is>
          <t>OpenAlex</t>
        </is>
      </c>
      <c r="D226" s="85" t="n">
        <v>46287</v>
      </c>
      <c r="E226" s="42" t="inlineStr">
        <is>
          <t>Multiple queries (Q1-Q10)</t>
        </is>
      </c>
      <c r="F226" s="42" t="inlineStr">
        <is>
          <t>Generative pretraining from large-scale transcriptomes for single-cell deciphering</t>
        </is>
      </c>
      <c r="G226" s="42" t="inlineStr">
        <is>
          <t>Hongru Shen; Jilei Liu; Jiani Hu; Xilin Shen; Chao Zhang; Dan Wu; Mengyao Feng; Meng Yang; Yang Li; Yichen Yang; Wei Wang; Qiang Zhang; Jilong Yang; Kexin Chen; Xiangchun Li</t>
        </is>
      </c>
      <c r="H226" s="42" t="n">
        <v>2023</v>
      </c>
      <c r="I226" s="42" t="inlineStr">
        <is>
          <t>iScience</t>
        </is>
      </c>
      <c r="J226" s="42" t="inlineStr">
        <is>
          <t>10.1016/j.isci.2023.106536</t>
        </is>
      </c>
      <c r="K226" s="47" t="inlineStr">
        <is>
          <t>https://doi.org/10.1016/j.isci.2023.106536</t>
        </is>
      </c>
      <c r="L226" s="42" t="inlineStr">
        <is>
          <t>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is>
      </c>
      <c r="M226" s="42" t="inlineStr">
        <is>
          <t>article</t>
        </is>
      </c>
      <c r="N226" s="42" t="inlineStr">
        <is>
          <t>en</t>
        </is>
      </c>
      <c r="O226" s="42">
        <f>IF(F226="","",LOWER(TRIM(F226)&amp;"|"&amp;TRIM(G226)&amp;"|"&amp;H226))</f>
        <v/>
      </c>
      <c r="P226" s="42" t="inlineStr">
        <is>
          <t>No</t>
        </is>
      </c>
      <c r="Q226" s="42" t="inlineStr">
        <is>
          <t>Citations: 65</t>
        </is>
      </c>
    </row>
    <row r="227">
      <c r="A227" s="42" t="inlineStr">
        <is>
          <t>A0226</t>
        </is>
      </c>
      <c r="B227" s="42" t="inlineStr">
        <is>
          <t>Database</t>
        </is>
      </c>
      <c r="C227" s="42" t="inlineStr">
        <is>
          <t>OpenAlex</t>
        </is>
      </c>
      <c r="D227" s="85" t="n">
        <v>46287</v>
      </c>
      <c r="E227" s="42" t="inlineStr">
        <is>
          <t>Multiple queries (Q1-Q10)</t>
        </is>
      </c>
      <c r="F227" s="42" t="inlineStr">
        <is>
          <t>Advancements and Challenges in Machine Learning: A Comprehensive Review of Models, Libraries, Applications, and Algorithms</t>
        </is>
      </c>
      <c r="G227" s="42" t="inlineStr">
        <is>
          <t>Shahid Tufail; Hugo Riggs; Mohd Tariq; Arif I. Sarwat</t>
        </is>
      </c>
      <c r="H227" s="42" t="n">
        <v>2023</v>
      </c>
      <c r="I227" s="42" t="inlineStr">
        <is>
          <t>Electronics</t>
        </is>
      </c>
      <c r="J227" s="42" t="inlineStr">
        <is>
          <t>10.3390/electronics12081789</t>
        </is>
      </c>
      <c r="K227" s="47" t="inlineStr">
        <is>
          <t>https://doi.org/10.3390/electronics12081789</t>
        </is>
      </c>
      <c r="L227" s="42" t="inlineStr">
        <is>
          <t>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is>
      </c>
      <c r="M227" s="42" t="inlineStr">
        <is>
          <t>article</t>
        </is>
      </c>
      <c r="N227" s="42" t="inlineStr">
        <is>
          <t>en</t>
        </is>
      </c>
      <c r="O227" s="42">
        <f>IF(F227="","",LOWER(TRIM(F227)&amp;"|"&amp;TRIM(G227)&amp;"|"&amp;H227))</f>
        <v/>
      </c>
      <c r="P227" s="42" t="inlineStr">
        <is>
          <t>No</t>
        </is>
      </c>
      <c r="Q227" s="42" t="inlineStr">
        <is>
          <t>Citations: 230</t>
        </is>
      </c>
    </row>
    <row r="228">
      <c r="A228" s="42" t="inlineStr">
        <is>
          <t>A0227</t>
        </is>
      </c>
      <c r="B228" s="42" t="inlineStr">
        <is>
          <t>Database</t>
        </is>
      </c>
      <c r="C228" s="42" t="inlineStr">
        <is>
          <t>OpenAlex</t>
        </is>
      </c>
      <c r="D228" s="85" t="n">
        <v>46287</v>
      </c>
      <c r="E228" s="42" t="inlineStr">
        <is>
          <t>Multiple queries (Q1-Q10)</t>
        </is>
      </c>
      <c r="F228" s="42" t="inlineStr">
        <is>
          <t>Large AI Model Empowered Multimodal Semantic Communications</t>
        </is>
      </c>
      <c r="G228" s="42" t="inlineStr">
        <is>
          <t>Feibo Jiang; Dong Li; Yubo Peng; Kezhi Wang; Kun Yang; Cunhua Pan; Xiaohu You</t>
        </is>
      </c>
      <c r="H228" s="42" t="n">
        <v>2024</v>
      </c>
      <c r="I228" s="42" t="inlineStr">
        <is>
          <t>IEEE Communications Magazine</t>
        </is>
      </c>
      <c r="J228" s="42" t="inlineStr">
        <is>
          <t>10.1109/mcom.001.2300575</t>
        </is>
      </c>
      <c r="K228" s="47" t="inlineStr">
        <is>
          <t>https://doi.org/10.1109/mcom.001.2300575</t>
        </is>
      </c>
      <c r="L228" s="42" t="inlineStr">
        <is>
          <t>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is>
      </c>
      <c r="M228" s="42" t="inlineStr">
        <is>
          <t>article</t>
        </is>
      </c>
      <c r="N228" s="42" t="inlineStr">
        <is>
          <t>en</t>
        </is>
      </c>
      <c r="O228" s="42">
        <f>IF(F228="","",LOWER(TRIM(F228)&amp;"|"&amp;TRIM(G228)&amp;"|"&amp;H228))</f>
        <v/>
      </c>
      <c r="P228" s="42" t="inlineStr">
        <is>
          <t>No</t>
        </is>
      </c>
      <c r="Q228" s="42" t="inlineStr">
        <is>
          <t>Citations: 115</t>
        </is>
      </c>
    </row>
    <row r="229">
      <c r="A229" s="42" t="inlineStr">
        <is>
          <t>A0228</t>
        </is>
      </c>
      <c r="B229" s="42" t="inlineStr">
        <is>
          <t>Database</t>
        </is>
      </c>
      <c r="C229" s="42" t="inlineStr">
        <is>
          <t>OpenAlex</t>
        </is>
      </c>
      <c r="D229" s="85" t="n">
        <v>46287</v>
      </c>
      <c r="E229" s="42" t="inlineStr">
        <is>
          <t>Multiple queries (Q1-Q10)</t>
        </is>
      </c>
      <c r="F229" s="42" t="inlineStr">
        <is>
          <t>Generative AI, copyright and the AI Act</t>
        </is>
      </c>
      <c r="G229" s="42" t="inlineStr">
        <is>
          <t>João Pedro Quintais</t>
        </is>
      </c>
      <c r="H229" s="42" t="n">
        <v>2025</v>
      </c>
      <c r="I229" s="42" t="inlineStr">
        <is>
          <t>Computer law &amp; security review</t>
        </is>
      </c>
      <c r="J229" s="42" t="inlineStr">
        <is>
          <t>10.1016/j.clsr.2025.106107</t>
        </is>
      </c>
      <c r="K229" s="47" t="inlineStr">
        <is>
          <t>https://doi.org/10.1016/j.clsr.2025.106107</t>
        </is>
      </c>
      <c r="L229" s="42" t="inlineStr">
        <is>
          <t>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is>
      </c>
      <c r="M229" s="42" t="inlineStr">
        <is>
          <t>article</t>
        </is>
      </c>
      <c r="N229" s="42" t="inlineStr">
        <is>
          <t>en</t>
        </is>
      </c>
      <c r="O229" s="42">
        <f>IF(F229="","",LOWER(TRIM(F229)&amp;"|"&amp;TRIM(G229)&amp;"|"&amp;H229))</f>
        <v/>
      </c>
      <c r="P229" s="42" t="inlineStr">
        <is>
          <t>No</t>
        </is>
      </c>
      <c r="Q229" s="42" t="inlineStr">
        <is>
          <t>Citations: 43</t>
        </is>
      </c>
    </row>
    <row r="230">
      <c r="A230" s="42" t="inlineStr">
        <is>
          <t>A0229</t>
        </is>
      </c>
      <c r="B230" s="42" t="inlineStr">
        <is>
          <t>Database</t>
        </is>
      </c>
      <c r="C230" s="42" t="inlineStr">
        <is>
          <t>OpenAlex</t>
        </is>
      </c>
      <c r="D230" s="85" t="n">
        <v>46287</v>
      </c>
      <c r="E230" s="42" t="inlineStr">
        <is>
          <t>Multiple queries (Q1-Q10)</t>
        </is>
      </c>
      <c r="F230" s="42" t="inlineStr">
        <is>
          <t>NetDiff: A Service-Guided Hierarchical Diffusion Model for Network Flow Trace Generation</t>
        </is>
      </c>
      <c r="G230" s="42" t="inlineStr">
        <is>
          <t>Shiyuan Zhang; Tong Li; Depeng Jin; Yong Li</t>
        </is>
      </c>
      <c r="H230" s="42" t="n">
        <v>2024</v>
      </c>
      <c r="I230" s="42" t="inlineStr">
        <is>
          <t>Proceedings of the ACM on Networking</t>
        </is>
      </c>
      <c r="J230" s="42" t="inlineStr">
        <is>
          <t>10.1145/3676870</t>
        </is>
      </c>
      <c r="K230" s="47" t="inlineStr">
        <is>
          <t>https://doi.org/10.1145/3676870</t>
        </is>
      </c>
      <c r="L230" s="42" t="inlineStr">
        <is>
          <t>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is>
      </c>
      <c r="M230" s="42" t="inlineStr">
        <is>
          <t>article</t>
        </is>
      </c>
      <c r="N230" s="42" t="inlineStr">
        <is>
          <t>en</t>
        </is>
      </c>
      <c r="O230" s="42">
        <f>IF(F230="","",LOWER(TRIM(F230)&amp;"|"&amp;TRIM(G230)&amp;"|"&amp;H230))</f>
        <v/>
      </c>
      <c r="P230" s="42" t="inlineStr">
        <is>
          <t>No</t>
        </is>
      </c>
      <c r="Q230" s="42" t="inlineStr">
        <is>
          <t>Citations: 43</t>
        </is>
      </c>
    </row>
    <row r="231">
      <c r="A231" s="42" t="inlineStr">
        <is>
          <t>A0230</t>
        </is>
      </c>
      <c r="B231" s="42" t="inlineStr">
        <is>
          <t>Database</t>
        </is>
      </c>
      <c r="C231" s="42" t="inlineStr">
        <is>
          <t>OpenAlex</t>
        </is>
      </c>
      <c r="D231" s="85" t="n">
        <v>46287</v>
      </c>
      <c r="E231" s="42" t="inlineStr">
        <is>
          <t>Multiple queries (Q1-Q10)</t>
        </is>
      </c>
      <c r="F231" s="42" t="inlineStr">
        <is>
          <t>Generative Artificial Intelligence in Anatomic Pathology</t>
        </is>
      </c>
      <c r="G231" s="42" t="inlineStr">
        <is>
          <t>Victor Brodsky; Ehsan Ullah; Andrey Bychkov; Andrew H. Song; Eric Walk; Peter C. Louis; Ghulam Rasool; Rajendra S. Singh; Faisal Mahmood; Marilyn M. Bui; Anil V. Parwani</t>
        </is>
      </c>
      <c r="H231" s="42" t="n">
        <v>2025</v>
      </c>
      <c r="I231" s="42" t="inlineStr">
        <is>
          <t>Archives of Pathology &amp; Laboratory Medicine</t>
        </is>
      </c>
      <c r="J231" s="42" t="inlineStr">
        <is>
          <t>10.5858/arpa.2024-0215-ra</t>
        </is>
      </c>
      <c r="K231" s="47" t="inlineStr">
        <is>
          <t>https://doi.org/10.5858/arpa.2024-0215-ra</t>
        </is>
      </c>
      <c r="L231" s="42" t="inlineStr">
        <is>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is>
      </c>
      <c r="M231" s="42" t="inlineStr">
        <is>
          <t>article</t>
        </is>
      </c>
      <c r="N231" s="42" t="inlineStr">
        <is>
          <t>en</t>
        </is>
      </c>
      <c r="O231" s="42">
        <f>IF(F231="","",LOWER(TRIM(F231)&amp;"|"&amp;TRIM(G231)&amp;"|"&amp;H231))</f>
        <v/>
      </c>
      <c r="P231" s="42" t="inlineStr">
        <is>
          <t>No</t>
        </is>
      </c>
      <c r="Q231" s="42" t="inlineStr">
        <is>
          <t>Citations: 44</t>
        </is>
      </c>
    </row>
    <row r="232">
      <c r="A232" s="42" t="inlineStr">
        <is>
          <t>A0231</t>
        </is>
      </c>
      <c r="B232" s="42" t="inlineStr">
        <is>
          <t>Database</t>
        </is>
      </c>
      <c r="C232" s="42" t="inlineStr">
        <is>
          <t>OpenAlex</t>
        </is>
      </c>
      <c r="D232" s="85" t="n">
        <v>46287</v>
      </c>
      <c r="E232" s="42" t="inlineStr">
        <is>
          <t>Multiple queries (Q1-Q10)</t>
        </is>
      </c>
      <c r="F232" s="42" t="inlineStr">
        <is>
          <t>Identifying the Public's Beliefs About Generative Artificial Intelligence: A Big Data Approach</t>
        </is>
      </c>
      <c r="G232" s="42" t="inlineStr">
        <is>
          <t>Ali B. Mahmoud; V Kumar; Stavroula Spyropoulou</t>
        </is>
      </c>
      <c r="H232" s="42" t="n">
        <v>2025</v>
      </c>
      <c r="I232" s="42" t="inlineStr">
        <is>
          <t>IEEE Transactions on Engineering Management</t>
        </is>
      </c>
      <c r="J232" s="42" t="inlineStr">
        <is>
          <t>10.1109/tem.2025.3534088</t>
        </is>
      </c>
      <c r="K232" s="47" t="inlineStr">
        <is>
          <t>https://doi.org/10.1109/tem.2025.3534088</t>
        </is>
      </c>
      <c r="L232" s="42" t="inlineStr">
        <is>
          <t>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is>
      </c>
      <c r="M232" s="42" t="inlineStr">
        <is>
          <t>article</t>
        </is>
      </c>
      <c r="N232" s="42" t="inlineStr">
        <is>
          <t>en</t>
        </is>
      </c>
      <c r="O232" s="42">
        <f>IF(F232="","",LOWER(TRIM(F232)&amp;"|"&amp;TRIM(G232)&amp;"|"&amp;H232))</f>
        <v/>
      </c>
      <c r="P232" s="42" t="inlineStr">
        <is>
          <t>No</t>
        </is>
      </c>
      <c r="Q232" s="42" t="inlineStr">
        <is>
          <t>Citations: 45</t>
        </is>
      </c>
    </row>
    <row r="233">
      <c r="A233" s="42" t="inlineStr">
        <is>
          <t>A0232</t>
        </is>
      </c>
      <c r="B233" s="42" t="inlineStr">
        <is>
          <t>Database</t>
        </is>
      </c>
      <c r="C233" s="42" t="inlineStr">
        <is>
          <t>OpenAlex</t>
        </is>
      </c>
      <c r="D233" s="85" t="n">
        <v>46287</v>
      </c>
      <c r="E233" s="42" t="inlineStr">
        <is>
          <t>Multiple queries (Q1-Q10)</t>
        </is>
      </c>
      <c r="F233" s="42" t="inlineStr">
        <is>
          <t>A review of large language models and autonomous agents in chemistry</t>
        </is>
      </c>
      <c r="G233" s="42" t="inlineStr">
        <is>
          <t>Mayk Caldas Ramos; Christopher J. Collison; Andrew Dickson White</t>
        </is>
      </c>
      <c r="H233" s="42" t="n">
        <v>2024</v>
      </c>
      <c r="I233" s="42" t="inlineStr">
        <is>
          <t>Chemical Science</t>
        </is>
      </c>
      <c r="J233" s="42" t="inlineStr">
        <is>
          <t>10.1039/d4sc03921a</t>
        </is>
      </c>
      <c r="K233" s="47" t="inlineStr">
        <is>
          <t>https://doi.org/10.1039/d4sc03921a</t>
        </is>
      </c>
      <c r="L233" s="42" t="inlineStr">
        <is>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is>
      </c>
      <c r="M233" s="42" t="inlineStr">
        <is>
          <t>article</t>
        </is>
      </c>
      <c r="N233" s="42" t="inlineStr">
        <is>
          <t>en</t>
        </is>
      </c>
      <c r="O233" s="42">
        <f>IF(F233="","",LOWER(TRIM(F233)&amp;"|"&amp;TRIM(G233)&amp;"|"&amp;H233))</f>
        <v/>
      </c>
      <c r="P233" s="42" t="inlineStr">
        <is>
          <t>No</t>
        </is>
      </c>
      <c r="Q233" s="42" t="inlineStr">
        <is>
          <t>Citations: 244</t>
        </is>
      </c>
    </row>
    <row r="234">
      <c r="A234" s="42" t="inlineStr">
        <is>
          <t>A0233</t>
        </is>
      </c>
      <c r="B234" s="42" t="inlineStr">
        <is>
          <t>Database</t>
        </is>
      </c>
      <c r="C234" s="42" t="inlineStr">
        <is>
          <t>OpenAlex</t>
        </is>
      </c>
      <c r="D234" s="85" t="n">
        <v>46287</v>
      </c>
      <c r="E234" s="42" t="inlineStr">
        <is>
          <t>Multiple queries (Q1-Q10)</t>
        </is>
      </c>
      <c r="F234" s="42" t="inlineStr">
        <is>
          <t>Image-Based Generative Artificial Intelligence in Radiology: Comprehensive Updates</t>
        </is>
      </c>
      <c r="G234" s="42" t="inlineStr">
        <is>
          <t>Ha Kyung Jung; Kiduk Kim; Ji Eun Park; Namkug Kim</t>
        </is>
      </c>
      <c r="H234" s="42" t="n">
        <v>2024</v>
      </c>
      <c r="I234" s="42" t="inlineStr">
        <is>
          <t>Korean Journal of Radiology</t>
        </is>
      </c>
      <c r="J234" s="42" t="inlineStr">
        <is>
          <t>10.3348/kjr.2024.0392</t>
        </is>
      </c>
      <c r="K234" s="47" t="inlineStr">
        <is>
          <t>https://doi.org/10.3348/kjr.2024.0392</t>
        </is>
      </c>
      <c r="L234" s="42" t="inlineStr">
        <is>
          <t>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is>
      </c>
      <c r="M234" s="42" t="inlineStr">
        <is>
          <t>article</t>
        </is>
      </c>
      <c r="N234" s="42" t="inlineStr">
        <is>
          <t>en</t>
        </is>
      </c>
      <c r="O234" s="42">
        <f>IF(F234="","",LOWER(TRIM(F234)&amp;"|"&amp;TRIM(G234)&amp;"|"&amp;H234))</f>
        <v/>
      </c>
      <c r="P234" s="42" t="inlineStr">
        <is>
          <t>No</t>
        </is>
      </c>
      <c r="Q234" s="42" t="inlineStr">
        <is>
          <t>Citations: 40</t>
        </is>
      </c>
    </row>
    <row r="235">
      <c r="A235" s="42" t="inlineStr">
        <is>
          <t>A0234</t>
        </is>
      </c>
      <c r="B235" s="42" t="inlineStr">
        <is>
          <t>Database</t>
        </is>
      </c>
      <c r="C235" s="42" t="inlineStr">
        <is>
          <t>OpenAlex</t>
        </is>
      </c>
      <c r="D235" s="85" t="n">
        <v>46287</v>
      </c>
      <c r="E235" s="42" t="inlineStr">
        <is>
          <t>Multiple queries (Q1-Q10)</t>
        </is>
      </c>
      <c r="F235" s="42" t="inlineStr">
        <is>
          <t>Multimodal biomedical AI</t>
        </is>
      </c>
      <c r="G235" s="42" t="inlineStr">
        <is>
          <t>Julián Acosta; Guido J. Falcone; Pranav Rajpurkar; Eric J. Topol</t>
        </is>
      </c>
      <c r="H235" s="42" t="n">
        <v>2022</v>
      </c>
      <c r="I235" s="42" t="inlineStr">
        <is>
          <t>Nature Medicine</t>
        </is>
      </c>
      <c r="J235" s="42" t="inlineStr">
        <is>
          <t>10.1038/s41591-022-01981-2</t>
        </is>
      </c>
      <c r="K235" s="47" t="inlineStr">
        <is>
          <t>https://doi.org/10.1038/s41591-022-01981-2</t>
        </is>
      </c>
      <c r="L235" s="42"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is>
      </c>
      <c r="M235" s="42" t="inlineStr">
        <is>
          <t>article</t>
        </is>
      </c>
      <c r="N235" s="42" t="inlineStr">
        <is>
          <t>en</t>
        </is>
      </c>
      <c r="O235" s="42">
        <f>IF(F235="","",LOWER(TRIM(F235)&amp;"|"&amp;TRIM(G235)&amp;"|"&amp;H235))</f>
        <v/>
      </c>
      <c r="P235" s="42" t="inlineStr">
        <is>
          <t>No</t>
        </is>
      </c>
      <c r="Q235" s="42" t="inlineStr">
        <is>
          <t>Citations: 1312</t>
        </is>
      </c>
    </row>
    <row r="236">
      <c r="A236" s="42" t="inlineStr">
        <is>
          <t>A0235</t>
        </is>
      </c>
      <c r="B236" s="42" t="inlineStr">
        <is>
          <t>Database</t>
        </is>
      </c>
      <c r="C236" s="42" t="inlineStr">
        <is>
          <t>OpenAlex</t>
        </is>
      </c>
      <c r="D236" s="85" t="n">
        <v>46287</v>
      </c>
      <c r="E236" s="42" t="inlineStr">
        <is>
          <t>Multiple queries (Q1-Q10)</t>
        </is>
      </c>
      <c r="F236" s="42" t="inlineStr">
        <is>
          <t>A literature review: Generative adversarial networks for civil structural health monitoring</t>
        </is>
      </c>
      <c r="G236" s="42" t="inlineStr">
        <is>
          <t>Furkan Luleci; F. Necati Çatbaş; Onur Avcı</t>
        </is>
      </c>
      <c r="H236" s="42" t="n">
        <v>2022</v>
      </c>
      <c r="I236" s="42" t="inlineStr">
        <is>
          <t>Frontiers in Built Environment</t>
        </is>
      </c>
      <c r="J236" s="42" t="inlineStr">
        <is>
          <t>10.3389/fbuil.2022.1027379</t>
        </is>
      </c>
      <c r="K236" s="47" t="inlineStr">
        <is>
          <t>https://doi.org/10.3389/fbuil.2022.1027379</t>
        </is>
      </c>
      <c r="L236" s="42" t="inlineStr">
        <is>
          <t>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is>
      </c>
      <c r="M236" s="42" t="inlineStr">
        <is>
          <t>article</t>
        </is>
      </c>
      <c r="N236" s="42" t="inlineStr">
        <is>
          <t>en</t>
        </is>
      </c>
      <c r="O236" s="42">
        <f>IF(F236="","",LOWER(TRIM(F236)&amp;"|"&amp;TRIM(G236)&amp;"|"&amp;H236))</f>
        <v/>
      </c>
      <c r="P236" s="42" t="inlineStr">
        <is>
          <t>No</t>
        </is>
      </c>
      <c r="Q236" s="42" t="inlineStr">
        <is>
          <t>Citations: 62</t>
        </is>
      </c>
    </row>
    <row r="237">
      <c r="A237" s="42" t="inlineStr">
        <is>
          <t>A0236</t>
        </is>
      </c>
      <c r="B237" s="42" t="inlineStr">
        <is>
          <t>Database</t>
        </is>
      </c>
      <c r="C237" s="42" t="inlineStr">
        <is>
          <t>OpenAlex</t>
        </is>
      </c>
      <c r="D237" s="85" t="n">
        <v>46287</v>
      </c>
      <c r="E237" s="42" t="inlineStr">
        <is>
          <t>Multiple queries (Q1-Q10)</t>
        </is>
      </c>
      <c r="F237" s="42" t="inlineStr">
        <is>
          <t>D4: Text-guided diffusion model-based domain adaptive data augmentation for vineyard shoot detection</t>
        </is>
      </c>
      <c r="G237" s="42" t="inlineStr">
        <is>
          <t>Kentaro Hirahara; Chikahito Nakane; Hajime Ebisawa; Tsuyoshi Kuroda; Yohei Iwaki; Tomoyoshi Utsumi; Yuichiro Nomura; Makoto Koike; Hiroshi Mineno</t>
        </is>
      </c>
      <c r="H237" s="42" t="n">
        <v>2024</v>
      </c>
      <c r="I237" s="42" t="inlineStr">
        <is>
          <t>Computers and Electronics in Agriculture</t>
        </is>
      </c>
      <c r="J237" s="42" t="inlineStr">
        <is>
          <t>10.1016/j.compag.2024.109849</t>
        </is>
      </c>
      <c r="K237" s="47" t="inlineStr">
        <is>
          <t>https://doi.org/10.1016/j.compag.2024.109849</t>
        </is>
      </c>
      <c r="L237" s="42" t="inlineStr">
        <is>
          <t>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is>
      </c>
      <c r="M237" s="42" t="inlineStr">
        <is>
          <t>article</t>
        </is>
      </c>
      <c r="N237" s="42" t="inlineStr">
        <is>
          <t>en</t>
        </is>
      </c>
      <c r="O237" s="42">
        <f>IF(F237="","",LOWER(TRIM(F237)&amp;"|"&amp;TRIM(G237)&amp;"|"&amp;H237))</f>
        <v/>
      </c>
      <c r="P237" s="42" t="inlineStr">
        <is>
          <t>No</t>
        </is>
      </c>
      <c r="Q237" s="42" t="inlineStr">
        <is>
          <t>Citations: 15</t>
        </is>
      </c>
    </row>
    <row r="238">
      <c r="A238" s="42" t="inlineStr">
        <is>
          <t>A0237</t>
        </is>
      </c>
      <c r="B238" s="42" t="inlineStr">
        <is>
          <t>Database</t>
        </is>
      </c>
      <c r="C238" s="42" t="inlineStr">
        <is>
          <t>OpenAlex</t>
        </is>
      </c>
      <c r="D238" s="85" t="n">
        <v>46287</v>
      </c>
      <c r="E238" s="42" t="inlineStr">
        <is>
          <t>Multiple queries (Q1-Q10)</t>
        </is>
      </c>
      <c r="F238" s="42" t="inlineStr">
        <is>
          <t>University Students’ Insights of Generative Artificial Intelligence (AI) Writing Tools</t>
        </is>
      </c>
      <c r="G238" s="42" t="inlineStr">
        <is>
          <t>Al-Mothana M. Gasaymeh; Mohammad A. Beirat; Asma’a Ali Abu Qbeita</t>
        </is>
      </c>
      <c r="H238" s="42" t="n">
        <v>2024</v>
      </c>
      <c r="I238" s="42" t="inlineStr">
        <is>
          <t>Education Sciences</t>
        </is>
      </c>
      <c r="J238" s="42" t="inlineStr">
        <is>
          <t>10.3390/educsci14101062</t>
        </is>
      </c>
      <c r="K238" s="47" t="inlineStr">
        <is>
          <t>https://doi.org/10.3390/educsci14101062</t>
        </is>
      </c>
      <c r="L238" s="42"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c r="M238" s="42" t="inlineStr">
        <is>
          <t>article</t>
        </is>
      </c>
      <c r="N238" s="42" t="inlineStr">
        <is>
          <t>en</t>
        </is>
      </c>
      <c r="O238" s="42">
        <f>IF(F238="","",LOWER(TRIM(F238)&amp;"|"&amp;TRIM(G238)&amp;"|"&amp;H238))</f>
        <v/>
      </c>
      <c r="P238" s="42" t="inlineStr">
        <is>
          <t>No</t>
        </is>
      </c>
      <c r="Q238" s="42" t="inlineStr">
        <is>
          <t>Citations: 65</t>
        </is>
      </c>
    </row>
    <row r="239">
      <c r="A239" s="42" t="inlineStr">
        <is>
          <t>A0238</t>
        </is>
      </c>
      <c r="B239" s="42" t="inlineStr">
        <is>
          <t>Database</t>
        </is>
      </c>
      <c r="C239" s="42" t="inlineStr">
        <is>
          <t>OpenAlex</t>
        </is>
      </c>
      <c r="D239" s="85" t="n">
        <v>46287</v>
      </c>
      <c r="E239" s="42" t="inlineStr">
        <is>
          <t>Multiple queries (Q1-Q10)</t>
        </is>
      </c>
      <c r="F239" s="42" t="inlineStr">
        <is>
          <t>Generative Artificial Intelligence in Product Design Education: Navigating Concerns of Originality and Ethics.</t>
        </is>
      </c>
      <c r="G239" s="42" t="inlineStr">
        <is>
          <t>Kristin A. Bartlett; Jorge D. Camba</t>
        </is>
      </c>
      <c r="H239" s="42" t="n">
        <v>2024</v>
      </c>
      <c r="I239" s="42" t="inlineStr">
        <is>
          <t>International Journal of Interactive Multimedia and Artificial Intelligence</t>
        </is>
      </c>
      <c r="J239" s="42" t="inlineStr">
        <is>
          <t>10.9781/ijimai.2024.02.006</t>
        </is>
      </c>
      <c r="K239" s="47" t="inlineStr">
        <is>
          <t>https://doi.org/10.9781/ijimai.2024.02.006</t>
        </is>
      </c>
      <c r="L239" s="42" t="inlineStr">
        <is>
          <t>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is>
      </c>
      <c r="M239" s="42" t="inlineStr">
        <is>
          <t>article</t>
        </is>
      </c>
      <c r="N239" s="42" t="inlineStr">
        <is>
          <t>en</t>
        </is>
      </c>
      <c r="O239" s="42">
        <f>IF(F239="","",LOWER(TRIM(F239)&amp;"|"&amp;TRIM(G239)&amp;"|"&amp;H239))</f>
        <v/>
      </c>
      <c r="P239" s="42" t="inlineStr">
        <is>
          <t>No</t>
        </is>
      </c>
      <c r="Q239" s="42" t="inlineStr">
        <is>
          <t>Citations: 68</t>
        </is>
      </c>
    </row>
    <row r="240">
      <c r="A240" s="42" t="inlineStr">
        <is>
          <t>A0239</t>
        </is>
      </c>
      <c r="B240" s="42" t="inlineStr">
        <is>
          <t>Database</t>
        </is>
      </c>
      <c r="C240" s="42" t="inlineStr">
        <is>
          <t>OpenAlex</t>
        </is>
      </c>
      <c r="D240" s="85" t="n">
        <v>46287</v>
      </c>
      <c r="E240" s="42" t="inlineStr">
        <is>
          <t>Multiple queries (Q1-Q10)</t>
        </is>
      </c>
      <c r="F240" s="42" t="inlineStr">
        <is>
          <t>Utilizing Generative AI for Instructional Design: Exploring Strengths, Weaknesses, Opportunities, and Threats</t>
        </is>
      </c>
      <c r="G240" s="42" t="inlineStr">
        <is>
          <t>Gi Woong Choi; Soo Hyeon Kim; Daeyeoul Lee; Jewoong Moon</t>
        </is>
      </c>
      <c r="H240" s="42" t="n">
        <v>2024</v>
      </c>
      <c r="I240" s="42" t="inlineStr">
        <is>
          <t>TechTrends</t>
        </is>
      </c>
      <c r="J240" s="42" t="inlineStr">
        <is>
          <t>10.1007/s11528-024-00967-w</t>
        </is>
      </c>
      <c r="K240" s="47" t="inlineStr">
        <is>
          <t>https://doi.org/10.1007/s11528-024-00967-w</t>
        </is>
      </c>
      <c r="L240" s="42" t="inlineStr">
        <is>
          <t>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is>
      </c>
      <c r="M240" s="42" t="inlineStr">
        <is>
          <t>article</t>
        </is>
      </c>
      <c r="N240" s="42" t="inlineStr">
        <is>
          <t>en</t>
        </is>
      </c>
      <c r="O240" s="42">
        <f>IF(F240="","",LOWER(TRIM(F240)&amp;"|"&amp;TRIM(G240)&amp;"|"&amp;H240))</f>
        <v/>
      </c>
      <c r="P240" s="42" t="inlineStr">
        <is>
          <t>No</t>
        </is>
      </c>
      <c r="Q240" s="42" t="inlineStr">
        <is>
          <t>Citations: 70</t>
        </is>
      </c>
    </row>
    <row r="241">
      <c r="A241" s="42" t="inlineStr">
        <is>
          <t>A0240</t>
        </is>
      </c>
      <c r="B241" s="42" t="inlineStr">
        <is>
          <t>Database</t>
        </is>
      </c>
      <c r="C241" s="42" t="inlineStr">
        <is>
          <t>OpenAlex</t>
        </is>
      </c>
      <c r="D241" s="85" t="n">
        <v>46287</v>
      </c>
      <c r="E241" s="42" t="inlineStr">
        <is>
          <t>Multiple queries (Q1-Q10)</t>
        </is>
      </c>
      <c r="F241" s="42" t="inlineStr">
        <is>
          <t>Understanding higher education students’ adoption of generative AI technologies: An empirical investigation using UTAUT2</t>
        </is>
      </c>
      <c r="G241" s="42" t="inlineStr">
        <is>
          <t>Olga V. Sergeeva; Мarina R. Zheltukhina; Tatyana Shoustikova; Leysan R. Tukhvatullina; Denis A. Dobrokhotov; Sergey Kondrashev</t>
        </is>
      </c>
      <c r="H241" s="42" t="n">
        <v>2025</v>
      </c>
      <c r="I241" s="42" t="inlineStr">
        <is>
          <t>Contemporary Educational Technology</t>
        </is>
      </c>
      <c r="J241" s="42" t="inlineStr">
        <is>
          <t>10.30935/cedtech/16039</t>
        </is>
      </c>
      <c r="K241" s="47" t="inlineStr">
        <is>
          <t>https://doi.org/10.30935/cedtech/16039</t>
        </is>
      </c>
      <c r="L241" s="42"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M241" s="42" t="inlineStr">
        <is>
          <t>article</t>
        </is>
      </c>
      <c r="N241" s="42" t="inlineStr">
        <is>
          <t>en</t>
        </is>
      </c>
      <c r="O241" s="42">
        <f>IF(F241="","",LOWER(TRIM(F241)&amp;"|"&amp;TRIM(G241)&amp;"|"&amp;H241))</f>
        <v/>
      </c>
      <c r="P241" s="42" t="inlineStr">
        <is>
          <t>No</t>
        </is>
      </c>
      <c r="Q241" s="42" t="inlineStr">
        <is>
          <t>Citations: 77</t>
        </is>
      </c>
    </row>
    <row r="242">
      <c r="A242" s="42" t="inlineStr">
        <is>
          <t>A0241</t>
        </is>
      </c>
      <c r="B242" s="42" t="inlineStr">
        <is>
          <t>Database</t>
        </is>
      </c>
      <c r="C242" s="42" t="inlineStr">
        <is>
          <t>OpenAlex</t>
        </is>
      </c>
      <c r="D242" s="85" t="n">
        <v>46287</v>
      </c>
      <c r="E242" s="42" t="inlineStr">
        <is>
          <t>Multiple queries (Q1-Q10)</t>
        </is>
      </c>
      <c r="F242" s="42" t="inlineStr">
        <is>
          <t>Generative artificial intelligence in ophthalmology: current innovations, future applications and challenges</t>
        </is>
      </c>
      <c r="G242" s="42" t="inlineStr">
        <is>
          <t>Sadi Can Sönmez; Mertcan Sevgi; Fares Antaki; Josef Huemer; Pearse A. Keane</t>
        </is>
      </c>
      <c r="H242" s="42" t="n">
        <v>2024</v>
      </c>
      <c r="I242" s="42" t="inlineStr">
        <is>
          <t>British Journal of Ophthalmology</t>
        </is>
      </c>
      <c r="J242" s="42" t="inlineStr">
        <is>
          <t>10.1136/bjo-2024-325458</t>
        </is>
      </c>
      <c r="K242" s="47" t="inlineStr">
        <is>
          <t>https://doi.org/10.1136/bjo-2024-325458</t>
        </is>
      </c>
      <c r="L242" s="42" t="inlineStr">
        <is>
          <t>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is>
      </c>
      <c r="M242" s="42" t="inlineStr">
        <is>
          <t>article</t>
        </is>
      </c>
      <c r="N242" s="42" t="inlineStr">
        <is>
          <t>en</t>
        </is>
      </c>
      <c r="O242" s="42">
        <f>IF(F242="","",LOWER(TRIM(F242)&amp;"|"&amp;TRIM(G242)&amp;"|"&amp;H242))</f>
        <v/>
      </c>
      <c r="P242" s="42" t="inlineStr">
        <is>
          <t>No</t>
        </is>
      </c>
      <c r="Q242" s="42" t="inlineStr">
        <is>
          <t>Citations: 33</t>
        </is>
      </c>
    </row>
    <row r="243">
      <c r="A243" s="42" t="inlineStr">
        <is>
          <t>A0242</t>
        </is>
      </c>
      <c r="B243" s="42" t="inlineStr">
        <is>
          <t>Database</t>
        </is>
      </c>
      <c r="C243" s="42" t="inlineStr">
        <is>
          <t>OpenAlex</t>
        </is>
      </c>
      <c r="D243" s="85" t="n">
        <v>46287</v>
      </c>
      <c r="E243" s="42" t="inlineStr">
        <is>
          <t>Multiple queries (Q1-Q10)</t>
        </is>
      </c>
      <c r="F243" s="42" t="inlineStr">
        <is>
          <t>Fake news research trends, linkages to generative artificial intelligence and sustainable development goals</t>
        </is>
      </c>
      <c r="G243" s="42" t="inlineStr">
        <is>
          <t>Raghu Raman; Vinith Kumar Nair; Prema Nedungadi; Aditya Kumar Sahu; Robin M. Kowalski; Sasangan Ramanathan; Krishnashree Achuthan</t>
        </is>
      </c>
      <c r="H243" s="42" t="n">
        <v>2024</v>
      </c>
      <c r="I243" s="42" t="inlineStr">
        <is>
          <t>Heliyon</t>
        </is>
      </c>
      <c r="J243" s="42" t="inlineStr">
        <is>
          <t>10.1016/j.heliyon.2024.e24727</t>
        </is>
      </c>
      <c r="K243" s="47" t="inlineStr">
        <is>
          <t>https://doi.org/10.1016/j.heliyon.2024.e24727</t>
        </is>
      </c>
      <c r="L243" s="42" t="inlineStr">
        <is>
          <t>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is>
      </c>
      <c r="M243" s="42" t="inlineStr">
        <is>
          <t>article</t>
        </is>
      </c>
      <c r="N243" s="42" t="inlineStr">
        <is>
          <t>en</t>
        </is>
      </c>
      <c r="O243" s="42">
        <f>IF(F243="","",LOWER(TRIM(F243)&amp;"|"&amp;TRIM(G243)&amp;"|"&amp;H243))</f>
        <v/>
      </c>
      <c r="P243" s="42" t="inlineStr">
        <is>
          <t>No</t>
        </is>
      </c>
      <c r="Q243" s="42" t="inlineStr">
        <is>
          <t>Citations: 76</t>
        </is>
      </c>
    </row>
    <row r="244">
      <c r="A244" s="42" t="inlineStr">
        <is>
          <t>A0243</t>
        </is>
      </c>
      <c r="B244" s="42" t="inlineStr">
        <is>
          <t>Database</t>
        </is>
      </c>
      <c r="C244" s="42" t="inlineStr">
        <is>
          <t>OpenAlex</t>
        </is>
      </c>
      <c r="D244" s="85" t="n">
        <v>46287</v>
      </c>
      <c r="E244" s="42" t="inlineStr">
        <is>
          <t>Multiple queries (Q1-Q10)</t>
        </is>
      </c>
      <c r="F244" s="42" t="inlineStr">
        <is>
          <t>A Diffusion Model Based on Network Intrusion Detection Method for Industrial Cyber-Physical Systems</t>
        </is>
      </c>
      <c r="G244" s="42" t="inlineStr">
        <is>
          <t>Bin Tang; Yan Lu; Qi Li; Yueying Bai; Jie Yu; Yu Xu</t>
        </is>
      </c>
      <c r="H244" s="42" t="n">
        <v>2023</v>
      </c>
      <c r="I244" s="42" t="inlineStr">
        <is>
          <t>Sensors</t>
        </is>
      </c>
      <c r="J244" s="42" t="inlineStr">
        <is>
          <t>10.3390/s23031141</t>
        </is>
      </c>
      <c r="K244" s="47" t="inlineStr">
        <is>
          <t>https://doi.org/10.3390/s23031141</t>
        </is>
      </c>
      <c r="L244" s="42" t="inlineStr">
        <is>
          <t>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is>
      </c>
      <c r="M244" s="42" t="inlineStr">
        <is>
          <t>article</t>
        </is>
      </c>
      <c r="N244" s="42" t="inlineStr">
        <is>
          <t>en</t>
        </is>
      </c>
      <c r="O244" s="42">
        <f>IF(F244="","",LOWER(TRIM(F244)&amp;"|"&amp;TRIM(G244)&amp;"|"&amp;H244))</f>
        <v/>
      </c>
      <c r="P244" s="42" t="inlineStr">
        <is>
          <t>No</t>
        </is>
      </c>
      <c r="Q244" s="42" t="inlineStr">
        <is>
          <t>Citations: 40</t>
        </is>
      </c>
    </row>
    <row r="245">
      <c r="A245" s="42" t="inlineStr">
        <is>
          <t>A0244</t>
        </is>
      </c>
      <c r="B245" s="42" t="inlineStr">
        <is>
          <t>Database</t>
        </is>
      </c>
      <c r="C245" s="42" t="inlineStr">
        <is>
          <t>OpenAlex</t>
        </is>
      </c>
      <c r="D245" s="85" t="n">
        <v>46287</v>
      </c>
      <c r="E245" s="42" t="inlineStr">
        <is>
          <t>Multiple queries (Q1-Q10)</t>
        </is>
      </c>
      <c r="F245" s="42" t="inlineStr">
        <is>
          <t>Behavioral health and generative AI: a perspective on future of therapies and patient care</t>
        </is>
      </c>
      <c r="G245" s="42" t="inlineStr">
        <is>
          <t>Emre Sezgın; Ian McKay</t>
        </is>
      </c>
      <c r="H245" s="42" t="n">
        <v>2024</v>
      </c>
      <c r="I245" s="42" t="inlineStr">
        <is>
          <t>npj Mental Health Research</t>
        </is>
      </c>
      <c r="J245" s="42" t="inlineStr">
        <is>
          <t>10.1038/s44184-024-00067-w</t>
        </is>
      </c>
      <c r="K245" s="47" t="inlineStr">
        <is>
          <t>https://doi.org/10.1038/s44184-024-00067-w</t>
        </is>
      </c>
      <c r="L245" s="42" t="inlineStr">
        <is>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is>
      </c>
      <c r="M245" s="42" t="inlineStr">
        <is>
          <t>article</t>
        </is>
      </c>
      <c r="N245" s="42" t="inlineStr">
        <is>
          <t>en</t>
        </is>
      </c>
      <c r="O245" s="42">
        <f>IF(F245="","",LOWER(TRIM(F245)&amp;"|"&amp;TRIM(G245)&amp;"|"&amp;H245))</f>
        <v/>
      </c>
      <c r="P245" s="42" t="inlineStr">
        <is>
          <t>No</t>
        </is>
      </c>
      <c r="Q245" s="42" t="inlineStr">
        <is>
          <t>Citations: 53</t>
        </is>
      </c>
    </row>
    <row r="246">
      <c r="A246" s="42" t="inlineStr">
        <is>
          <t>A0245</t>
        </is>
      </c>
      <c r="B246" s="42" t="inlineStr">
        <is>
          <t>Database</t>
        </is>
      </c>
      <c r="C246" s="42" t="inlineStr">
        <is>
          <t>OpenAlex</t>
        </is>
      </c>
      <c r="D246" s="85" t="n">
        <v>46287</v>
      </c>
      <c r="E246" s="42" t="inlineStr">
        <is>
          <t>Multiple queries (Q1-Q10)</t>
        </is>
      </c>
      <c r="F246" s="42" t="inlineStr">
        <is>
          <t>Biomedical Image Segmentation Using Denoising Diffusion Probabilistic Models: A Comprehensive Review and Analysis</t>
        </is>
      </c>
      <c r="G246" s="42" t="inlineStr">
        <is>
          <t>Zengxin Liu; Caiwen Ma; Wenji She; Meilin Xie</t>
        </is>
      </c>
      <c r="H246" s="42" t="n">
        <v>2024</v>
      </c>
      <c r="I246" s="42" t="inlineStr">
        <is>
          <t>Applied Sciences</t>
        </is>
      </c>
      <c r="J246" s="42" t="inlineStr">
        <is>
          <t>10.3390/app14020632</t>
        </is>
      </c>
      <c r="K246" s="47" t="inlineStr">
        <is>
          <t>https://doi.org/10.3390/app14020632</t>
        </is>
      </c>
      <c r="L246" s="42" t="inlineStr">
        <is>
          <t>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is>
      </c>
      <c r="M246" s="42" t="inlineStr">
        <is>
          <t>article</t>
        </is>
      </c>
      <c r="N246" s="42" t="inlineStr">
        <is>
          <t>en</t>
        </is>
      </c>
      <c r="O246" s="42">
        <f>IF(F246="","",LOWER(TRIM(F246)&amp;"|"&amp;TRIM(G246)&amp;"|"&amp;H246))</f>
        <v/>
      </c>
      <c r="P246" s="42" t="inlineStr">
        <is>
          <t>No</t>
        </is>
      </c>
      <c r="Q246" s="42" t="inlineStr">
        <is>
          <t>Citations: 36</t>
        </is>
      </c>
    </row>
    <row r="247">
      <c r="A247" s="42" t="inlineStr">
        <is>
          <t>A0246</t>
        </is>
      </c>
      <c r="B247" s="42" t="inlineStr">
        <is>
          <t>Database</t>
        </is>
      </c>
      <c r="C247" s="42" t="inlineStr">
        <is>
          <t>OpenAlex</t>
        </is>
      </c>
      <c r="D247" s="85" t="n">
        <v>46287</v>
      </c>
      <c r="E247" s="42" t="inlineStr">
        <is>
          <t>Multiple queries (Q1-Q10)</t>
        </is>
      </c>
      <c r="F247" s="42" t="inlineStr">
        <is>
          <t>Shaping the Future of Higher Education: A Technology Usage Study on Generative AI Innovations</t>
        </is>
      </c>
      <c r="G247" s="42" t="inlineStr">
        <is>
          <t>Weina Pang; Zhe Wei</t>
        </is>
      </c>
      <c r="H247" s="42" t="n">
        <v>2025</v>
      </c>
      <c r="I247" s="42" t="inlineStr">
        <is>
          <t>Information</t>
        </is>
      </c>
      <c r="J247" s="42" t="inlineStr">
        <is>
          <t>10.3390/info16020095</t>
        </is>
      </c>
      <c r="K247" s="47" t="inlineStr">
        <is>
          <t>https://doi.org/10.3390/info16020095</t>
        </is>
      </c>
      <c r="L247" s="42" t="inlineStr">
        <is>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is>
      </c>
      <c r="M247" s="42" t="inlineStr">
        <is>
          <t>article</t>
        </is>
      </c>
      <c r="N247" s="42" t="inlineStr">
        <is>
          <t>en</t>
        </is>
      </c>
      <c r="O247" s="42">
        <f>IF(F247="","",LOWER(TRIM(F247)&amp;"|"&amp;TRIM(G247)&amp;"|"&amp;H247))</f>
        <v/>
      </c>
      <c r="P247" s="42" t="inlineStr">
        <is>
          <t>No</t>
        </is>
      </c>
      <c r="Q247" s="42" t="inlineStr">
        <is>
          <t>Citations: 51</t>
        </is>
      </c>
    </row>
    <row r="248">
      <c r="A248" s="42" t="inlineStr">
        <is>
          <t>A0247</t>
        </is>
      </c>
      <c r="B248" s="42" t="inlineStr">
        <is>
          <t>Database</t>
        </is>
      </c>
      <c r="C248" s="42" t="inlineStr">
        <is>
          <t>OpenAlex</t>
        </is>
      </c>
      <c r="D248" s="85" t="n">
        <v>46287</v>
      </c>
      <c r="E248" s="42" t="inlineStr">
        <is>
          <t>Multiple queries (Q1-Q10)</t>
        </is>
      </c>
      <c r="F248" s="42" t="inlineStr">
        <is>
          <t>Generative AI in drug discovery and development: the next revolution of drug discovery and development would be directed by generative AI</t>
        </is>
      </c>
      <c r="G248" s="42" t="inlineStr">
        <is>
          <t>Chiranjib Chakraborty; Manojit Bhattacharya; Soumen Pal; Md. Aminul Islam</t>
        </is>
      </c>
      <c r="H248" s="42" t="n">
        <v>2024</v>
      </c>
      <c r="I248" s="42" t="inlineStr">
        <is>
          <t>Annals of Medicine and Surgery</t>
        </is>
      </c>
      <c r="J248" s="42" t="inlineStr">
        <is>
          <t>10.1097/ms9.0000000000002438</t>
        </is>
      </c>
      <c r="K248" s="47" t="inlineStr">
        <is>
          <t>https://doi.org/10.1097/ms9.0000000000002438</t>
        </is>
      </c>
      <c r="L248" s="42" t="inlineStr">
        <is>
          <t>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is>
      </c>
      <c r="M248" s="42" t="inlineStr">
        <is>
          <t>article</t>
        </is>
      </c>
      <c r="N248" s="42" t="inlineStr">
        <is>
          <t>en</t>
        </is>
      </c>
      <c r="O248" s="42">
        <f>IF(F248="","",LOWER(TRIM(F248)&amp;"|"&amp;TRIM(G248)&amp;"|"&amp;H248))</f>
        <v/>
      </c>
      <c r="P248" s="42" t="inlineStr">
        <is>
          <t>No</t>
        </is>
      </c>
      <c r="Q248" s="42" t="inlineStr">
        <is>
          <t>Citations: 16</t>
        </is>
      </c>
    </row>
    <row r="249">
      <c r="A249" s="42" t="inlineStr">
        <is>
          <t>A0248</t>
        </is>
      </c>
      <c r="B249" s="42" t="inlineStr">
        <is>
          <t>Database</t>
        </is>
      </c>
      <c r="C249" s="42" t="inlineStr">
        <is>
          <t>OpenAlex</t>
        </is>
      </c>
      <c r="D249" s="85" t="n">
        <v>46287</v>
      </c>
      <c r="E249" s="42" t="inlineStr">
        <is>
          <t>Multiple queries (Q1-Q10)</t>
        </is>
      </c>
      <c r="F249" s="42" t="inlineStr">
        <is>
          <t>M 2 Diffuser: Diffusion-based Trajectory Optimization for Mobile Manipulation in 3D Scenes</t>
        </is>
      </c>
      <c r="G249" s="42" t="inlineStr">
        <is>
          <t>Sixu Yan; Zeyu Zhang; Muzhi Han; Zaijin Wang; Qi Xie; Zhitian Li; Zhehan Li; Hangxin Liu; Xinggang Wang; Song‐Chun Zhu</t>
        </is>
      </c>
      <c r="H249" s="42" t="n">
        <v>2025</v>
      </c>
      <c r="I249" s="42" t="inlineStr">
        <is>
          <t>IEEE Transactions on Pattern Analysis and Machine Intelligence</t>
        </is>
      </c>
      <c r="J249" s="42" t="inlineStr">
        <is>
          <t>10.1109/tpami.2025.3553454</t>
        </is>
      </c>
      <c r="K249" s="47" t="inlineStr">
        <is>
          <t>https://doi.org/10.1109/tpami.2025.3553454</t>
        </is>
      </c>
      <c r="L249" s="42" t="inlineStr">
        <is>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is>
      </c>
      <c r="M249" s="42" t="inlineStr">
        <is>
          <t>article</t>
        </is>
      </c>
      <c r="N249" s="42" t="inlineStr">
        <is>
          <t>en</t>
        </is>
      </c>
      <c r="O249" s="42">
        <f>IF(F249="","",LOWER(TRIM(F249)&amp;"|"&amp;TRIM(G249)&amp;"|"&amp;H249))</f>
        <v/>
      </c>
      <c r="P249" s="42" t="inlineStr">
        <is>
          <t>No</t>
        </is>
      </c>
      <c r="Q249" s="42" t="inlineStr">
        <is>
          <t>Citations: 14</t>
        </is>
      </c>
    </row>
    <row r="250">
      <c r="A250" s="42" t="inlineStr">
        <is>
          <t>A0249</t>
        </is>
      </c>
      <c r="B250" s="42" t="inlineStr">
        <is>
          <t>Database</t>
        </is>
      </c>
      <c r="C250" s="42" t="inlineStr">
        <is>
          <t>OpenAlex</t>
        </is>
      </c>
      <c r="D250" s="85" t="n">
        <v>46287</v>
      </c>
      <c r="E250" s="42" t="inlineStr">
        <is>
          <t>Multiple queries (Q1-Q10)</t>
        </is>
      </c>
      <c r="F250" s="42" t="inlineStr">
        <is>
          <t>Factuality challenges in the era of large language models and opportunities for fact-checking</t>
        </is>
      </c>
      <c r="G250" s="42" t="inlineStr">
        <is>
          <t>Isabelle Augenstein; Timothy Baldwin; Meeyoung Cha; Tanmoy Chakraborty; Giovanni Luca Ciampaglia; David Corney; Renée DiResta; Emilio Ferrara; Scott A. Hale; Alon Halevy; Eduard Hovy; Heng Ji; Filippo Menczer; Rubén Míguez; Preslav Nakov; Dietram A. Scheufele; Shivam Sharma; Giovanni Zagni</t>
        </is>
      </c>
      <c r="H250" s="42" t="n">
        <v>2024</v>
      </c>
      <c r="I250" s="42" t="inlineStr">
        <is>
          <t>Nature Machine Intelligence</t>
        </is>
      </c>
      <c r="J250" s="42" t="inlineStr">
        <is>
          <t>10.1038/s42256-024-00881-z</t>
        </is>
      </c>
      <c r="K250" s="47" t="inlineStr">
        <is>
          <t>https://doi.org/10.1038/s42256-024-00881-z</t>
        </is>
      </c>
      <c r="L250" s="42" t="inlineStr"/>
      <c r="M250" s="42" t="inlineStr">
        <is>
          <t>article</t>
        </is>
      </c>
      <c r="N250" s="42" t="inlineStr">
        <is>
          <t>en</t>
        </is>
      </c>
      <c r="O250" s="42">
        <f>IF(F250="","",LOWER(TRIM(F250)&amp;"|"&amp;TRIM(G250)&amp;"|"&amp;H250))</f>
        <v/>
      </c>
      <c r="P250" s="42" t="inlineStr">
        <is>
          <t>No</t>
        </is>
      </c>
      <c r="Q250" s="42" t="inlineStr">
        <is>
          <t>Citations: 163</t>
        </is>
      </c>
    </row>
    <row r="251">
      <c r="A251" s="42" t="inlineStr">
        <is>
          <t>A0250</t>
        </is>
      </c>
      <c r="B251" s="42" t="inlineStr">
        <is>
          <t>Database</t>
        </is>
      </c>
      <c r="C251" s="42" t="inlineStr">
        <is>
          <t>OpenAlex</t>
        </is>
      </c>
      <c r="D251" s="85" t="n">
        <v>46287</v>
      </c>
      <c r="E251" s="42" t="inlineStr">
        <is>
          <t>Multiple queries (Q1-Q10)</t>
        </is>
      </c>
      <c r="F251" s="42" t="inlineStr">
        <is>
          <t>Analysing the Impact of Generative AI in Arts Education: A Cross-Disciplinary Perspective of Educators and Students in Higher Education</t>
        </is>
      </c>
      <c r="G251" s="42" t="inlineStr">
        <is>
          <t>Sara Sáez Velasco; Mario Alaguero-Rodríguez; Vanesa Delgado Benito; Sonia Rodríguez Cano</t>
        </is>
      </c>
      <c r="H251" s="42" t="n">
        <v>2024</v>
      </c>
      <c r="I251" s="42" t="inlineStr">
        <is>
          <t>Informatics</t>
        </is>
      </c>
      <c r="J251" s="42" t="inlineStr">
        <is>
          <t>10.3390/informatics11020037</t>
        </is>
      </c>
      <c r="K251" s="47" t="inlineStr">
        <is>
          <t>https://doi.org/10.3390/informatics11020037</t>
        </is>
      </c>
      <c r="L251" s="42" t="inlineStr">
        <is>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is>
      </c>
      <c r="M251" s="42" t="inlineStr">
        <is>
          <t>article</t>
        </is>
      </c>
      <c r="N251" s="42" t="inlineStr">
        <is>
          <t>en</t>
        </is>
      </c>
      <c r="O251" s="42">
        <f>IF(F251="","",LOWER(TRIM(F251)&amp;"|"&amp;TRIM(G251)&amp;"|"&amp;H251))</f>
        <v/>
      </c>
      <c r="P251" s="42" t="inlineStr">
        <is>
          <t>No</t>
        </is>
      </c>
      <c r="Q251" s="42" t="inlineStr">
        <is>
          <t>Citations: 62</t>
        </is>
      </c>
    </row>
    <row r="252">
      <c r="A252" s="42" t="inlineStr">
        <is>
          <t>A0251</t>
        </is>
      </c>
      <c r="B252" s="42" t="inlineStr">
        <is>
          <t>Database</t>
        </is>
      </c>
      <c r="C252" s="42" t="inlineStr">
        <is>
          <t>OpenAlex</t>
        </is>
      </c>
      <c r="D252" s="85" t="n">
        <v>46287</v>
      </c>
      <c r="E252" s="42" t="inlineStr">
        <is>
          <t>Multiple queries (Q1-Q10)</t>
        </is>
      </c>
      <c r="F252" s="42" t="inlineStr">
        <is>
          <t>A Survey on Diffusion Models for Time Series and Spatio-Temporal Data</t>
        </is>
      </c>
      <c r="G252" s="42" t="inlineStr">
        <is>
          <t>Yiyuan Yang; Ming Jin; Haomin Wen; Chaoli Zhang; Yuxuan Liang; Lintao Ma; Yi Wang; Chenghao Liu; Bin Yang; Zenglin Xu; Shirui Pan; Qingsong Wen</t>
        </is>
      </c>
      <c r="H252" s="42" t="n">
        <v>2025</v>
      </c>
      <c r="I252" s="42" t="inlineStr">
        <is>
          <t>ACM Computing Surveys</t>
        </is>
      </c>
      <c r="J252" s="42" t="inlineStr">
        <is>
          <t>10.1145/3783986</t>
        </is>
      </c>
      <c r="K252" s="47" t="inlineStr">
        <is>
          <t>https://doi.org/10.1145/3783986</t>
        </is>
      </c>
      <c r="L252" s="42" t="inlineStr">
        <is>
          <t>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is>
      </c>
      <c r="M252" s="42" t="inlineStr">
        <is>
          <t>article</t>
        </is>
      </c>
      <c r="N252" s="42" t="inlineStr">
        <is>
          <t>en</t>
        </is>
      </c>
      <c r="O252" s="42">
        <f>IF(F252="","",LOWER(TRIM(F252)&amp;"|"&amp;TRIM(G252)&amp;"|"&amp;H252))</f>
        <v/>
      </c>
      <c r="P252" s="42" t="inlineStr">
        <is>
          <t>No</t>
        </is>
      </c>
      <c r="Q252" s="42" t="inlineStr">
        <is>
          <t>Citations: 26</t>
        </is>
      </c>
    </row>
    <row r="253">
      <c r="A253" s="42" t="inlineStr">
        <is>
          <t>A0252</t>
        </is>
      </c>
      <c r="B253" s="42" t="inlineStr">
        <is>
          <t>Database</t>
        </is>
      </c>
      <c r="C253" s="42" t="inlineStr">
        <is>
          <t>OpenAlex</t>
        </is>
      </c>
      <c r="D253" s="85" t="n">
        <v>46287</v>
      </c>
      <c r="E253" s="42" t="inlineStr">
        <is>
          <t>Multiple queries (Q1-Q10)</t>
        </is>
      </c>
      <c r="F253" s="42" t="inlineStr">
        <is>
          <t>Computer Vision Meets Generative Models in Agriculture: Technological Advances, Challenges and Opportunities</t>
        </is>
      </c>
      <c r="G253" s="42" t="inlineStr">
        <is>
          <t>Xirun Min; Yuwen Ye; Shuming Xiong; Xiao Chen</t>
        </is>
      </c>
      <c r="H253" s="42" t="n">
        <v>2025</v>
      </c>
      <c r="I253" s="42" t="inlineStr">
        <is>
          <t>Applied Sciences</t>
        </is>
      </c>
      <c r="J253" s="42" t="inlineStr">
        <is>
          <t>10.3390/app15147663</t>
        </is>
      </c>
      <c r="K253" s="47" t="inlineStr">
        <is>
          <t>https://doi.org/10.3390/app15147663</t>
        </is>
      </c>
      <c r="L253" s="42" t="inlineStr">
        <is>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is>
      </c>
      <c r="M253" s="42" t="inlineStr">
        <is>
          <t>article</t>
        </is>
      </c>
      <c r="N253" s="42" t="inlineStr">
        <is>
          <t>en</t>
        </is>
      </c>
      <c r="O253" s="42">
        <f>IF(F253="","",LOWER(TRIM(F253)&amp;"|"&amp;TRIM(G253)&amp;"|"&amp;H253))</f>
        <v/>
      </c>
      <c r="P253" s="42" t="inlineStr">
        <is>
          <t>No</t>
        </is>
      </c>
      <c r="Q253" s="42" t="inlineStr">
        <is>
          <t>Citations: 26</t>
        </is>
      </c>
    </row>
    <row r="254">
      <c r="A254" s="42" t="inlineStr">
        <is>
          <t>A0253</t>
        </is>
      </c>
      <c r="B254" s="42" t="inlineStr">
        <is>
          <t>Database</t>
        </is>
      </c>
      <c r="C254" s="42" t="inlineStr">
        <is>
          <t>OpenAlex</t>
        </is>
      </c>
      <c r="D254" s="85" t="n">
        <v>46287</v>
      </c>
      <c r="E254" s="42" t="inlineStr">
        <is>
          <t>Multiple queries (Q1-Q10)</t>
        </is>
      </c>
      <c r="F254" s="42" t="inlineStr">
        <is>
          <t>Networking Systems for Video Anomaly Detection: A Tutorial and Survey</t>
        </is>
      </c>
      <c r="G254" s="42" t="inlineStr">
        <is>
          <t>Jing Liu; Yang Liu; Jieyu Lin; Jielin Li; Liang Cao; Peng Sun; Bo Hu; Liang Song; Azzedine Boukerche; Victor C. M. Leung</t>
        </is>
      </c>
      <c r="H254" s="42" t="n">
        <v>2025</v>
      </c>
      <c r="I254" s="42" t="inlineStr">
        <is>
          <t>ACM Computing Surveys</t>
        </is>
      </c>
      <c r="J254" s="42" t="inlineStr">
        <is>
          <t>10.1145/3729222</t>
        </is>
      </c>
      <c r="K254" s="47" t="inlineStr">
        <is>
          <t>https://doi.org/10.1145/3729222</t>
        </is>
      </c>
      <c r="L254" s="42" t="inlineStr">
        <is>
          <t>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is>
      </c>
      <c r="M254" s="42" t="inlineStr">
        <is>
          <t>article</t>
        </is>
      </c>
      <c r="N254" s="42" t="inlineStr">
        <is>
          <t>en</t>
        </is>
      </c>
      <c r="O254" s="42">
        <f>IF(F254="","",LOWER(TRIM(F254)&amp;"|"&amp;TRIM(G254)&amp;"|"&amp;H254))</f>
        <v/>
      </c>
      <c r="P254" s="42" t="inlineStr">
        <is>
          <t>No</t>
        </is>
      </c>
      <c r="Q254" s="42" t="inlineStr">
        <is>
          <t>Citations: 69</t>
        </is>
      </c>
    </row>
    <row r="255">
      <c r="A255" s="42" t="inlineStr">
        <is>
          <t>A0254</t>
        </is>
      </c>
      <c r="B255" s="42" t="inlineStr">
        <is>
          <t>Database</t>
        </is>
      </c>
      <c r="C255" s="42" t="inlineStr">
        <is>
          <t>OpenAlex</t>
        </is>
      </c>
      <c r="D255" s="85" t="n">
        <v>46287</v>
      </c>
      <c r="E255" s="42" t="inlineStr">
        <is>
          <t>Multiple queries (Q1-Q10)</t>
        </is>
      </c>
      <c r="F255" s="42" t="inlineStr">
        <is>
          <t>Towards generative digital twins in biomedical research</t>
        </is>
      </c>
      <c r="G255" s="42" t="inlineStr">
        <is>
          <t>Jiqing Wu; Viktor H. Koelzer</t>
        </is>
      </c>
      <c r="H255" s="42" t="n">
        <v>2024</v>
      </c>
      <c r="I255" s="42" t="inlineStr">
        <is>
          <t>Computational and Structural Biotechnology Journal</t>
        </is>
      </c>
      <c r="J255" s="42" t="inlineStr">
        <is>
          <t>10.1016/j.csbj.2024.09.030</t>
        </is>
      </c>
      <c r="K255" s="47" t="inlineStr">
        <is>
          <t>https://doi.org/10.1016/j.csbj.2024.09.030</t>
        </is>
      </c>
      <c r="L255" s="42" t="inlineStr">
        <is>
          <t>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is>
      </c>
      <c r="M255" s="42" t="inlineStr">
        <is>
          <t>article</t>
        </is>
      </c>
      <c r="N255" s="42" t="inlineStr">
        <is>
          <t>en</t>
        </is>
      </c>
      <c r="O255" s="42">
        <f>IF(F255="","",LOWER(TRIM(F255)&amp;"|"&amp;TRIM(G255)&amp;"|"&amp;H255))</f>
        <v/>
      </c>
      <c r="P255" s="42" t="inlineStr">
        <is>
          <t>No</t>
        </is>
      </c>
      <c r="Q255" s="42" t="inlineStr">
        <is>
          <t>Citations: 36</t>
        </is>
      </c>
    </row>
    <row r="256">
      <c r="A256" s="42" t="inlineStr">
        <is>
          <t>A0255</t>
        </is>
      </c>
      <c r="B256" s="42" t="inlineStr">
        <is>
          <t>Database</t>
        </is>
      </c>
      <c r="C256" s="42" t="inlineStr">
        <is>
          <t>OpenAlex</t>
        </is>
      </c>
      <c r="D256" s="85" t="n">
        <v>46287</v>
      </c>
      <c r="E256" s="42" t="inlineStr">
        <is>
          <t>Multiple queries (Q1-Q10)</t>
        </is>
      </c>
      <c r="F256" s="42" t="inlineStr">
        <is>
          <t>OpenAI’s Sora in ophthalmology: revolutionary generative AI in eye health</t>
        </is>
      </c>
      <c r="G256" s="42" t="inlineStr">
        <is>
          <t>Ethan Waisberg; Joshua Ong; Mouayad Masalkhi; Andrew G. Lee</t>
        </is>
      </c>
      <c r="H256" s="42" t="n">
        <v>2024</v>
      </c>
      <c r="I256" s="42" t="inlineStr">
        <is>
          <t>Eye</t>
        </is>
      </c>
      <c r="J256" s="42" t="inlineStr">
        <is>
          <t>10.1038/s41433-024-03098-x</t>
        </is>
      </c>
      <c r="K256" s="47" t="inlineStr">
        <is>
          <t>https://doi.org/10.1038/s41433-024-03098-x</t>
        </is>
      </c>
      <c r="L256" s="42" t="inlineStr">
        <is>
          <t>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is>
      </c>
      <c r="M256" s="42" t="inlineStr">
        <is>
          <t>article</t>
        </is>
      </c>
      <c r="N256" s="42" t="inlineStr">
        <is>
          <t>en</t>
        </is>
      </c>
      <c r="O256" s="42">
        <f>IF(F256="","",LOWER(TRIM(F256)&amp;"|"&amp;TRIM(G256)&amp;"|"&amp;H256))</f>
        <v/>
      </c>
      <c r="P256" s="42" t="inlineStr">
        <is>
          <t>No</t>
        </is>
      </c>
      <c r="Q256" s="42" t="inlineStr">
        <is>
          <t>Citations: 25</t>
        </is>
      </c>
    </row>
    <row r="257">
      <c r="A257" s="42" t="inlineStr">
        <is>
          <t>A0256</t>
        </is>
      </c>
      <c r="B257" s="42" t="inlineStr">
        <is>
          <t>Database</t>
        </is>
      </c>
      <c r="C257" s="42" t="inlineStr">
        <is>
          <t>OpenAlex</t>
        </is>
      </c>
      <c r="D257" s="85" t="n">
        <v>46287</v>
      </c>
      <c r="E257" s="42" t="inlineStr">
        <is>
          <t>Multiple queries (Q1-Q10)</t>
        </is>
      </c>
      <c r="F257" s="42" t="inlineStr">
        <is>
          <t>CHATGPT and the Global South: how are journalists in sub-Saharan Africa engaging with generative AI?</t>
        </is>
      </c>
      <c r="G257" s="42" t="inlineStr">
        <is>
          <t>Gregory Gondwe</t>
        </is>
      </c>
      <c r="H257" s="42" t="n">
        <v>2023</v>
      </c>
      <c r="I257" s="42" t="inlineStr">
        <is>
          <t>Online Media and Global Communication</t>
        </is>
      </c>
      <c r="J257" s="42" t="inlineStr">
        <is>
          <t>10.1515/omgc-2023-0023</t>
        </is>
      </c>
      <c r="K257" s="47" t="inlineStr">
        <is>
          <t>https://doi.org/10.1515/omgc-2023-0023</t>
        </is>
      </c>
      <c r="L257" s="42" t="inlineStr">
        <is>
          <t>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is>
      </c>
      <c r="M257" s="42" t="inlineStr">
        <is>
          <t>article</t>
        </is>
      </c>
      <c r="N257" s="42" t="inlineStr">
        <is>
          <t>en</t>
        </is>
      </c>
      <c r="O257" s="42">
        <f>IF(F257="","",LOWER(TRIM(F257)&amp;"|"&amp;TRIM(G257)&amp;"|"&amp;H257))</f>
        <v/>
      </c>
      <c r="P257" s="42" t="inlineStr">
        <is>
          <t>No</t>
        </is>
      </c>
      <c r="Q257" s="42" t="inlineStr">
        <is>
          <t>Citations: 69</t>
        </is>
      </c>
    </row>
    <row r="258">
      <c r="A258" s="42" t="inlineStr">
        <is>
          <t>A0257</t>
        </is>
      </c>
      <c r="B258" s="42" t="inlineStr">
        <is>
          <t>Database</t>
        </is>
      </c>
      <c r="C258" s="42" t="inlineStr">
        <is>
          <t>OpenAlex</t>
        </is>
      </c>
      <c r="D258" s="85" t="n">
        <v>46287</v>
      </c>
      <c r="E258" s="42" t="inlineStr">
        <is>
          <t>Multiple queries (Q1-Q10)</t>
        </is>
      </c>
      <c r="F258" s="42" t="inlineStr">
        <is>
          <t>Generative Artificial Intelligence and Musculoskeletal Health Care</t>
        </is>
      </c>
      <c r="G258" s="42" t="inlineStr">
        <is>
          <t>Kyle N. Kunze</t>
        </is>
      </c>
      <c r="H258" s="42" t="n">
        <v>2025</v>
      </c>
      <c r="I258" s="42" t="inlineStr">
        <is>
          <t>HSS Journal® The Musculoskeletal Journal of Hospital for Special Surgery</t>
        </is>
      </c>
      <c r="J258" s="42" t="inlineStr">
        <is>
          <t>10.1177/15563316251335334</t>
        </is>
      </c>
      <c r="K258" s="47" t="inlineStr">
        <is>
          <t>https://doi.org/10.1177/15563316251335334</t>
        </is>
      </c>
      <c r="L258" s="42" t="inlineStr">
        <is>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is>
      </c>
      <c r="M258" s="42" t="inlineStr">
        <is>
          <t>article</t>
        </is>
      </c>
      <c r="N258" s="42" t="inlineStr">
        <is>
          <t>en</t>
        </is>
      </c>
      <c r="O258" s="42">
        <f>IF(F258="","",LOWER(TRIM(F258)&amp;"|"&amp;TRIM(G258)&amp;"|"&amp;H258))</f>
        <v/>
      </c>
      <c r="P258" s="42" t="inlineStr">
        <is>
          <t>No</t>
        </is>
      </c>
      <c r="Q258" s="42" t="inlineStr">
        <is>
          <t>Citations: 8</t>
        </is>
      </c>
    </row>
    <row r="259">
      <c r="A259" s="42" t="inlineStr">
        <is>
          <t>A0258</t>
        </is>
      </c>
      <c r="B259" s="42" t="inlineStr">
        <is>
          <t>Database</t>
        </is>
      </c>
      <c r="C259" s="42" t="inlineStr">
        <is>
          <t>OpenAlex</t>
        </is>
      </c>
      <c r="D259" s="85" t="n">
        <v>46287</v>
      </c>
      <c r="E259" s="42" t="inlineStr">
        <is>
          <t>Multiple queries (Q1-Q10)</t>
        </is>
      </c>
      <c r="F259" s="42" t="inlineStr">
        <is>
          <t>Vision-Language-Action Models for Robotics: A Review Towards Real-World Applications</t>
        </is>
      </c>
      <c r="G259" s="42" t="inlineStr">
        <is>
          <t>Kento Kawaharazuka; Jihoon Oh; Jun Yamada; Ingmar Posner; Yuke Zhu</t>
        </is>
      </c>
      <c r="H259" s="42" t="n">
        <v>2025</v>
      </c>
      <c r="I259" s="42" t="inlineStr">
        <is>
          <t>IEEE Access</t>
        </is>
      </c>
      <c r="J259" s="42" t="inlineStr">
        <is>
          <t>10.1109/access.2025.3609980</t>
        </is>
      </c>
      <c r="K259" s="47" t="inlineStr">
        <is>
          <t>https://doi.org/10.1109/access.2025.3609980</t>
        </is>
      </c>
      <c r="L259" s="42" t="inlineStr">
        <is>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is>
      </c>
      <c r="M259" s="42" t="inlineStr">
        <is>
          <t>article</t>
        </is>
      </c>
      <c r="N259" s="42" t="inlineStr">
        <is>
          <t>en</t>
        </is>
      </c>
      <c r="O259" s="42">
        <f>IF(F259="","",LOWER(TRIM(F259)&amp;"|"&amp;TRIM(G259)&amp;"|"&amp;H259))</f>
        <v/>
      </c>
      <c r="P259" s="42" t="inlineStr">
        <is>
          <t>No</t>
        </is>
      </c>
      <c r="Q259" s="42" t="inlineStr">
        <is>
          <t>Citations: 60</t>
        </is>
      </c>
    </row>
    <row r="260">
      <c r="A260" s="42" t="inlineStr">
        <is>
          <t>A0259</t>
        </is>
      </c>
      <c r="B260" s="42" t="inlineStr">
        <is>
          <t>Database</t>
        </is>
      </c>
      <c r="C260" s="42" t="inlineStr">
        <is>
          <t>OpenAlex</t>
        </is>
      </c>
      <c r="D260" s="85" t="n">
        <v>46287</v>
      </c>
      <c r="E260" s="42" t="inlineStr">
        <is>
          <t>Multiple queries (Q1-Q10)</t>
        </is>
      </c>
      <c r="F260" s="42" t="inlineStr">
        <is>
          <t>4D Facial Expression Diffusion Model</t>
        </is>
      </c>
      <c r="G260" s="42" t="inlineStr">
        <is>
          <t>Kaifeng Zou; Sylvain Faisan; Boyang Yu; Sébastien Valette; Hyewon Seo</t>
        </is>
      </c>
      <c r="H260" s="42" t="n">
        <v>2024</v>
      </c>
      <c r="I260" s="42" t="inlineStr">
        <is>
          <t>ACM Transactions on Multimedia Computing Communications and Applications</t>
        </is>
      </c>
      <c r="J260" s="42" t="inlineStr">
        <is>
          <t>10.1145/3653455</t>
        </is>
      </c>
      <c r="K260" s="47" t="inlineStr">
        <is>
          <t>https://doi.org/10.1145/3653455</t>
        </is>
      </c>
      <c r="L260" s="42" t="inlineStr">
        <is>
          <t>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is>
      </c>
      <c r="M260" s="42" t="inlineStr">
        <is>
          <t>article</t>
        </is>
      </c>
      <c r="N260" s="42" t="inlineStr">
        <is>
          <t>en</t>
        </is>
      </c>
      <c r="O260" s="42">
        <f>IF(F260="","",LOWER(TRIM(F260)&amp;"|"&amp;TRIM(G260)&amp;"|"&amp;H260))</f>
        <v/>
      </c>
      <c r="P260" s="42" t="inlineStr">
        <is>
          <t>No</t>
        </is>
      </c>
      <c r="Q260" s="42" t="inlineStr">
        <is>
          <t>Citations: 17</t>
        </is>
      </c>
    </row>
    <row r="261">
      <c r="A261" s="42" t="inlineStr">
        <is>
          <t>A0260</t>
        </is>
      </c>
      <c r="B261" s="42" t="inlineStr">
        <is>
          <t>Database</t>
        </is>
      </c>
      <c r="C261" s="42" t="inlineStr">
        <is>
          <t>OpenAlex</t>
        </is>
      </c>
      <c r="D261" s="85" t="n">
        <v>46287</v>
      </c>
      <c r="E261" s="42" t="inlineStr">
        <is>
          <t>Multiple queries (Q1-Q10)</t>
        </is>
      </c>
      <c r="F261" s="42" t="inlineStr">
        <is>
          <t>Application of transformer architectures in generative video modeling for neurosurgical education</t>
        </is>
      </c>
      <c r="G261" s="42" t="inlineStr">
        <is>
          <t>Aaron Lawson McLean; Felipe Gutiérrez Pineda</t>
        </is>
      </c>
      <c r="H261" s="42" t="n">
        <v>2024</v>
      </c>
      <c r="I261" s="42" t="inlineStr">
        <is>
          <t>International Journal of Computer Assisted Radiology and Surgery</t>
        </is>
      </c>
      <c r="J261" s="42" t="inlineStr">
        <is>
          <t>10.1007/s11548-024-03266-0</t>
        </is>
      </c>
      <c r="K261" s="47" t="inlineStr">
        <is>
          <t>https://doi.org/10.1007/s11548-024-03266-0</t>
        </is>
      </c>
      <c r="L261" s="42" t="inlineStr">
        <is>
          <t>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is>
      </c>
      <c r="M261" s="42" t="inlineStr">
        <is>
          <t>article</t>
        </is>
      </c>
      <c r="N261" s="42" t="inlineStr">
        <is>
          <t>en</t>
        </is>
      </c>
      <c r="O261" s="42">
        <f>IF(F261="","",LOWER(TRIM(F261)&amp;"|"&amp;TRIM(G261)&amp;"|"&amp;H261))</f>
        <v/>
      </c>
      <c r="P261" s="42" t="inlineStr">
        <is>
          <t>No</t>
        </is>
      </c>
      <c r="Q261" s="42" t="inlineStr">
        <is>
          <t>Citations: 9</t>
        </is>
      </c>
    </row>
    <row r="262">
      <c r="A262" s="42" t="inlineStr">
        <is>
          <t>A0261</t>
        </is>
      </c>
      <c r="B262" s="42" t="inlineStr">
        <is>
          <t>Database</t>
        </is>
      </c>
      <c r="C262" s="42" t="inlineStr">
        <is>
          <t>OpenAlex</t>
        </is>
      </c>
      <c r="D262" s="85" t="n">
        <v>46287</v>
      </c>
      <c r="E262" s="42" t="inlineStr">
        <is>
          <t>Multiple queries (Q1-Q10)</t>
        </is>
      </c>
      <c r="F262" s="42" t="inlineStr">
        <is>
          <t>Advanced Generative Models for 3D Multi-Object Scene Generation: Exploring the use of Cutting-edge Generative Models like Diffusion Models to Synthesize Complex 3D Environments</t>
        </is>
      </c>
      <c r="G262" s="42" t="inlineStr">
        <is>
          <t>Vedant Singh</t>
        </is>
      </c>
      <c r="H262" s="42" t="n">
        <v>2022</v>
      </c>
      <c r="I262" s="42" t="inlineStr">
        <is>
          <t>Journal of Artificial Intelligence &amp; Cloud Computing</t>
        </is>
      </c>
      <c r="J262" s="42" t="inlineStr">
        <is>
          <t>10.47363/jaicc/2022(1)e224</t>
        </is>
      </c>
      <c r="K262" s="47" t="inlineStr">
        <is>
          <t>https://doi.org/10.47363/jaicc/2022(1)e224</t>
        </is>
      </c>
      <c r="L262" s="42" t="inlineStr">
        <is>
          <t>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is>
      </c>
      <c r="M262" s="42" t="inlineStr">
        <is>
          <t>article</t>
        </is>
      </c>
      <c r="N262" s="42" t="inlineStr">
        <is>
          <t>en</t>
        </is>
      </c>
      <c r="O262" s="42">
        <f>IF(F262="","",LOWER(TRIM(F262)&amp;"|"&amp;TRIM(G262)&amp;"|"&amp;H262))</f>
        <v/>
      </c>
      <c r="P262" s="42" t="inlineStr">
        <is>
          <t>No</t>
        </is>
      </c>
      <c r="Q262" s="42" t="inlineStr">
        <is>
          <t>Citations: 12</t>
        </is>
      </c>
    </row>
    <row r="263">
      <c r="A263" s="42" t="inlineStr">
        <is>
          <t>A0262</t>
        </is>
      </c>
      <c r="B263" s="42" t="inlineStr">
        <is>
          <t>Database</t>
        </is>
      </c>
      <c r="C263" s="42" t="inlineStr">
        <is>
          <t>OpenAlex</t>
        </is>
      </c>
      <c r="D263" s="85" t="n">
        <v>46287</v>
      </c>
      <c r="E263" s="42" t="inlineStr">
        <is>
          <t>Multiple queries (Q1-Q10)</t>
        </is>
      </c>
      <c r="F263" s="42" t="inlineStr">
        <is>
          <t>Generative Models for the Psychology of Art and Aesthetics</t>
        </is>
      </c>
      <c r="G263" s="42" t="inlineStr">
        <is>
          <t>Aaron Hertzmann</t>
        </is>
      </c>
      <c r="H263" s="42" t="n">
        <v>2024</v>
      </c>
      <c r="I263" s="42" t="inlineStr">
        <is>
          <t>Empirical Studies of the Arts</t>
        </is>
      </c>
      <c r="J263" s="42" t="inlineStr">
        <is>
          <t>10.1177/02762374241288696</t>
        </is>
      </c>
      <c r="K263" s="47" t="inlineStr">
        <is>
          <t>https://doi.org/10.1177/02762374241288696</t>
        </is>
      </c>
      <c r="L263" s="42" t="inlineStr">
        <is>
          <t>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is>
      </c>
      <c r="M263" s="42" t="inlineStr">
        <is>
          <t>article</t>
        </is>
      </c>
      <c r="N263" s="42" t="inlineStr">
        <is>
          <t>en</t>
        </is>
      </c>
      <c r="O263" s="42">
        <f>IF(F263="","",LOWER(TRIM(F263)&amp;"|"&amp;TRIM(G263)&amp;"|"&amp;H263))</f>
        <v/>
      </c>
      <c r="P263" s="42" t="inlineStr">
        <is>
          <t>No</t>
        </is>
      </c>
      <c r="Q263" s="42" t="inlineStr">
        <is>
          <t>Citations: 14</t>
        </is>
      </c>
    </row>
    <row r="264">
      <c r="A264" s="42" t="inlineStr">
        <is>
          <t>A0263</t>
        </is>
      </c>
      <c r="B264" s="42" t="inlineStr">
        <is>
          <t>Database</t>
        </is>
      </c>
      <c r="C264" s="42" t="inlineStr">
        <is>
          <t>OpenAlex</t>
        </is>
      </c>
      <c r="D264" s="85" t="n">
        <v>46287</v>
      </c>
      <c r="E264" s="42" t="inlineStr">
        <is>
          <t>Multiple queries (Q1-Q10)</t>
        </is>
      </c>
      <c r="F264" s="42" t="inlineStr">
        <is>
          <t>Generative AI Art: Copyright Infringement and Fair Use</t>
        </is>
      </c>
      <c r="G264" s="42" t="inlineStr">
        <is>
          <t>Michael D. Murray</t>
        </is>
      </c>
      <c r="H264" s="42" t="n">
        <v>2023</v>
      </c>
      <c r="I264" s="42" t="inlineStr">
        <is>
          <t>SMU Science and Technology Law Review</t>
        </is>
      </c>
      <c r="J264" s="42" t="inlineStr">
        <is>
          <t>10.25172/smustlr.26.2.4</t>
        </is>
      </c>
      <c r="K264" s="47" t="inlineStr">
        <is>
          <t>https://doi.org/10.25172/smustlr.26.2.4</t>
        </is>
      </c>
      <c r="L264" s="42" t="inlineStr">
        <is>
          <t>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is>
      </c>
      <c r="M264" s="42" t="inlineStr">
        <is>
          <t>article</t>
        </is>
      </c>
      <c r="N264" s="42" t="inlineStr">
        <is>
          <t>en</t>
        </is>
      </c>
      <c r="O264" s="42">
        <f>IF(F264="","",LOWER(TRIM(F264)&amp;"|"&amp;TRIM(G264)&amp;"|"&amp;H264))</f>
        <v/>
      </c>
      <c r="P264" s="42" t="inlineStr">
        <is>
          <t>No</t>
        </is>
      </c>
      <c r="Q264" s="42" t="inlineStr">
        <is>
          <t>Citations: 40</t>
        </is>
      </c>
    </row>
    <row r="265">
      <c r="A265" s="42" t="inlineStr">
        <is>
          <t>A0264</t>
        </is>
      </c>
      <c r="B265" s="42" t="inlineStr">
        <is>
          <t>Database</t>
        </is>
      </c>
      <c r="C265" s="42" t="inlineStr">
        <is>
          <t>OpenAlex</t>
        </is>
      </c>
      <c r="D265" s="85" t="n">
        <v>46287</v>
      </c>
      <c r="E265" s="42" t="inlineStr">
        <is>
          <t>Multiple queries (Q1-Q10)</t>
        </is>
      </c>
      <c r="F265" s="42" t="inlineStr">
        <is>
          <t>CPDM: Content-preserving diffusion model for underwater image enhancement</t>
        </is>
      </c>
      <c r="G265" s="42" t="inlineStr">
        <is>
          <t>Xiaowen Shi; Yuan‐Gen Wang</t>
        </is>
      </c>
      <c r="H265" s="42" t="n">
        <v>2024</v>
      </c>
      <c r="I265" s="42" t="inlineStr">
        <is>
          <t>Scientific Reports</t>
        </is>
      </c>
      <c r="J265" s="42" t="inlineStr">
        <is>
          <t>10.1038/s41598-024-82803-y</t>
        </is>
      </c>
      <c r="K265" s="47" t="inlineStr">
        <is>
          <t>https://doi.org/10.1038/s41598-024-82803-y</t>
        </is>
      </c>
      <c r="L265" s="42" t="inlineStr">
        <is>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is>
      </c>
      <c r="M265" s="42" t="inlineStr">
        <is>
          <t>article</t>
        </is>
      </c>
      <c r="N265" s="42" t="inlineStr">
        <is>
          <t>en</t>
        </is>
      </c>
      <c r="O265" s="42">
        <f>IF(F265="","",LOWER(TRIM(F265)&amp;"|"&amp;TRIM(G265)&amp;"|"&amp;H265))</f>
        <v/>
      </c>
      <c r="P265" s="42" t="inlineStr">
        <is>
          <t>No</t>
        </is>
      </c>
      <c r="Q265" s="42" t="inlineStr">
        <is>
          <t>Citations: 29</t>
        </is>
      </c>
    </row>
    <row r="266">
      <c r="A266" s="42" t="inlineStr">
        <is>
          <t>A0265</t>
        </is>
      </c>
      <c r="B266" s="42" t="inlineStr">
        <is>
          <t>Database</t>
        </is>
      </c>
      <c r="C266" s="42" t="inlineStr">
        <is>
          <t>OpenAlex</t>
        </is>
      </c>
      <c r="D266" s="85" t="n">
        <v>46287</v>
      </c>
      <c r="E266" s="42" t="inlineStr">
        <is>
          <t>Multiple queries (Q1-Q10)</t>
        </is>
      </c>
      <c r="F266" s="42" t="inlineStr">
        <is>
          <t>‘Just hit a button!’ – fashion 4.0 designers as cyborgs, experimenting and designing with generative algorithms</t>
        </is>
      </c>
      <c r="G266" s="42" t="inlineStr">
        <is>
          <t>Natalia Särmäkari; Annamari Vänskä</t>
        </is>
      </c>
      <c r="H266" s="42" t="n">
        <v>2021</v>
      </c>
      <c r="I266" s="42" t="inlineStr">
        <is>
          <t>International Journal of Fashion Design Technology and Education</t>
        </is>
      </c>
      <c r="J266" s="42" t="inlineStr">
        <is>
          <t>10.1080/17543266.2021.1991005</t>
        </is>
      </c>
      <c r="K266" s="47" t="inlineStr">
        <is>
          <t>https://doi.org/10.1080/17543266.2021.1991005</t>
        </is>
      </c>
      <c r="L266" s="42" t="inlineStr">
        <is>
          <t>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is>
      </c>
      <c r="M266" s="42" t="inlineStr">
        <is>
          <t>article</t>
        </is>
      </c>
      <c r="N266" s="42" t="inlineStr">
        <is>
          <t>en</t>
        </is>
      </c>
      <c r="O266" s="42">
        <f>IF(F266="","",LOWER(TRIM(F266)&amp;"|"&amp;TRIM(G266)&amp;"|"&amp;H266))</f>
        <v/>
      </c>
      <c r="P266" s="42" t="inlineStr">
        <is>
          <t>No</t>
        </is>
      </c>
      <c r="Q266" s="42" t="inlineStr">
        <is>
          <t>Citations: 66</t>
        </is>
      </c>
    </row>
    <row r="267">
      <c r="A267" s="42" t="inlineStr">
        <is>
          <t>A0266</t>
        </is>
      </c>
      <c r="B267" s="42" t="inlineStr">
        <is>
          <t>Database</t>
        </is>
      </c>
      <c r="C267" s="42" t="inlineStr">
        <is>
          <t>OpenAlex</t>
        </is>
      </c>
      <c r="D267" s="85" t="n">
        <v>46287</v>
      </c>
      <c r="E267" s="42" t="inlineStr">
        <is>
          <t>Multiple queries (Q1-Q10)</t>
        </is>
      </c>
      <c r="F267" s="42" t="inlineStr">
        <is>
          <t>Artificial intelligence for modelling infectious disease epidemics</t>
        </is>
      </c>
      <c r="G267" s="42" t="inlineStr">
        <is>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is>
      </c>
      <c r="H267" s="42" t="n">
        <v>2025</v>
      </c>
      <c r="I267" s="42" t="inlineStr">
        <is>
          <t>Nature</t>
        </is>
      </c>
      <c r="J267" s="42" t="inlineStr">
        <is>
          <t>10.1038/s41586-024-08564-w</t>
        </is>
      </c>
      <c r="K267" s="47" t="inlineStr">
        <is>
          <t>https://doi.org/10.1038/s41586-024-08564-w</t>
        </is>
      </c>
      <c r="L267" s="42" t="inlineStr"/>
      <c r="M267" s="42" t="inlineStr">
        <is>
          <t>article</t>
        </is>
      </c>
      <c r="N267" s="42" t="inlineStr">
        <is>
          <t>en</t>
        </is>
      </c>
      <c r="O267" s="42">
        <f>IF(F267="","",LOWER(TRIM(F267)&amp;"|"&amp;TRIM(G267)&amp;"|"&amp;H267))</f>
        <v/>
      </c>
      <c r="P267" s="42" t="inlineStr">
        <is>
          <t>No</t>
        </is>
      </c>
      <c r="Q267" s="42" t="inlineStr">
        <is>
          <t>Citations: 161</t>
        </is>
      </c>
    </row>
    <row r="268">
      <c r="A268" s="42" t="inlineStr">
        <is>
          <t>A0267</t>
        </is>
      </c>
      <c r="B268" s="42" t="inlineStr">
        <is>
          <t>Database</t>
        </is>
      </c>
      <c r="C268" s="42" t="inlineStr">
        <is>
          <t>OpenAlex</t>
        </is>
      </c>
      <c r="D268" s="85" t="n">
        <v>46287</v>
      </c>
      <c r="E268" s="42" t="inlineStr">
        <is>
          <t>Multiple queries (Q1-Q10)</t>
        </is>
      </c>
      <c r="F268" s="42" t="inlineStr">
        <is>
          <t>Preparing Students for an AI-Driven World: Generative AI and Curriculum Reform in Higher Education</t>
        </is>
      </c>
      <c r="G268" s="42" t="inlineStr">
        <is>
          <t>Ying Ma; Su Yufang; LI Ming-da; Yu Zhang; Wantong Chai; Amin Huang; Xiaofei Zhao</t>
        </is>
      </c>
      <c r="H268" s="42" t="n">
        <v>2025</v>
      </c>
      <c r="I268" s="42" t="inlineStr">
        <is>
          <t>Frontiers of digital education.</t>
        </is>
      </c>
      <c r="J268" s="42" t="inlineStr">
        <is>
          <t>10.1007/s44366-025-0067-6</t>
        </is>
      </c>
      <c r="K268" s="47" t="inlineStr">
        <is>
          <t>https://doi.org/10.1007/s44366-025-0067-6</t>
        </is>
      </c>
      <c r="L268" s="42" t="inlineStr">
        <is>
          <t>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is>
      </c>
      <c r="M268" s="42" t="inlineStr">
        <is>
          <t>article</t>
        </is>
      </c>
      <c r="N268" s="42" t="inlineStr">
        <is>
          <t>en</t>
        </is>
      </c>
      <c r="O268" s="42">
        <f>IF(F268="","",LOWER(TRIM(F268)&amp;"|"&amp;TRIM(G268)&amp;"|"&amp;H268))</f>
        <v/>
      </c>
      <c r="P268" s="42" t="inlineStr">
        <is>
          <t>No</t>
        </is>
      </c>
      <c r="Q268" s="42" t="inlineStr">
        <is>
          <t>Citations: 26</t>
        </is>
      </c>
    </row>
    <row r="269">
      <c r="A269" s="42" t="inlineStr">
        <is>
          <t>A0268</t>
        </is>
      </c>
      <c r="B269" s="42" t="inlineStr">
        <is>
          <t>Database</t>
        </is>
      </c>
      <c r="C269" s="42" t="inlineStr">
        <is>
          <t>OpenAlex</t>
        </is>
      </c>
      <c r="D269" s="85" t="n">
        <v>46287</v>
      </c>
      <c r="E269" s="42" t="inlineStr">
        <is>
          <t>Multiple queries (Q1-Q10)</t>
        </is>
      </c>
      <c r="F269" s="42" t="inlineStr">
        <is>
          <t>Sketchar: Supporting Character Design and Illustration Prototyping Using Generative AI</t>
        </is>
      </c>
      <c r="G269" s="42" t="inlineStr">
        <is>
          <t>Long Ling; Xinyi Chen; Ruoyu Wen; Toby Jia-Jun Li; Ray Lc</t>
        </is>
      </c>
      <c r="H269" s="42" t="n">
        <v>2024</v>
      </c>
      <c r="I269" s="42" t="inlineStr">
        <is>
          <t>Proceedings of the ACM on Human-Computer Interaction</t>
        </is>
      </c>
      <c r="J269" s="42" t="inlineStr">
        <is>
          <t>10.1145/3677102</t>
        </is>
      </c>
      <c r="K269" s="47" t="inlineStr">
        <is>
          <t>https://doi.org/10.1145/3677102</t>
        </is>
      </c>
      <c r="L269" s="42" t="inlineStr">
        <is>
          <t>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is>
      </c>
      <c r="M269" s="42" t="inlineStr">
        <is>
          <t>article</t>
        </is>
      </c>
      <c r="N269" s="42" t="inlineStr">
        <is>
          <t>en</t>
        </is>
      </c>
      <c r="O269" s="42">
        <f>IF(F269="","",LOWER(TRIM(F269)&amp;"|"&amp;TRIM(G269)&amp;"|"&amp;H269))</f>
        <v/>
      </c>
      <c r="P269" s="42" t="inlineStr">
        <is>
          <t>No</t>
        </is>
      </c>
      <c r="Q269" s="42" t="inlineStr">
        <is>
          <t>Citations: 45</t>
        </is>
      </c>
    </row>
    <row r="270">
      <c r="A270" s="42" t="inlineStr">
        <is>
          <t>A0269</t>
        </is>
      </c>
      <c r="B270" s="42" t="inlineStr">
        <is>
          <t>Database</t>
        </is>
      </c>
      <c r="C270" s="42" t="inlineStr">
        <is>
          <t>OpenAlex</t>
        </is>
      </c>
      <c r="D270" s="85" t="n">
        <v>46287</v>
      </c>
      <c r="E270" s="42" t="inlineStr">
        <is>
          <t>Multiple queries (Q1-Q10)</t>
        </is>
      </c>
      <c r="F270" s="42" t="inlineStr">
        <is>
          <t>Academics as adopters of generative AI: an application of diffusion of innovations theory</t>
        </is>
      </c>
      <c r="G270" s="42" t="inlineStr">
        <is>
          <t>Swati Singh; Artur Strzelecki</t>
        </is>
      </c>
      <c r="H270" s="42" t="n">
        <v>2025</v>
      </c>
      <c r="I270" s="42" t="inlineStr">
        <is>
          <t>Education and Information Technologies</t>
        </is>
      </c>
      <c r="J270" s="42" t="inlineStr">
        <is>
          <t>10.1007/s10639-025-13835-8</t>
        </is>
      </c>
      <c r="K270" s="47" t="inlineStr">
        <is>
          <t>https://doi.org/10.1007/s10639-025-13835-8</t>
        </is>
      </c>
      <c r="L270" s="42"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M270" s="42" t="inlineStr">
        <is>
          <t>article</t>
        </is>
      </c>
      <c r="N270" s="42" t="inlineStr">
        <is>
          <t>en</t>
        </is>
      </c>
      <c r="O270" s="42">
        <f>IF(F270="","",LOWER(TRIM(F270)&amp;"|"&amp;TRIM(G270)&amp;"|"&amp;H270))</f>
        <v/>
      </c>
      <c r="P270" s="42" t="inlineStr">
        <is>
          <t>No</t>
        </is>
      </c>
      <c r="Q270" s="42" t="inlineStr">
        <is>
          <t>Citations: 13</t>
        </is>
      </c>
    </row>
    <row r="271">
      <c r="A271" s="42" t="inlineStr">
        <is>
          <t>A0270</t>
        </is>
      </c>
      <c r="B271" s="42" t="inlineStr">
        <is>
          <t>Database</t>
        </is>
      </c>
      <c r="C271" s="42" t="inlineStr">
        <is>
          <t>OpenAlex</t>
        </is>
      </c>
      <c r="D271" s="85" t="n">
        <v>46287</v>
      </c>
      <c r="E271" s="42" t="inlineStr">
        <is>
          <t>Multiple queries (Q1-Q10)</t>
        </is>
      </c>
      <c r="F271" s="42" t="inlineStr">
        <is>
          <t>Generative deep learning applied to biomechanics: A new augmentation technique for motion capture datasets</t>
        </is>
      </c>
      <c r="G271" s="42" t="inlineStr">
        <is>
          <t>Metin Bicer; Andrew Phillips; Alessandro Melis; Alison H. McGregor; Luca Modenese</t>
        </is>
      </c>
      <c r="H271" s="42" t="n">
        <v>2022</v>
      </c>
      <c r="I271" s="42" t="inlineStr">
        <is>
          <t>Journal of Biomechanics</t>
        </is>
      </c>
      <c r="J271" s="42" t="inlineStr">
        <is>
          <t>10.1016/j.jbiomech.2022.111301</t>
        </is>
      </c>
      <c r="K271" s="47" t="inlineStr">
        <is>
          <t>https://doi.org/10.1016/j.jbiomech.2022.111301</t>
        </is>
      </c>
      <c r="L271" s="42" t="inlineStr">
        <is>
          <t>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is>
      </c>
      <c r="M271" s="42" t="inlineStr">
        <is>
          <t>article</t>
        </is>
      </c>
      <c r="N271" s="42" t="inlineStr">
        <is>
          <t>en</t>
        </is>
      </c>
      <c r="O271" s="42">
        <f>IF(F271="","",LOWER(TRIM(F271)&amp;"|"&amp;TRIM(G271)&amp;"|"&amp;H271))</f>
        <v/>
      </c>
      <c r="P271" s="42" t="inlineStr">
        <is>
          <t>No</t>
        </is>
      </c>
      <c r="Q271" s="42" t="inlineStr">
        <is>
          <t>Citations: 54</t>
        </is>
      </c>
    </row>
    <row r="272">
      <c r="A272" s="42" t="inlineStr">
        <is>
          <t>A0271</t>
        </is>
      </c>
      <c r="B272" s="42" t="inlineStr">
        <is>
          <t>Database</t>
        </is>
      </c>
      <c r="C272" s="42" t="inlineStr">
        <is>
          <t>OpenAlex</t>
        </is>
      </c>
      <c r="D272" s="85" t="n">
        <v>46287</v>
      </c>
      <c r="E272" s="42" t="inlineStr">
        <is>
          <t>Multiple queries (Q1-Q10)</t>
        </is>
      </c>
      <c r="F272" s="42" t="inlineStr">
        <is>
          <t>Generative AI cybersecurity and resilience</t>
        </is>
      </c>
      <c r="G272" s="42" t="inlineStr">
        <is>
          <t>Petar Radanliev; Omar Santos; Uchenna Ani</t>
        </is>
      </c>
      <c r="H272" s="42" t="n">
        <v>2025</v>
      </c>
      <c r="I272" s="42" t="inlineStr">
        <is>
          <t>Frontiers in Artificial Intelligence</t>
        </is>
      </c>
      <c r="J272" s="42" t="inlineStr">
        <is>
          <t>10.3389/frai.2025.1568360</t>
        </is>
      </c>
      <c r="K272" s="47" t="inlineStr">
        <is>
          <t>https://doi.org/10.3389/frai.2025.1568360</t>
        </is>
      </c>
      <c r="L272" s="42" t="inlineStr">
        <is>
          <t>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is>
      </c>
      <c r="M272" s="42" t="inlineStr">
        <is>
          <t>article</t>
        </is>
      </c>
      <c r="N272" s="42" t="inlineStr">
        <is>
          <t>en</t>
        </is>
      </c>
      <c r="O272" s="42">
        <f>IF(F272="","",LOWER(TRIM(F272)&amp;"|"&amp;TRIM(G272)&amp;"|"&amp;H272))</f>
        <v/>
      </c>
      <c r="P272" s="42" t="inlineStr">
        <is>
          <t>No</t>
        </is>
      </c>
      <c r="Q272" s="42" t="inlineStr">
        <is>
          <t>Citations: 26</t>
        </is>
      </c>
    </row>
    <row r="273">
      <c r="A273" s="42" t="inlineStr">
        <is>
          <t>A0272</t>
        </is>
      </c>
      <c r="B273" s="42" t="inlineStr">
        <is>
          <t>Database</t>
        </is>
      </c>
      <c r="C273" s="42" t="inlineStr">
        <is>
          <t>OpenAlex</t>
        </is>
      </c>
      <c r="D273" s="85" t="n">
        <v>46287</v>
      </c>
      <c r="E273" s="42" t="inlineStr">
        <is>
          <t>Multiple queries (Q1-Q10)</t>
        </is>
      </c>
      <c r="F273" s="42" t="inlineStr">
        <is>
          <t>CHeart: A Conditional Spatio-Temporal Generative Model for Cardiac Anatomy</t>
        </is>
      </c>
      <c r="G273" s="42" t="inlineStr">
        <is>
          <t>Mengyun Qiao; Shuo Wang; Huaqi Qiu; Antonio de Marvao; Declan P. O’Regan; Daniel Rueckert; Wenjia Bai</t>
        </is>
      </c>
      <c r="H273" s="42" t="n">
        <v>2023</v>
      </c>
      <c r="I273" s="42" t="inlineStr">
        <is>
          <t>IEEE Transactions on Medical Imaging</t>
        </is>
      </c>
      <c r="J273" s="42" t="inlineStr">
        <is>
          <t>10.1109/tmi.2023.3331982</t>
        </is>
      </c>
      <c r="K273" s="47" t="inlineStr">
        <is>
          <t>https://doi.org/10.1109/tmi.2023.3331982</t>
        </is>
      </c>
      <c r="L273" s="42" t="inlineStr">
        <is>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is>
      </c>
      <c r="M273" s="42" t="inlineStr">
        <is>
          <t>article</t>
        </is>
      </c>
      <c r="N273" s="42" t="inlineStr">
        <is>
          <t>en</t>
        </is>
      </c>
      <c r="O273" s="42">
        <f>IF(F273="","",LOWER(TRIM(F273)&amp;"|"&amp;TRIM(G273)&amp;"|"&amp;H273))</f>
        <v/>
      </c>
      <c r="P273" s="42" t="inlineStr">
        <is>
          <t>No</t>
        </is>
      </c>
      <c r="Q273" s="42" t="inlineStr">
        <is>
          <t>Citations: 21</t>
        </is>
      </c>
    </row>
    <row r="274">
      <c r="A274" s="42" t="inlineStr">
        <is>
          <t>A0273</t>
        </is>
      </c>
      <c r="B274" s="42" t="inlineStr">
        <is>
          <t>Database</t>
        </is>
      </c>
      <c r="C274" s="42" t="inlineStr">
        <is>
          <t>OpenAlex</t>
        </is>
      </c>
      <c r="D274" s="85" t="n">
        <v>46287</v>
      </c>
      <c r="E274" s="42" t="inlineStr">
        <is>
          <t>Multiple queries (Q1-Q10)</t>
        </is>
      </c>
      <c r="F274" s="42" t="inlineStr">
        <is>
          <t>Machine learning for numerical weather and climate modelling: a review</t>
        </is>
      </c>
      <c r="G274" s="42" t="inlineStr">
        <is>
          <t>Catherine de Burgh-Day; Tennessee Leeuwenburg</t>
        </is>
      </c>
      <c r="H274" s="42" t="n">
        <v>2023</v>
      </c>
      <c r="I274" s="42" t="inlineStr">
        <is>
          <t>Geoscientific model development</t>
        </is>
      </c>
      <c r="J274" s="42" t="inlineStr">
        <is>
          <t>10.5194/gmd-16-6433-2023</t>
        </is>
      </c>
      <c r="K274" s="47" t="inlineStr">
        <is>
          <t>https://doi.org/10.5194/gmd-16-6433-2023</t>
        </is>
      </c>
      <c r="L274" s="42" t="inlineStr">
        <is>
          <t>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is>
      </c>
      <c r="M274" s="42" t="inlineStr">
        <is>
          <t>article</t>
        </is>
      </c>
      <c r="N274" s="42" t="inlineStr">
        <is>
          <t>en</t>
        </is>
      </c>
      <c r="O274" s="42">
        <f>IF(F274="","",LOWER(TRIM(F274)&amp;"|"&amp;TRIM(G274)&amp;"|"&amp;H274))</f>
        <v/>
      </c>
      <c r="P274" s="42" t="inlineStr">
        <is>
          <t>No</t>
        </is>
      </c>
      <c r="Q274" s="42" t="inlineStr">
        <is>
          <t>Citations: 156</t>
        </is>
      </c>
    </row>
    <row r="275">
      <c r="A275" s="42" t="inlineStr">
        <is>
          <t>A0274</t>
        </is>
      </c>
      <c r="B275" s="42" t="inlineStr">
        <is>
          <t>Database</t>
        </is>
      </c>
      <c r="C275" s="42" t="inlineStr">
        <is>
          <t>OpenAlex</t>
        </is>
      </c>
      <c r="D275" s="85" t="n">
        <v>46287</v>
      </c>
      <c r="E275" s="42" t="inlineStr">
        <is>
          <t>Multiple queries (Q1-Q10)</t>
        </is>
      </c>
      <c r="F275" s="42" t="inlineStr">
        <is>
          <t>Generative models struggle with kirigami metamaterials</t>
        </is>
      </c>
      <c r="G275" s="42" t="inlineStr">
        <is>
          <t>Gerrit Felsch; Viacheslav Slesarenko</t>
        </is>
      </c>
      <c r="H275" s="42" t="n">
        <v>2024</v>
      </c>
      <c r="I275" s="42" t="inlineStr">
        <is>
          <t>Scientific Reports</t>
        </is>
      </c>
      <c r="J275" s="42" t="inlineStr">
        <is>
          <t>10.1038/s41598-024-70364-z</t>
        </is>
      </c>
      <c r="K275" s="47" t="inlineStr">
        <is>
          <t>https://doi.org/10.1038/s41598-024-70364-z</t>
        </is>
      </c>
      <c r="L275" s="42" t="inlineStr">
        <is>
          <t>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is>
      </c>
      <c r="M275" s="42" t="inlineStr">
        <is>
          <t>article</t>
        </is>
      </c>
      <c r="N275" s="42" t="inlineStr">
        <is>
          <t>en</t>
        </is>
      </c>
      <c r="O275" s="42">
        <f>IF(F275="","",LOWER(TRIM(F275)&amp;"|"&amp;TRIM(G275)&amp;"|"&amp;H275))</f>
        <v/>
      </c>
      <c r="P275" s="42" t="inlineStr">
        <is>
          <t>No</t>
        </is>
      </c>
      <c r="Q275" s="42" t="inlineStr">
        <is>
          <t>Citations: 13</t>
        </is>
      </c>
    </row>
    <row r="276">
      <c r="A276" s="42" t="inlineStr">
        <is>
          <t>A0275</t>
        </is>
      </c>
      <c r="B276" s="42" t="inlineStr">
        <is>
          <t>Database</t>
        </is>
      </c>
      <c r="C276" s="42" t="inlineStr">
        <is>
          <t>OpenAlex</t>
        </is>
      </c>
      <c r="D276" s="85" t="n">
        <v>46287</v>
      </c>
      <c r="E276" s="42" t="inlineStr">
        <is>
          <t>Multiple queries (Q1-Q10)</t>
        </is>
      </c>
      <c r="F276" s="42" t="inlineStr">
        <is>
          <t>Decoding the Relationship of Artificial Intelligence, Advertising, and Generative Models</t>
        </is>
      </c>
      <c r="G276" s="42" t="inlineStr">
        <is>
          <t>Camille Velasco Lim; Yu Peng Zhu; Muhammad Omar; Han Woo Park</t>
        </is>
      </c>
      <c r="H276" s="42" t="n">
        <v>2024</v>
      </c>
      <c r="I276" s="42" t="inlineStr">
        <is>
          <t>Digital</t>
        </is>
      </c>
      <c r="J276" s="42" t="inlineStr">
        <is>
          <t>10.3390/digital4010013</t>
        </is>
      </c>
      <c r="K276" s="47" t="inlineStr">
        <is>
          <t>https://doi.org/10.3390/digital4010013</t>
        </is>
      </c>
      <c r="L276" s="42" t="inlineStr">
        <is>
          <t>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is>
      </c>
      <c r="M276" s="42" t="inlineStr">
        <is>
          <t>article</t>
        </is>
      </c>
      <c r="N276" s="42" t="inlineStr">
        <is>
          <t>en</t>
        </is>
      </c>
      <c r="O276" s="42">
        <f>IF(F276="","",LOWER(TRIM(F276)&amp;"|"&amp;TRIM(G276)&amp;"|"&amp;H276))</f>
        <v/>
      </c>
      <c r="P276" s="42" t="inlineStr">
        <is>
          <t>No</t>
        </is>
      </c>
      <c r="Q276" s="42" t="inlineStr">
        <is>
          <t>Citations: 19</t>
        </is>
      </c>
    </row>
    <row r="277">
      <c r="A277" s="42" t="inlineStr">
        <is>
          <t>A0276</t>
        </is>
      </c>
      <c r="B277" s="42" t="inlineStr">
        <is>
          <t>Database</t>
        </is>
      </c>
      <c r="C277" s="42" t="inlineStr">
        <is>
          <t>OpenAlex</t>
        </is>
      </c>
      <c r="D277" s="85" t="n">
        <v>46287</v>
      </c>
      <c r="E277" s="42" t="inlineStr">
        <is>
          <t>Multiple queries (Q1-Q10)</t>
        </is>
      </c>
      <c r="F277" s="42" t="inlineStr">
        <is>
          <t>Generative AI in Marketing: Promises, Perils, and Public Policy Implications</t>
        </is>
      </c>
      <c r="G277" s="42" t="inlineStr">
        <is>
          <t>V. Kumar; Philip Kotler; Shaphali Gupta; Bharath Rajan</t>
        </is>
      </c>
      <c r="H277" s="42" t="n">
        <v>2024</v>
      </c>
      <c r="I277" s="42" t="inlineStr">
        <is>
          <t>Journal of Public Policy &amp; Marketing</t>
        </is>
      </c>
      <c r="J277" s="42" t="inlineStr">
        <is>
          <t>10.1177/07439156241286499</t>
        </is>
      </c>
      <c r="K277" s="47" t="inlineStr">
        <is>
          <t>https://doi.org/10.1177/07439156241286499</t>
        </is>
      </c>
      <c r="L277" s="42"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M277" s="42" t="inlineStr">
        <is>
          <t>article</t>
        </is>
      </c>
      <c r="N277" s="42" t="inlineStr">
        <is>
          <t>en</t>
        </is>
      </c>
      <c r="O277" s="42">
        <f>IF(F277="","",LOWER(TRIM(F277)&amp;"|"&amp;TRIM(G277)&amp;"|"&amp;H277))</f>
        <v/>
      </c>
      <c r="P277" s="42" t="inlineStr">
        <is>
          <t>No</t>
        </is>
      </c>
      <c r="Q277" s="42" t="inlineStr">
        <is>
          <t>Citations: 40</t>
        </is>
      </c>
    </row>
    <row r="278">
      <c r="A278" s="42" t="inlineStr">
        <is>
          <t>A0277</t>
        </is>
      </c>
      <c r="B278" s="42" t="inlineStr">
        <is>
          <t>Database</t>
        </is>
      </c>
      <c r="C278" s="42" t="inlineStr">
        <is>
          <t>OpenAlex</t>
        </is>
      </c>
      <c r="D278" s="85" t="n">
        <v>46287</v>
      </c>
      <c r="E278" s="42" t="inlineStr">
        <is>
          <t>Multiple queries (Q1-Q10)</t>
        </is>
      </c>
      <c r="F278" s="42" t="inlineStr">
        <is>
          <t>Artificial intelligence and smart vision for building and construction 4.0: Machine and deep learning methods and applications</t>
        </is>
      </c>
      <c r="G278" s="42" t="inlineStr">
        <is>
          <t>Shanaka Kristombu Baduge; Sadeep Thilakarathna; Jude Shalitha Perera; Mehrdad Arashpour; P. Sharafi; Bertrand Teodosio; Ankit Shringi; Priyan Mendis</t>
        </is>
      </c>
      <c r="H278" s="42" t="n">
        <v>2022</v>
      </c>
      <c r="I278" s="42" t="inlineStr">
        <is>
          <t>Automation in Construction</t>
        </is>
      </c>
      <c r="J278" s="42" t="inlineStr">
        <is>
          <t>10.1016/j.autcon.2022.104440</t>
        </is>
      </c>
      <c r="K278" s="47" t="inlineStr">
        <is>
          <t>https://doi.org/10.1016/j.autcon.2022.104440</t>
        </is>
      </c>
      <c r="L278" s="42" t="inlineStr">
        <is>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is>
      </c>
      <c r="M278" s="42" t="inlineStr">
        <is>
          <t>article</t>
        </is>
      </c>
      <c r="N278" s="42" t="inlineStr">
        <is>
          <t>en</t>
        </is>
      </c>
      <c r="O278" s="42">
        <f>IF(F278="","",LOWER(TRIM(F278)&amp;"|"&amp;TRIM(G278)&amp;"|"&amp;H278))</f>
        <v/>
      </c>
      <c r="P278" s="42" t="inlineStr">
        <is>
          <t>No</t>
        </is>
      </c>
      <c r="Q278" s="42" t="inlineStr">
        <is>
          <t>Citations: 982</t>
        </is>
      </c>
    </row>
    <row r="279">
      <c r="A279" s="42" t="inlineStr">
        <is>
          <t>A0278</t>
        </is>
      </c>
      <c r="B279" s="42" t="inlineStr">
        <is>
          <t>Database</t>
        </is>
      </c>
      <c r="C279" s="42" t="inlineStr">
        <is>
          <t>OpenAlex</t>
        </is>
      </c>
      <c r="D279" s="85" t="n">
        <v>46287</v>
      </c>
      <c r="E279" s="42" t="inlineStr">
        <is>
          <t>Multiple queries (Q1-Q10)</t>
        </is>
      </c>
      <c r="F279" s="42" t="inlineStr">
        <is>
          <t>University policies on generative AI in Asia: promising practices, gaps, and future directions</t>
        </is>
      </c>
      <c r="G279" s="42" t="inlineStr">
        <is>
          <t>Yun Dai; Sichen Lai; Cher Ping Lim; Ang Liu</t>
        </is>
      </c>
      <c r="H279" s="42" t="n">
        <v>2024</v>
      </c>
      <c r="I279" s="42" t="inlineStr">
        <is>
          <t>Journal of Asian Public Policy</t>
        </is>
      </c>
      <c r="J279" s="42" t="inlineStr">
        <is>
          <t>10.1080/17516234.2024.2379070</t>
        </is>
      </c>
      <c r="K279" s="47" t="inlineStr">
        <is>
          <t>https://doi.org/10.1080/17516234.2024.2379070</t>
        </is>
      </c>
      <c r="L279" s="42" t="inlineStr">
        <is>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is>
      </c>
      <c r="M279" s="42" t="inlineStr">
        <is>
          <t>article</t>
        </is>
      </c>
      <c r="N279" s="42" t="inlineStr">
        <is>
          <t>en</t>
        </is>
      </c>
      <c r="O279" s="42">
        <f>IF(F279="","",LOWER(TRIM(F279)&amp;"|"&amp;TRIM(G279)&amp;"|"&amp;H279))</f>
        <v/>
      </c>
      <c r="P279" s="42" t="inlineStr">
        <is>
          <t>No</t>
        </is>
      </c>
      <c r="Q279" s="42" t="inlineStr">
        <is>
          <t>Citations: 56</t>
        </is>
      </c>
    </row>
    <row r="280">
      <c r="A280" s="42" t="inlineStr">
        <is>
          <t>A0279</t>
        </is>
      </c>
      <c r="B280" s="42" t="inlineStr">
        <is>
          <t>Database</t>
        </is>
      </c>
      <c r="C280" s="42" t="inlineStr">
        <is>
          <t>OpenAlex</t>
        </is>
      </c>
      <c r="D280" s="85" t="n">
        <v>46287</v>
      </c>
      <c r="E280" s="42" t="inlineStr">
        <is>
          <t>Multiple queries (Q1-Q10)</t>
        </is>
      </c>
      <c r="F280" s="42" t="inlineStr">
        <is>
          <t>Evolution and Prospects of Foundation Models: From Large Language Models to Large Multimodal Models</t>
        </is>
      </c>
      <c r="G280" s="42" t="inlineStr">
        <is>
          <t>Zheyi Chen; Liuchang Xu; Hongting Zheng; Luyao Chen; Amr Tolba; Liang Zhao; Keping Yu; Hailin Feng</t>
        </is>
      </c>
      <c r="H280" s="42" t="n">
        <v>2024</v>
      </c>
      <c r="I280" s="42" t="inlineStr">
        <is>
          <t>Computers, materials &amp; continua/Computers, materials &amp; continua (Print)</t>
        </is>
      </c>
      <c r="J280" s="42" t="inlineStr">
        <is>
          <t>10.32604/cmc.2024.052618</t>
        </is>
      </c>
      <c r="K280" s="47" t="inlineStr">
        <is>
          <t>https://doi.org/10.32604/cmc.2024.052618</t>
        </is>
      </c>
      <c r="L280" s="42" t="inlineStr">
        <is>
          <t>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is>
      </c>
      <c r="M280" s="42" t="inlineStr">
        <is>
          <t>article</t>
        </is>
      </c>
      <c r="N280" s="42" t="inlineStr">
        <is>
          <t>en</t>
        </is>
      </c>
      <c r="O280" s="42">
        <f>IF(F280="","",LOWER(TRIM(F280)&amp;"|"&amp;TRIM(G280)&amp;"|"&amp;H280))</f>
        <v/>
      </c>
      <c r="P280" s="42" t="inlineStr">
        <is>
          <t>No</t>
        </is>
      </c>
      <c r="Q280" s="42" t="inlineStr">
        <is>
          <t>Citations: 93</t>
        </is>
      </c>
    </row>
    <row r="281">
      <c r="A281" s="42" t="inlineStr">
        <is>
          <t>A0280</t>
        </is>
      </c>
      <c r="B281" s="42" t="inlineStr">
        <is>
          <t>Database</t>
        </is>
      </c>
      <c r="C281" s="42" t="inlineStr">
        <is>
          <t>OpenAlex</t>
        </is>
      </c>
      <c r="D281" s="85" t="n">
        <v>46287</v>
      </c>
      <c r="E281" s="42" t="inlineStr">
        <is>
          <t>Multiple queries (Q1-Q10)</t>
        </is>
      </c>
      <c r="F281" s="42" t="inlineStr">
        <is>
          <t>Exploring prospects, hurdles, and road ahead for generative artificial intelligence in orthopedic education and training</t>
        </is>
      </c>
      <c r="G281" s="42" t="inlineStr">
        <is>
          <t>Nikhil Gupta; Kavin Khatri; Yogender Malik; Amit Lakhani; Abhinav Kanwal; Sameer Aggarwal; Anshul Dahuja</t>
        </is>
      </c>
      <c r="H281" s="42" t="n">
        <v>2024</v>
      </c>
      <c r="I281" s="42" t="inlineStr">
        <is>
          <t>BMC Medical Education</t>
        </is>
      </c>
      <c r="J281" s="42" t="inlineStr">
        <is>
          <t>10.1186/s12909-024-06592-8</t>
        </is>
      </c>
      <c r="K281" s="47" t="inlineStr">
        <is>
          <t>https://doi.org/10.1186/s12909-024-06592-8</t>
        </is>
      </c>
      <c r="L281" s="42"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is>
      </c>
      <c r="M281" s="42" t="inlineStr">
        <is>
          <t>article</t>
        </is>
      </c>
      <c r="N281" s="42" t="inlineStr">
        <is>
          <t>en</t>
        </is>
      </c>
      <c r="O281" s="42">
        <f>IF(F281="","",LOWER(TRIM(F281)&amp;"|"&amp;TRIM(G281)&amp;"|"&amp;H281))</f>
        <v/>
      </c>
      <c r="P281" s="42" t="inlineStr">
        <is>
          <t>No</t>
        </is>
      </c>
      <c r="Q281" s="42" t="inlineStr">
        <is>
          <t>Citations: 40</t>
        </is>
      </c>
    </row>
    <row r="282">
      <c r="A282" s="42" t="inlineStr">
        <is>
          <t>A0281</t>
        </is>
      </c>
      <c r="B282" s="42" t="inlineStr">
        <is>
          <t>Database</t>
        </is>
      </c>
      <c r="C282" s="42" t="inlineStr">
        <is>
          <t>OpenAlex</t>
        </is>
      </c>
      <c r="D282" s="85" t="n">
        <v>46287</v>
      </c>
      <c r="E282" s="42" t="inlineStr">
        <is>
          <t>Multiple queries (Q1-Q10)</t>
        </is>
      </c>
      <c r="F282" s="42" t="inlineStr">
        <is>
          <t>Designed to abuse? Deepfakes and the non-consensual diffusion of intimate images</t>
        </is>
      </c>
      <c r="G282" s="42" t="inlineStr">
        <is>
          <t>Marco Viola; Cristina Voto</t>
        </is>
      </c>
      <c r="H282" s="42" t="n">
        <v>2023</v>
      </c>
      <c r="I282" s="42" t="inlineStr">
        <is>
          <t>Synthese</t>
        </is>
      </c>
      <c r="J282" s="42" t="inlineStr">
        <is>
          <t>10.1007/s11229-022-04012-2</t>
        </is>
      </c>
      <c r="K282" s="47" t="inlineStr">
        <is>
          <t>https://doi.org/10.1007/s11229-022-04012-2</t>
        </is>
      </c>
      <c r="L282" s="42" t="inlineStr">
        <is>
          <t>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is>
      </c>
      <c r="M282" s="42" t="inlineStr">
        <is>
          <t>article</t>
        </is>
      </c>
      <c r="N282" s="42" t="inlineStr">
        <is>
          <t>en</t>
        </is>
      </c>
      <c r="O282" s="42">
        <f>IF(F282="","",LOWER(TRIM(F282)&amp;"|"&amp;TRIM(G282)&amp;"|"&amp;H282))</f>
        <v/>
      </c>
      <c r="P282" s="42" t="inlineStr">
        <is>
          <t>No</t>
        </is>
      </c>
      <c r="Q282" s="42" t="inlineStr">
        <is>
          <t>Citations: 43</t>
        </is>
      </c>
    </row>
    <row r="283">
      <c r="A283" s="42" t="inlineStr">
        <is>
          <t>A0282</t>
        </is>
      </c>
      <c r="B283" s="42" t="inlineStr">
        <is>
          <t>Database</t>
        </is>
      </c>
      <c r="C283" s="42" t="inlineStr">
        <is>
          <t>OpenAlex</t>
        </is>
      </c>
      <c r="D283" s="85" t="n">
        <v>46287</v>
      </c>
      <c r="E283" s="42" t="inlineStr">
        <is>
          <t>Multiple queries (Q1-Q10)</t>
        </is>
      </c>
      <c r="F283" s="42" t="inlineStr">
        <is>
          <t>Crystal structure generation with autoregressive large language modeling</t>
        </is>
      </c>
      <c r="G283" s="42" t="inlineStr">
        <is>
          <t>Luis M. Antunes; Keith T. Butler; Ricardo Grau‐Crespo</t>
        </is>
      </c>
      <c r="H283" s="42" t="n">
        <v>2024</v>
      </c>
      <c r="I283" s="42" t="inlineStr">
        <is>
          <t>Nature Communications</t>
        </is>
      </c>
      <c r="J283" s="42" t="inlineStr">
        <is>
          <t>10.1038/s41467-024-54639-7</t>
        </is>
      </c>
      <c r="K283" s="47" t="inlineStr">
        <is>
          <t>https://doi.org/10.1038/s41467-024-54639-7</t>
        </is>
      </c>
      <c r="L283" s="42" t="inlineStr">
        <is>
          <t>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is>
      </c>
      <c r="M283" s="42" t="inlineStr">
        <is>
          <t>article</t>
        </is>
      </c>
      <c r="N283" s="42" t="inlineStr">
        <is>
          <t>en</t>
        </is>
      </c>
      <c r="O283" s="42">
        <f>IF(F283="","",LOWER(TRIM(F283)&amp;"|"&amp;TRIM(G283)&amp;"|"&amp;H283))</f>
        <v/>
      </c>
      <c r="P283" s="42" t="inlineStr">
        <is>
          <t>No</t>
        </is>
      </c>
      <c r="Q283" s="42" t="inlineStr">
        <is>
          <t>Citations: 154</t>
        </is>
      </c>
    </row>
    <row r="284">
      <c r="A284" s="42" t="inlineStr">
        <is>
          <t>A0283</t>
        </is>
      </c>
      <c r="B284" s="42" t="inlineStr">
        <is>
          <t>Database</t>
        </is>
      </c>
      <c r="C284" s="42" t="inlineStr">
        <is>
          <t>OpenAlex</t>
        </is>
      </c>
      <c r="D284" s="85" t="n">
        <v>46287</v>
      </c>
      <c r="E284" s="42" t="inlineStr">
        <is>
          <t>Multiple queries (Q1-Q10)</t>
        </is>
      </c>
      <c r="F284" s="42" t="inlineStr">
        <is>
          <t>Diffusion model for medical image denoising, reconstruction and translation</t>
        </is>
      </c>
      <c r="G284" s="42" t="inlineStr">
        <is>
          <t>Wei Wang; Jiayu Xia; Gongning Luo; Suyu Dong; Xiangyu Li; Jie Wen; Shuo Li</t>
        </is>
      </c>
      <c r="H284" s="42" t="n">
        <v>2025</v>
      </c>
      <c r="I284" s="42" t="inlineStr">
        <is>
          <t>Computerized Medical Imaging and Graphics</t>
        </is>
      </c>
      <c r="J284" s="42" t="inlineStr">
        <is>
          <t>10.1016/j.compmedimag.2025.102593</t>
        </is>
      </c>
      <c r="K284" s="47" t="inlineStr">
        <is>
          <t>https://doi.org/10.1016/j.compmedimag.2025.102593</t>
        </is>
      </c>
      <c r="L284" s="42" t="inlineStr">
        <is>
          <t>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is>
      </c>
      <c r="M284" s="42" t="inlineStr">
        <is>
          <t>article</t>
        </is>
      </c>
      <c r="N284" s="42" t="inlineStr">
        <is>
          <t>en</t>
        </is>
      </c>
      <c r="O284" s="42">
        <f>IF(F284="","",LOWER(TRIM(F284)&amp;"|"&amp;TRIM(G284)&amp;"|"&amp;H284))</f>
        <v/>
      </c>
      <c r="P284" s="42" t="inlineStr">
        <is>
          <t>No</t>
        </is>
      </c>
      <c r="Q284" s="42" t="inlineStr">
        <is>
          <t>Citations: 23</t>
        </is>
      </c>
    </row>
    <row r="285">
      <c r="A285" s="42" t="inlineStr">
        <is>
          <t>A0284</t>
        </is>
      </c>
      <c r="B285" s="42" t="inlineStr">
        <is>
          <t>Database</t>
        </is>
      </c>
      <c r="C285" s="42" t="inlineStr">
        <is>
          <t>OpenAlex</t>
        </is>
      </c>
      <c r="D285" s="85" t="n">
        <v>46287</v>
      </c>
      <c r="E285" s="42" t="inlineStr">
        <is>
          <t>Multiple queries (Q1-Q10)</t>
        </is>
      </c>
      <c r="F285" s="42" t="inlineStr">
        <is>
          <t>Fostering Generative Partnerships in an Inclusive Business Model</t>
        </is>
      </c>
      <c r="G285" s="42" t="inlineStr">
        <is>
          <t>Rong Zhu; Sunny Li Sun</t>
        </is>
      </c>
      <c r="H285" s="42" t="n">
        <v>2020</v>
      </c>
      <c r="I285" s="42" t="inlineStr">
        <is>
          <t>Sustainability</t>
        </is>
      </c>
      <c r="J285" s="42" t="inlineStr">
        <is>
          <t>10.3390/su12083230</t>
        </is>
      </c>
      <c r="K285" s="47" t="inlineStr">
        <is>
          <t>https://doi.org/10.3390/su12083230</t>
        </is>
      </c>
      <c r="L285" s="42" t="inlineStr">
        <is>
          <t>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is>
      </c>
      <c r="M285" s="42" t="inlineStr">
        <is>
          <t>article</t>
        </is>
      </c>
      <c r="N285" s="42" t="inlineStr">
        <is>
          <t>en</t>
        </is>
      </c>
      <c r="O285" s="42">
        <f>IF(F285="","",LOWER(TRIM(F285)&amp;"|"&amp;TRIM(G285)&amp;"|"&amp;H285))</f>
        <v/>
      </c>
      <c r="P285" s="42" t="inlineStr">
        <is>
          <t>No</t>
        </is>
      </c>
      <c r="Q285" s="42" t="inlineStr">
        <is>
          <t>Citations: 18</t>
        </is>
      </c>
    </row>
    <row r="286">
      <c r="A286" s="42" t="inlineStr">
        <is>
          <t>A0285</t>
        </is>
      </c>
      <c r="B286" s="42" t="inlineStr">
        <is>
          <t>Database</t>
        </is>
      </c>
      <c r="C286" s="42" t="inlineStr">
        <is>
          <t>OpenAlex</t>
        </is>
      </c>
      <c r="D286" s="85" t="n">
        <v>46287</v>
      </c>
      <c r="E286" s="42" t="inlineStr">
        <is>
          <t>Multiple queries (Q1-Q10)</t>
        </is>
      </c>
      <c r="F286" s="42" t="inlineStr">
        <is>
          <t>Automated fire risk assessment and mitigation in building blueprints using computer vision and deep generative models</t>
        </is>
      </c>
      <c r="G286" s="42" t="inlineStr">
        <is>
          <t>Dayou Chen; Long Chen; Yu Zhang; Shan Lin; Mao Ye; Simon Sølvsten</t>
        </is>
      </c>
      <c r="H286" s="42" t="n">
        <v>2024</v>
      </c>
      <c r="I286" s="42" t="inlineStr">
        <is>
          <t>Advanced Engineering Informatics</t>
        </is>
      </c>
      <c r="J286" s="42" t="inlineStr">
        <is>
          <t>10.1016/j.aei.2024.102614</t>
        </is>
      </c>
      <c r="K286" s="47" t="inlineStr">
        <is>
          <t>https://doi.org/10.1016/j.aei.2024.102614</t>
        </is>
      </c>
      <c r="L286" s="42" t="inlineStr"/>
      <c r="M286" s="42" t="inlineStr">
        <is>
          <t>article</t>
        </is>
      </c>
      <c r="N286" s="42" t="inlineStr">
        <is>
          <t>en</t>
        </is>
      </c>
      <c r="O286" s="42">
        <f>IF(F286="","",LOWER(TRIM(F286)&amp;"|"&amp;TRIM(G286)&amp;"|"&amp;H286))</f>
        <v/>
      </c>
      <c r="P286" s="42" t="inlineStr">
        <is>
          <t>No</t>
        </is>
      </c>
      <c r="Q286" s="42" t="inlineStr">
        <is>
          <t>Citations: 32</t>
        </is>
      </c>
    </row>
    <row r="287">
      <c r="A287" s="42" t="inlineStr">
        <is>
          <t>A0286</t>
        </is>
      </c>
      <c r="B287" s="42" t="inlineStr">
        <is>
          <t>Database</t>
        </is>
      </c>
      <c r="C287" s="42" t="inlineStr">
        <is>
          <t>OpenAlex</t>
        </is>
      </c>
      <c r="D287" s="85" t="n">
        <v>46287</v>
      </c>
      <c r="E287" s="42" t="inlineStr">
        <is>
          <t>Multiple queries (Q1-Q10)</t>
        </is>
      </c>
      <c r="F287" s="42" t="inlineStr">
        <is>
          <t>Generative AI for Intelligent Transportation Systems: Road Transportation Perspective</t>
        </is>
      </c>
      <c r="G287" s="42" t="inlineStr">
        <is>
          <t>Huan Yan; Yong Li</t>
        </is>
      </c>
      <c r="H287" s="42" t="n">
        <v>2025</v>
      </c>
      <c r="I287" s="42" t="inlineStr">
        <is>
          <t>ACM Computing Surveys</t>
        </is>
      </c>
      <c r="J287" s="42" t="inlineStr">
        <is>
          <t>10.1145/3719290</t>
        </is>
      </c>
      <c r="K287" s="47" t="inlineStr">
        <is>
          <t>https://doi.org/10.1145/3719290</t>
        </is>
      </c>
      <c r="L287" s="42" t="inlineStr">
        <is>
          <t>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is>
      </c>
      <c r="M287" s="42" t="inlineStr">
        <is>
          <t>article</t>
        </is>
      </c>
      <c r="N287" s="42" t="inlineStr">
        <is>
          <t>en</t>
        </is>
      </c>
      <c r="O287" s="42">
        <f>IF(F287="","",LOWER(TRIM(F287)&amp;"|"&amp;TRIM(G287)&amp;"|"&amp;H287))</f>
        <v/>
      </c>
      <c r="P287" s="42" t="inlineStr">
        <is>
          <t>No</t>
        </is>
      </c>
      <c r="Q287" s="42" t="inlineStr">
        <is>
          <t>Citations: 36</t>
        </is>
      </c>
    </row>
    <row r="288">
      <c r="A288" s="42" t="inlineStr">
        <is>
          <t>A0287</t>
        </is>
      </c>
      <c r="B288" s="42" t="inlineStr">
        <is>
          <t>Database</t>
        </is>
      </c>
      <c r="C288" s="42" t="inlineStr">
        <is>
          <t>OpenAlex</t>
        </is>
      </c>
      <c r="D288" s="85" t="n">
        <v>46287</v>
      </c>
      <c r="E288" s="42" t="inlineStr">
        <is>
          <t>Multiple queries (Q1-Q10)</t>
        </is>
      </c>
      <c r="F288" s="42" t="inlineStr">
        <is>
          <t>A Survey on ChatGPT: AI–Generated Contents, Challenges, and Solutions</t>
        </is>
      </c>
      <c r="G288" s="42" t="inlineStr">
        <is>
          <t>Yuntao Wang; Yanghe Pan; Miao Yan; Zhou Su; Tom H. Luan</t>
        </is>
      </c>
      <c r="H288" s="42" t="n">
        <v>2023</v>
      </c>
      <c r="I288" s="42" t="inlineStr">
        <is>
          <t>IEEE Open Journal of the Computer Society</t>
        </is>
      </c>
      <c r="J288" s="42" t="inlineStr">
        <is>
          <t>10.1109/ojcs.2023.3300321</t>
        </is>
      </c>
      <c r="K288" s="47" t="inlineStr">
        <is>
          <t>https://doi.org/10.1109/ojcs.2023.3300321</t>
        </is>
      </c>
      <c r="L288" s="42" t="inlineStr">
        <is>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is>
      </c>
      <c r="M288" s="42" t="inlineStr">
        <is>
          <t>article</t>
        </is>
      </c>
      <c r="N288" s="42" t="inlineStr">
        <is>
          <t>en</t>
        </is>
      </c>
      <c r="O288" s="42">
        <f>IF(F288="","",LOWER(TRIM(F288)&amp;"|"&amp;TRIM(G288)&amp;"|"&amp;H288))</f>
        <v/>
      </c>
      <c r="P288" s="42" t="inlineStr">
        <is>
          <t>No</t>
        </is>
      </c>
      <c r="Q288" s="42" t="inlineStr">
        <is>
          <t>Citations: 356</t>
        </is>
      </c>
    </row>
    <row r="289">
      <c r="A289" s="42" t="inlineStr">
        <is>
          <t>A0288</t>
        </is>
      </c>
      <c r="B289" s="42" t="inlineStr">
        <is>
          <t>Database</t>
        </is>
      </c>
      <c r="C289" s="42" t="inlineStr">
        <is>
          <t>OpenAlex</t>
        </is>
      </c>
      <c r="D289" s="85" t="n">
        <v>46287</v>
      </c>
      <c r="E289" s="42" t="inlineStr">
        <is>
          <t>Multiple queries (Q1-Q10)</t>
        </is>
      </c>
      <c r="F289" s="42" t="inlineStr">
        <is>
          <t>Automation in Interior Space Planning: Utilizing Conditional Generative Adversarial Network Models to Create Furniture Layouts</t>
        </is>
      </c>
      <c r="G289" s="42" t="inlineStr">
        <is>
          <t>Hanan Tanasra; Tamar Rott Shaham; Tomer Michaeli; Guy Austern; Shany Barath</t>
        </is>
      </c>
      <c r="H289" s="42" t="n">
        <v>2023</v>
      </c>
      <c r="I289" s="42" t="inlineStr">
        <is>
          <t>Buildings</t>
        </is>
      </c>
      <c r="J289" s="42" t="inlineStr">
        <is>
          <t>10.3390/buildings13071793</t>
        </is>
      </c>
      <c r="K289" s="47" t="inlineStr">
        <is>
          <t>https://doi.org/10.3390/buildings13071793</t>
        </is>
      </c>
      <c r="L289" s="42" t="inlineStr">
        <is>
          <t>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is>
      </c>
      <c r="M289" s="42" t="inlineStr">
        <is>
          <t>article</t>
        </is>
      </c>
      <c r="N289" s="42" t="inlineStr">
        <is>
          <t>en</t>
        </is>
      </c>
      <c r="O289" s="42">
        <f>IF(F289="","",LOWER(TRIM(F289)&amp;"|"&amp;TRIM(G289)&amp;"|"&amp;H289))</f>
        <v/>
      </c>
      <c r="P289" s="42" t="inlineStr">
        <is>
          <t>No</t>
        </is>
      </c>
      <c r="Q289" s="42" t="inlineStr">
        <is>
          <t>Citations: 34</t>
        </is>
      </c>
    </row>
    <row r="290">
      <c r="A290" s="42" t="inlineStr">
        <is>
          <t>A0289</t>
        </is>
      </c>
      <c r="B290" s="42" t="inlineStr">
        <is>
          <t>Database</t>
        </is>
      </c>
      <c r="C290" s="42" t="inlineStr">
        <is>
          <t>OpenAlex</t>
        </is>
      </c>
      <c r="D290" s="85" t="n">
        <v>46287</v>
      </c>
      <c r="E290" s="42" t="inlineStr">
        <is>
          <t>Multiple queries (Q1-Q10)</t>
        </is>
      </c>
      <c r="F290" s="42" t="inlineStr">
        <is>
          <t>Generative AI Models in Time-Varying Biomedical Data: Scoping Review</t>
        </is>
      </c>
      <c r="G290" s="42" t="inlineStr">
        <is>
          <t>Rosemary He; Varuni Sarwal; Xinru Qiu; Yongwen Zhuang; Le Zhang; Yue Liu; Jeffrey N. Chiang</t>
        </is>
      </c>
      <c r="H290" s="42" t="n">
        <v>2024</v>
      </c>
      <c r="I290" s="42" t="inlineStr">
        <is>
          <t>Journal of Medical Internet Research</t>
        </is>
      </c>
      <c r="J290" s="42" t="inlineStr">
        <is>
          <t>10.2196/59792</t>
        </is>
      </c>
      <c r="K290" s="47" t="inlineStr">
        <is>
          <t>https://doi.org/10.2196/59792</t>
        </is>
      </c>
      <c r="L290" s="42" t="inlineStr">
        <is>
          <t>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is>
      </c>
      <c r="M290" s="42" t="inlineStr">
        <is>
          <t>article</t>
        </is>
      </c>
      <c r="N290" s="42" t="inlineStr">
        <is>
          <t>en</t>
        </is>
      </c>
      <c r="O290" s="42">
        <f>IF(F290="","",LOWER(TRIM(F290)&amp;"|"&amp;TRIM(G290)&amp;"|"&amp;H290))</f>
        <v/>
      </c>
      <c r="P290" s="42" t="inlineStr">
        <is>
          <t>No</t>
        </is>
      </c>
      <c r="Q290" s="42" t="inlineStr">
        <is>
          <t>Citations: 22</t>
        </is>
      </c>
    </row>
    <row r="291">
      <c r="A291" s="42" t="inlineStr">
        <is>
          <t>A0290</t>
        </is>
      </c>
      <c r="B291" s="42" t="inlineStr">
        <is>
          <t>Database</t>
        </is>
      </c>
      <c r="C291" s="42" t="inlineStr">
        <is>
          <t>OpenAlex</t>
        </is>
      </c>
      <c r="D291" s="85" t="n">
        <v>46287</v>
      </c>
      <c r="E291" s="42" t="inlineStr">
        <is>
          <t>Multiple queries (Q1-Q10)</t>
        </is>
      </c>
      <c r="F291" s="42" t="inlineStr">
        <is>
          <t>The Statistical Thermodynamics of Generative Diffusion Models: Phase Transitions, Symmetry Breaking, and Critical Instability</t>
        </is>
      </c>
      <c r="G291" s="42" t="inlineStr">
        <is>
          <t>Luca Ambrogioni</t>
        </is>
      </c>
      <c r="H291" s="42" t="n">
        <v>2025</v>
      </c>
      <c r="I291" s="42" t="inlineStr">
        <is>
          <t>Entropy</t>
        </is>
      </c>
      <c r="J291" s="42" t="inlineStr">
        <is>
          <t>10.3390/e27030291</t>
        </is>
      </c>
      <c r="K291" s="47" t="inlineStr">
        <is>
          <t>https://doi.org/10.3390/e27030291</t>
        </is>
      </c>
      <c r="L291" s="42" t="inlineStr">
        <is>
          <t>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is>
      </c>
      <c r="M291" s="42" t="inlineStr">
        <is>
          <t>article</t>
        </is>
      </c>
      <c r="N291" s="42" t="inlineStr">
        <is>
          <t>en</t>
        </is>
      </c>
      <c r="O291" s="42">
        <f>IF(F291="","",LOWER(TRIM(F291)&amp;"|"&amp;TRIM(G291)&amp;"|"&amp;H291))</f>
        <v/>
      </c>
      <c r="P291" s="42" t="inlineStr">
        <is>
          <t>No</t>
        </is>
      </c>
      <c r="Q291" s="42" t="inlineStr">
        <is>
          <t>Citations: 10</t>
        </is>
      </c>
    </row>
    <row r="292">
      <c r="A292" s="42" t="inlineStr">
        <is>
          <t>A0291</t>
        </is>
      </c>
      <c r="B292" s="42" t="inlineStr">
        <is>
          <t>Database</t>
        </is>
      </c>
      <c r="C292" s="42" t="inlineStr">
        <is>
          <t>OpenAlex</t>
        </is>
      </c>
      <c r="D292" s="85" t="n">
        <v>46287</v>
      </c>
      <c r="E292" s="42" t="inlineStr">
        <is>
          <t>Multiple queries (Q1-Q10)</t>
        </is>
      </c>
      <c r="F292" s="42" t="inlineStr">
        <is>
          <t>Recent Advances in Generative AI for Healthcare Applications</t>
        </is>
      </c>
      <c r="G292" s="42" t="inlineStr">
        <is>
          <t>Yasin Shokrollahi; Jose Colmenarez; Wenxi Liu; Sahar Yarmohammadtoosky; Matthew M. Nikahd; Pengfei Dong; Xianqi Li; Linxia Gu</t>
        </is>
      </c>
      <c r="H292" s="42" t="n">
        <v>2026</v>
      </c>
      <c r="I292" s="42" t="inlineStr">
        <is>
          <t>Journal of Imaging Informatics in Medicine</t>
        </is>
      </c>
      <c r="J292" s="42" t="inlineStr">
        <is>
          <t>10.1007/s10278-026-01908-0</t>
        </is>
      </c>
      <c r="K292" s="47" t="inlineStr">
        <is>
          <t>https://doi.org/10.1007/s10278-026-01908-0</t>
        </is>
      </c>
      <c r="L292" s="42" t="inlineStr"/>
      <c r="M292" s="42" t="inlineStr">
        <is>
          <t>article</t>
        </is>
      </c>
      <c r="N292" s="42" t="inlineStr">
        <is>
          <t>en</t>
        </is>
      </c>
      <c r="O292" s="42">
        <f>IF(F292="","",LOWER(TRIM(F292)&amp;"|"&amp;TRIM(G292)&amp;"|"&amp;H292))</f>
        <v/>
      </c>
      <c r="P292" s="42" t="inlineStr">
        <is>
          <t>No</t>
        </is>
      </c>
      <c r="Q292" s="42" t="inlineStr">
        <is>
          <t>Citations: 22</t>
        </is>
      </c>
    </row>
    <row r="293">
      <c r="A293" s="42" t="inlineStr">
        <is>
          <t>A0292</t>
        </is>
      </c>
      <c r="B293" s="42" t="inlineStr">
        <is>
          <t>Database</t>
        </is>
      </c>
      <c r="C293" s="42" t="inlineStr">
        <is>
          <t>OpenAlex</t>
        </is>
      </c>
      <c r="D293" s="85" t="n">
        <v>46287</v>
      </c>
      <c r="E293" s="42" t="inlineStr">
        <is>
          <t>Multiple queries (Q1-Q10)</t>
        </is>
      </c>
      <c r="F293" s="42" t="inlineStr">
        <is>
          <t>Governance fix? Power and politics in controversies about governing generative AI</t>
        </is>
      </c>
      <c r="G293" s="42" t="inlineStr">
        <is>
          <t>Inga Ulnicane</t>
        </is>
      </c>
      <c r="H293" s="42" t="n">
        <v>2024</v>
      </c>
      <c r="I293" s="42" t="inlineStr">
        <is>
          <t>Policy and Society</t>
        </is>
      </c>
      <c r="J293" s="42" t="inlineStr">
        <is>
          <t>10.1093/polsoc/puae022</t>
        </is>
      </c>
      <c r="K293" s="47" t="inlineStr">
        <is>
          <t>https://doi.org/10.1093/polsoc/puae022</t>
        </is>
      </c>
      <c r="L293" s="42" t="inlineStr">
        <is>
          <t>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is>
      </c>
      <c r="M293" s="42" t="inlineStr">
        <is>
          <t>article</t>
        </is>
      </c>
      <c r="N293" s="42" t="inlineStr">
        <is>
          <t>en</t>
        </is>
      </c>
      <c r="O293" s="42">
        <f>IF(F293="","",LOWER(TRIM(F293)&amp;"|"&amp;TRIM(G293)&amp;"|"&amp;H293))</f>
        <v/>
      </c>
      <c r="P293" s="42" t="inlineStr">
        <is>
          <t>No</t>
        </is>
      </c>
      <c r="Q293" s="42" t="inlineStr">
        <is>
          <t>Citations: 49</t>
        </is>
      </c>
    </row>
    <row r="294">
      <c r="A294" s="42" t="inlineStr">
        <is>
          <t>A0293</t>
        </is>
      </c>
      <c r="B294" s="42" t="inlineStr">
        <is>
          <t>Database</t>
        </is>
      </c>
      <c r="C294" s="42" t="inlineStr">
        <is>
          <t>OpenAlex</t>
        </is>
      </c>
      <c r="D294" s="85" t="n">
        <v>46287</v>
      </c>
      <c r="E294" s="42" t="inlineStr">
        <is>
          <t>Multiple queries (Q1-Q10)</t>
        </is>
      </c>
      <c r="F294" s="42" t="inlineStr">
        <is>
          <t>Antecedents of Generative Artificial Intelligence Technology Adoption: Extended Innovation of Diffusion Model with Cultural Dimensions and Risks Perceptions</t>
        </is>
      </c>
      <c r="G294" s="42" t="inlineStr">
        <is>
          <t>Jamilah Mohammed Alamri</t>
        </is>
      </c>
      <c r="H294" s="42" t="n">
        <v>2025</v>
      </c>
      <c r="I294" s="42" t="inlineStr">
        <is>
          <t>Journal of Ecohumanism</t>
        </is>
      </c>
      <c r="J294" s="42" t="inlineStr">
        <is>
          <t>10.62754/joe.v4i1.5992</t>
        </is>
      </c>
      <c r="K294" s="47" t="inlineStr">
        <is>
          <t>https://doi.org/10.62754/joe.v4i1.5992</t>
        </is>
      </c>
      <c r="L294" s="42"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c r="M294" s="42" t="inlineStr">
        <is>
          <t>article</t>
        </is>
      </c>
      <c r="N294" s="42" t="inlineStr">
        <is>
          <t>en</t>
        </is>
      </c>
      <c r="O294" s="42">
        <f>IF(F294="","",LOWER(TRIM(F294)&amp;"|"&amp;TRIM(G294)&amp;"|"&amp;H294))</f>
        <v/>
      </c>
      <c r="P294" s="42" t="inlineStr">
        <is>
          <t>No</t>
        </is>
      </c>
      <c r="Q294" s="42" t="inlineStr">
        <is>
          <t>Citations: 12</t>
        </is>
      </c>
    </row>
    <row r="295">
      <c r="A295" s="42" t="inlineStr">
        <is>
          <t>A0294</t>
        </is>
      </c>
      <c r="B295" s="42" t="inlineStr">
        <is>
          <t>Database</t>
        </is>
      </c>
      <c r="C295" s="42" t="inlineStr">
        <is>
          <t>OpenAlex</t>
        </is>
      </c>
      <c r="D295" s="85" t="n">
        <v>46287</v>
      </c>
      <c r="E295" s="42" t="inlineStr">
        <is>
          <t>Multiple queries (Q1-Q10)</t>
        </is>
      </c>
      <c r="F295" s="42" t="inlineStr">
        <is>
          <t>Generative AI as a catalyst for HRM practices: mediating effects of trust</t>
        </is>
      </c>
      <c r="G295" s="42" t="inlineStr">
        <is>
          <t>KDV Prasad; Tanmoy De</t>
        </is>
      </c>
      <c r="H295" s="42" t="n">
        <v>2024</v>
      </c>
      <c r="I295" s="42" t="inlineStr">
        <is>
          <t>Humanities and Social Sciences Communications</t>
        </is>
      </c>
      <c r="J295" s="42" t="inlineStr">
        <is>
          <t>10.1057/s41599-024-03842-4</t>
        </is>
      </c>
      <c r="K295" s="47" t="inlineStr">
        <is>
          <t>https://doi.org/10.1057/s41599-024-03842-4</t>
        </is>
      </c>
      <c r="L295" s="42" t="inlineStr">
        <is>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is>
      </c>
      <c r="M295" s="42" t="inlineStr">
        <is>
          <t>article</t>
        </is>
      </c>
      <c r="N295" s="42" t="inlineStr">
        <is>
          <t>en</t>
        </is>
      </c>
      <c r="O295" s="42">
        <f>IF(F295="","",LOWER(TRIM(F295)&amp;"|"&amp;TRIM(G295)&amp;"|"&amp;H295))</f>
        <v/>
      </c>
      <c r="P295" s="42" t="inlineStr">
        <is>
          <t>No</t>
        </is>
      </c>
      <c r="Q295" s="42" t="inlineStr">
        <is>
          <t>Citations: 36</t>
        </is>
      </c>
    </row>
    <row r="296">
      <c r="A296" s="42" t="inlineStr">
        <is>
          <t>A0295</t>
        </is>
      </c>
      <c r="B296" s="42" t="inlineStr">
        <is>
          <t>Database</t>
        </is>
      </c>
      <c r="C296" s="42" t="inlineStr">
        <is>
          <t>OpenAlex</t>
        </is>
      </c>
      <c r="D296" s="85" t="n">
        <v>46287</v>
      </c>
      <c r="E296" s="42" t="inlineStr">
        <is>
          <t>Multiple queries (Q1-Q10)</t>
        </is>
      </c>
      <c r="F296" s="42" t="inlineStr">
        <is>
          <t>Accelerating the integration of ChatGPT and other large‐scale AI models into biomedical research and healthcare</t>
        </is>
      </c>
      <c r="G296" s="42" t="inlineStr">
        <is>
          <t>Ding‐Qiao Wang; Long‐Yu Feng; Jinguo Ye; Jin‐Gen Zou; Yingfeng Zheng</t>
        </is>
      </c>
      <c r="H296" s="42" t="n">
        <v>2023</v>
      </c>
      <c r="I296" s="42" t="inlineStr">
        <is>
          <t>MedComm – Future Medicine</t>
        </is>
      </c>
      <c r="J296" s="42" t="inlineStr">
        <is>
          <t>10.1002/mef2.43</t>
        </is>
      </c>
      <c r="K296" s="47" t="inlineStr">
        <is>
          <t>https://doi.org/10.1002/mef2.43</t>
        </is>
      </c>
      <c r="L296" s="42" t="inlineStr">
        <is>
          <t>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is>
      </c>
      <c r="M296" s="42" t="inlineStr">
        <is>
          <t>article</t>
        </is>
      </c>
      <c r="N296" s="42" t="inlineStr">
        <is>
          <t>en</t>
        </is>
      </c>
      <c r="O296" s="42">
        <f>IF(F296="","",LOWER(TRIM(F296)&amp;"|"&amp;TRIM(G296)&amp;"|"&amp;H296))</f>
        <v/>
      </c>
      <c r="P296" s="42" t="inlineStr">
        <is>
          <t>No</t>
        </is>
      </c>
      <c r="Q296" s="42" t="inlineStr">
        <is>
          <t>Citations: 126</t>
        </is>
      </c>
    </row>
    <row r="297">
      <c r="A297" s="42" t="inlineStr">
        <is>
          <t>A0296</t>
        </is>
      </c>
      <c r="B297" s="42" t="inlineStr">
        <is>
          <t>Database</t>
        </is>
      </c>
      <c r="C297" s="42" t="inlineStr">
        <is>
          <t>OpenAlex</t>
        </is>
      </c>
      <c r="D297" s="85" t="n">
        <v>46287</v>
      </c>
      <c r="E297" s="42" t="inlineStr">
        <is>
          <t>Multiple queries (Q1-Q10)</t>
        </is>
      </c>
      <c r="F297" s="42" t="inlineStr">
        <is>
          <t>Cross-modal generative models for multi-modal plastic sorting</t>
        </is>
      </c>
      <c r="G297" s="42" t="inlineStr">
        <is>
          <t>Edward Ren Kai Neo; Jonathan Sze Choong Low; Vannessa Goodship; Stuart R. Coles; Kurt Debattista</t>
        </is>
      </c>
      <c r="H297" s="42" t="n">
        <v>2023</v>
      </c>
      <c r="I297" s="42" t="inlineStr">
        <is>
          <t>Journal of Cleaner Production</t>
        </is>
      </c>
      <c r="J297" s="42" t="inlineStr">
        <is>
          <t>10.1016/j.jclepro.2023.137919</t>
        </is>
      </c>
      <c r="K297" s="47" t="inlineStr">
        <is>
          <t>https://doi.org/10.1016/j.jclepro.2023.137919</t>
        </is>
      </c>
      <c r="L297" s="42" t="inlineStr">
        <is>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is>
      </c>
      <c r="M297" s="42" t="inlineStr">
        <is>
          <t>article</t>
        </is>
      </c>
      <c r="N297" s="42" t="inlineStr">
        <is>
          <t>en</t>
        </is>
      </c>
      <c r="O297" s="42">
        <f>IF(F297="","",LOWER(TRIM(F297)&amp;"|"&amp;TRIM(G297)&amp;"|"&amp;H297))</f>
        <v/>
      </c>
      <c r="P297" s="42" t="inlineStr">
        <is>
          <t>No</t>
        </is>
      </c>
      <c r="Q297" s="42" t="inlineStr">
        <is>
          <t>Citations: 21</t>
        </is>
      </c>
    </row>
    <row r="298">
      <c r="A298" s="42" t="inlineStr">
        <is>
          <t>A0297</t>
        </is>
      </c>
      <c r="B298" s="42" t="inlineStr">
        <is>
          <t>Database</t>
        </is>
      </c>
      <c r="C298" s="42" t="inlineStr">
        <is>
          <t>OpenAlex</t>
        </is>
      </c>
      <c r="D298" s="85" t="n">
        <v>46287</v>
      </c>
      <c r="E298" s="42" t="inlineStr">
        <is>
          <t>Multiple queries (Q1-Q10)</t>
        </is>
      </c>
      <c r="F298" s="42" t="inlineStr">
        <is>
          <t>Human detection of political speech deepfakes across transcripts, audio, and video</t>
        </is>
      </c>
      <c r="G298" s="42" t="inlineStr">
        <is>
          <t>Matthew Groh; Aruna Sankaranarayanan; Nikhil Singh; Dong Young Kim; Andrew Lippman; Rosalind W. Picard</t>
        </is>
      </c>
      <c r="H298" s="42" t="n">
        <v>2024</v>
      </c>
      <c r="I298" s="42" t="inlineStr">
        <is>
          <t>Nature Communications</t>
        </is>
      </c>
      <c r="J298" s="42" t="inlineStr">
        <is>
          <t>10.1038/s41467-024-51998-z</t>
        </is>
      </c>
      <c r="K298" s="47" t="inlineStr">
        <is>
          <t>https://doi.org/10.1038/s41467-024-51998-z</t>
        </is>
      </c>
      <c r="L298" s="42" t="inlineStr">
        <is>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is>
      </c>
      <c r="M298" s="42" t="inlineStr">
        <is>
          <t>article</t>
        </is>
      </c>
      <c r="N298" s="42" t="inlineStr">
        <is>
          <t>en</t>
        </is>
      </c>
      <c r="O298" s="42">
        <f>IF(F298="","",LOWER(TRIM(F298)&amp;"|"&amp;TRIM(G298)&amp;"|"&amp;H298))</f>
        <v/>
      </c>
      <c r="P298" s="42" t="inlineStr">
        <is>
          <t>No</t>
        </is>
      </c>
      <c r="Q298" s="42" t="inlineStr">
        <is>
          <t>Citations: 72</t>
        </is>
      </c>
    </row>
    <row r="299">
      <c r="A299" s="42" t="inlineStr">
        <is>
          <t>A0298</t>
        </is>
      </c>
      <c r="B299" s="42" t="inlineStr">
        <is>
          <t>Database</t>
        </is>
      </c>
      <c r="C299" s="42" t="inlineStr">
        <is>
          <t>OpenAlex</t>
        </is>
      </c>
      <c r="D299" s="85" t="n">
        <v>46287</v>
      </c>
      <c r="E299" s="42" t="inlineStr">
        <is>
          <t>Multiple queries (Q1-Q10)</t>
        </is>
      </c>
      <c r="F299" s="42" t="inlineStr">
        <is>
          <t>Magic Fixup: Streamlining Photo Editing by Watching Dynamic Videos</t>
        </is>
      </c>
      <c r="G299" s="42" t="inlineStr">
        <is>
          <t>Hadi Alzayer; Zhihao Xia; Xuaner Zhang; Eli Shechtman; Jia‐Bin Huang; Michaël Gharbi</t>
        </is>
      </c>
      <c r="H299" s="42" t="n">
        <v>2025</v>
      </c>
      <c r="I299" s="42" t="inlineStr">
        <is>
          <t>ACM Transactions on Graphics</t>
        </is>
      </c>
      <c r="J299" s="42" t="inlineStr">
        <is>
          <t>10.1145/3750722</t>
        </is>
      </c>
      <c r="K299" s="47" t="inlineStr">
        <is>
          <t>https://doi.org/10.1145/3750722</t>
        </is>
      </c>
      <c r="L299" s="42" t="inlineStr">
        <is>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is>
      </c>
      <c r="M299" s="42" t="inlineStr">
        <is>
          <t>article</t>
        </is>
      </c>
      <c r="N299" s="42" t="inlineStr">
        <is>
          <t>en</t>
        </is>
      </c>
      <c r="O299" s="42">
        <f>IF(F299="","",LOWER(TRIM(F299)&amp;"|"&amp;TRIM(G299)&amp;"|"&amp;H299))</f>
        <v/>
      </c>
      <c r="P299" s="42" t="inlineStr">
        <is>
          <t>No</t>
        </is>
      </c>
      <c r="Q299" s="42" t="inlineStr">
        <is>
          <t>Citations: 11</t>
        </is>
      </c>
    </row>
    <row r="300">
      <c r="A300" s="42" t="inlineStr">
        <is>
          <t>A0299</t>
        </is>
      </c>
      <c r="B300" s="42" t="inlineStr">
        <is>
          <t>Database</t>
        </is>
      </c>
      <c r="C300" s="42" t="inlineStr">
        <is>
          <t>OpenAlex</t>
        </is>
      </c>
      <c r="D300" s="85" t="n">
        <v>46287</v>
      </c>
      <c r="E300" s="42" t="inlineStr">
        <is>
          <t>Multiple queries (Q1-Q10)</t>
        </is>
      </c>
      <c r="F300" s="42" t="inlineStr">
        <is>
          <t>Exploring the Mathematical Foundations of Generative AI Models: VAEs, GANs, Transformers, and DMs</t>
        </is>
      </c>
      <c r="G300" s="42" t="inlineStr">
        <is>
          <t>Sivarama Prasad Tera; Ravikumar Chinthaginjala; Priya Natha; Giovanni Pau</t>
        </is>
      </c>
      <c r="H300" s="42" t="n">
        <v>2025</v>
      </c>
      <c r="I300" s="42" t="inlineStr">
        <is>
          <t>IEEE Access</t>
        </is>
      </c>
      <c r="J300" s="42" t="inlineStr">
        <is>
          <t>10.1109/access.2025.3647861</t>
        </is>
      </c>
      <c r="K300" s="47" t="inlineStr">
        <is>
          <t>https://doi.org/10.1109/access.2025.3647861</t>
        </is>
      </c>
      <c r="L300" s="42" t="inlineStr">
        <is>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is>
      </c>
      <c r="M300" s="42" t="inlineStr">
        <is>
          <t>article</t>
        </is>
      </c>
      <c r="N300" s="42" t="inlineStr"/>
      <c r="O300" s="42">
        <f>IF(F300="","",LOWER(TRIM(F300)&amp;"|"&amp;TRIM(G300)&amp;"|"&amp;H300))</f>
        <v/>
      </c>
      <c r="P300" s="42" t="inlineStr">
        <is>
          <t>No</t>
        </is>
      </c>
      <c r="Q300" s="42" t="inlineStr">
        <is>
          <t>Citations: 5</t>
        </is>
      </c>
    </row>
    <row r="301">
      <c r="A301" s="42" t="inlineStr">
        <is>
          <t>A0300</t>
        </is>
      </c>
      <c r="B301" s="42" t="inlineStr">
        <is>
          <t>Database</t>
        </is>
      </c>
      <c r="C301" s="42" t="inlineStr">
        <is>
          <t>OpenAlex</t>
        </is>
      </c>
      <c r="D301" s="85" t="n">
        <v>46287</v>
      </c>
      <c r="E301" s="42" t="inlineStr">
        <is>
          <t>Multiple queries (Q1-Q10)</t>
        </is>
      </c>
      <c r="F301" s="42" t="inlineStr">
        <is>
          <t>How Artificial Intelligence Is Shaping Medical Imaging Technology: A Survey of Innovations and Applications</t>
        </is>
      </c>
      <c r="G301" s="42" t="inlineStr">
        <is>
          <t>Luís Coelho</t>
        </is>
      </c>
      <c r="H301" s="42" t="n">
        <v>2023</v>
      </c>
      <c r="I301" s="42" t="inlineStr">
        <is>
          <t>Bioengineering</t>
        </is>
      </c>
      <c r="J301" s="42" t="inlineStr">
        <is>
          <t>10.3390/bioengineering10121435</t>
        </is>
      </c>
      <c r="K301" s="47" t="inlineStr">
        <is>
          <t>https://doi.org/10.3390/bioengineering10121435</t>
        </is>
      </c>
      <c r="L301" s="42" t="inlineStr">
        <is>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is>
      </c>
      <c r="M301" s="42" t="inlineStr">
        <is>
          <t>article</t>
        </is>
      </c>
      <c r="N301" s="42" t="inlineStr">
        <is>
          <t>en</t>
        </is>
      </c>
      <c r="O301" s="42">
        <f>IF(F301="","",LOWER(TRIM(F301)&amp;"|"&amp;TRIM(G301)&amp;"|"&amp;H301))</f>
        <v/>
      </c>
      <c r="P301" s="42" t="inlineStr">
        <is>
          <t>No</t>
        </is>
      </c>
      <c r="Q301" s="42" t="inlineStr">
        <is>
          <t>Citations: 571</t>
        </is>
      </c>
    </row>
    <row r="302">
      <c r="A302" s="42" t="inlineStr">
        <is>
          <t>A0301</t>
        </is>
      </c>
      <c r="B302" s="42" t="inlineStr">
        <is>
          <t>Database</t>
        </is>
      </c>
      <c r="C302" s="42" t="inlineStr">
        <is>
          <t>OpenAlex</t>
        </is>
      </c>
      <c r="D302" s="85" t="n">
        <v>46287</v>
      </c>
      <c r="E302" s="42" t="inlineStr">
        <is>
          <t>Multiple queries (Q1-Q10)</t>
        </is>
      </c>
      <c r="F302" s="42" t="inlineStr">
        <is>
          <t>Reinforcement Learning for Generative AI: State of the Art, Opportunities and Open Research Challenges</t>
        </is>
      </c>
      <c r="G302" s="42" t="inlineStr">
        <is>
          <t>Giorgio Franceschelli; Mirco Musolesi</t>
        </is>
      </c>
      <c r="H302" s="42" t="n">
        <v>2024</v>
      </c>
      <c r="I302" s="42" t="inlineStr">
        <is>
          <t>Journal of Artificial Intelligence Research</t>
        </is>
      </c>
      <c r="J302" s="42" t="inlineStr">
        <is>
          <t>10.1613/jair.1.15278</t>
        </is>
      </c>
      <c r="K302" s="47" t="inlineStr">
        <is>
          <t>https://doi.org/10.1613/jair.1.15278</t>
        </is>
      </c>
      <c r="L302" s="42" t="inlineStr">
        <is>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is>
      </c>
      <c r="M302" s="42" t="inlineStr">
        <is>
          <t>article</t>
        </is>
      </c>
      <c r="N302" s="42" t="inlineStr">
        <is>
          <t>en</t>
        </is>
      </c>
      <c r="O302" s="42">
        <f>IF(F302="","",LOWER(TRIM(F302)&amp;"|"&amp;TRIM(G302)&amp;"|"&amp;H302))</f>
        <v/>
      </c>
      <c r="P302" s="42" t="inlineStr">
        <is>
          <t>No</t>
        </is>
      </c>
      <c r="Q302" s="42" t="inlineStr">
        <is>
          <t>Citations: 50</t>
        </is>
      </c>
    </row>
    <row r="303">
      <c r="A303" s="42" t="inlineStr">
        <is>
          <t>A0302</t>
        </is>
      </c>
      <c r="B303" s="42" t="inlineStr">
        <is>
          <t>Database</t>
        </is>
      </c>
      <c r="C303" s="42" t="inlineStr">
        <is>
          <t>OpenAlex</t>
        </is>
      </c>
      <c r="D303" s="85" t="n">
        <v>46287</v>
      </c>
      <c r="E303" s="42" t="inlineStr">
        <is>
          <t>Multiple queries (Q1-Q10)</t>
        </is>
      </c>
      <c r="F303" s="42" t="inlineStr">
        <is>
          <t>Review of Deep Learning Algorithms and Architectures</t>
        </is>
      </c>
      <c r="G303" s="42" t="inlineStr">
        <is>
          <t>Ajay Shrestha; Ausif Mahmood</t>
        </is>
      </c>
      <c r="H303" s="42" t="n">
        <v>2019</v>
      </c>
      <c r="I303" s="42" t="inlineStr">
        <is>
          <t>IEEE Access</t>
        </is>
      </c>
      <c r="J303" s="42" t="inlineStr">
        <is>
          <t>10.1109/access.2019.2912200</t>
        </is>
      </c>
      <c r="K303" s="47" t="inlineStr">
        <is>
          <t>https://doi.org/10.1109/access.2019.2912200</t>
        </is>
      </c>
      <c r="L303" s="42" t="inlineStr">
        <is>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is>
      </c>
      <c r="M303" s="42" t="inlineStr">
        <is>
          <t>article</t>
        </is>
      </c>
      <c r="N303" s="42" t="inlineStr">
        <is>
          <t>en</t>
        </is>
      </c>
      <c r="O303" s="42">
        <f>IF(F303="","",LOWER(TRIM(F303)&amp;"|"&amp;TRIM(G303)&amp;"|"&amp;H303))</f>
        <v/>
      </c>
      <c r="P303" s="42" t="inlineStr">
        <is>
          <t>No</t>
        </is>
      </c>
      <c r="Q303" s="42" t="inlineStr">
        <is>
          <t>Citations: 1886</t>
        </is>
      </c>
    </row>
    <row r="304">
      <c r="A304" s="42" t="inlineStr">
        <is>
          <t>A0303</t>
        </is>
      </c>
      <c r="B304" s="42" t="inlineStr">
        <is>
          <t>Database</t>
        </is>
      </c>
      <c r="C304" s="42" t="inlineStr">
        <is>
          <t>OpenAlex</t>
        </is>
      </c>
      <c r="D304" s="85" t="n">
        <v>46287</v>
      </c>
      <c r="E304" s="42" t="inlineStr">
        <is>
          <t>Multiple queries (Q1-Q10)</t>
        </is>
      </c>
      <c r="F304" s="42" t="inlineStr">
        <is>
          <t>Deep 3D morphable model refinement via progressive growing of conditional Generative Adversarial Networks</t>
        </is>
      </c>
      <c r="G304" s="42" t="inlineStr">
        <is>
          <t>Leonardo Galteri; Claudio Ferrari; Giuseppe Lisanti; Stefano Berretti; Alberto Del Bimbo</t>
        </is>
      </c>
      <c r="H304" s="42" t="n">
        <v>2019</v>
      </c>
      <c r="I304" s="42" t="inlineStr">
        <is>
          <t>Computer Vision and Image Understanding</t>
        </is>
      </c>
      <c r="J304" s="42" t="inlineStr">
        <is>
          <t>10.1016/j.cviu.2019.05.002</t>
        </is>
      </c>
      <c r="K304" s="47" t="inlineStr">
        <is>
          <t>https://doi.org/10.1016/j.cviu.2019.05.002</t>
        </is>
      </c>
      <c r="L304" s="42" t="inlineStr"/>
      <c r="M304" s="42" t="inlineStr">
        <is>
          <t>article</t>
        </is>
      </c>
      <c r="N304" s="42" t="inlineStr">
        <is>
          <t>en</t>
        </is>
      </c>
      <c r="O304" s="42">
        <f>IF(F304="","",LOWER(TRIM(F304)&amp;"|"&amp;TRIM(G304)&amp;"|"&amp;H304))</f>
        <v/>
      </c>
      <c r="P304" s="42" t="inlineStr">
        <is>
          <t>No</t>
        </is>
      </c>
      <c r="Q304" s="42" t="inlineStr">
        <is>
          <t>Citations: 29</t>
        </is>
      </c>
    </row>
    <row r="305">
      <c r="A305" s="42" t="inlineStr">
        <is>
          <t>A0304</t>
        </is>
      </c>
      <c r="B305" s="42" t="inlineStr">
        <is>
          <t>Database</t>
        </is>
      </c>
      <c r="C305" s="42" t="inlineStr">
        <is>
          <t>OpenAlex</t>
        </is>
      </c>
      <c r="D305" s="85" t="n">
        <v>46287</v>
      </c>
      <c r="E305" s="42" t="inlineStr">
        <is>
          <t>Multiple queries (Q1-Q10)</t>
        </is>
      </c>
      <c r="F305" s="42" t="inlineStr">
        <is>
          <t>ITrans: generative image inpainting with transformers</t>
        </is>
      </c>
      <c r="G305" s="42" t="inlineStr">
        <is>
          <t>Wei Miao; Lijun Wang; Huchuan Lu; Kaining Huang; Xinchu Shi; Bocong Liu</t>
        </is>
      </c>
      <c r="H305" s="42" t="n">
        <v>2024</v>
      </c>
      <c r="I305" s="42" t="inlineStr">
        <is>
          <t>Multimedia Systems</t>
        </is>
      </c>
      <c r="J305" s="42" t="inlineStr">
        <is>
          <t>10.1007/s00530-023-01211-w</t>
        </is>
      </c>
      <c r="K305" s="47" t="inlineStr">
        <is>
          <t>https://doi.org/10.1007/s00530-023-01211-w</t>
        </is>
      </c>
      <c r="L305" s="42" t="inlineStr">
        <is>
          <t>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is>
      </c>
      <c r="M305" s="42" t="inlineStr">
        <is>
          <t>article</t>
        </is>
      </c>
      <c r="N305" s="42" t="inlineStr">
        <is>
          <t>en</t>
        </is>
      </c>
      <c r="O305" s="42">
        <f>IF(F305="","",LOWER(TRIM(F305)&amp;"|"&amp;TRIM(G305)&amp;"|"&amp;H305))</f>
        <v/>
      </c>
      <c r="P305" s="42" t="inlineStr">
        <is>
          <t>No</t>
        </is>
      </c>
      <c r="Q305" s="42" t="inlineStr">
        <is>
          <t>Citations: 27</t>
        </is>
      </c>
    </row>
    <row r="306">
      <c r="A306" s="42" t="inlineStr">
        <is>
          <t>A0305</t>
        </is>
      </c>
      <c r="B306" s="42" t="inlineStr">
        <is>
          <t>Database</t>
        </is>
      </c>
      <c r="C306" s="42" t="inlineStr">
        <is>
          <t>OpenAlex</t>
        </is>
      </c>
      <c r="D306" s="85" t="n">
        <v>46287</v>
      </c>
      <c r="E306" s="42" t="inlineStr">
        <is>
          <t>Multiple queries (Q1-Q10)</t>
        </is>
      </c>
      <c r="F306" s="42" t="inlineStr">
        <is>
          <t>A survey on LoRA of large language models</t>
        </is>
      </c>
      <c r="G306" s="42" t="inlineStr">
        <is>
          <t>Yuren Mao; Yuhang Ge; Yijiang Fan; Wenyi Xu; Yu Mi; Zhonghao Hu; Yunjun Gao</t>
        </is>
      </c>
      <c r="H306" s="42" t="n">
        <v>2024</v>
      </c>
      <c r="I306" s="42" t="inlineStr">
        <is>
          <t>Frontiers of Computer Science</t>
        </is>
      </c>
      <c r="J306" s="42" t="inlineStr">
        <is>
          <t>10.1007/s11704-024-40663-9</t>
        </is>
      </c>
      <c r="K306" s="47" t="inlineStr">
        <is>
          <t>https://doi.org/10.1007/s11704-024-40663-9</t>
        </is>
      </c>
      <c r="L306" s="42" t="inlineStr">
        <is>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is>
      </c>
      <c r="M306" s="42" t="inlineStr">
        <is>
          <t>article</t>
        </is>
      </c>
      <c r="N306" s="42" t="inlineStr">
        <is>
          <t>en</t>
        </is>
      </c>
      <c r="O306" s="42">
        <f>IF(F306="","",LOWER(TRIM(F306)&amp;"|"&amp;TRIM(G306)&amp;"|"&amp;H306))</f>
        <v/>
      </c>
      <c r="P306" s="42" t="inlineStr">
        <is>
          <t>No</t>
        </is>
      </c>
      <c r="Q306" s="42" t="inlineStr">
        <is>
          <t>Citations: 118</t>
        </is>
      </c>
    </row>
    <row r="307">
      <c r="A307" s="42" t="inlineStr">
        <is>
          <t>A0306</t>
        </is>
      </c>
      <c r="B307" s="42" t="inlineStr">
        <is>
          <t>Database</t>
        </is>
      </c>
      <c r="C307" s="42" t="inlineStr">
        <is>
          <t>OpenAlex</t>
        </is>
      </c>
      <c r="D307" s="85" t="n">
        <v>46287</v>
      </c>
      <c r="E307" s="42" t="inlineStr">
        <is>
          <t>Multiple queries (Q1-Q10)</t>
        </is>
      </c>
      <c r="F307" s="42" t="inlineStr">
        <is>
          <t>Review of deep learning: concepts, CNN architectures, challenges, applications, future directions</t>
        </is>
      </c>
      <c r="G307" s="42" t="inlineStr">
        <is>
          <t>Laith Alzubaidi; Jinglan Zhang; Amjad J. Humaidi; Ayad Q. Al-Dujaili; Ye Duan; Omran Al-Shamma; José Santamaría; Mohammed A. Fadhel; Muthana Al‐Amidie; Laith Farhan</t>
        </is>
      </c>
      <c r="H307" s="42" t="n">
        <v>2021</v>
      </c>
      <c r="I307" s="42" t="inlineStr">
        <is>
          <t>Journal Of Big Data</t>
        </is>
      </c>
      <c r="J307" s="42" t="inlineStr">
        <is>
          <t>10.1186/s40537-021-00444-8</t>
        </is>
      </c>
      <c r="K307" s="47" t="inlineStr">
        <is>
          <t>https://doi.org/10.1186/s40537-021-00444-8</t>
        </is>
      </c>
      <c r="L307" s="42" t="inlineStr">
        <is>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is>
      </c>
      <c r="M307" s="42" t="inlineStr">
        <is>
          <t>article</t>
        </is>
      </c>
      <c r="N307" s="42" t="inlineStr">
        <is>
          <t>en</t>
        </is>
      </c>
      <c r="O307" s="42">
        <f>IF(F307="","",LOWER(TRIM(F307)&amp;"|"&amp;TRIM(G307)&amp;"|"&amp;H307))</f>
        <v/>
      </c>
      <c r="P307" s="42" t="inlineStr">
        <is>
          <t>No</t>
        </is>
      </c>
      <c r="Q307" s="42" t="inlineStr">
        <is>
          <t>Citations: 7912</t>
        </is>
      </c>
    </row>
    <row r="308">
      <c r="A308" s="42" t="inlineStr">
        <is>
          <t>A0307</t>
        </is>
      </c>
      <c r="B308" s="42" t="inlineStr">
        <is>
          <t>Database</t>
        </is>
      </c>
      <c r="C308" s="42" t="inlineStr">
        <is>
          <t>OpenAlex</t>
        </is>
      </c>
      <c r="D308" s="85" t="n">
        <v>46287</v>
      </c>
      <c r="E308" s="42" t="inlineStr">
        <is>
          <t>Multiple queries (Q1-Q10)</t>
        </is>
      </c>
      <c r="F308" s="42" t="inlineStr">
        <is>
          <t>Highly accurate protein structure prediction with AlphaFold</t>
        </is>
      </c>
      <c r="G308" s="42" t="inlineStr">
        <is>
          <t>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is>
      </c>
      <c r="H308" s="42" t="n">
        <v>2021</v>
      </c>
      <c r="I308" s="42" t="inlineStr">
        <is>
          <t>Nature</t>
        </is>
      </c>
      <c r="J308" s="42" t="inlineStr">
        <is>
          <t>10.1038/s41586-021-03819-2</t>
        </is>
      </c>
      <c r="K308" s="47" t="inlineStr">
        <is>
          <t>https://doi.org/10.1038/s41586-021-03819-2</t>
        </is>
      </c>
      <c r="L308" s="42" t="inlineStr">
        <is>
          <t>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M308" s="42" t="inlineStr">
        <is>
          <t>article</t>
        </is>
      </c>
      <c r="N308" s="42" t="inlineStr">
        <is>
          <t>en</t>
        </is>
      </c>
      <c r="O308" s="42">
        <f>IF(F308="","",LOWER(TRIM(F308)&amp;"|"&amp;TRIM(G308)&amp;"|"&amp;H308))</f>
        <v/>
      </c>
      <c r="P308" s="42" t="inlineStr">
        <is>
          <t>No</t>
        </is>
      </c>
      <c r="Q308" s="42" t="inlineStr">
        <is>
          <t>Citations: 47432</t>
        </is>
      </c>
    </row>
    <row r="309">
      <c r="A309" s="42" t="inlineStr">
        <is>
          <t>A0308</t>
        </is>
      </c>
      <c r="B309" s="42" t="inlineStr">
        <is>
          <t>Database</t>
        </is>
      </c>
      <c r="C309" s="42" t="inlineStr">
        <is>
          <t>OpenAlex</t>
        </is>
      </c>
      <c r="D309" s="85" t="n">
        <v>46287</v>
      </c>
      <c r="E309" s="42" t="inlineStr">
        <is>
          <t>Multiple queries (Q1-Q10)</t>
        </is>
      </c>
      <c r="F309" s="42" t="inlineStr">
        <is>
          <t>Overview of the Versatile Video Coding (VVC) Standard and its Applications</t>
        </is>
      </c>
      <c r="G309" s="42" t="inlineStr">
        <is>
          <t>Benjamin Bross; Ye-Kui Wang; Yan Ye; Shan Liu; Jianle Chen; Gary J. Sullivan; Jens-Rainer Ohm</t>
        </is>
      </c>
      <c r="H309" s="42" t="n">
        <v>2021</v>
      </c>
      <c r="I309" s="42" t="inlineStr">
        <is>
          <t>IEEE Transactions on Circuits and Systems for Video Technology</t>
        </is>
      </c>
      <c r="J309" s="42" t="inlineStr">
        <is>
          <t>10.1109/tcsvt.2021.3101953</t>
        </is>
      </c>
      <c r="K309" s="47" t="inlineStr">
        <is>
          <t>https://doi.org/10.1109/tcsvt.2021.3101953</t>
        </is>
      </c>
      <c r="L309" s="42" t="inlineStr">
        <is>
          <t>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is>
      </c>
      <c r="M309" s="42" t="inlineStr">
        <is>
          <t>article</t>
        </is>
      </c>
      <c r="N309" s="42" t="inlineStr">
        <is>
          <t>en</t>
        </is>
      </c>
      <c r="O309" s="42">
        <f>IF(F309="","",LOWER(TRIM(F309)&amp;"|"&amp;TRIM(G309)&amp;"|"&amp;H309))</f>
        <v/>
      </c>
      <c r="P309" s="42" t="inlineStr">
        <is>
          <t>No</t>
        </is>
      </c>
      <c r="Q309" s="42" t="inlineStr">
        <is>
          <t>Citations: 1807</t>
        </is>
      </c>
    </row>
    <row r="310">
      <c r="A310" s="42" t="inlineStr">
        <is>
          <t>A0309</t>
        </is>
      </c>
      <c r="B310" s="42" t="inlineStr">
        <is>
          <t>Database</t>
        </is>
      </c>
      <c r="C310" s="42" t="inlineStr">
        <is>
          <t>OpenAlex</t>
        </is>
      </c>
      <c r="D310" s="85" t="n">
        <v>46287</v>
      </c>
      <c r="E310" s="42" t="inlineStr">
        <is>
          <t>Multiple queries (Q1-Q10)</t>
        </is>
      </c>
      <c r="F310" s="42" t="inlineStr">
        <is>
          <t>Predicting Visual Features From Text for Image and Video Caption Retrieval</t>
        </is>
      </c>
      <c r="G310" s="42" t="inlineStr">
        <is>
          <t>Jianfeng Dong; Xirong Li; Cees G. M. Snoek</t>
        </is>
      </c>
      <c r="H310" s="42" t="n">
        <v>2018</v>
      </c>
      <c r="I310" s="42" t="inlineStr">
        <is>
          <t>IEEE Transactions on Multimedia</t>
        </is>
      </c>
      <c r="J310" s="42" t="inlineStr">
        <is>
          <t>10.1109/tmm.2018.2832602</t>
        </is>
      </c>
      <c r="K310" s="47" t="inlineStr">
        <is>
          <t>https://doi.org/10.1109/tmm.2018.2832602</t>
        </is>
      </c>
      <c r="L310" s="42" t="inlineStr">
        <is>
          <t>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is>
      </c>
      <c r="M310" s="42" t="inlineStr">
        <is>
          <t>article</t>
        </is>
      </c>
      <c r="N310" s="42" t="inlineStr">
        <is>
          <t>en</t>
        </is>
      </c>
      <c r="O310" s="42">
        <f>IF(F310="","",LOWER(TRIM(F310)&amp;"|"&amp;TRIM(G310)&amp;"|"&amp;H310))</f>
        <v/>
      </c>
      <c r="P310" s="42" t="inlineStr">
        <is>
          <t>No</t>
        </is>
      </c>
      <c r="Q310" s="42" t="inlineStr">
        <is>
          <t>Citations: 194</t>
        </is>
      </c>
    </row>
    <row r="311">
      <c r="A311" s="42" t="inlineStr">
        <is>
          <t>A0310</t>
        </is>
      </c>
      <c r="B311" s="42" t="inlineStr">
        <is>
          <t>Database</t>
        </is>
      </c>
      <c r="C311" s="42" t="inlineStr">
        <is>
          <t>OpenAlex</t>
        </is>
      </c>
      <c r="D311" s="85" t="n">
        <v>46287</v>
      </c>
      <c r="E311" s="42" t="inlineStr">
        <is>
          <t>Multiple queries (Q1-Q10)</t>
        </is>
      </c>
      <c r="F311" s="42" t="inlineStr">
        <is>
          <t>Joint Radar and Communication Design: Applications, State-of-the-Art, and the Road Ahead</t>
        </is>
      </c>
      <c r="G311" s="42" t="inlineStr">
        <is>
          <t>Fan Liu; Christos Masouros; Athina P. Petropulu; Hugh Griffiths; Lajos Hanzo</t>
        </is>
      </c>
      <c r="H311" s="42" t="n">
        <v>2020</v>
      </c>
      <c r="I311" s="42" t="inlineStr">
        <is>
          <t>IEEE Transactions on Communications</t>
        </is>
      </c>
      <c r="J311" s="42" t="inlineStr">
        <is>
          <t>10.1109/tcomm.2020.2973976</t>
        </is>
      </c>
      <c r="K311" s="47" t="inlineStr">
        <is>
          <t>https://doi.org/10.1109/tcomm.2020.2973976</t>
        </is>
      </c>
      <c r="L311" s="42" t="inlineStr">
        <is>
          <t>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is>
      </c>
      <c r="M311" s="42" t="inlineStr">
        <is>
          <t>article</t>
        </is>
      </c>
      <c r="N311" s="42" t="inlineStr">
        <is>
          <t>en</t>
        </is>
      </c>
      <c r="O311" s="42">
        <f>IF(F311="","",LOWER(TRIM(F311)&amp;"|"&amp;TRIM(G311)&amp;"|"&amp;H311))</f>
        <v/>
      </c>
      <c r="P311" s="42" t="inlineStr">
        <is>
          <t>No</t>
        </is>
      </c>
      <c r="Q311" s="42" t="inlineStr">
        <is>
          <t>Citations: 1999</t>
        </is>
      </c>
    </row>
    <row r="312">
      <c r="A312" s="42" t="inlineStr">
        <is>
          <t>A0311</t>
        </is>
      </c>
      <c r="B312" s="42" t="inlineStr">
        <is>
          <t>Database</t>
        </is>
      </c>
      <c r="C312" s="42" t="inlineStr">
        <is>
          <t>OpenAlex</t>
        </is>
      </c>
      <c r="D312" s="85" t="n">
        <v>46287</v>
      </c>
      <c r="E312" s="42" t="inlineStr">
        <is>
          <t>Multiple queries (Q1-Q10)</t>
        </is>
      </c>
      <c r="F312" s="42" t="inlineStr">
        <is>
          <t>Object detection using YOLO: challenges, architectural successors, datasets and applications</t>
        </is>
      </c>
      <c r="G312" s="42" t="inlineStr">
        <is>
          <t>Tausif Diwan; G. Anirudh; Jitendra V. Tembhurne</t>
        </is>
      </c>
      <c r="H312" s="42" t="n">
        <v>2022</v>
      </c>
      <c r="I312" s="42" t="inlineStr">
        <is>
          <t>Multimedia Tools and Applications</t>
        </is>
      </c>
      <c r="J312" s="42" t="inlineStr">
        <is>
          <t>10.1007/s11042-022-13644-y</t>
        </is>
      </c>
      <c r="K312" s="47" t="inlineStr">
        <is>
          <t>https://doi.org/10.1007/s11042-022-13644-y</t>
        </is>
      </c>
      <c r="L312" s="42" t="inlineStr"/>
      <c r="M312" s="42" t="inlineStr">
        <is>
          <t>article</t>
        </is>
      </c>
      <c r="N312" s="42" t="inlineStr">
        <is>
          <t>en</t>
        </is>
      </c>
      <c r="O312" s="42">
        <f>IF(F312="","",LOWER(TRIM(F312)&amp;"|"&amp;TRIM(G312)&amp;"|"&amp;H312))</f>
        <v/>
      </c>
      <c r="P312" s="42" t="inlineStr">
        <is>
          <t>No</t>
        </is>
      </c>
      <c r="Q312" s="42" t="inlineStr">
        <is>
          <t>Citations: 1517</t>
        </is>
      </c>
    </row>
    <row r="313">
      <c r="A313" s="42" t="inlineStr">
        <is>
          <t>A0312</t>
        </is>
      </c>
      <c r="B313" s="42" t="inlineStr">
        <is>
          <t>Database</t>
        </is>
      </c>
      <c r="C313" s="42" t="inlineStr">
        <is>
          <t>OpenAlex</t>
        </is>
      </c>
      <c r="D313" s="85" t="n">
        <v>46287</v>
      </c>
      <c r="E313" s="42" t="inlineStr">
        <is>
          <t>Multiple queries (Q1-Q10)</t>
        </is>
      </c>
      <c r="F313" s="42" t="inlineStr">
        <is>
          <t>Temporal Segment Networks for Action Recognition in Videos</t>
        </is>
      </c>
      <c r="G313" s="42" t="inlineStr">
        <is>
          <t>Limin Wang; Yuanjun Xiong; Zhe Wang; Yu Qiao; Dahua Lin; Xiaoou Tang; Luc Van Gool</t>
        </is>
      </c>
      <c r="H313" s="42" t="n">
        <v>2018</v>
      </c>
      <c r="I313" s="42" t="inlineStr">
        <is>
          <t>IEEE Transactions on Pattern Analysis and Machine Intelligence</t>
        </is>
      </c>
      <c r="J313" s="42" t="inlineStr">
        <is>
          <t>10.1109/tpami.2018.2868668</t>
        </is>
      </c>
      <c r="K313" s="47" t="inlineStr">
        <is>
          <t>https://doi.org/10.1109/tpami.2018.2868668</t>
        </is>
      </c>
      <c r="L313" s="42" t="inlineStr">
        <is>
          <t>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is>
      </c>
      <c r="M313" s="42" t="inlineStr">
        <is>
          <t>article</t>
        </is>
      </c>
      <c r="N313" s="42" t="inlineStr">
        <is>
          <t>en</t>
        </is>
      </c>
      <c r="O313" s="42">
        <f>IF(F313="","",LOWER(TRIM(F313)&amp;"|"&amp;TRIM(G313)&amp;"|"&amp;H313))</f>
        <v/>
      </c>
      <c r="P313" s="42" t="inlineStr">
        <is>
          <t>No</t>
        </is>
      </c>
      <c r="Q313" s="42" t="inlineStr">
        <is>
          <t>Citations: 924</t>
        </is>
      </c>
    </row>
    <row r="314">
      <c r="A314" s="42" t="inlineStr">
        <is>
          <t>A0313</t>
        </is>
      </c>
      <c r="B314" s="42" t="inlineStr">
        <is>
          <t>Database</t>
        </is>
      </c>
      <c r="C314" s="42" t="inlineStr">
        <is>
          <t>OpenAlex</t>
        </is>
      </c>
      <c r="D314" s="85" t="n">
        <v>46287</v>
      </c>
      <c r="E314" s="42" t="inlineStr">
        <is>
          <t>Multiple queries (Q1-Q10)</t>
        </is>
      </c>
      <c r="F314" s="42" t="inlineStr">
        <is>
          <t>A Survey on IoT Security: Application Areas, Security Threats, and Solution Architectures</t>
        </is>
      </c>
      <c r="G314" s="42" t="inlineStr">
        <is>
          <t>Vikas Hassija; Vinay Chamola; Vikas Saxena; Divyansh Jain; Pranav Goyal; Biplab Sikdar</t>
        </is>
      </c>
      <c r="H314" s="42" t="n">
        <v>2019</v>
      </c>
      <c r="I314" s="42" t="inlineStr">
        <is>
          <t>IEEE Access</t>
        </is>
      </c>
      <c r="J314" s="42" t="inlineStr">
        <is>
          <t>10.1109/access.2019.2924045</t>
        </is>
      </c>
      <c r="K314" s="47" t="inlineStr">
        <is>
          <t>https://doi.org/10.1109/access.2019.2924045</t>
        </is>
      </c>
      <c r="L314" s="42" t="inlineStr">
        <is>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is>
      </c>
      <c r="M314" s="42" t="inlineStr">
        <is>
          <t>article</t>
        </is>
      </c>
      <c r="N314" s="42" t="inlineStr">
        <is>
          <t>en</t>
        </is>
      </c>
      <c r="O314" s="42">
        <f>IF(F314="","",LOWER(TRIM(F314)&amp;"|"&amp;TRIM(G314)&amp;"|"&amp;H314))</f>
        <v/>
      </c>
      <c r="P314" s="42" t="inlineStr">
        <is>
          <t>No</t>
        </is>
      </c>
      <c r="Q314" s="42" t="inlineStr">
        <is>
          <t>Citations: 1405</t>
        </is>
      </c>
    </row>
    <row r="315">
      <c r="A315" s="42" t="inlineStr">
        <is>
          <t>A0314</t>
        </is>
      </c>
      <c r="B315" s="42" t="inlineStr">
        <is>
          <t>Database</t>
        </is>
      </c>
      <c r="C315" s="42" t="inlineStr">
        <is>
          <t>OpenAlex</t>
        </is>
      </c>
      <c r="D315" s="85" t="n">
        <v>46287</v>
      </c>
      <c r="E315" s="42" t="inlineStr">
        <is>
          <t>Multiple queries (Q1-Q10)</t>
        </is>
      </c>
      <c r="F315" s="42" t="inlineStr">
        <is>
          <t>Grad-CAM: Visual Explanations from Deep Networks via Gradient-Based Localization</t>
        </is>
      </c>
      <c r="G315" s="42" t="inlineStr">
        <is>
          <t>Ramprasaath R. Selvaraju; Michael Cogswell; Abhishek Das; Ramakrishna Vedantam; Devi Parikh; Dhruv Batra</t>
        </is>
      </c>
      <c r="H315" s="42" t="n">
        <v>2019</v>
      </c>
      <c r="I315" s="42" t="inlineStr">
        <is>
          <t>International Journal of Computer Vision</t>
        </is>
      </c>
      <c r="J315" s="42" t="inlineStr">
        <is>
          <t>10.1007/s11263-019-01228-7</t>
        </is>
      </c>
      <c r="K315" s="47" t="inlineStr">
        <is>
          <t>https://doi.org/10.1007/s11263-019-01228-7</t>
        </is>
      </c>
      <c r="L315" s="42" t="inlineStr"/>
      <c r="M315" s="42" t="inlineStr">
        <is>
          <t>article</t>
        </is>
      </c>
      <c r="N315" s="42" t="inlineStr">
        <is>
          <t>en</t>
        </is>
      </c>
      <c r="O315" s="42">
        <f>IF(F315="","",LOWER(TRIM(F315)&amp;"|"&amp;TRIM(G315)&amp;"|"&amp;H315))</f>
        <v/>
      </c>
      <c r="P315" s="42" t="inlineStr">
        <is>
          <t>No</t>
        </is>
      </c>
      <c r="Q315" s="42" t="inlineStr">
        <is>
          <t>Citations: 6041</t>
        </is>
      </c>
    </row>
    <row r="316">
      <c r="A316" s="42" t="inlineStr">
        <is>
          <t>A0315</t>
        </is>
      </c>
      <c r="B316" s="42" t="inlineStr">
        <is>
          <t>Database</t>
        </is>
      </c>
      <c r="C316" s="42" t="inlineStr">
        <is>
          <t>OpenAlex</t>
        </is>
      </c>
      <c r="D316" s="85" t="n">
        <v>46287</v>
      </c>
      <c r="E316" s="42" t="inlineStr">
        <is>
          <t>Multiple queries (Q1-Q10)</t>
        </is>
      </c>
      <c r="F316" s="42" t="inlineStr">
        <is>
          <t>LSTM-CNN Architecture for Human Activity Recognition</t>
        </is>
      </c>
      <c r="G316" s="42" t="inlineStr">
        <is>
          <t>Kun Xia; Jianguang Huang; Hanyu Wang</t>
        </is>
      </c>
      <c r="H316" s="42" t="n">
        <v>2020</v>
      </c>
      <c r="I316" s="42" t="inlineStr">
        <is>
          <t>IEEE Access</t>
        </is>
      </c>
      <c r="J316" s="42" t="inlineStr">
        <is>
          <t>10.1109/access.2020.2982225</t>
        </is>
      </c>
      <c r="K316" s="47" t="inlineStr">
        <is>
          <t>https://doi.org/10.1109/access.2020.2982225</t>
        </is>
      </c>
      <c r="L316" s="42" t="inlineStr">
        <is>
          <t>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is>
      </c>
      <c r="M316" s="42" t="inlineStr">
        <is>
          <t>article</t>
        </is>
      </c>
      <c r="N316" s="42" t="inlineStr">
        <is>
          <t>en</t>
        </is>
      </c>
      <c r="O316" s="42">
        <f>IF(F316="","",LOWER(TRIM(F316)&amp;"|"&amp;TRIM(G316)&amp;"|"&amp;H316))</f>
        <v/>
      </c>
      <c r="P316" s="42" t="inlineStr">
        <is>
          <t>No</t>
        </is>
      </c>
      <c r="Q316" s="42" t="inlineStr">
        <is>
          <t>Citations: 852</t>
        </is>
      </c>
    </row>
    <row r="317">
      <c r="A317" s="42" t="inlineStr">
        <is>
          <t>A0316</t>
        </is>
      </c>
      <c r="B317" s="42" t="inlineStr">
        <is>
          <t>Database</t>
        </is>
      </c>
      <c r="C317" s="42" t="inlineStr">
        <is>
          <t>OpenAlex</t>
        </is>
      </c>
      <c r="D317" s="85" t="n">
        <v>46287</v>
      </c>
      <c r="E317" s="42" t="inlineStr">
        <is>
          <t>Multiple queries (Q1-Q10)</t>
        </is>
      </c>
      <c r="F317" s="42" t="inlineStr">
        <is>
          <t>Understanding O-RAN: Architecture, Interfaces, Algorithms, Security, and Research Challenges</t>
        </is>
      </c>
      <c r="G317" s="42" t="inlineStr">
        <is>
          <t>Michele Polese; Leonardo Bonati; Salvatore D’Oro; Stefano Basagni; Tommaso Melodia</t>
        </is>
      </c>
      <c r="H317" s="42" t="n">
        <v>2023</v>
      </c>
      <c r="I317" s="42" t="inlineStr">
        <is>
          <t>IEEE Communications Surveys &amp; Tutorials</t>
        </is>
      </c>
      <c r="J317" s="42" t="inlineStr">
        <is>
          <t>10.1109/comst.2023.3239220</t>
        </is>
      </c>
      <c r="K317" s="47" t="inlineStr">
        <is>
          <t>https://doi.org/10.1109/comst.2023.3239220</t>
        </is>
      </c>
      <c r="L317" s="42" t="inlineStr">
        <is>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is>
      </c>
      <c r="M317" s="42" t="inlineStr">
        <is>
          <t>article</t>
        </is>
      </c>
      <c r="N317" s="42" t="inlineStr">
        <is>
          <t>en</t>
        </is>
      </c>
      <c r="O317" s="42">
        <f>IF(F317="","",LOWER(TRIM(F317)&amp;"|"&amp;TRIM(G317)&amp;"|"&amp;H317))</f>
        <v/>
      </c>
      <c r="P317" s="42" t="inlineStr">
        <is>
          <t>No</t>
        </is>
      </c>
      <c r="Q317" s="42" t="inlineStr">
        <is>
          <t>Citations: 1047</t>
        </is>
      </c>
    </row>
    <row r="318">
      <c r="A318" s="42" t="inlineStr">
        <is>
          <t>A0317</t>
        </is>
      </c>
      <c r="B318" s="42" t="inlineStr">
        <is>
          <t>Database</t>
        </is>
      </c>
      <c r="C318" s="42" t="inlineStr">
        <is>
          <t>OpenAlex</t>
        </is>
      </c>
      <c r="D318" s="85" t="n">
        <v>46287</v>
      </c>
      <c r="E318" s="42" t="inlineStr">
        <is>
          <t>Multiple queries (Q1-Q10)</t>
        </is>
      </c>
      <c r="F318" s="42" t="inlineStr">
        <is>
          <t>Med-BERT: pretrained contextualized embeddings on large-scale structured electronic health records for disease prediction</t>
        </is>
      </c>
      <c r="G318" s="42" t="inlineStr">
        <is>
          <t>Laila Rasmy; Yang Xiang; Ziqian Xie; Cui Tao; Degui Zhi</t>
        </is>
      </c>
      <c r="H318" s="42" t="n">
        <v>2021</v>
      </c>
      <c r="I318" s="42" t="inlineStr">
        <is>
          <t>npj Digital Medicine</t>
        </is>
      </c>
      <c r="J318" s="42" t="inlineStr">
        <is>
          <t>10.1038/s41746-021-00455-y</t>
        </is>
      </c>
      <c r="K318" s="47" t="inlineStr">
        <is>
          <t>https://doi.org/10.1038/s41746-021-00455-y</t>
        </is>
      </c>
      <c r="L318" s="42" t="inlineStr">
        <is>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is>
      </c>
      <c r="M318" s="42" t="inlineStr">
        <is>
          <t>article</t>
        </is>
      </c>
      <c r="N318" s="42" t="inlineStr">
        <is>
          <t>en</t>
        </is>
      </c>
      <c r="O318" s="42">
        <f>IF(F318="","",LOWER(TRIM(F318)&amp;"|"&amp;TRIM(G318)&amp;"|"&amp;H318))</f>
        <v/>
      </c>
      <c r="P318" s="42" t="inlineStr">
        <is>
          <t>No</t>
        </is>
      </c>
      <c r="Q318" s="42" t="inlineStr">
        <is>
          <t>Citations: 888</t>
        </is>
      </c>
    </row>
    <row r="319">
      <c r="A319" s="42" t="inlineStr">
        <is>
          <t>A0318</t>
        </is>
      </c>
      <c r="B319" s="42" t="inlineStr">
        <is>
          <t>Database</t>
        </is>
      </c>
      <c r="C319" s="42" t="inlineStr">
        <is>
          <t>OpenAlex</t>
        </is>
      </c>
      <c r="D319" s="85" t="n">
        <v>46287</v>
      </c>
      <c r="E319" s="42" t="inlineStr">
        <is>
          <t>Multiple queries (Q1-Q10)</t>
        </is>
      </c>
      <c r="F319" s="42" t="inlineStr">
        <is>
          <t>A Survey on Hybrid Beamforming Techniques in 5G: Architecture and System Model Perspectives</t>
        </is>
      </c>
      <c r="G319" s="42" t="inlineStr">
        <is>
          <t>Irfan Ahmed; Hédi Khammari; Adnan Shahid; Ahmed Musa; Kwang Soon Kim; Eli De Poorter; Ingrid Moerman</t>
        </is>
      </c>
      <c r="H319" s="42" t="n">
        <v>2018</v>
      </c>
      <c r="I319" s="42" t="inlineStr">
        <is>
          <t>IEEE Communications Surveys &amp; Tutorials</t>
        </is>
      </c>
      <c r="J319" s="42" t="inlineStr">
        <is>
          <t>10.1109/comst.2018.2843719</t>
        </is>
      </c>
      <c r="K319" s="47" t="inlineStr">
        <is>
          <t>https://doi.org/10.1109/comst.2018.2843719</t>
        </is>
      </c>
      <c r="L319" s="42" t="inlineStr">
        <is>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is>
      </c>
      <c r="M319" s="42" t="inlineStr">
        <is>
          <t>article</t>
        </is>
      </c>
      <c r="N319" s="42" t="inlineStr">
        <is>
          <t>en</t>
        </is>
      </c>
      <c r="O319" s="42">
        <f>IF(F319="","",LOWER(TRIM(F319)&amp;"|"&amp;TRIM(G319)&amp;"|"&amp;H319))</f>
        <v/>
      </c>
      <c r="P319" s="42" t="inlineStr">
        <is>
          <t>No</t>
        </is>
      </c>
      <c r="Q319" s="42" t="inlineStr">
        <is>
          <t>Citations: 840</t>
        </is>
      </c>
    </row>
    <row r="320">
      <c r="A320" s="42" t="inlineStr">
        <is>
          <t>A0319</t>
        </is>
      </c>
      <c r="B320" s="42" t="inlineStr">
        <is>
          <t>Database</t>
        </is>
      </c>
      <c r="C320" s="42" t="inlineStr">
        <is>
          <t>OpenAlex</t>
        </is>
      </c>
      <c r="D320" s="85" t="n">
        <v>46287</v>
      </c>
      <c r="E320" s="42" t="inlineStr">
        <is>
          <t>Multiple queries (Q1-Q10)</t>
        </is>
      </c>
      <c r="F320" s="42" t="inlineStr">
        <is>
          <t>A Review on Large Language Models: Architectures, Applications, Taxonomies, Open Issues and Challenges</t>
        </is>
      </c>
      <c r="G320" s="42" t="inlineStr">
        <is>
          <t>Mohaimenul Azam Khan Raiaan; Md. Saddam Hossain Mukta; Kaniz Fatema; Nur Mohammad Fahad; Sadman Sakib; Most. Marufatul Jannat Mim; Jubaer Ahmad; Mohammed Eunus Ali; Sami Azam</t>
        </is>
      </c>
      <c r="H320" s="42" t="n">
        <v>2024</v>
      </c>
      <c r="I320" s="42" t="inlineStr">
        <is>
          <t>IEEE Access</t>
        </is>
      </c>
      <c r="J320" s="42" t="inlineStr">
        <is>
          <t>10.1109/access.2024.3365742</t>
        </is>
      </c>
      <c r="K320" s="47" t="inlineStr">
        <is>
          <t>https://doi.org/10.1109/access.2024.3365742</t>
        </is>
      </c>
      <c r="L320" s="42" t="inlineStr">
        <is>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is>
      </c>
      <c r="M320" s="42" t="inlineStr">
        <is>
          <t>article</t>
        </is>
      </c>
      <c r="N320" s="42" t="inlineStr">
        <is>
          <t>en</t>
        </is>
      </c>
      <c r="O320" s="42">
        <f>IF(F320="","",LOWER(TRIM(F320)&amp;"|"&amp;TRIM(G320)&amp;"|"&amp;H320))</f>
        <v/>
      </c>
      <c r="P320" s="42" t="inlineStr">
        <is>
          <t>No</t>
        </is>
      </c>
      <c r="Q320" s="42" t="inlineStr">
        <is>
          <t>Citations: 821</t>
        </is>
      </c>
    </row>
    <row r="321">
      <c r="A321" s="42" t="inlineStr">
        <is>
          <t>A0320</t>
        </is>
      </c>
      <c r="B321" s="42" t="inlineStr">
        <is>
          <t>Database</t>
        </is>
      </c>
      <c r="C321" s="42" t="inlineStr">
        <is>
          <t>OpenAlex</t>
        </is>
      </c>
      <c r="D321" s="85" t="n">
        <v>46287</v>
      </c>
      <c r="E321" s="42" t="inlineStr">
        <is>
          <t>Multiple queries (Q1-Q10)</t>
        </is>
      </c>
      <c r="F321" s="42" t="inlineStr">
        <is>
          <t>5G network slicing using SDN and NFV: A survey of taxonomy, architectures and future challenges</t>
        </is>
      </c>
      <c r="G321" s="42" t="inlineStr">
        <is>
          <t>Alcardo Alex Barakabitze; Arslan Ahmad; Rashid Mijumbi; Andrew Hines</t>
        </is>
      </c>
      <c r="H321" s="42" t="n">
        <v>2019</v>
      </c>
      <c r="I321" s="42" t="inlineStr">
        <is>
          <t>Computer Networks</t>
        </is>
      </c>
      <c r="J321" s="42" t="inlineStr">
        <is>
          <t>10.1016/j.comnet.2019.106984</t>
        </is>
      </c>
      <c r="K321" s="47" t="inlineStr">
        <is>
          <t>https://doi.org/10.1016/j.comnet.2019.106984</t>
        </is>
      </c>
      <c r="L321" s="42" t="inlineStr">
        <is>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is>
      </c>
      <c r="M321" s="42" t="inlineStr">
        <is>
          <t>article</t>
        </is>
      </c>
      <c r="N321" s="42" t="inlineStr">
        <is>
          <t>en</t>
        </is>
      </c>
      <c r="O321" s="42">
        <f>IF(F321="","",LOWER(TRIM(F321)&amp;"|"&amp;TRIM(G321)&amp;"|"&amp;H321))</f>
        <v/>
      </c>
      <c r="P321" s="42" t="inlineStr">
        <is>
          <t>No</t>
        </is>
      </c>
      <c r="Q321" s="42" t="inlineStr">
        <is>
          <t>Citations: 814</t>
        </is>
      </c>
    </row>
    <row r="322">
      <c r="A322" s="42" t="inlineStr">
        <is>
          <t>A0321</t>
        </is>
      </c>
      <c r="B322" s="42" t="inlineStr">
        <is>
          <t>Database</t>
        </is>
      </c>
      <c r="C322" s="42" t="inlineStr">
        <is>
          <t>OpenAlex</t>
        </is>
      </c>
      <c r="D322" s="85" t="n">
        <v>46287</v>
      </c>
      <c r="E322" s="42" t="inlineStr">
        <is>
          <t>Multiple queries (Q1-Q10)</t>
        </is>
      </c>
      <c r="F322" s="42" t="inlineStr">
        <is>
          <t>Digital Twin in the IoT Context: A Survey on Technical Features, Scenarios, and Architectural Models</t>
        </is>
      </c>
      <c r="G322" s="42" t="inlineStr">
        <is>
          <t>Roberto Minerva; Gyu Myoung Lee; Noël Crespi</t>
        </is>
      </c>
      <c r="H322" s="42" t="n">
        <v>2020</v>
      </c>
      <c r="I322" s="42" t="inlineStr">
        <is>
          <t>Proceedings of the IEEE</t>
        </is>
      </c>
      <c r="J322" s="42" t="inlineStr">
        <is>
          <t>10.1109/jproc.2020.2998530</t>
        </is>
      </c>
      <c r="K322" s="47" t="inlineStr">
        <is>
          <t>https://doi.org/10.1109/jproc.2020.2998530</t>
        </is>
      </c>
      <c r="L322" s="42"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c r="M322" s="42" t="inlineStr">
        <is>
          <t>article</t>
        </is>
      </c>
      <c r="N322" s="42" t="inlineStr">
        <is>
          <t>en</t>
        </is>
      </c>
      <c r="O322" s="42">
        <f>IF(F322="","",LOWER(TRIM(F322)&amp;"|"&amp;TRIM(G322)&amp;"|"&amp;H322))</f>
        <v/>
      </c>
      <c r="P322" s="42" t="inlineStr">
        <is>
          <t>No</t>
        </is>
      </c>
      <c r="Q322" s="42" t="inlineStr">
        <is>
          <t>Citations: 807</t>
        </is>
      </c>
    </row>
    <row r="323">
      <c r="A323" s="42" t="inlineStr">
        <is>
          <t>A0322</t>
        </is>
      </c>
      <c r="B323" s="42" t="inlineStr">
        <is>
          <t>Database</t>
        </is>
      </c>
      <c r="C323" s="42" t="inlineStr">
        <is>
          <t>OpenAlex</t>
        </is>
      </c>
      <c r="D323" s="85" t="n">
        <v>46287</v>
      </c>
      <c r="E323" s="42" t="inlineStr">
        <is>
          <t>Multiple queries (Q1-Q10)</t>
        </is>
      </c>
      <c r="F323" s="42" t="inlineStr">
        <is>
          <t>Recurrent Neural Networks: A Comprehensive Review of Architectures, Variants, and Applications</t>
        </is>
      </c>
      <c r="G323" s="42" t="inlineStr">
        <is>
          <t>Ibomoiye Domor Mienye; Theo G. Swart; George Obaido</t>
        </is>
      </c>
      <c r="H323" s="42" t="n">
        <v>2024</v>
      </c>
      <c r="I323" s="42" t="inlineStr">
        <is>
          <t>Information</t>
        </is>
      </c>
      <c r="J323" s="42" t="inlineStr">
        <is>
          <t>10.3390/info15090517</t>
        </is>
      </c>
      <c r="K323" s="47" t="inlineStr">
        <is>
          <t>https://doi.org/10.3390/info15090517</t>
        </is>
      </c>
      <c r="L323" s="42" t="inlineStr">
        <is>
          <t>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is>
      </c>
      <c r="M323" s="42" t="inlineStr">
        <is>
          <t>article</t>
        </is>
      </c>
      <c r="N323" s="42" t="inlineStr">
        <is>
          <t>en</t>
        </is>
      </c>
      <c r="O323" s="42">
        <f>IF(F323="","",LOWER(TRIM(F323)&amp;"|"&amp;TRIM(G323)&amp;"|"&amp;H323))</f>
        <v/>
      </c>
      <c r="P323" s="42" t="inlineStr">
        <is>
          <t>No</t>
        </is>
      </c>
      <c r="Q323" s="42" t="inlineStr">
        <is>
          <t>Citations: 584</t>
        </is>
      </c>
    </row>
    <row r="324">
      <c r="A324" s="42" t="inlineStr">
        <is>
          <t>A0323</t>
        </is>
      </c>
      <c r="B324" s="42" t="inlineStr">
        <is>
          <t>Database</t>
        </is>
      </c>
      <c r="C324" s="42" t="inlineStr">
        <is>
          <t>OpenAlex</t>
        </is>
      </c>
      <c r="D324" s="85" t="n">
        <v>46287</v>
      </c>
      <c r="E324" s="42" t="inlineStr">
        <is>
          <t>Multiple queries (Q1-Q10)</t>
        </is>
      </c>
      <c r="F324" s="42" t="inlineStr">
        <is>
          <t>A Survey on Mobile Augmented Reality With 5G Mobile Edge Computing: Architectures, Applications, and Technical Aspects</t>
        </is>
      </c>
      <c r="G324" s="42" t="inlineStr">
        <is>
          <t>Yushan Siriwardhana; Pawani Porambage; Madhusanka Liyanage; Mika Ylianttila</t>
        </is>
      </c>
      <c r="H324" s="42" t="n">
        <v>2021</v>
      </c>
      <c r="I324" s="42" t="inlineStr">
        <is>
          <t>IEEE Communications Surveys &amp; Tutorials</t>
        </is>
      </c>
      <c r="J324" s="42" t="inlineStr">
        <is>
          <t>10.1109/comst.2021.3061981</t>
        </is>
      </c>
      <c r="K324" s="47" t="inlineStr">
        <is>
          <t>https://doi.org/10.1109/comst.2021.3061981</t>
        </is>
      </c>
      <c r="L324" s="42" t="inlineStr">
        <is>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is>
      </c>
      <c r="M324" s="42" t="inlineStr">
        <is>
          <t>article</t>
        </is>
      </c>
      <c r="N324" s="42" t="inlineStr">
        <is>
          <t>en</t>
        </is>
      </c>
      <c r="O324" s="42">
        <f>IF(F324="","",LOWER(TRIM(F324)&amp;"|"&amp;TRIM(G324)&amp;"|"&amp;H324))</f>
        <v/>
      </c>
      <c r="P324" s="42" t="inlineStr">
        <is>
          <t>No</t>
        </is>
      </c>
      <c r="Q324" s="42" t="inlineStr">
        <is>
          <t>Citations: 681</t>
        </is>
      </c>
    </row>
    <row r="325">
      <c r="A325" s="42" t="inlineStr">
        <is>
          <t>A0324</t>
        </is>
      </c>
      <c r="B325" s="42" t="inlineStr">
        <is>
          <t>Database</t>
        </is>
      </c>
      <c r="C325" s="42" t="inlineStr">
        <is>
          <t>OpenAlex</t>
        </is>
      </c>
      <c r="D325" s="85" t="n">
        <v>46287</v>
      </c>
      <c r="E325" s="42" t="inlineStr">
        <is>
          <t>Multiple queries (Q1-Q10)</t>
        </is>
      </c>
      <c r="F325" s="42" t="inlineStr">
        <is>
          <t>A research agenda for augmented and virtual reality in architecture, engineering and construction</t>
        </is>
      </c>
      <c r="G325" s="42" t="inlineStr">
        <is>
          <t>Juan Manuel Dávila Delgado; Lukumon O. Oyedele; Peter Demian; Thomas Beach</t>
        </is>
      </c>
      <c r="H325" s="42" t="n">
        <v>2020</v>
      </c>
      <c r="I325" s="42" t="inlineStr">
        <is>
          <t>Advanced Engineering Informatics</t>
        </is>
      </c>
      <c r="J325" s="42" t="inlineStr">
        <is>
          <t>10.1016/j.aei.2020.101122</t>
        </is>
      </c>
      <c r="K325" s="47" t="inlineStr">
        <is>
          <t>https://doi.org/10.1016/j.aei.2020.101122</t>
        </is>
      </c>
      <c r="L325" s="42" t="inlineStr">
        <is>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is>
      </c>
      <c r="M325" s="42" t="inlineStr">
        <is>
          <t>article</t>
        </is>
      </c>
      <c r="N325" s="42" t="inlineStr">
        <is>
          <t>en</t>
        </is>
      </c>
      <c r="O325" s="42">
        <f>IF(F325="","",LOWER(TRIM(F325)&amp;"|"&amp;TRIM(G325)&amp;"|"&amp;H325))</f>
        <v/>
      </c>
      <c r="P325" s="42" t="inlineStr">
        <is>
          <t>No</t>
        </is>
      </c>
      <c r="Q325" s="42" t="inlineStr">
        <is>
          <t>Citations: 489</t>
        </is>
      </c>
    </row>
    <row r="326">
      <c r="A326" s="42" t="inlineStr">
        <is>
          <t>A0325</t>
        </is>
      </c>
      <c r="B326" s="42" t="inlineStr">
        <is>
          <t>Database</t>
        </is>
      </c>
      <c r="C326" s="42" t="inlineStr">
        <is>
          <t>OpenAlex</t>
        </is>
      </c>
      <c r="D326" s="85" t="n">
        <v>46287</v>
      </c>
      <c r="E326" s="42" t="inlineStr">
        <is>
          <t>Multiple queries (Q1-Q10)</t>
        </is>
      </c>
      <c r="F326" s="42" t="inlineStr">
        <is>
          <t>40 years of cognitive architectures: core cognitive abilities and practical applications</t>
        </is>
      </c>
      <c r="G326" s="42" t="inlineStr">
        <is>
          <t>Iuliia Kotseruba; John K. Tsotsos</t>
        </is>
      </c>
      <c r="H326" s="42" t="n">
        <v>2018</v>
      </c>
      <c r="I326" s="42" t="inlineStr">
        <is>
          <t>Artificial Intelligence Review</t>
        </is>
      </c>
      <c r="J326" s="42" t="inlineStr">
        <is>
          <t>10.1007/s10462-018-9646-y</t>
        </is>
      </c>
      <c r="K326" s="47" t="inlineStr">
        <is>
          <t>https://doi.org/10.1007/s10462-018-9646-y</t>
        </is>
      </c>
      <c r="L326" s="42" t="inlineStr">
        <is>
          <t>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is>
      </c>
      <c r="M326" s="42" t="inlineStr">
        <is>
          <t>article</t>
        </is>
      </c>
      <c r="N326" s="42" t="inlineStr">
        <is>
          <t>en</t>
        </is>
      </c>
      <c r="O326" s="42">
        <f>IF(F326="","",LOWER(TRIM(F326)&amp;"|"&amp;TRIM(G326)&amp;"|"&amp;H326))</f>
        <v/>
      </c>
      <c r="P326" s="42" t="inlineStr">
        <is>
          <t>No</t>
        </is>
      </c>
      <c r="Q326" s="42" t="inlineStr">
        <is>
          <t>Citations: 532</t>
        </is>
      </c>
    </row>
    <row r="327">
      <c r="A327" s="42" t="inlineStr">
        <is>
          <t>A0326</t>
        </is>
      </c>
      <c r="B327" s="42" t="inlineStr">
        <is>
          <t>Database</t>
        </is>
      </c>
      <c r="C327" s="42" t="inlineStr">
        <is>
          <t>OpenAlex</t>
        </is>
      </c>
      <c r="D327" s="85" t="n">
        <v>46287</v>
      </c>
      <c r="E327" s="42" t="inlineStr">
        <is>
          <t>Multiple queries (Q1-Q10)</t>
        </is>
      </c>
      <c r="F327" s="42" t="inlineStr">
        <is>
          <t>A review of graph neural networks: concepts, architectures, techniques, challenges, datasets, applications, and future directions</t>
        </is>
      </c>
      <c r="G327" s="42" t="inlineStr">
        <is>
          <t>Bharti Khemani; Shruti Patil; Ketan Kotecha; Sudeep Tanwar</t>
        </is>
      </c>
      <c r="H327" s="42" t="n">
        <v>2024</v>
      </c>
      <c r="I327" s="42" t="inlineStr">
        <is>
          <t>Journal Of Big Data</t>
        </is>
      </c>
      <c r="J327" s="42" t="inlineStr">
        <is>
          <t>10.1186/s40537-023-00876-4</t>
        </is>
      </c>
      <c r="K327" s="47" t="inlineStr">
        <is>
          <t>https://doi.org/10.1186/s40537-023-00876-4</t>
        </is>
      </c>
      <c r="L327" s="42" t="inlineStr">
        <is>
          <t>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is>
      </c>
      <c r="M327" s="42" t="inlineStr">
        <is>
          <t>article</t>
        </is>
      </c>
      <c r="N327" s="42" t="inlineStr">
        <is>
          <t>en</t>
        </is>
      </c>
      <c r="O327" s="42">
        <f>IF(F327="","",LOWER(TRIM(F327)&amp;"|"&amp;TRIM(G327)&amp;"|"&amp;H327))</f>
        <v/>
      </c>
      <c r="P327" s="42" t="inlineStr">
        <is>
          <t>No</t>
        </is>
      </c>
      <c r="Q327" s="42" t="inlineStr">
        <is>
          <t>Citations: 590</t>
        </is>
      </c>
    </row>
    <row r="328">
      <c r="A328" s="42" t="inlineStr">
        <is>
          <t>A0327</t>
        </is>
      </c>
      <c r="B328" s="42" t="inlineStr">
        <is>
          <t>Database</t>
        </is>
      </c>
      <c r="C328" s="42" t="inlineStr">
        <is>
          <t>OpenAlex</t>
        </is>
      </c>
      <c r="D328" s="85" t="n">
        <v>46287</v>
      </c>
      <c r="E328" s="42" t="inlineStr">
        <is>
          <t>Multiple queries (Q1-Q10)</t>
        </is>
      </c>
      <c r="F328" s="42" t="inlineStr">
        <is>
          <t>Continuous Sign Language Recognition Through Cross-Modal Alignment of Video and Text Embeddings in a Joint-Latent Space</t>
        </is>
      </c>
      <c r="G328" s="42" t="inlineStr">
        <is>
          <t>Ilias Papastratis; Kosmas Dimitropoulos; Dimitrios Konstantinidis; Petros Daras</t>
        </is>
      </c>
      <c r="H328" s="42" t="n">
        <v>2020</v>
      </c>
      <c r="I328" s="42" t="inlineStr">
        <is>
          <t>IEEE Access</t>
        </is>
      </c>
      <c r="J328" s="42" t="inlineStr">
        <is>
          <t>10.1109/access.2020.2993650</t>
        </is>
      </c>
      <c r="K328" s="47" t="inlineStr">
        <is>
          <t>https://doi.org/10.1109/access.2020.2993650</t>
        </is>
      </c>
      <c r="L328" s="42" t="inlineStr">
        <is>
          <t>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is>
      </c>
      <c r="M328" s="42" t="inlineStr">
        <is>
          <t>article</t>
        </is>
      </c>
      <c r="N328" s="42" t="inlineStr">
        <is>
          <t>en</t>
        </is>
      </c>
      <c r="O328" s="42">
        <f>IF(F328="","",LOWER(TRIM(F328)&amp;"|"&amp;TRIM(G328)&amp;"|"&amp;H328))</f>
        <v/>
      </c>
      <c r="P328" s="42" t="inlineStr">
        <is>
          <t>No</t>
        </is>
      </c>
      <c r="Q328" s="42" t="inlineStr">
        <is>
          <t>Citations: 91</t>
        </is>
      </c>
    </row>
    <row r="329">
      <c r="A329" s="42" t="inlineStr">
        <is>
          <t>A0328</t>
        </is>
      </c>
      <c r="B329" s="42" t="inlineStr">
        <is>
          <t>Database</t>
        </is>
      </c>
      <c r="C329" s="42" t="inlineStr">
        <is>
          <t>OpenAlex</t>
        </is>
      </c>
      <c r="D329" s="85" t="n">
        <v>46287</v>
      </c>
      <c r="E329" s="42" t="inlineStr">
        <is>
          <t>Multiple queries (Q1-Q10)</t>
        </is>
      </c>
      <c r="F329" s="42" t="inlineStr">
        <is>
          <t>Zero Trust Architecture (ZTA): A Comprehensive Survey</t>
        </is>
      </c>
      <c r="G329" s="42" t="inlineStr">
        <is>
          <t>Naeem Syed; Syed Wajid Ali Shah; Arash Shaghaghi; Adnan Anwar; Zubair Baig; Robin Doss</t>
        </is>
      </c>
      <c r="H329" s="42" t="n">
        <v>2022</v>
      </c>
      <c r="I329" s="42" t="inlineStr">
        <is>
          <t>IEEE Access</t>
        </is>
      </c>
      <c r="J329" s="42" t="inlineStr">
        <is>
          <t>10.1109/access.2022.3174679</t>
        </is>
      </c>
      <c r="K329" s="47" t="inlineStr">
        <is>
          <t>https://doi.org/10.1109/access.2022.3174679</t>
        </is>
      </c>
      <c r="L329" s="42" t="inlineStr">
        <is>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is>
      </c>
      <c r="M329" s="42" t="inlineStr">
        <is>
          <t>article</t>
        </is>
      </c>
      <c r="N329" s="42" t="inlineStr">
        <is>
          <t>en</t>
        </is>
      </c>
      <c r="O329" s="42">
        <f>IF(F329="","",LOWER(TRIM(F329)&amp;"|"&amp;TRIM(G329)&amp;"|"&amp;H329))</f>
        <v/>
      </c>
      <c r="P329" s="42" t="inlineStr">
        <is>
          <t>No</t>
        </is>
      </c>
      <c r="Q329" s="42" t="inlineStr">
        <is>
          <t>Citations: 370</t>
        </is>
      </c>
    </row>
    <row r="330">
      <c r="A330" s="42" t="inlineStr">
        <is>
          <t>A0329</t>
        </is>
      </c>
      <c r="B330" s="42" t="inlineStr">
        <is>
          <t>Database</t>
        </is>
      </c>
      <c r="C330" s="42" t="inlineStr">
        <is>
          <t>OpenAlex</t>
        </is>
      </c>
      <c r="D330" s="85" t="n">
        <v>46287</v>
      </c>
      <c r="E330" s="42" t="inlineStr">
        <is>
          <t>Multiple queries (Q1-Q10)</t>
        </is>
      </c>
      <c r="F330" s="42" t="inlineStr">
        <is>
          <t>Investigations of Object Detection in Images/Videos Using Various Deep Learning Techniques and Embedded Platforms—A Comprehensive Review</t>
        </is>
      </c>
      <c r="G330" s="42" t="inlineStr">
        <is>
          <t>Chinthakindi Balaram Murthy; Mohammad Farukh Hashmi; Neeraj Dhanraj Bokde; Zong Woo Geem</t>
        </is>
      </c>
      <c r="H330" s="42" t="n">
        <v>2020</v>
      </c>
      <c r="I330" s="42" t="inlineStr">
        <is>
          <t>Applied Sciences</t>
        </is>
      </c>
      <c r="J330" s="42" t="inlineStr">
        <is>
          <t>10.3390/app10093280</t>
        </is>
      </c>
      <c r="K330" s="47" t="inlineStr">
        <is>
          <t>https://doi.org/10.3390/app10093280</t>
        </is>
      </c>
      <c r="L330" s="42" t="inlineStr">
        <is>
          <t>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is>
      </c>
      <c r="M330" s="42" t="inlineStr">
        <is>
          <t>article</t>
        </is>
      </c>
      <c r="N330" s="42" t="inlineStr">
        <is>
          <t>en</t>
        </is>
      </c>
      <c r="O330" s="42">
        <f>IF(F330="","",LOWER(TRIM(F330)&amp;"|"&amp;TRIM(G330)&amp;"|"&amp;H330))</f>
        <v/>
      </c>
      <c r="P330" s="42" t="inlineStr">
        <is>
          <t>No</t>
        </is>
      </c>
      <c r="Q330" s="42" t="inlineStr">
        <is>
          <t>Citations: 172</t>
        </is>
      </c>
    </row>
    <row r="331">
      <c r="A331" s="42" t="inlineStr">
        <is>
          <t>A0330</t>
        </is>
      </c>
      <c r="B331" s="42" t="inlineStr">
        <is>
          <t>Database</t>
        </is>
      </c>
      <c r="C331" s="42" t="inlineStr">
        <is>
          <t>OpenAlex</t>
        </is>
      </c>
      <c r="D331" s="85" t="n">
        <v>46287</v>
      </c>
      <c r="E331" s="42" t="inlineStr">
        <is>
          <t>Multiple queries (Q1-Q10)</t>
        </is>
      </c>
      <c r="F331" s="42" t="inlineStr">
        <is>
          <t>Video Transformers: A Survey</t>
        </is>
      </c>
      <c r="G331" s="42" t="inlineStr">
        <is>
          <t>Javier Selva; Anders Skaarup Johansen; Sérgio Escalera; Kamal Nasrollahi; Thomas B. Moeslund; Albert Clapés</t>
        </is>
      </c>
      <c r="H331" s="42" t="n">
        <v>2023</v>
      </c>
      <c r="I331" s="42" t="inlineStr">
        <is>
          <t>IEEE Transactions on Pattern Analysis and Machine Intelligence</t>
        </is>
      </c>
      <c r="J331" s="42" t="inlineStr">
        <is>
          <t>10.1109/tpami.2023.3243465</t>
        </is>
      </c>
      <c r="K331" s="47" t="inlineStr">
        <is>
          <t>https://doi.org/10.1109/tpami.2023.3243465</t>
        </is>
      </c>
      <c r="L331" s="42" t="inlineStr">
        <is>
          <t>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is>
      </c>
      <c r="M331" s="42" t="inlineStr">
        <is>
          <t>article</t>
        </is>
      </c>
      <c r="N331" s="42" t="inlineStr">
        <is>
          <t>en</t>
        </is>
      </c>
      <c r="O331" s="42">
        <f>IF(F331="","",LOWER(TRIM(F331)&amp;"|"&amp;TRIM(G331)&amp;"|"&amp;H331))</f>
        <v/>
      </c>
      <c r="P331" s="42" t="inlineStr">
        <is>
          <t>No</t>
        </is>
      </c>
      <c r="Q331" s="42" t="inlineStr">
        <is>
          <t>Citations: 168</t>
        </is>
      </c>
    </row>
    <row r="332">
      <c r="A332" s="42" t="inlineStr">
        <is>
          <t>A0331</t>
        </is>
      </c>
      <c r="B332" s="42" t="inlineStr">
        <is>
          <t>Database</t>
        </is>
      </c>
      <c r="C332" s="42" t="inlineStr">
        <is>
          <t>OpenAlex</t>
        </is>
      </c>
      <c r="D332" s="85" t="n">
        <v>46287</v>
      </c>
      <c r="E332" s="42" t="inlineStr">
        <is>
          <t>Multiple queries (Q1-Q10)</t>
        </is>
      </c>
      <c r="F332" s="42" t="inlineStr">
        <is>
          <t>A Comprehensive Survey of RAN Architectures Toward 5G Mobile Communication System</t>
        </is>
      </c>
      <c r="G332" s="42" t="inlineStr">
        <is>
          <t>Mohammad Asif Habibi; Meysam Nasimi; Bin Han; Hans D. Schotten</t>
        </is>
      </c>
      <c r="H332" s="42" t="n">
        <v>2019</v>
      </c>
      <c r="I332" s="42" t="inlineStr">
        <is>
          <t>IEEE Access</t>
        </is>
      </c>
      <c r="J332" s="42" t="inlineStr">
        <is>
          <t>10.1109/access.2019.2919657</t>
        </is>
      </c>
      <c r="K332" s="47" t="inlineStr">
        <is>
          <t>https://doi.org/10.1109/access.2019.2919657</t>
        </is>
      </c>
      <c r="L332" s="42" t="inlineStr">
        <is>
          <t>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is>
      </c>
      <c r="M332" s="42" t="inlineStr">
        <is>
          <t>article</t>
        </is>
      </c>
      <c r="N332" s="42" t="inlineStr">
        <is>
          <t>en</t>
        </is>
      </c>
      <c r="O332" s="42">
        <f>IF(F332="","",LOWER(TRIM(F332)&amp;"|"&amp;TRIM(G332)&amp;"|"&amp;H332))</f>
        <v/>
      </c>
      <c r="P332" s="42" t="inlineStr">
        <is>
          <t>No</t>
        </is>
      </c>
      <c r="Q332" s="42" t="inlineStr">
        <is>
          <t>Citations: 313</t>
        </is>
      </c>
    </row>
    <row r="333">
      <c r="A333" s="42" t="inlineStr">
        <is>
          <t>A0332</t>
        </is>
      </c>
      <c r="B333" s="42" t="inlineStr">
        <is>
          <t>Database</t>
        </is>
      </c>
      <c r="C333" s="42" t="inlineStr">
        <is>
          <t>OpenAlex</t>
        </is>
      </c>
      <c r="D333" s="85" t="n">
        <v>46287</v>
      </c>
      <c r="E333" s="42" t="inlineStr">
        <is>
          <t>Multiple queries (Q1-Q10)</t>
        </is>
      </c>
      <c r="F333" s="42" t="inlineStr">
        <is>
          <t>Challenges in predictive maintenance – A review</t>
        </is>
      </c>
      <c r="G333" s="42" t="inlineStr">
        <is>
          <t>Pedro Nunes; José Santos; Eugénio M. Rocha</t>
        </is>
      </c>
      <c r="H333" s="42" t="n">
        <v>2022</v>
      </c>
      <c r="I333" s="42" t="inlineStr">
        <is>
          <t>CIRP journal of manufacturing science and technology</t>
        </is>
      </c>
      <c r="J333" s="42" t="inlineStr">
        <is>
          <t>10.1016/j.cirpj.2022.11.004</t>
        </is>
      </c>
      <c r="K333" s="47" t="inlineStr">
        <is>
          <t>https://doi.org/10.1016/j.cirpj.2022.11.004</t>
        </is>
      </c>
      <c r="L333" s="42" t="inlineStr">
        <is>
          <t>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is>
      </c>
      <c r="M333" s="42" t="inlineStr">
        <is>
          <t>article</t>
        </is>
      </c>
      <c r="N333" s="42" t="inlineStr">
        <is>
          <t>en</t>
        </is>
      </c>
      <c r="O333" s="42">
        <f>IF(F333="","",LOWER(TRIM(F333)&amp;"|"&amp;TRIM(G333)&amp;"|"&amp;H333))</f>
        <v/>
      </c>
      <c r="P333" s="42" t="inlineStr">
        <is>
          <t>No</t>
        </is>
      </c>
      <c r="Q333" s="42" t="inlineStr">
        <is>
          <t>Citations: 307</t>
        </is>
      </c>
    </row>
    <row r="334">
      <c r="A334" s="42" t="inlineStr">
        <is>
          <t>A0333</t>
        </is>
      </c>
      <c r="B334" s="42" t="inlineStr">
        <is>
          <t>Database</t>
        </is>
      </c>
      <c r="C334" s="42" t="inlineStr">
        <is>
          <t>OpenAlex</t>
        </is>
      </c>
      <c r="D334" s="85" t="n">
        <v>46287</v>
      </c>
      <c r="E334" s="42" t="inlineStr">
        <is>
          <t>Multiple queries (Q1-Q10)</t>
        </is>
      </c>
      <c r="F334" s="42" t="inlineStr">
        <is>
          <t>Video Description</t>
        </is>
      </c>
      <c r="G334" s="42" t="inlineStr">
        <is>
          <t>Nayyer Aafaq; Ajmal Mian; Wei Liu; Syed Zulqarnain Gilani; Mubarak Shah</t>
        </is>
      </c>
      <c r="H334" s="42" t="n">
        <v>2019</v>
      </c>
      <c r="I334" s="42" t="inlineStr">
        <is>
          <t>ACM Computing Surveys</t>
        </is>
      </c>
      <c r="J334" s="42" t="inlineStr">
        <is>
          <t>10.1145/3355390</t>
        </is>
      </c>
      <c r="K334" s="47" t="inlineStr">
        <is>
          <t>https://doi.org/10.1145/3355390</t>
        </is>
      </c>
      <c r="L334" s="42" t="inlineStr">
        <is>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is>
      </c>
      <c r="M334" s="42" t="inlineStr">
        <is>
          <t>article</t>
        </is>
      </c>
      <c r="N334" s="42" t="inlineStr">
        <is>
          <t>en</t>
        </is>
      </c>
      <c r="O334" s="42">
        <f>IF(F334="","",LOWER(TRIM(F334)&amp;"|"&amp;TRIM(G334)&amp;"|"&amp;H334))</f>
        <v/>
      </c>
      <c r="P334" s="42" t="inlineStr">
        <is>
          <t>No</t>
        </is>
      </c>
      <c r="Q334" s="42" t="inlineStr">
        <is>
          <t>Citations: 151</t>
        </is>
      </c>
    </row>
    <row r="335">
      <c r="A335" s="42" t="inlineStr">
        <is>
          <t>A0334</t>
        </is>
      </c>
      <c r="B335" s="42" t="inlineStr">
        <is>
          <t>Database</t>
        </is>
      </c>
      <c r="C335" s="42" t="inlineStr">
        <is>
          <t>OpenAlex</t>
        </is>
      </c>
      <c r="D335" s="85" t="n">
        <v>46287</v>
      </c>
      <c r="E335" s="42" t="inlineStr">
        <is>
          <t>Multiple queries (Q1-Q10)</t>
        </is>
      </c>
      <c r="F335" s="42" t="inlineStr">
        <is>
          <t>A Comprehensive Review of Deep Learning: Architectures, Recent Advances, and Applications</t>
        </is>
      </c>
      <c r="G335" s="42" t="inlineStr">
        <is>
          <t>Ibomoiye Domor Mienye; Theo G. Swart</t>
        </is>
      </c>
      <c r="H335" s="42" t="n">
        <v>2024</v>
      </c>
      <c r="I335" s="42" t="inlineStr">
        <is>
          <t>Information</t>
        </is>
      </c>
      <c r="J335" s="42" t="inlineStr">
        <is>
          <t>10.3390/info15120755</t>
        </is>
      </c>
      <c r="K335" s="47" t="inlineStr">
        <is>
          <t>https://doi.org/10.3390/info15120755</t>
        </is>
      </c>
      <c r="L335" s="42"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M335" s="42" t="inlineStr">
        <is>
          <t>article</t>
        </is>
      </c>
      <c r="N335" s="42" t="inlineStr">
        <is>
          <t>en</t>
        </is>
      </c>
      <c r="O335" s="42">
        <f>IF(F335="","",LOWER(TRIM(F335)&amp;"|"&amp;TRIM(G335)&amp;"|"&amp;H335))</f>
        <v/>
      </c>
      <c r="P335" s="42" t="inlineStr">
        <is>
          <t>No</t>
        </is>
      </c>
      <c r="Q335" s="42" t="inlineStr">
        <is>
          <t>Citations: 309</t>
        </is>
      </c>
    </row>
    <row r="336">
      <c r="A336" s="42" t="inlineStr">
        <is>
          <t>A0335</t>
        </is>
      </c>
      <c r="B336" s="42" t="inlineStr">
        <is>
          <t>Database</t>
        </is>
      </c>
      <c r="C336" s="42" t="inlineStr">
        <is>
          <t>OpenAlex</t>
        </is>
      </c>
      <c r="D336" s="85" t="n">
        <v>46287</v>
      </c>
      <c r="E336" s="42" t="inlineStr">
        <is>
          <t>Multiple queries (Q1-Q10)</t>
        </is>
      </c>
      <c r="F336" s="42" t="inlineStr">
        <is>
          <t>Attention-based residual autoencoder for video anomaly detection</t>
        </is>
      </c>
      <c r="G336" s="42" t="inlineStr">
        <is>
          <t>Viet-Tuan Le; Yong-Guk Kim</t>
        </is>
      </c>
      <c r="H336" s="42" t="n">
        <v>2022</v>
      </c>
      <c r="I336" s="42" t="inlineStr">
        <is>
          <t>Applied Intelligence</t>
        </is>
      </c>
      <c r="J336" s="42" t="inlineStr">
        <is>
          <t>10.1007/s10489-022-03613-1</t>
        </is>
      </c>
      <c r="K336" s="47" t="inlineStr">
        <is>
          <t>https://doi.org/10.1007/s10489-022-03613-1</t>
        </is>
      </c>
      <c r="L336" s="42" t="inlineStr">
        <is>
          <t>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is>
      </c>
      <c r="M336" s="42" t="inlineStr">
        <is>
          <t>article</t>
        </is>
      </c>
      <c r="N336" s="42" t="inlineStr">
        <is>
          <t>en</t>
        </is>
      </c>
      <c r="O336" s="42">
        <f>IF(F336="","",LOWER(TRIM(F336)&amp;"|"&amp;TRIM(G336)&amp;"|"&amp;H336))</f>
        <v/>
      </c>
      <c r="P336" s="42" t="inlineStr">
        <is>
          <t>No</t>
        </is>
      </c>
      <c r="Q336" s="42" t="inlineStr">
        <is>
          <t>Citations: 209</t>
        </is>
      </c>
    </row>
    <row r="337">
      <c r="A337" s="42" t="inlineStr">
        <is>
          <t>A0336</t>
        </is>
      </c>
      <c r="B337" s="42" t="inlineStr">
        <is>
          <t>Database</t>
        </is>
      </c>
      <c r="C337" s="42" t="inlineStr">
        <is>
          <t>OpenAlex</t>
        </is>
      </c>
      <c r="D337" s="85" t="n">
        <v>46287</v>
      </c>
      <c r="E337" s="42" t="inlineStr">
        <is>
          <t>Multiple queries (Q1-Q10)</t>
        </is>
      </c>
      <c r="F337" s="42" t="inlineStr">
        <is>
          <t>A novel attention-based hybrid CNN-RNN architecture for sEMG-based gesture recognition</t>
        </is>
      </c>
      <c r="G337" s="42" t="inlineStr">
        <is>
          <t>Yu Hu; Yongkang Wong; Wentao Wei; Yu Du; Mohan Kankanhalli; Weidong Geng</t>
        </is>
      </c>
      <c r="H337" s="42" t="n">
        <v>2018</v>
      </c>
      <c r="I337" s="42" t="inlineStr">
        <is>
          <t>PLoS ONE</t>
        </is>
      </c>
      <c r="J337" s="42" t="inlineStr">
        <is>
          <t>10.1371/journal.pone.0206049</t>
        </is>
      </c>
      <c r="K337" s="47" t="inlineStr">
        <is>
          <t>https://doi.org/10.1371/journal.pone.0206049</t>
        </is>
      </c>
      <c r="L337" s="42" t="inlineStr">
        <is>
          <t>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is>
      </c>
      <c r="M337" s="42" t="inlineStr">
        <is>
          <t>article</t>
        </is>
      </c>
      <c r="N337" s="42" t="inlineStr">
        <is>
          <t>en</t>
        </is>
      </c>
      <c r="O337" s="42">
        <f>IF(F337="","",LOWER(TRIM(F337)&amp;"|"&amp;TRIM(G337)&amp;"|"&amp;H337))</f>
        <v/>
      </c>
      <c r="P337" s="42" t="inlineStr">
        <is>
          <t>No</t>
        </is>
      </c>
      <c r="Q337" s="42" t="inlineStr">
        <is>
          <t>Citations: 405</t>
        </is>
      </c>
    </row>
    <row r="338">
      <c r="A338" s="42" t="inlineStr">
        <is>
          <t>A0337</t>
        </is>
      </c>
      <c r="B338" s="42" t="inlineStr">
        <is>
          <t>Database</t>
        </is>
      </c>
      <c r="C338" s="42" t="inlineStr">
        <is>
          <t>OpenAlex</t>
        </is>
      </c>
      <c r="D338" s="85" t="n">
        <v>46287</v>
      </c>
      <c r="E338" s="42" t="inlineStr">
        <is>
          <t>Multiple queries (Q1-Q10)</t>
        </is>
      </c>
      <c r="F338" s="42" t="inlineStr">
        <is>
          <t>A Survey of Coarse-Grained Reconfigurable Architecture and Design</t>
        </is>
      </c>
      <c r="G338" s="42" t="inlineStr">
        <is>
          <t>Leibo Liu; Jianfeng Zhu; Zhaoshi Li; Yanan Lu; Yangdong Deng; Jie Han; Shouyi Yin; Shaojun Wei</t>
        </is>
      </c>
      <c r="H338" s="42" t="n">
        <v>2019</v>
      </c>
      <c r="I338" s="42" t="inlineStr">
        <is>
          <t>ACM Computing Surveys</t>
        </is>
      </c>
      <c r="J338" s="42" t="inlineStr">
        <is>
          <t>10.1145/3357375</t>
        </is>
      </c>
      <c r="K338" s="47" t="inlineStr">
        <is>
          <t>https://doi.org/10.1145/3357375</t>
        </is>
      </c>
      <c r="L338" s="42" t="inlineStr">
        <is>
          <t>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is>
      </c>
      <c r="M338" s="42" t="inlineStr">
        <is>
          <t>article</t>
        </is>
      </c>
      <c r="N338" s="42" t="inlineStr">
        <is>
          <t>en</t>
        </is>
      </c>
      <c r="O338" s="42">
        <f>IF(F338="","",LOWER(TRIM(F338)&amp;"|"&amp;TRIM(G338)&amp;"|"&amp;H338))</f>
        <v/>
      </c>
      <c r="P338" s="42" t="inlineStr">
        <is>
          <t>No</t>
        </is>
      </c>
      <c r="Q338" s="42" t="inlineStr">
        <is>
          <t>Citations: 237</t>
        </is>
      </c>
    </row>
    <row r="339">
      <c r="A339" s="42" t="inlineStr">
        <is>
          <t>A0338</t>
        </is>
      </c>
      <c r="B339" s="42" t="inlineStr">
        <is>
          <t>Database</t>
        </is>
      </c>
      <c r="C339" s="42" t="inlineStr">
        <is>
          <t>OpenAlex</t>
        </is>
      </c>
      <c r="D339" s="85" t="n">
        <v>46287</v>
      </c>
      <c r="E339" s="42" t="inlineStr">
        <is>
          <t>Multiple queries (Q1-Q10)</t>
        </is>
      </c>
      <c r="F339" s="42" t="inlineStr">
        <is>
          <t>Attention mechanisms in computer vision: A survey</t>
        </is>
      </c>
      <c r="G339" s="42" t="inlineStr">
        <is>
          <t>Meng-Hao Guo; Tian-Xing Xu; Jiangjiang Liu; Zheng-Ning Liu; Peng-Tao Jiang; Tai‐Jiang Mu; Song–Hai Zhang; Ralph R. Martin; Ming‐Ming Cheng; Shi‐Min Hu</t>
        </is>
      </c>
      <c r="H339" s="42" t="n">
        <v>2022</v>
      </c>
      <c r="I339" s="42" t="inlineStr">
        <is>
          <t>Computational Visual Media</t>
        </is>
      </c>
      <c r="J339" s="42" t="inlineStr">
        <is>
          <t>10.1007/s41095-022-0271-y</t>
        </is>
      </c>
      <c r="K339" s="47" t="inlineStr">
        <is>
          <t>https://doi.org/10.1007/s41095-022-0271-y</t>
        </is>
      </c>
      <c r="L339" s="42" t="inlineStr">
        <is>
          <t>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is>
      </c>
      <c r="M339" s="42" t="inlineStr">
        <is>
          <t>article</t>
        </is>
      </c>
      <c r="N339" s="42" t="inlineStr">
        <is>
          <t>en</t>
        </is>
      </c>
      <c r="O339" s="42">
        <f>IF(F339="","",LOWER(TRIM(F339)&amp;"|"&amp;TRIM(G339)&amp;"|"&amp;H339))</f>
        <v/>
      </c>
      <c r="P339" s="42" t="inlineStr">
        <is>
          <t>No</t>
        </is>
      </c>
      <c r="Q339" s="42" t="inlineStr">
        <is>
          <t>Citations: 2517</t>
        </is>
      </c>
    </row>
    <row r="340">
      <c r="A340" s="42" t="inlineStr">
        <is>
          <t>A0339</t>
        </is>
      </c>
      <c r="B340" s="42" t="inlineStr">
        <is>
          <t>Database</t>
        </is>
      </c>
      <c r="C340" s="42" t="inlineStr">
        <is>
          <t>OpenAlex</t>
        </is>
      </c>
      <c r="D340" s="85" t="n">
        <v>46287</v>
      </c>
      <c r="E340" s="42" t="inlineStr">
        <is>
          <t>Multiple queries (Q1-Q10)</t>
        </is>
      </c>
      <c r="F340" s="42" t="inlineStr">
        <is>
          <t>Fog Computing: A Comprehensive Architectural Survey</t>
        </is>
      </c>
      <c r="G340" s="42" t="inlineStr">
        <is>
          <t>Pooyan Habibi; Mohammad Farhoudi; Sepehr Kazemian; Siavash Khorsandi; Alberto Leon‐Garcia</t>
        </is>
      </c>
      <c r="H340" s="42" t="n">
        <v>2020</v>
      </c>
      <c r="I340" s="42" t="inlineStr">
        <is>
          <t>IEEE Access</t>
        </is>
      </c>
      <c r="J340" s="42" t="inlineStr">
        <is>
          <t>10.1109/access.2020.2983253</t>
        </is>
      </c>
      <c r="K340" s="47" t="inlineStr">
        <is>
          <t>https://doi.org/10.1109/access.2020.2983253</t>
        </is>
      </c>
      <c r="L340" s="42" t="inlineStr">
        <is>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is>
      </c>
      <c r="M340" s="42" t="inlineStr">
        <is>
          <t>article</t>
        </is>
      </c>
      <c r="N340" s="42" t="inlineStr">
        <is>
          <t>en</t>
        </is>
      </c>
      <c r="O340" s="42">
        <f>IF(F340="","",LOWER(TRIM(F340)&amp;"|"&amp;TRIM(G340)&amp;"|"&amp;H340))</f>
        <v/>
      </c>
      <c r="P340" s="42" t="inlineStr">
        <is>
          <t>No</t>
        </is>
      </c>
      <c r="Q340" s="42" t="inlineStr">
        <is>
          <t>Citations: 230</t>
        </is>
      </c>
    </row>
    <row r="341">
      <c r="A341" s="42" t="inlineStr">
        <is>
          <t>A0340</t>
        </is>
      </c>
      <c r="B341" s="42" t="inlineStr">
        <is>
          <t>Database</t>
        </is>
      </c>
      <c r="C341" s="42" t="inlineStr">
        <is>
          <t>OpenAlex</t>
        </is>
      </c>
      <c r="D341" s="85" t="n">
        <v>46287</v>
      </c>
      <c r="E341" s="42" t="inlineStr">
        <is>
          <t>Multiple queries (Q1-Q10)</t>
        </is>
      </c>
      <c r="F341" s="42" t="inlineStr">
        <is>
          <t>A Survey of IoT Security Based on a Layered Architecture of Sensing and Data Analysis</t>
        </is>
      </c>
      <c r="G341" s="42" t="inlineStr">
        <is>
          <t>Hichem Mrabet; Sana Belguith; Adeeb Alhomoud; Abderrazak Jemai</t>
        </is>
      </c>
      <c r="H341" s="42" t="n">
        <v>2020</v>
      </c>
      <c r="I341" s="42" t="inlineStr">
        <is>
          <t>Sensors</t>
        </is>
      </c>
      <c r="J341" s="42" t="inlineStr">
        <is>
          <t>10.3390/s20133625</t>
        </is>
      </c>
      <c r="K341" s="47" t="inlineStr">
        <is>
          <t>https://doi.org/10.3390/s20133625</t>
        </is>
      </c>
      <c r="L341" s="42" t="inlineStr">
        <is>
          <t>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is>
      </c>
      <c r="M341" s="42" t="inlineStr">
        <is>
          <t>article</t>
        </is>
      </c>
      <c r="N341" s="42" t="inlineStr">
        <is>
          <t>en</t>
        </is>
      </c>
      <c r="O341" s="42">
        <f>IF(F341="","",LOWER(TRIM(F341)&amp;"|"&amp;TRIM(G341)&amp;"|"&amp;H341))</f>
        <v/>
      </c>
      <c r="P341" s="42" t="inlineStr">
        <is>
          <t>No</t>
        </is>
      </c>
      <c r="Q341" s="42" t="inlineStr">
        <is>
          <t>Citations: 315</t>
        </is>
      </c>
    </row>
    <row r="342">
      <c r="A342" s="42" t="inlineStr">
        <is>
          <t>A0341</t>
        </is>
      </c>
      <c r="B342" s="42" t="inlineStr">
        <is>
          <t>Database</t>
        </is>
      </c>
      <c r="C342" s="42" t="inlineStr">
        <is>
          <t>OpenAlex</t>
        </is>
      </c>
      <c r="D342" s="85" t="n">
        <v>46287</v>
      </c>
      <c r="E342" s="42" t="inlineStr">
        <is>
          <t>Multiple queries (Q1-Q10)</t>
        </is>
      </c>
      <c r="F342" s="42" t="inlineStr">
        <is>
          <t>Predicting citywide crowd flows using deep spatio-temporal residual networks</t>
        </is>
      </c>
      <c r="G342" s="42" t="inlineStr">
        <is>
          <t>Junbo Zhang; Yu Zheng; Dekang Qi; Ruiyuan Li; Xiuwen Yi; Tianrui Li</t>
        </is>
      </c>
      <c r="H342" s="42" t="n">
        <v>2018</v>
      </c>
      <c r="I342" s="42" t="inlineStr">
        <is>
          <t>Artificial Intelligence</t>
        </is>
      </c>
      <c r="J342" s="42" t="inlineStr">
        <is>
          <t>10.1016/j.artint.2018.03.002</t>
        </is>
      </c>
      <c r="K342" s="47" t="inlineStr">
        <is>
          <t>https://doi.org/10.1016/j.artint.2018.03.002</t>
        </is>
      </c>
      <c r="L342" s="42" t="inlineStr"/>
      <c r="M342" s="42" t="inlineStr">
        <is>
          <t>article</t>
        </is>
      </c>
      <c r="N342" s="42" t="inlineStr">
        <is>
          <t>en</t>
        </is>
      </c>
      <c r="O342" s="42">
        <f>IF(F342="","",LOWER(TRIM(F342)&amp;"|"&amp;TRIM(G342)&amp;"|"&amp;H342))</f>
        <v/>
      </c>
      <c r="P342" s="42" t="inlineStr">
        <is>
          <t>No</t>
        </is>
      </c>
      <c r="Q342" s="42" t="inlineStr">
        <is>
          <t>Citations: 527</t>
        </is>
      </c>
    </row>
    <row r="343">
      <c r="A343" s="42" t="inlineStr">
        <is>
          <t>A0342</t>
        </is>
      </c>
      <c r="B343" s="42" t="inlineStr">
        <is>
          <t>Database</t>
        </is>
      </c>
      <c r="C343" s="42" t="inlineStr">
        <is>
          <t>OpenAlex</t>
        </is>
      </c>
      <c r="D343" s="85" t="n">
        <v>46287</v>
      </c>
      <c r="E343" s="42" t="inlineStr">
        <is>
          <t>Multiple queries (Q1-Q10)</t>
        </is>
      </c>
      <c r="F343" s="42" t="inlineStr">
        <is>
          <t>Perceptual video quality assessment: a survey</t>
        </is>
      </c>
      <c r="G343" s="42" t="inlineStr">
        <is>
          <t>Xiongkuo Min; Huiyu Duan; Wei Sun; Yucheng Zhu; Guangtao Zhai</t>
        </is>
      </c>
      <c r="H343" s="42" t="n">
        <v>2024</v>
      </c>
      <c r="I343" s="42" t="inlineStr">
        <is>
          <t>Science China Information Sciences</t>
        </is>
      </c>
      <c r="J343" s="42" t="inlineStr">
        <is>
          <t>10.1007/s11432-024-4133-3</t>
        </is>
      </c>
      <c r="K343" s="47" t="inlineStr">
        <is>
          <t>https://doi.org/10.1007/s11432-024-4133-3</t>
        </is>
      </c>
      <c r="L343" s="42" t="inlineStr">
        <is>
          <t>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is>
      </c>
      <c r="M343" s="42" t="inlineStr">
        <is>
          <t>article</t>
        </is>
      </c>
      <c r="N343" s="42" t="inlineStr">
        <is>
          <t>en</t>
        </is>
      </c>
      <c r="O343" s="42">
        <f>IF(F343="","",LOWER(TRIM(F343)&amp;"|"&amp;TRIM(G343)&amp;"|"&amp;H343))</f>
        <v/>
      </c>
      <c r="P343" s="42" t="inlineStr">
        <is>
          <t>No</t>
        </is>
      </c>
      <c r="Q343" s="42" t="inlineStr">
        <is>
          <t>Citations: 203</t>
        </is>
      </c>
    </row>
    <row r="344">
      <c r="A344" s="42" t="inlineStr">
        <is>
          <t>A0343</t>
        </is>
      </c>
      <c r="B344" s="42" t="inlineStr">
        <is>
          <t>Database</t>
        </is>
      </c>
      <c r="C344" s="42" t="inlineStr">
        <is>
          <t>OpenAlex</t>
        </is>
      </c>
      <c r="D344" s="85" t="n">
        <v>46287</v>
      </c>
      <c r="E344" s="42" t="inlineStr">
        <is>
          <t>Multiple queries (Q1-Q10)</t>
        </is>
      </c>
      <c r="F344" s="42" t="inlineStr">
        <is>
          <t>5G-Based Smart Healthcare Network: Architecture, Taxonomy, Challenges and Future Research Directions</t>
        </is>
      </c>
      <c r="G344" s="42" t="inlineStr">
        <is>
          <t>Abdul Ahad; Mohammad Tahir; Kok‐Lim Alvin Yau</t>
        </is>
      </c>
      <c r="H344" s="42" t="n">
        <v>2019</v>
      </c>
      <c r="I344" s="42" t="inlineStr">
        <is>
          <t>IEEE Access</t>
        </is>
      </c>
      <c r="J344" s="42" t="inlineStr">
        <is>
          <t>10.1109/access.2019.2930628</t>
        </is>
      </c>
      <c r="K344" s="47" t="inlineStr">
        <is>
          <t>https://doi.org/10.1109/access.2019.2930628</t>
        </is>
      </c>
      <c r="L344" s="42" t="inlineStr">
        <is>
          <t>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is>
      </c>
      <c r="M344" s="42" t="inlineStr">
        <is>
          <t>article</t>
        </is>
      </c>
      <c r="N344" s="42" t="inlineStr">
        <is>
          <t>en</t>
        </is>
      </c>
      <c r="O344" s="42">
        <f>IF(F344="","",LOWER(TRIM(F344)&amp;"|"&amp;TRIM(G344)&amp;"|"&amp;H344))</f>
        <v/>
      </c>
      <c r="P344" s="42" t="inlineStr">
        <is>
          <t>No</t>
        </is>
      </c>
      <c r="Q344" s="42" t="inlineStr">
        <is>
          <t>Citations: 357</t>
        </is>
      </c>
    </row>
    <row r="345">
      <c r="A345" s="42" t="inlineStr">
        <is>
          <t>A0344</t>
        </is>
      </c>
      <c r="B345" s="42" t="inlineStr">
        <is>
          <t>Database</t>
        </is>
      </c>
      <c r="C345" s="42" t="inlineStr">
        <is>
          <t>OpenAlex</t>
        </is>
      </c>
      <c r="D345" s="85" t="n">
        <v>46287</v>
      </c>
      <c r="E345" s="42" t="inlineStr">
        <is>
          <t>Multiple queries (Q1-Q10)</t>
        </is>
      </c>
      <c r="F345" s="42" t="inlineStr">
        <is>
          <t>Explainable Artificial Intelligence (XAI): Concepts, taxonomies, opportunities and challenges toward responsible AI</t>
        </is>
      </c>
      <c r="G345" s="42" t="inlineStr">
        <is>
          <t>Alejandro Barredo Arrieta; Natalia Díaz-Rodríguez; Javier Del Ser; Adrien Bennetot; Siham Tabik; Alberto Barbado; Salvador García; Sergio Gil-López; Daniel Molina; Richard Benjamins; Raja Chatila; Francisco Herrera</t>
        </is>
      </c>
      <c r="H345" s="42" t="n">
        <v>2019</v>
      </c>
      <c r="I345" s="42" t="inlineStr">
        <is>
          <t>Information Fusion</t>
        </is>
      </c>
      <c r="J345" s="42" t="inlineStr">
        <is>
          <t>10.1016/j.inffus.2019.12.012</t>
        </is>
      </c>
      <c r="K345" s="47" t="inlineStr">
        <is>
          <t>https://doi.org/10.1016/j.inffus.2019.12.012</t>
        </is>
      </c>
      <c r="L345" s="42" t="inlineStr"/>
      <c r="M345" s="42" t="inlineStr">
        <is>
          <t>article</t>
        </is>
      </c>
      <c r="N345" s="42" t="inlineStr">
        <is>
          <t>en</t>
        </is>
      </c>
      <c r="O345" s="42">
        <f>IF(F345="","",LOWER(TRIM(F345)&amp;"|"&amp;TRIM(G345)&amp;"|"&amp;H345))</f>
        <v/>
      </c>
      <c r="P345" s="42" t="inlineStr">
        <is>
          <t>No</t>
        </is>
      </c>
      <c r="Q345" s="42" t="inlineStr">
        <is>
          <t>Citations: 9974</t>
        </is>
      </c>
    </row>
    <row r="346">
      <c r="A346" s="42" t="inlineStr">
        <is>
          <t>A0345</t>
        </is>
      </c>
      <c r="B346" s="42" t="inlineStr">
        <is>
          <t>Database</t>
        </is>
      </c>
      <c r="C346" s="42" t="inlineStr">
        <is>
          <t>OpenAlex</t>
        </is>
      </c>
      <c r="D346" s="85" t="n">
        <v>46287</v>
      </c>
      <c r="E346" s="42" t="inlineStr">
        <is>
          <t>Multiple queries (Q1-Q10)</t>
        </is>
      </c>
      <c r="F346" s="42" t="inlineStr">
        <is>
          <t>Video Generation From Text</t>
        </is>
      </c>
      <c r="G346" s="42" t="inlineStr">
        <is>
          <t>Yitong Li; Martin Renqiang Min; Dinghan Shen; David Carlson; Lawrence Carin</t>
        </is>
      </c>
      <c r="H346" s="42" t="n">
        <v>2018</v>
      </c>
      <c r="I346" s="42" t="inlineStr">
        <is>
          <t>AAAI Publications (The Association for the Advancement of Artificial Intelligence (AAAI))</t>
        </is>
      </c>
      <c r="J346" s="42" t="inlineStr">
        <is>
          <t>10.1609/aaai.v32i1.12233</t>
        </is>
      </c>
      <c r="K346" s="47" t="inlineStr">
        <is>
          <t>https://doi.org/10.1609/aaai.v32i1.12233</t>
        </is>
      </c>
      <c r="L346" s="42" t="inlineStr">
        <is>
          <t>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is>
      </c>
      <c r="M346" s="42" t="inlineStr">
        <is>
          <t>article</t>
        </is>
      </c>
      <c r="N346" s="42" t="inlineStr">
        <is>
          <t>en</t>
        </is>
      </c>
      <c r="O346" s="42">
        <f>IF(F346="","",LOWER(TRIM(F346)&amp;"|"&amp;TRIM(G346)&amp;"|"&amp;H346))</f>
        <v/>
      </c>
      <c r="P346" s="42" t="inlineStr">
        <is>
          <t>No</t>
        </is>
      </c>
      <c r="Q346" s="42" t="inlineStr">
        <is>
          <t>Citations: 160</t>
        </is>
      </c>
    </row>
    <row r="347">
      <c r="A347" s="42" t="inlineStr">
        <is>
          <t>A0346</t>
        </is>
      </c>
      <c r="B347" s="42" t="inlineStr">
        <is>
          <t>Database</t>
        </is>
      </c>
      <c r="C347" s="42" t="inlineStr">
        <is>
          <t>OpenAlex</t>
        </is>
      </c>
      <c r="D347" s="85" t="n">
        <v>46287</v>
      </c>
      <c r="E347" s="42" t="inlineStr">
        <is>
          <t>Multiple queries (Q1-Q10)</t>
        </is>
      </c>
      <c r="F347" s="42" t="inlineStr">
        <is>
          <t>Internet of Things: A General Overview between Architectures, Protocols and Applications</t>
        </is>
      </c>
      <c r="G347" s="42" t="inlineStr">
        <is>
          <t>Marco Lombardi; Francesco Pascale; Domenico Santaniello</t>
        </is>
      </c>
      <c r="H347" s="42" t="n">
        <v>2021</v>
      </c>
      <c r="I347" s="42" t="inlineStr">
        <is>
          <t>Information</t>
        </is>
      </c>
      <c r="J347" s="42" t="inlineStr">
        <is>
          <t>10.3390/info12020087</t>
        </is>
      </c>
      <c r="K347" s="47" t="inlineStr">
        <is>
          <t>https://doi.org/10.3390/info12020087</t>
        </is>
      </c>
      <c r="L347" s="42" t="inlineStr">
        <is>
          <t>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is>
      </c>
      <c r="M347" s="42" t="inlineStr">
        <is>
          <t>article</t>
        </is>
      </c>
      <c r="N347" s="42" t="inlineStr">
        <is>
          <t>en</t>
        </is>
      </c>
      <c r="O347" s="42">
        <f>IF(F347="","",LOWER(TRIM(F347)&amp;"|"&amp;TRIM(G347)&amp;"|"&amp;H347))</f>
        <v/>
      </c>
      <c r="P347" s="42" t="inlineStr">
        <is>
          <t>No</t>
        </is>
      </c>
      <c r="Q347" s="42" t="inlineStr">
        <is>
          <t>Citations: 300</t>
        </is>
      </c>
    </row>
    <row r="348">
      <c r="A348" s="42" t="inlineStr">
        <is>
          <t>A0347</t>
        </is>
      </c>
      <c r="B348" s="42" t="inlineStr">
        <is>
          <t>Database</t>
        </is>
      </c>
      <c r="C348" s="42" t="inlineStr">
        <is>
          <t>OpenAlex</t>
        </is>
      </c>
      <c r="D348" s="85" t="n">
        <v>46287</v>
      </c>
      <c r="E348" s="42" t="inlineStr">
        <is>
          <t>Multiple queries (Q1-Q10)</t>
        </is>
      </c>
      <c r="F348" s="42" t="inlineStr">
        <is>
          <t>UVid-Net: Enhanced Semantic Segmentation of UAV Aerial Videos by Embedding Temporal Information</t>
        </is>
      </c>
      <c r="G348" s="42" t="inlineStr">
        <is>
          <t>S Girisha; Ujjwal Verma; M. M. Manohara Pai; Radhika M. Pai</t>
        </is>
      </c>
      <c r="H348" s="42" t="n">
        <v>2021</v>
      </c>
      <c r="I348" s="42" t="inlineStr">
        <is>
          <t>IEEE Journal of Selected Topics in Applied Earth Observations and Remote Sensing</t>
        </is>
      </c>
      <c r="J348" s="42" t="inlineStr">
        <is>
          <t>10.1109/jstars.2021.3069909</t>
        </is>
      </c>
      <c r="K348" s="47" t="inlineStr">
        <is>
          <t>https://doi.org/10.1109/jstars.2021.3069909</t>
        </is>
      </c>
      <c r="L348" s="42" t="inlineStr">
        <is>
          <t>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is>
      </c>
      <c r="M348" s="42" t="inlineStr">
        <is>
          <t>article</t>
        </is>
      </c>
      <c r="N348" s="42" t="inlineStr">
        <is>
          <t>en</t>
        </is>
      </c>
      <c r="O348" s="42">
        <f>IF(F348="","",LOWER(TRIM(F348)&amp;"|"&amp;TRIM(G348)&amp;"|"&amp;H348))</f>
        <v/>
      </c>
      <c r="P348" s="42" t="inlineStr">
        <is>
          <t>No</t>
        </is>
      </c>
      <c r="Q348" s="42" t="inlineStr">
        <is>
          <t>Citations: 67</t>
        </is>
      </c>
    </row>
    <row r="349">
      <c r="A349" s="42" t="inlineStr">
        <is>
          <t>A0348</t>
        </is>
      </c>
      <c r="B349" s="42" t="inlineStr">
        <is>
          <t>Database</t>
        </is>
      </c>
      <c r="C349" s="42" t="inlineStr">
        <is>
          <t>OpenAlex</t>
        </is>
      </c>
      <c r="D349" s="85" t="n">
        <v>46287</v>
      </c>
      <c r="E349" s="42" t="inlineStr">
        <is>
          <t>Multiple queries (Q1-Q10)</t>
        </is>
      </c>
      <c r="F349" s="42" t="inlineStr">
        <is>
          <t>A Survey of Convolutional Neural Networks: Analysis, Applications, and Prospects</t>
        </is>
      </c>
      <c r="G349" s="42" t="inlineStr">
        <is>
          <t>Zewen Li; Fan Liu; Wenjie Yang; Shouheng Peng; Jun Zhou</t>
        </is>
      </c>
      <c r="H349" s="42" t="n">
        <v>2021</v>
      </c>
      <c r="I349" s="42" t="inlineStr">
        <is>
          <t>IEEE Transactions on Neural Networks and Learning Systems</t>
        </is>
      </c>
      <c r="J349" s="42" t="inlineStr">
        <is>
          <t>10.1109/tnnls.2021.3084827</t>
        </is>
      </c>
      <c r="K349" s="47" t="inlineStr">
        <is>
          <t>https://doi.org/10.1109/tnnls.2021.3084827</t>
        </is>
      </c>
      <c r="L349" s="42"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M349" s="42" t="inlineStr">
        <is>
          <t>article</t>
        </is>
      </c>
      <c r="N349" s="42" t="inlineStr">
        <is>
          <t>en</t>
        </is>
      </c>
      <c r="O349" s="42">
        <f>IF(F349="","",LOWER(TRIM(F349)&amp;"|"&amp;TRIM(G349)&amp;"|"&amp;H349))</f>
        <v/>
      </c>
      <c r="P349" s="42" t="inlineStr">
        <is>
          <t>No</t>
        </is>
      </c>
      <c r="Q349" s="42" t="inlineStr">
        <is>
          <t>Citations: 5140</t>
        </is>
      </c>
    </row>
    <row r="350">
      <c r="A350" s="42" t="inlineStr">
        <is>
          <t>A0349</t>
        </is>
      </c>
      <c r="B350" s="42" t="inlineStr">
        <is>
          <t>Database</t>
        </is>
      </c>
      <c r="C350" s="42" t="inlineStr">
        <is>
          <t>OpenAlex</t>
        </is>
      </c>
      <c r="D350" s="85" t="n">
        <v>46287</v>
      </c>
      <c r="E350" s="42" t="inlineStr">
        <is>
          <t>Multiple queries (Q1-Q10)</t>
        </is>
      </c>
      <c r="F350" s="42" t="inlineStr">
        <is>
          <t>Context-Aware Misinformation Detection: A Benchmark of Deep Learning Architectures Using Word Embeddings</t>
        </is>
      </c>
      <c r="G350" s="42" t="inlineStr">
        <is>
          <t>Vlad-Iulian Ilie; Ciprian‐Octavian Truică; Elena‐Simona Apostol; Adrian Paschke</t>
        </is>
      </c>
      <c r="H350" s="42" t="n">
        <v>2021</v>
      </c>
      <c r="I350" s="42" t="inlineStr">
        <is>
          <t>IEEE Access</t>
        </is>
      </c>
      <c r="J350" s="42" t="inlineStr">
        <is>
          <t>10.1109/access.2021.3132502</t>
        </is>
      </c>
      <c r="K350" s="47" t="inlineStr">
        <is>
          <t>https://doi.org/10.1109/access.2021.3132502</t>
        </is>
      </c>
      <c r="L350" s="42" t="inlineStr">
        <is>
          <t>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is>
      </c>
      <c r="M350" s="42" t="inlineStr">
        <is>
          <t>article</t>
        </is>
      </c>
      <c r="N350" s="42" t="inlineStr">
        <is>
          <t>en</t>
        </is>
      </c>
      <c r="O350" s="42">
        <f>IF(F350="","",LOWER(TRIM(F350)&amp;"|"&amp;TRIM(G350)&amp;"|"&amp;H350))</f>
        <v/>
      </c>
      <c r="P350" s="42" t="inlineStr">
        <is>
          <t>No</t>
        </is>
      </c>
      <c r="Q350" s="42" t="inlineStr">
        <is>
          <t>Citations: 102</t>
        </is>
      </c>
    </row>
    <row r="351">
      <c r="A351" s="42" t="inlineStr">
        <is>
          <t>A0350</t>
        </is>
      </c>
      <c r="B351" s="42" t="inlineStr">
        <is>
          <t>Database</t>
        </is>
      </c>
      <c r="C351" s="42" t="inlineStr">
        <is>
          <t>OpenAlex</t>
        </is>
      </c>
      <c r="D351" s="85" t="n">
        <v>46287</v>
      </c>
      <c r="E351" s="42" t="inlineStr">
        <is>
          <t>Multiple queries (Q1-Q10)</t>
        </is>
      </c>
      <c r="F351" s="42" t="inlineStr">
        <is>
          <t>A Survey of Text Representation and Embedding Techniques in NLP</t>
        </is>
      </c>
      <c r="G351" s="42" t="inlineStr">
        <is>
          <t>Rajvardhan Patil; Sorio Boit; Venkat N. Gudivada; Jagadeesh Nandigam</t>
        </is>
      </c>
      <c r="H351" s="42" t="n">
        <v>2023</v>
      </c>
      <c r="I351" s="42" t="inlineStr">
        <is>
          <t>IEEE Access</t>
        </is>
      </c>
      <c r="J351" s="42" t="inlineStr">
        <is>
          <t>10.1109/access.2023.3266377</t>
        </is>
      </c>
      <c r="K351" s="47" t="inlineStr">
        <is>
          <t>https://doi.org/10.1109/access.2023.3266377</t>
        </is>
      </c>
      <c r="L351" s="42" t="inlineStr">
        <is>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is>
      </c>
      <c r="M351" s="42" t="inlineStr">
        <is>
          <t>article</t>
        </is>
      </c>
      <c r="N351" s="42" t="inlineStr">
        <is>
          <t>en</t>
        </is>
      </c>
      <c r="O351" s="42">
        <f>IF(F351="","",LOWER(TRIM(F351)&amp;"|"&amp;TRIM(G351)&amp;"|"&amp;H351))</f>
        <v/>
      </c>
      <c r="P351" s="42" t="inlineStr">
        <is>
          <t>No</t>
        </is>
      </c>
      <c r="Q351" s="42" t="inlineStr">
        <is>
          <t>Citations: 199</t>
        </is>
      </c>
    </row>
    <row r="352">
      <c r="A352" s="42" t="inlineStr">
        <is>
          <t>A0351</t>
        </is>
      </c>
      <c r="B352" s="42" t="inlineStr">
        <is>
          <t>Database</t>
        </is>
      </c>
      <c r="C352" s="42" t="inlineStr">
        <is>
          <t>OpenAlex</t>
        </is>
      </c>
      <c r="D352" s="85" t="n">
        <v>46287</v>
      </c>
      <c r="E352" s="42" t="inlineStr">
        <is>
          <t>Multiple queries (Q1-Q10)</t>
        </is>
      </c>
      <c r="F352" s="42" t="inlineStr">
        <is>
          <t>BIM data flow architecture with AR/VR technologies: Use cases in architecture, engineering and construction</t>
        </is>
      </c>
      <c r="G352" s="42" t="inlineStr">
        <is>
          <t>Barbara Schiavi; Vincent Havard; Karim Beddiar; David Baudry</t>
        </is>
      </c>
      <c r="H352" s="42" t="n">
        <v>2021</v>
      </c>
      <c r="I352" s="42" t="inlineStr">
        <is>
          <t>Automation in Construction</t>
        </is>
      </c>
      <c r="J352" s="42" t="inlineStr">
        <is>
          <t>10.1016/j.autcon.2021.104054</t>
        </is>
      </c>
      <c r="K352" s="47" t="inlineStr">
        <is>
          <t>https://doi.org/10.1016/j.autcon.2021.104054</t>
        </is>
      </c>
      <c r="L352" s="42" t="inlineStr"/>
      <c r="M352" s="42" t="inlineStr">
        <is>
          <t>article</t>
        </is>
      </c>
      <c r="N352" s="42" t="inlineStr">
        <is>
          <t>en</t>
        </is>
      </c>
      <c r="O352" s="42">
        <f>IF(F352="","",LOWER(TRIM(F352)&amp;"|"&amp;TRIM(G352)&amp;"|"&amp;H352))</f>
        <v/>
      </c>
      <c r="P352" s="42" t="inlineStr">
        <is>
          <t>No</t>
        </is>
      </c>
      <c r="Q352" s="42" t="inlineStr">
        <is>
          <t>Citations: 210</t>
        </is>
      </c>
    </row>
    <row r="353">
      <c r="A353" s="42" t="inlineStr">
        <is>
          <t>A0352</t>
        </is>
      </c>
      <c r="B353" s="42" t="inlineStr">
        <is>
          <t>Database</t>
        </is>
      </c>
      <c r="C353" s="42" t="inlineStr">
        <is>
          <t>OpenAlex</t>
        </is>
      </c>
      <c r="D353" s="85" t="n">
        <v>46287</v>
      </c>
      <c r="E353" s="42" t="inlineStr">
        <is>
          <t>Multiple queries (Q1-Q10)</t>
        </is>
      </c>
      <c r="F353" s="42" t="inlineStr">
        <is>
          <t>Predictive maintenance enabled by machine learning: Use cases and challenges in the automotive industry</t>
        </is>
      </c>
      <c r="G353" s="42" t="inlineStr">
        <is>
          <t>Andreas Theissler; Judith Pérez-Velázquez; Marcel Kettelgerdes; Gordon Elger</t>
        </is>
      </c>
      <c r="H353" s="42" t="n">
        <v>2021</v>
      </c>
      <c r="I353" s="42" t="inlineStr">
        <is>
          <t>Reliability Engineering &amp; System Safety</t>
        </is>
      </c>
      <c r="J353" s="42" t="inlineStr">
        <is>
          <t>10.1016/j.ress.2021.107864</t>
        </is>
      </c>
      <c r="K353" s="47" t="inlineStr">
        <is>
          <t>https://doi.org/10.1016/j.ress.2021.107864</t>
        </is>
      </c>
      <c r="L353" s="42" t="inlineStr">
        <is>
          <t>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is>
      </c>
      <c r="M353" s="42" t="inlineStr">
        <is>
          <t>article</t>
        </is>
      </c>
      <c r="N353" s="42" t="inlineStr">
        <is>
          <t>en</t>
        </is>
      </c>
      <c r="O353" s="42">
        <f>IF(F353="","",LOWER(TRIM(F353)&amp;"|"&amp;TRIM(G353)&amp;"|"&amp;H353))</f>
        <v/>
      </c>
      <c r="P353" s="42" t="inlineStr">
        <is>
          <t>No</t>
        </is>
      </c>
      <c r="Q353" s="42" t="inlineStr">
        <is>
          <t>Citations: 524</t>
        </is>
      </c>
    </row>
    <row r="354">
      <c r="A354" s="42" t="inlineStr">
        <is>
          <t>A0353</t>
        </is>
      </c>
      <c r="B354" s="42" t="inlineStr">
        <is>
          <t>Database</t>
        </is>
      </c>
      <c r="C354" s="42" t="inlineStr">
        <is>
          <t>OpenAlex</t>
        </is>
      </c>
      <c r="D354" s="85" t="n">
        <v>46287</v>
      </c>
      <c r="E354" s="42" t="inlineStr">
        <is>
          <t>Multiple queries (Q1-Q10)</t>
        </is>
      </c>
      <c r="F354" s="42" t="inlineStr">
        <is>
          <t>Machine Learning: Algorithms, Real-World Applications and Research Directions</t>
        </is>
      </c>
      <c r="G354" s="42" t="inlineStr">
        <is>
          <t>Iqbal H. Sarker</t>
        </is>
      </c>
      <c r="H354" s="42" t="n">
        <v>2021</v>
      </c>
      <c r="I354" s="42" t="inlineStr">
        <is>
          <t>SN Computer Science</t>
        </is>
      </c>
      <c r="J354" s="42" t="inlineStr">
        <is>
          <t>10.1007/s42979-021-00592-x</t>
        </is>
      </c>
      <c r="K354" s="47" t="inlineStr">
        <is>
          <t>https://doi.org/10.1007/s42979-021-00592-x</t>
        </is>
      </c>
      <c r="L354" s="42" t="inlineStr"/>
      <c r="M354" s="42" t="inlineStr">
        <is>
          <t>article</t>
        </is>
      </c>
      <c r="N354" s="42" t="inlineStr">
        <is>
          <t>en</t>
        </is>
      </c>
      <c r="O354" s="42">
        <f>IF(F354="","",LOWER(TRIM(F354)&amp;"|"&amp;TRIM(G354)&amp;"|"&amp;H354))</f>
        <v/>
      </c>
      <c r="P354" s="42" t="inlineStr">
        <is>
          <t>No</t>
        </is>
      </c>
      <c r="Q354" s="42" t="inlineStr">
        <is>
          <t>Citations: 5409</t>
        </is>
      </c>
    </row>
    <row r="355">
      <c r="A355" s="42" t="inlineStr">
        <is>
          <t>A0354</t>
        </is>
      </c>
      <c r="B355" s="42" t="inlineStr">
        <is>
          <t>Database</t>
        </is>
      </c>
      <c r="C355" s="42" t="inlineStr">
        <is>
          <t>OpenAlex</t>
        </is>
      </c>
      <c r="D355" s="85" t="n">
        <v>46287</v>
      </c>
      <c r="E355" s="42" t="inlineStr">
        <is>
          <t>Multiple queries (Q1-Q10)</t>
        </is>
      </c>
      <c r="F355" s="42" t="inlineStr">
        <is>
          <t>ChatGPT for good? On opportunities and challenges of large language models for education</t>
        </is>
      </c>
      <c r="G355" s="42" t="inlineStr">
        <is>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is>
      </c>
      <c r="H355" s="42" t="n">
        <v>2023</v>
      </c>
      <c r="I355" s="42" t="inlineStr">
        <is>
          <t>Learning and Individual Differences</t>
        </is>
      </c>
      <c r="J355" s="42" t="inlineStr">
        <is>
          <t>10.1016/j.lindif.2023.102274</t>
        </is>
      </c>
      <c r="K355" s="47" t="inlineStr">
        <is>
          <t>https://doi.org/10.1016/j.lindif.2023.102274</t>
        </is>
      </c>
      <c r="L355" s="42" t="inlineStr"/>
      <c r="M355" s="42" t="inlineStr">
        <is>
          <t>article</t>
        </is>
      </c>
      <c r="N355" s="42" t="inlineStr">
        <is>
          <t>en</t>
        </is>
      </c>
      <c r="O355" s="42">
        <f>IF(F355="","",LOWER(TRIM(F355)&amp;"|"&amp;TRIM(G355)&amp;"|"&amp;H355))</f>
        <v/>
      </c>
      <c r="P355" s="42" t="inlineStr">
        <is>
          <t>No</t>
        </is>
      </c>
      <c r="Q355" s="42" t="inlineStr">
        <is>
          <t>Citations: 6594</t>
        </is>
      </c>
    </row>
    <row r="356">
      <c r="A356" s="42" t="inlineStr">
        <is>
          <t>A0355</t>
        </is>
      </c>
      <c r="B356" s="42" t="inlineStr">
        <is>
          <t>Database</t>
        </is>
      </c>
      <c r="C356" s="42" t="inlineStr">
        <is>
          <t>OpenAlex</t>
        </is>
      </c>
      <c r="D356" s="85" t="n">
        <v>46287</v>
      </c>
      <c r="E356" s="42" t="inlineStr">
        <is>
          <t>Multiple queries (Q1-Q10)</t>
        </is>
      </c>
      <c r="F356" s="42" t="inlineStr">
        <is>
          <t>Profiting from innovation in the digital economy: Enabling technologies, standards, and licensing models in the wireless world</t>
        </is>
      </c>
      <c r="G356" s="42" t="inlineStr">
        <is>
          <t>David J. Teece</t>
        </is>
      </c>
      <c r="H356" s="42" t="n">
        <v>2018</v>
      </c>
      <c r="I356" s="42" t="inlineStr">
        <is>
          <t>Research Policy</t>
        </is>
      </c>
      <c r="J356" s="42" t="inlineStr">
        <is>
          <t>10.1016/j.respol.2017.01.015</t>
        </is>
      </c>
      <c r="K356" s="47" t="inlineStr">
        <is>
          <t>https://doi.org/10.1016/j.respol.2017.01.015</t>
        </is>
      </c>
      <c r="L356" s="42" t="inlineStr"/>
      <c r="M356" s="42" t="inlineStr">
        <is>
          <t>article</t>
        </is>
      </c>
      <c r="N356" s="42" t="inlineStr">
        <is>
          <t>en</t>
        </is>
      </c>
      <c r="O356" s="42">
        <f>IF(F356="","",LOWER(TRIM(F356)&amp;"|"&amp;TRIM(G356)&amp;"|"&amp;H356))</f>
        <v/>
      </c>
      <c r="P356" s="42" t="inlineStr">
        <is>
          <t>No</t>
        </is>
      </c>
      <c r="Q356" s="42" t="inlineStr">
        <is>
          <t>Citations: 1759</t>
        </is>
      </c>
    </row>
    <row r="357">
      <c r="A357" s="42" t="inlineStr">
        <is>
          <t>A0356</t>
        </is>
      </c>
      <c r="B357" s="42" t="inlineStr">
        <is>
          <t>Database</t>
        </is>
      </c>
      <c r="C357" s="42" t="inlineStr">
        <is>
          <t>OpenAlex</t>
        </is>
      </c>
      <c r="D357" s="85" t="n">
        <v>46287</v>
      </c>
      <c r="E357" s="42" t="inlineStr">
        <is>
          <t>Multiple queries (Q1-Q10)</t>
        </is>
      </c>
      <c r="F357" s="42" t="inlineStr">
        <is>
          <t>Deep learning, reinforcement learning, and world models</t>
        </is>
      </c>
      <c r="G357" s="42" t="inlineStr">
        <is>
          <t>Yutaka Matsuo; Yann LeCun; Maneesh Sahani; Doina Precup; David Silver; Masashi Sugiyama; Eiji Uchibe; Jun Morimoto</t>
        </is>
      </c>
      <c r="H357" s="42" t="n">
        <v>2022</v>
      </c>
      <c r="I357" s="42" t="inlineStr">
        <is>
          <t>Neural Networks</t>
        </is>
      </c>
      <c r="J357" s="42" t="inlineStr">
        <is>
          <t>10.1016/j.neunet.2022.03.037</t>
        </is>
      </c>
      <c r="K357" s="47" t="inlineStr">
        <is>
          <t>https://doi.org/10.1016/j.neunet.2022.03.037</t>
        </is>
      </c>
      <c r="L357" s="42" t="inlineStr">
        <is>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is>
      </c>
      <c r="M357" s="42" t="inlineStr">
        <is>
          <t>article</t>
        </is>
      </c>
      <c r="N357" s="42" t="inlineStr">
        <is>
          <t>en</t>
        </is>
      </c>
      <c r="O357" s="42">
        <f>IF(F357="","",LOWER(TRIM(F357)&amp;"|"&amp;TRIM(G357)&amp;"|"&amp;H357))</f>
        <v/>
      </c>
      <c r="P357" s="42" t="inlineStr">
        <is>
          <t>No</t>
        </is>
      </c>
      <c r="Q357" s="42" t="inlineStr">
        <is>
          <t>Citations: 533</t>
        </is>
      </c>
    </row>
    <row r="358">
      <c r="A358" s="42" t="inlineStr">
        <is>
          <t>A0357</t>
        </is>
      </c>
      <c r="B358" s="42" t="inlineStr">
        <is>
          <t>Database</t>
        </is>
      </c>
      <c r="C358" s="42" t="inlineStr">
        <is>
          <t>OpenAlex</t>
        </is>
      </c>
      <c r="D358" s="85" t="n">
        <v>46287</v>
      </c>
      <c r="E358" s="42" t="inlineStr">
        <is>
          <t>Multiple queries (Q1-Q10)</t>
        </is>
      </c>
      <c r="F358" s="42" t="inlineStr">
        <is>
          <t>Intelligent Clinical Documentation: Harnessing Generative AI for Patient-Centric Clinical Note Generation</t>
        </is>
      </c>
      <c r="G358" s="42" t="inlineStr">
        <is>
          <t>Anjanava Biswas; Wrick Talukdar</t>
        </is>
      </c>
      <c r="H358" s="42" t="n">
        <v>2024</v>
      </c>
      <c r="I358" s="42" t="inlineStr">
        <is>
          <t>International Journal of Innovative Science and Research Technology (IJISRT)</t>
        </is>
      </c>
      <c r="J358" s="42" t="inlineStr">
        <is>
          <t>10.38124/ijisrt/ijisrt24may1483</t>
        </is>
      </c>
      <c r="K358" s="47" t="inlineStr">
        <is>
          <t>https://doi.org/10.38124/ijisrt/ijisrt24may1483</t>
        </is>
      </c>
      <c r="L358" s="42" t="inlineStr">
        <is>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is>
      </c>
      <c r="M358" s="42" t="inlineStr">
        <is>
          <t>article</t>
        </is>
      </c>
      <c r="N358" s="42" t="inlineStr">
        <is>
          <t>en</t>
        </is>
      </c>
      <c r="O358" s="42">
        <f>IF(F358="","",LOWER(TRIM(F358)&amp;"|"&amp;TRIM(G358)&amp;"|"&amp;H358))</f>
        <v/>
      </c>
      <c r="P358" s="42" t="inlineStr">
        <is>
          <t>No</t>
        </is>
      </c>
      <c r="Q358" s="42" t="inlineStr">
        <is>
          <t>Citations: 1025</t>
        </is>
      </c>
    </row>
    <row r="359">
      <c r="A359" s="42" t="inlineStr">
        <is>
          <t>A0358</t>
        </is>
      </c>
      <c r="B359" s="42" t="inlineStr">
        <is>
          <t>Database</t>
        </is>
      </c>
      <c r="C359" s="42" t="inlineStr">
        <is>
          <t>OpenAlex</t>
        </is>
      </c>
      <c r="D359" s="85" t="n">
        <v>46287</v>
      </c>
      <c r="E359" s="42" t="inlineStr">
        <is>
          <t>Multiple queries (Q1-Q10)</t>
        </is>
      </c>
      <c r="F359" s="42" t="inlineStr">
        <is>
          <t>Real-World Implementation of Video Outpatient Consultations at Macro, Meso, and Micro Levels: Mixed-Method Study</t>
        </is>
      </c>
      <c r="G359" s="42" t="inlineStr">
        <is>
          <t>Trisha Greenhalgh; S. E. Shaw; Joseph Wherton; Shanti Vijayaraghavan; Joanne Morris; Satya Bhattacharya; Philippa Hanson; Desirée Campbell-Richards; Seendy Ramoutar; Anna Collard; Isabel Hodkinson</t>
        </is>
      </c>
      <c r="H359" s="42" t="n">
        <v>2018</v>
      </c>
      <c r="I359" s="42" t="inlineStr">
        <is>
          <t>Journal of Medical Internet Research</t>
        </is>
      </c>
      <c r="J359" s="42" t="inlineStr">
        <is>
          <t>10.2196/jmir.9897</t>
        </is>
      </c>
      <c r="K359" s="47" t="inlineStr">
        <is>
          <t>https://doi.org/10.2196/jmir.9897</t>
        </is>
      </c>
      <c r="L359" s="42" t="inlineStr">
        <is>
          <t>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is>
      </c>
      <c r="M359" s="42" t="inlineStr">
        <is>
          <t>article</t>
        </is>
      </c>
      <c r="N359" s="42" t="inlineStr">
        <is>
          <t>en</t>
        </is>
      </c>
      <c r="O359" s="42">
        <f>IF(F359="","",LOWER(TRIM(F359)&amp;"|"&amp;TRIM(G359)&amp;"|"&amp;H359))</f>
        <v/>
      </c>
      <c r="P359" s="42" t="inlineStr">
        <is>
          <t>No</t>
        </is>
      </c>
      <c r="Q359" s="42" t="inlineStr">
        <is>
          <t>Citations: 421</t>
        </is>
      </c>
    </row>
    <row r="360">
      <c r="A360" s="42" t="inlineStr">
        <is>
          <t>A0359</t>
        </is>
      </c>
      <c r="B360" s="42" t="inlineStr">
        <is>
          <t>Database</t>
        </is>
      </c>
      <c r="C360" s="42" t="inlineStr">
        <is>
          <t>OpenAlex</t>
        </is>
      </c>
      <c r="D360" s="85" t="n">
        <v>46287</v>
      </c>
      <c r="E360" s="42" t="inlineStr">
        <is>
          <t>Multiple queries (Q1-Q10)</t>
        </is>
      </c>
      <c r="F360" s="42" t="inlineStr">
        <is>
          <t>Internet of Things (IoT) for Next-Generation Smart Systems: A Review of Current Challenges, Future Trends and Prospects for Emerging 5G-IoT Scenarios</t>
        </is>
      </c>
      <c r="G360" s="42" t="inlineStr">
        <is>
          <t>Kinza Shafique; Bilal A. Khawaja; Farah Sabir; Sameer Qazi; Muhammad Mustaqim</t>
        </is>
      </c>
      <c r="H360" s="42" t="n">
        <v>2020</v>
      </c>
      <c r="I360" s="42" t="inlineStr">
        <is>
          <t>IEEE Access</t>
        </is>
      </c>
      <c r="J360" s="42" t="inlineStr">
        <is>
          <t>10.1109/access.2020.2970118</t>
        </is>
      </c>
      <c r="K360" s="47" t="inlineStr">
        <is>
          <t>https://doi.org/10.1109/access.2020.2970118</t>
        </is>
      </c>
      <c r="L360" s="42" t="inlineStr">
        <is>
          <t>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is>
      </c>
      <c r="M360" s="42" t="inlineStr">
        <is>
          <t>article</t>
        </is>
      </c>
      <c r="N360" s="42" t="inlineStr">
        <is>
          <t>en</t>
        </is>
      </c>
      <c r="O360" s="42">
        <f>IF(F360="","",LOWER(TRIM(F360)&amp;"|"&amp;TRIM(G360)&amp;"|"&amp;H360))</f>
        <v/>
      </c>
      <c r="P360" s="42" t="inlineStr">
        <is>
          <t>No</t>
        </is>
      </c>
      <c r="Q360" s="42" t="inlineStr">
        <is>
          <t>Citations: 1357</t>
        </is>
      </c>
    </row>
    <row r="361">
      <c r="A361" s="42" t="inlineStr">
        <is>
          <t>A0360</t>
        </is>
      </c>
      <c r="B361" s="42" t="inlineStr">
        <is>
          <t>Database</t>
        </is>
      </c>
      <c r="C361" s="42" t="inlineStr">
        <is>
          <t>OpenAlex</t>
        </is>
      </c>
      <c r="D361" s="85" t="n">
        <v>46287</v>
      </c>
      <c r="E361" s="42" t="inlineStr">
        <is>
          <t>Multiple queries (Q1-Q10)</t>
        </is>
      </c>
      <c r="F361" s="42" t="inlineStr">
        <is>
          <t>Interpreting Black-Box Models: A Review on Explainable Artificial Intelligence</t>
        </is>
      </c>
      <c r="G361" s="42" t="inlineStr">
        <is>
          <t>Vikas Hassija; Vinay Chamola; Atmesh Mahapatra; Abhinandan Singal; Divyansh Goel; Kaizhu Huang; Simone Scardapane; Indro Spinelli; Mufti Mahmud; Amir Hussain</t>
        </is>
      </c>
      <c r="H361" s="42" t="n">
        <v>2023</v>
      </c>
      <c r="I361" s="42" t="inlineStr">
        <is>
          <t>Cognitive Computation</t>
        </is>
      </c>
      <c r="J361" s="42" t="inlineStr">
        <is>
          <t>10.1007/s12559-023-10179-8</t>
        </is>
      </c>
      <c r="K361" s="47" t="inlineStr">
        <is>
          <t>https://doi.org/10.1007/s12559-023-10179-8</t>
        </is>
      </c>
      <c r="L361" s="42"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is>
      </c>
      <c r="M361" s="42" t="inlineStr">
        <is>
          <t>article</t>
        </is>
      </c>
      <c r="N361" s="42" t="inlineStr">
        <is>
          <t>en</t>
        </is>
      </c>
      <c r="O361" s="42">
        <f>IF(F361="","",LOWER(TRIM(F361)&amp;"|"&amp;TRIM(G361)&amp;"|"&amp;H361))</f>
        <v/>
      </c>
      <c r="P361" s="42" t="inlineStr">
        <is>
          <t>No</t>
        </is>
      </c>
      <c r="Q361" s="42" t="inlineStr">
        <is>
          <t>Citations: 2023</t>
        </is>
      </c>
    </row>
    <row r="362">
      <c r="A362" s="42" t="inlineStr">
        <is>
          <t>A0361</t>
        </is>
      </c>
      <c r="B362" s="42" t="inlineStr">
        <is>
          <t>Database</t>
        </is>
      </c>
      <c r="C362" s="42" t="inlineStr">
        <is>
          <t>OpenAlex</t>
        </is>
      </c>
      <c r="D362" s="85" t="n">
        <v>46287</v>
      </c>
      <c r="E362" s="42" t="inlineStr">
        <is>
          <t>Multiple queries (Q1-Q10)</t>
        </is>
      </c>
      <c r="F362" s="42" t="inlineStr">
        <is>
          <t>A survey on large language model based autonomous agents</t>
        </is>
      </c>
      <c r="G362" s="42" t="inlineStr">
        <is>
          <t>Lei Wang; Chen Ma; Xueyang Feng; Zeyu Zhang; Hao Yang; Jingsen Zhang; Zhiyuan Chen; Jiakai Tang; Xu Chen; Yankai Lin; Wayne Xin Zhao; Zhewei Wei; Ji-Rong Wen</t>
        </is>
      </c>
      <c r="H362" s="42" t="n">
        <v>2024</v>
      </c>
      <c r="I362" s="42" t="inlineStr">
        <is>
          <t>Frontiers of Computer Science</t>
        </is>
      </c>
      <c r="J362" s="42" t="inlineStr">
        <is>
          <t>10.1007/s11704-024-40231-1</t>
        </is>
      </c>
      <c r="K362" s="47" t="inlineStr">
        <is>
          <t>https://doi.org/10.1007/s11704-024-40231-1</t>
        </is>
      </c>
      <c r="L362" s="42"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is>
      </c>
      <c r="M362" s="42" t="inlineStr">
        <is>
          <t>article</t>
        </is>
      </c>
      <c r="N362" s="42" t="inlineStr">
        <is>
          <t>en</t>
        </is>
      </c>
      <c r="O362" s="42">
        <f>IF(F362="","",LOWER(TRIM(F362)&amp;"|"&amp;TRIM(G362)&amp;"|"&amp;H362))</f>
        <v/>
      </c>
      <c r="P362" s="42" t="inlineStr">
        <is>
          <t>No</t>
        </is>
      </c>
      <c r="Q362" s="42" t="inlineStr">
        <is>
          <t>Citations: 1610</t>
        </is>
      </c>
    </row>
    <row r="363">
      <c r="A363" s="42" t="inlineStr">
        <is>
          <t>A0362</t>
        </is>
      </c>
      <c r="B363" s="42" t="inlineStr">
        <is>
          <t>Database</t>
        </is>
      </c>
      <c r="C363" s="42" t="inlineStr">
        <is>
          <t>OpenAlex</t>
        </is>
      </c>
      <c r="D363" s="85" t="n">
        <v>46287</v>
      </c>
      <c r="E363" s="42" t="inlineStr">
        <is>
          <t>Multiple queries (Q1-Q10)</t>
        </is>
      </c>
      <c r="F363" s="42" t="inlineStr">
        <is>
          <t>Developments in International Video Coding Standardization After AVC, With an Overview of Versatile Video Coding (VVC)</t>
        </is>
      </c>
      <c r="G363" s="42" t="inlineStr">
        <is>
          <t>Benjamin Bross; Jianle Chen; Jens-Rainer Ohm; Gary J. Sullivan; Ye-Kui Wang</t>
        </is>
      </c>
      <c r="H363" s="42" t="n">
        <v>2021</v>
      </c>
      <c r="I363" s="42" t="inlineStr">
        <is>
          <t>Proceedings of the IEEE</t>
        </is>
      </c>
      <c r="J363" s="42" t="inlineStr">
        <is>
          <t>10.1109/jproc.2020.3043399</t>
        </is>
      </c>
      <c r="K363" s="47" t="inlineStr">
        <is>
          <t>https://doi.org/10.1109/jproc.2020.3043399</t>
        </is>
      </c>
      <c r="L363" s="42" t="inlineStr">
        <is>
          <t>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is>
      </c>
      <c r="M363" s="42" t="inlineStr">
        <is>
          <t>article</t>
        </is>
      </c>
      <c r="N363" s="42" t="inlineStr">
        <is>
          <t>en</t>
        </is>
      </c>
      <c r="O363" s="42">
        <f>IF(F363="","",LOWER(TRIM(F363)&amp;"|"&amp;TRIM(G363)&amp;"|"&amp;H363))</f>
        <v/>
      </c>
      <c r="P363" s="42" t="inlineStr">
        <is>
          <t>No</t>
        </is>
      </c>
      <c r="Q363" s="42" t="inlineStr">
        <is>
          <t>Citations: 415</t>
        </is>
      </c>
    </row>
    <row r="364">
      <c r="A364" s="42" t="inlineStr">
        <is>
          <t>A0363</t>
        </is>
      </c>
      <c r="B364" s="42" t="inlineStr">
        <is>
          <t>Database</t>
        </is>
      </c>
      <c r="C364" s="42" t="inlineStr">
        <is>
          <t>OpenAlex</t>
        </is>
      </c>
      <c r="D364" s="85" t="n">
        <v>46287</v>
      </c>
      <c r="E364" s="42" t="inlineStr">
        <is>
          <t>Multiple queries (Q1-Q10)</t>
        </is>
      </c>
      <c r="F364" s="42" t="inlineStr">
        <is>
          <t>Digital Twin: Values, Challenges and Enablers From a Modeling Perspective</t>
        </is>
      </c>
      <c r="G364" s="42" t="inlineStr">
        <is>
          <t>Adil Rasheed; Omer San; Trond Kvamsdal</t>
        </is>
      </c>
      <c r="H364" s="42" t="n">
        <v>2020</v>
      </c>
      <c r="I364" s="42" t="inlineStr">
        <is>
          <t>IEEE Access</t>
        </is>
      </c>
      <c r="J364" s="42" t="inlineStr">
        <is>
          <t>10.1109/access.2020.2970143</t>
        </is>
      </c>
      <c r="K364" s="47" t="inlineStr">
        <is>
          <t>https://doi.org/10.1109/access.2020.2970143</t>
        </is>
      </c>
      <c r="L364" s="42" t="inlineStr">
        <is>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is>
      </c>
      <c r="M364" s="42" t="inlineStr">
        <is>
          <t>article</t>
        </is>
      </c>
      <c r="N364" s="42" t="inlineStr">
        <is>
          <t>en</t>
        </is>
      </c>
      <c r="O364" s="42">
        <f>IF(F364="","",LOWER(TRIM(F364)&amp;"|"&amp;TRIM(G364)&amp;"|"&amp;H364))</f>
        <v/>
      </c>
      <c r="P364" s="42" t="inlineStr">
        <is>
          <t>No</t>
        </is>
      </c>
      <c r="Q364" s="42" t="inlineStr">
        <is>
          <t>Citations: 1870</t>
        </is>
      </c>
    </row>
    <row r="365">
      <c r="A365" s="42" t="inlineStr">
        <is>
          <t>A0364</t>
        </is>
      </c>
      <c r="B365" s="42" t="inlineStr">
        <is>
          <t>Database</t>
        </is>
      </c>
      <c r="C365" s="42" t="inlineStr">
        <is>
          <t>OpenAlex</t>
        </is>
      </c>
      <c r="D365" s="85" t="n">
        <v>46287</v>
      </c>
      <c r="E365" s="42" t="inlineStr">
        <is>
          <t>Multiple queries (Q1-Q10)</t>
        </is>
      </c>
      <c r="F365" s="42" t="inlineStr">
        <is>
          <t>AI-Based Modeling: Techniques, Applications and Research Issues Towards Automation, Intelligent and Smart Systems</t>
        </is>
      </c>
      <c r="G365" s="42" t="inlineStr">
        <is>
          <t>Iqbal H. Sarker</t>
        </is>
      </c>
      <c r="H365" s="42" t="n">
        <v>2022</v>
      </c>
      <c r="I365" s="42" t="inlineStr">
        <is>
          <t>SN Computer Science</t>
        </is>
      </c>
      <c r="J365" s="42" t="inlineStr">
        <is>
          <t>10.1007/s42979-022-01043-x</t>
        </is>
      </c>
      <c r="K365" s="47" t="inlineStr">
        <is>
          <t>https://doi.org/10.1007/s42979-022-01043-x</t>
        </is>
      </c>
      <c r="L365" s="42" t="inlineStr">
        <is>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is>
      </c>
      <c r="M365" s="42" t="inlineStr">
        <is>
          <t>article</t>
        </is>
      </c>
      <c r="N365" s="42" t="inlineStr">
        <is>
          <t>en</t>
        </is>
      </c>
      <c r="O365" s="42">
        <f>IF(F365="","",LOWER(TRIM(F365)&amp;"|"&amp;TRIM(G365)&amp;"|"&amp;H365))</f>
        <v/>
      </c>
      <c r="P365" s="42" t="inlineStr">
        <is>
          <t>No</t>
        </is>
      </c>
      <c r="Q365" s="42" t="inlineStr">
        <is>
          <t>Citations: 1174</t>
        </is>
      </c>
    </row>
    <row r="366">
      <c r="A366" s="42" t="inlineStr">
        <is>
          <t>A0365</t>
        </is>
      </c>
      <c r="B366" s="42" t="inlineStr">
        <is>
          <t>Database</t>
        </is>
      </c>
      <c r="C366" s="42" t="inlineStr">
        <is>
          <t>OpenAlex</t>
        </is>
      </c>
      <c r="D366" s="85" t="n">
        <v>46287</v>
      </c>
      <c r="E366" s="42" t="inlineStr">
        <is>
          <t>Multiple queries (Q1-Q10)</t>
        </is>
      </c>
      <c r="F366" s="42" t="inlineStr">
        <is>
          <t>Deep Learning: A Comprehensive Overview on Techniques, Taxonomy, Applications and Research Directions</t>
        </is>
      </c>
      <c r="G366" s="42" t="inlineStr">
        <is>
          <t>Iqbal H. Sarker</t>
        </is>
      </c>
      <c r="H366" s="42" t="n">
        <v>2021</v>
      </c>
      <c r="I366" s="42" t="inlineStr">
        <is>
          <t>SN Computer Science</t>
        </is>
      </c>
      <c r="J366" s="42" t="inlineStr">
        <is>
          <t>10.1007/s42979-021-00815-1</t>
        </is>
      </c>
      <c r="K366" s="47" t="inlineStr">
        <is>
          <t>https://doi.org/10.1007/s42979-021-00815-1</t>
        </is>
      </c>
      <c r="L366" s="42" t="inlineStr"/>
      <c r="M366" s="42" t="inlineStr">
        <is>
          <t>article</t>
        </is>
      </c>
      <c r="N366" s="42" t="inlineStr">
        <is>
          <t>en</t>
        </is>
      </c>
      <c r="O366" s="42">
        <f>IF(F366="","",LOWER(TRIM(F366)&amp;"|"&amp;TRIM(G366)&amp;"|"&amp;H366))</f>
        <v/>
      </c>
      <c r="P366" s="42" t="inlineStr">
        <is>
          <t>No</t>
        </is>
      </c>
      <c r="Q366" s="42" t="inlineStr">
        <is>
          <t>Citations: 2551</t>
        </is>
      </c>
    </row>
    <row r="367">
      <c r="A367" s="42" t="inlineStr">
        <is>
          <t>A0366</t>
        </is>
      </c>
      <c r="B367" s="42" t="inlineStr">
        <is>
          <t>Database</t>
        </is>
      </c>
      <c r="C367" s="42" t="inlineStr">
        <is>
          <t>OpenAlex</t>
        </is>
      </c>
      <c r="D367" s="85" t="n">
        <v>46287</v>
      </c>
      <c r="E367" s="42" t="inlineStr">
        <is>
          <t>Multiple queries (Q1-Q10)</t>
        </is>
      </c>
      <c r="F367" s="42" t="inlineStr">
        <is>
          <t>Skilful precipitation nowcasting using deep generative models of radar</t>
        </is>
      </c>
      <c r="G367" s="42" t="inlineStr">
        <is>
          <t>Suman Ravuri; Karel Lenc; Matthew Willson; Dmitry Kangin; Rémi Lam; Piotr Mirowski; M. A. Fitzsimons; Maria Athanassiadou; Sheleem Kashem; Sam Madge; Rachel Prudden; Amol Mandhane; Aidan Clark; Andrew Brock; Karen Simonyan; Raia Hadsell; N. Robinson; Ellen Clancy; Alberto Arribas; Shakir Mohamed</t>
        </is>
      </c>
      <c r="H367" s="42" t="n">
        <v>2021</v>
      </c>
      <c r="I367" s="42" t="inlineStr">
        <is>
          <t>Nature</t>
        </is>
      </c>
      <c r="J367" s="42" t="inlineStr">
        <is>
          <t>10.1038/s41586-021-03854-z</t>
        </is>
      </c>
      <c r="K367" s="47" t="inlineStr">
        <is>
          <t>https://doi.org/10.1038/s41586-021-03854-z</t>
        </is>
      </c>
      <c r="L367" s="42" t="inlineStr">
        <is>
          <t>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is>
      </c>
      <c r="M367" s="42" t="inlineStr">
        <is>
          <t>article</t>
        </is>
      </c>
      <c r="N367" s="42" t="inlineStr">
        <is>
          <t>en</t>
        </is>
      </c>
      <c r="O367" s="42">
        <f>IF(F367="","",LOWER(TRIM(F367)&amp;"|"&amp;TRIM(G367)&amp;"|"&amp;H367))</f>
        <v/>
      </c>
      <c r="P367" s="42" t="inlineStr">
        <is>
          <t>No</t>
        </is>
      </c>
      <c r="Q367" s="42" t="inlineStr">
        <is>
          <t>Citations: 994</t>
        </is>
      </c>
    </row>
    <row r="368">
      <c r="A368" s="42" t="inlineStr">
        <is>
          <t>A0367</t>
        </is>
      </c>
      <c r="B368" s="42" t="inlineStr">
        <is>
          <t>Database</t>
        </is>
      </c>
      <c r="C368" s="42" t="inlineStr">
        <is>
          <t>OpenAlex</t>
        </is>
      </c>
      <c r="D368" s="85" t="n">
        <v>46287</v>
      </c>
      <c r="E368" s="42" t="inlineStr">
        <is>
          <t>Multiple queries (Q1-Q10)</t>
        </is>
      </c>
      <c r="F368" s="42" t="inlineStr">
        <is>
          <t>The Lancet Commission on prostate cancer: planning for the surge in cases</t>
        </is>
      </c>
      <c r="G368" s="42" t="inlineStr">
        <is>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is>
      </c>
      <c r="H368" s="42" t="n">
        <v>2024</v>
      </c>
      <c r="I368" s="42" t="inlineStr">
        <is>
          <t>The Lancet</t>
        </is>
      </c>
      <c r="J368" s="42" t="inlineStr">
        <is>
          <t>10.1016/s0140-6736(24)00651-2</t>
        </is>
      </c>
      <c r="K368" s="47" t="inlineStr">
        <is>
          <t>https://doi.org/10.1016/s0140-6736(24)00651-2</t>
        </is>
      </c>
      <c r="L368" s="42" t="inlineStr">
        <is>
          <t>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is>
      </c>
      <c r="M368" s="42" t="inlineStr">
        <is>
          <t>article</t>
        </is>
      </c>
      <c r="N368" s="42" t="inlineStr">
        <is>
          <t>en</t>
        </is>
      </c>
      <c r="O368" s="42">
        <f>IF(F368="","",LOWER(TRIM(F368)&amp;"|"&amp;TRIM(G368)&amp;"|"&amp;H368))</f>
        <v/>
      </c>
      <c r="P368" s="42" t="inlineStr">
        <is>
          <t>No</t>
        </is>
      </c>
      <c r="Q368" s="42" t="inlineStr">
        <is>
          <t>Citations: 722</t>
        </is>
      </c>
    </row>
    <row r="369">
      <c r="A369" s="42" t="inlineStr">
        <is>
          <t>A0368</t>
        </is>
      </c>
      <c r="B369" s="42" t="inlineStr">
        <is>
          <t>Database</t>
        </is>
      </c>
      <c r="C369" s="42" t="inlineStr">
        <is>
          <t>OpenAlex</t>
        </is>
      </c>
      <c r="D369" s="85" t="n">
        <v>46287</v>
      </c>
      <c r="E369" s="42" t="inlineStr">
        <is>
          <t>Multiple queries (Q1-Q10)</t>
        </is>
      </c>
      <c r="F369" s="42" t="inlineStr">
        <is>
          <t>Survey of the State of the Art in Natural Language Generation: Core tasks, applications and evaluation</t>
        </is>
      </c>
      <c r="G369" s="42" t="inlineStr">
        <is>
          <t>Albert Gatt; Emiel Krahmer</t>
        </is>
      </c>
      <c r="H369" s="42" t="n">
        <v>2018</v>
      </c>
      <c r="I369" s="42" t="inlineStr">
        <is>
          <t>Journal of Artificial Intelligence Research</t>
        </is>
      </c>
      <c r="J369" s="42" t="inlineStr">
        <is>
          <t>10.1613/jair.5477</t>
        </is>
      </c>
      <c r="K369" s="47" t="inlineStr">
        <is>
          <t>https://doi.org/10.1613/jair.5477</t>
        </is>
      </c>
      <c r="L369" s="42" t="inlineStr">
        <is>
          <t>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is>
      </c>
      <c r="M369" s="42" t="inlineStr">
        <is>
          <t>article</t>
        </is>
      </c>
      <c r="N369" s="42" t="inlineStr">
        <is>
          <t>en</t>
        </is>
      </c>
      <c r="O369" s="42">
        <f>IF(F369="","",LOWER(TRIM(F369)&amp;"|"&amp;TRIM(G369)&amp;"|"&amp;H369))</f>
        <v/>
      </c>
      <c r="P369" s="42" t="inlineStr">
        <is>
          <t>No</t>
        </is>
      </c>
      <c r="Q369" s="42" t="inlineStr">
        <is>
          <t>Citations: 769</t>
        </is>
      </c>
    </row>
    <row r="370">
      <c r="A370" s="42" t="inlineStr">
        <is>
          <t>A0369</t>
        </is>
      </c>
      <c r="B370" s="42" t="inlineStr">
        <is>
          <t>Database</t>
        </is>
      </c>
      <c r="C370" s="42" t="inlineStr">
        <is>
          <t>OpenAlex</t>
        </is>
      </c>
      <c r="D370" s="85" t="n">
        <v>46287</v>
      </c>
      <c r="E370" s="42" t="inlineStr">
        <is>
          <t>Multiple queries (Q1-Q10)</t>
        </is>
      </c>
      <c r="F370" s="42" t="inlineStr">
        <is>
          <t>Brain-inspired computing needs a master plan</t>
        </is>
      </c>
      <c r="G370" s="42" t="inlineStr">
        <is>
          <t>Adnan Mehonić; Anthony J. Kenyon</t>
        </is>
      </c>
      <c r="H370" s="42" t="n">
        <v>2022</v>
      </c>
      <c r="I370" s="42" t="inlineStr">
        <is>
          <t>Nature</t>
        </is>
      </c>
      <c r="J370" s="42" t="inlineStr">
        <is>
          <t>10.1038/s41586-021-04362-w</t>
        </is>
      </c>
      <c r="K370" s="47" t="inlineStr">
        <is>
          <t>https://doi.org/10.1038/s41586-021-04362-w</t>
        </is>
      </c>
      <c r="L370" s="42" t="inlineStr"/>
      <c r="M370" s="42" t="inlineStr">
        <is>
          <t>article</t>
        </is>
      </c>
      <c r="N370" s="42" t="inlineStr">
        <is>
          <t>en</t>
        </is>
      </c>
      <c r="O370" s="42">
        <f>IF(F370="","",LOWER(TRIM(F370)&amp;"|"&amp;TRIM(G370)&amp;"|"&amp;H370))</f>
        <v/>
      </c>
      <c r="P370" s="42" t="inlineStr">
        <is>
          <t>No</t>
        </is>
      </c>
      <c r="Q370" s="42" t="inlineStr">
        <is>
          <t>Citations: 634</t>
        </is>
      </c>
    </row>
    <row r="371">
      <c r="A371" s="42" t="inlineStr">
        <is>
          <t>A0370</t>
        </is>
      </c>
      <c r="B371" s="42" t="inlineStr">
        <is>
          <t>Database</t>
        </is>
      </c>
      <c r="C371" s="42" t="inlineStr">
        <is>
          <t>OpenAlex</t>
        </is>
      </c>
      <c r="D371" s="85" t="n">
        <v>46287</v>
      </c>
      <c r="E371" s="42" t="inlineStr">
        <is>
          <t>Multiple queries (Q1-Q10)</t>
        </is>
      </c>
      <c r="F371" s="42" t="inlineStr">
        <is>
          <t>Model-based Reinforcement Learning: A Survey</t>
        </is>
      </c>
      <c r="G371" s="42" t="inlineStr">
        <is>
          <t>Thomas M. Moerland; Joost Broekens; Aske Plaat; Catholijn M. Jonker</t>
        </is>
      </c>
      <c r="H371" s="42" t="n">
        <v>2023</v>
      </c>
      <c r="I371" s="42" t="inlineStr">
        <is>
          <t>Foundations and Trends® in Machine Learning</t>
        </is>
      </c>
      <c r="J371" s="42" t="inlineStr">
        <is>
          <t>10.1561/2200000086</t>
        </is>
      </c>
      <c r="K371" s="47" t="inlineStr">
        <is>
          <t>https://doi.org/10.1561/2200000086</t>
        </is>
      </c>
      <c r="L371" s="42" t="inlineStr">
        <is>
          <t>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is>
      </c>
      <c r="M371" s="42" t="inlineStr">
        <is>
          <t>article</t>
        </is>
      </c>
      <c r="N371" s="42" t="inlineStr">
        <is>
          <t>en</t>
        </is>
      </c>
      <c r="O371" s="42">
        <f>IF(F371="","",LOWER(TRIM(F371)&amp;"|"&amp;TRIM(G371)&amp;"|"&amp;H371))</f>
        <v/>
      </c>
      <c r="P371" s="42" t="inlineStr">
        <is>
          <t>No</t>
        </is>
      </c>
      <c r="Q371" s="42" t="inlineStr">
        <is>
          <t>Citations: 522</t>
        </is>
      </c>
    </row>
    <row r="372">
      <c r="A372" s="42" t="inlineStr">
        <is>
          <t>A0371</t>
        </is>
      </c>
      <c r="B372" s="42" t="inlineStr">
        <is>
          <t>Database</t>
        </is>
      </c>
      <c r="C372" s="42" t="inlineStr">
        <is>
          <t>OpenAlex</t>
        </is>
      </c>
      <c r="D372" s="85" t="n">
        <v>46287</v>
      </c>
      <c r="E372" s="42" t="inlineStr">
        <is>
          <t>Multiple queries (Q1-Q10)</t>
        </is>
      </c>
      <c r="F372" s="42" t="inlineStr">
        <is>
          <t>The Global Epidemic of the Metabolic Syndrome</t>
        </is>
      </c>
      <c r="G372" s="42" t="inlineStr">
        <is>
          <t>Mohammad G. Saklayen</t>
        </is>
      </c>
      <c r="H372" s="42" t="n">
        <v>2018</v>
      </c>
      <c r="I372" s="42" t="inlineStr">
        <is>
          <t>Current Hypertension Reports</t>
        </is>
      </c>
      <c r="J372" s="42" t="inlineStr">
        <is>
          <t>10.1007/s11906-018-0812-z</t>
        </is>
      </c>
      <c r="K372" s="47" t="inlineStr">
        <is>
          <t>https://doi.org/10.1007/s11906-018-0812-z</t>
        </is>
      </c>
      <c r="L372" s="42" t="inlineStr">
        <is>
          <t>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is>
      </c>
      <c r="M372" s="42" t="inlineStr">
        <is>
          <t>article</t>
        </is>
      </c>
      <c r="N372" s="42" t="inlineStr">
        <is>
          <t>en</t>
        </is>
      </c>
      <c r="O372" s="42">
        <f>IF(F372="","",LOWER(TRIM(F372)&amp;"|"&amp;TRIM(G372)&amp;"|"&amp;H372))</f>
        <v/>
      </c>
      <c r="P372" s="42" t="inlineStr">
        <is>
          <t>No</t>
        </is>
      </c>
      <c r="Q372" s="42" t="inlineStr">
        <is>
          <t>Citations: 4117</t>
        </is>
      </c>
    </row>
    <row r="373">
      <c r="A373" s="42" t="inlineStr">
        <is>
          <t>A0372</t>
        </is>
      </c>
      <c r="B373" s="42" t="inlineStr">
        <is>
          <t>Database</t>
        </is>
      </c>
      <c r="C373" s="42" t="inlineStr">
        <is>
          <t>OpenAlex</t>
        </is>
      </c>
      <c r="D373" s="85" t="n">
        <v>46287</v>
      </c>
      <c r="E373" s="42" t="inlineStr">
        <is>
          <t>Multiple queries (Q1-Q10)</t>
        </is>
      </c>
      <c r="F373" s="42" t="inlineStr">
        <is>
          <t>An overview of ongoing point cloud compression standardization activities: video-based (V-PCC) and geometry-based (G-PCC)</t>
        </is>
      </c>
      <c r="G373" s="42" t="inlineStr">
        <is>
          <t>Danillo B. Graziosi; Ohji Nakagami; S. Kuma; Alexandre Zaghetto; Teruhiko Suzuki; A. Tabatabai</t>
        </is>
      </c>
      <c r="H373" s="42" t="n">
        <v>2020</v>
      </c>
      <c r="I373" s="42" t="inlineStr">
        <is>
          <t>APSIPA Transactions on Signal and Information Processing</t>
        </is>
      </c>
      <c r="J373" s="42" t="inlineStr">
        <is>
          <t>10.1017/atsip.2020.12</t>
        </is>
      </c>
      <c r="K373" s="47" t="inlineStr">
        <is>
          <t>https://doi.org/10.1017/atsip.2020.12</t>
        </is>
      </c>
      <c r="L373" s="42" t="inlineStr">
        <is>
          <t>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is>
      </c>
      <c r="M373" s="42" t="inlineStr">
        <is>
          <t>article</t>
        </is>
      </c>
      <c r="N373" s="42" t="inlineStr">
        <is>
          <t>en</t>
        </is>
      </c>
      <c r="O373" s="42">
        <f>IF(F373="","",LOWER(TRIM(F373)&amp;"|"&amp;TRIM(G373)&amp;"|"&amp;H373))</f>
        <v/>
      </c>
      <c r="P373" s="42" t="inlineStr">
        <is>
          <t>No</t>
        </is>
      </c>
      <c r="Q373" s="42" t="inlineStr">
        <is>
          <t>Citations: 494</t>
        </is>
      </c>
    </row>
    <row r="374">
      <c r="A374" s="42" t="inlineStr">
        <is>
          <t>A0373</t>
        </is>
      </c>
      <c r="B374" s="42" t="inlineStr">
        <is>
          <t>Database</t>
        </is>
      </c>
      <c r="C374" s="42" t="inlineStr">
        <is>
          <t>OpenAlex</t>
        </is>
      </c>
      <c r="D374" s="85" t="n">
        <v>46287</v>
      </c>
      <c r="E374" s="42" t="inlineStr">
        <is>
          <t>Multiple queries (Q1-Q10)</t>
        </is>
      </c>
      <c r="F374" s="42" t="inlineStr">
        <is>
          <t>QoE Modeling for HTTP Adaptive Video Streaming–A Survey and Open Challenges</t>
        </is>
      </c>
      <c r="G374" s="42" t="inlineStr">
        <is>
          <t>Nabajeet Barman; Maria G. Martini</t>
        </is>
      </c>
      <c r="H374" s="42" t="n">
        <v>2019</v>
      </c>
      <c r="I374" s="42" t="inlineStr">
        <is>
          <t>IEEE Access</t>
        </is>
      </c>
      <c r="J374" s="42" t="inlineStr">
        <is>
          <t>10.1109/access.2019.2901778</t>
        </is>
      </c>
      <c r="K374" s="47" t="inlineStr">
        <is>
          <t>https://doi.org/10.1109/access.2019.2901778</t>
        </is>
      </c>
      <c r="L374" s="42" t="inlineStr">
        <is>
          <t>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is>
      </c>
      <c r="M374" s="42" t="inlineStr">
        <is>
          <t>article</t>
        </is>
      </c>
      <c r="N374" s="42" t="inlineStr">
        <is>
          <t>en</t>
        </is>
      </c>
      <c r="O374" s="42">
        <f>IF(F374="","",LOWER(TRIM(F374)&amp;"|"&amp;TRIM(G374)&amp;"|"&amp;H374))</f>
        <v/>
      </c>
      <c r="P374" s="42" t="inlineStr">
        <is>
          <t>No</t>
        </is>
      </c>
      <c r="Q374" s="42" t="inlineStr">
        <is>
          <t>Citations: 181</t>
        </is>
      </c>
    </row>
    <row r="375">
      <c r="A375" s="42" t="inlineStr">
        <is>
          <t>A0374</t>
        </is>
      </c>
      <c r="B375" s="42" t="inlineStr">
        <is>
          <t>Database</t>
        </is>
      </c>
      <c r="C375" s="42" t="inlineStr">
        <is>
          <t>OpenAlex</t>
        </is>
      </c>
      <c r="D375" s="85" t="n">
        <v>46287</v>
      </c>
      <c r="E375" s="42" t="inlineStr">
        <is>
          <t>Multiple queries (Q1-Q10)</t>
        </is>
      </c>
      <c r="F375" s="42" t="inlineStr">
        <is>
          <t>Digital transformation of everyday life – How COVID-19 pandemic transformed the basic education of the young generation and why information management research should care?</t>
        </is>
      </c>
      <c r="G375" s="42" t="inlineStr">
        <is>
          <t>Netta Iivari; Sumita Sharma; Leena Ventä-Olkkonen</t>
        </is>
      </c>
      <c r="H375" s="42" t="n">
        <v>2020</v>
      </c>
      <c r="I375" s="42" t="inlineStr">
        <is>
          <t>International Journal of Information Management</t>
        </is>
      </c>
      <c r="J375" s="42" t="inlineStr">
        <is>
          <t>10.1016/j.ijinfomgt.2020.102183</t>
        </is>
      </c>
      <c r="K375" s="47" t="inlineStr">
        <is>
          <t>https://doi.org/10.1016/j.ijinfomgt.2020.102183</t>
        </is>
      </c>
      <c r="L375" s="42" t="inlineStr">
        <is>
          <t>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is>
      </c>
      <c r="M375" s="42" t="inlineStr">
        <is>
          <t>article</t>
        </is>
      </c>
      <c r="N375" s="42" t="inlineStr">
        <is>
          <t>en</t>
        </is>
      </c>
      <c r="O375" s="42">
        <f>IF(F375="","",LOWER(TRIM(F375)&amp;"|"&amp;TRIM(G375)&amp;"|"&amp;H375))</f>
        <v/>
      </c>
      <c r="P375" s="42" t="inlineStr">
        <is>
          <t>No</t>
        </is>
      </c>
      <c r="Q375" s="42" t="inlineStr">
        <is>
          <t>Citations: 1051</t>
        </is>
      </c>
    </row>
    <row r="376">
      <c r="A376" s="42" t="inlineStr">
        <is>
          <t>A0375</t>
        </is>
      </c>
      <c r="B376" s="42" t="inlineStr">
        <is>
          <t>Database</t>
        </is>
      </c>
      <c r="C376" s="42" t="inlineStr">
        <is>
          <t>OpenAlex</t>
        </is>
      </c>
      <c r="D376" s="85" t="n">
        <v>46287</v>
      </c>
      <c r="E376" s="42" t="inlineStr">
        <is>
          <t>Multiple queries (Q1-Q10)</t>
        </is>
      </c>
      <c r="F376" s="42" t="inlineStr">
        <is>
          <t>Watch, Share or Create: The Influence of Personality Traits and User Motivation on TikTok Mobile Video Usage</t>
        </is>
      </c>
      <c r="G376" s="42" t="inlineStr">
        <is>
          <t>Bahiyah Omar; Dequan Wang</t>
        </is>
      </c>
      <c r="H376" s="42" t="n">
        <v>2020</v>
      </c>
      <c r="I376" s="42" t="inlineStr">
        <is>
          <t>International Journal of Interactive Mobile Technologies (iJIM)</t>
        </is>
      </c>
      <c r="J376" s="42" t="inlineStr">
        <is>
          <t>10.3991/ijim.v14i04.12429</t>
        </is>
      </c>
      <c r="K376" s="47" t="inlineStr">
        <is>
          <t>https://doi.org/10.3991/ijim.v14i04.12429</t>
        </is>
      </c>
      <c r="L376" s="42" t="inlineStr">
        <is>
          <t>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is>
      </c>
      <c r="M376" s="42" t="inlineStr">
        <is>
          <t>article</t>
        </is>
      </c>
      <c r="N376" s="42" t="inlineStr">
        <is>
          <t>en</t>
        </is>
      </c>
      <c r="O376" s="42">
        <f>IF(F376="","",LOWER(TRIM(F376)&amp;"|"&amp;TRIM(G376)&amp;"|"&amp;H376))</f>
        <v/>
      </c>
      <c r="P376" s="42" t="inlineStr">
        <is>
          <t>No</t>
        </is>
      </c>
      <c r="Q376" s="42" t="inlineStr">
        <is>
          <t>Citations: 495</t>
        </is>
      </c>
    </row>
    <row r="377">
      <c r="A377" s="42" t="inlineStr">
        <is>
          <t>A0376</t>
        </is>
      </c>
      <c r="B377" s="42" t="inlineStr">
        <is>
          <t>Database</t>
        </is>
      </c>
      <c r="C377" s="42" t="inlineStr">
        <is>
          <t>OpenAlex</t>
        </is>
      </c>
      <c r="D377" s="85" t="n">
        <v>46287</v>
      </c>
      <c r="E377" s="42" t="inlineStr">
        <is>
          <t>Multiple queries (Q1-Q10)</t>
        </is>
      </c>
      <c r="F377" s="42" t="inlineStr">
        <is>
          <t>The AI generation gap: Are Gen Z students more interested in adopting generative AI such as ChatGPT in teaching and learning than their Gen X and millennial generation teachers?</t>
        </is>
      </c>
      <c r="G377" s="42" t="inlineStr">
        <is>
          <t>Cecilia Ka Yuk Chan; Katherine K. W. Lee</t>
        </is>
      </c>
      <c r="H377" s="42" t="n">
        <v>2023</v>
      </c>
      <c r="I377" s="42" t="inlineStr">
        <is>
          <t>Smart Learning Environments</t>
        </is>
      </c>
      <c r="J377" s="42" t="inlineStr">
        <is>
          <t>10.1186/s40561-023-00269-3</t>
        </is>
      </c>
      <c r="K377" s="47" t="inlineStr">
        <is>
          <t>https://doi.org/10.1186/s40561-023-00269-3</t>
        </is>
      </c>
      <c r="L377" s="42"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M377" s="42" t="inlineStr">
        <is>
          <t>article</t>
        </is>
      </c>
      <c r="N377" s="42" t="inlineStr">
        <is>
          <t>en</t>
        </is>
      </c>
      <c r="O377" s="42">
        <f>IF(F377="","",LOWER(TRIM(F377)&amp;"|"&amp;TRIM(G377)&amp;"|"&amp;H377))</f>
        <v/>
      </c>
      <c r="P377" s="42" t="inlineStr">
        <is>
          <t>No</t>
        </is>
      </c>
      <c r="Q377" s="42" t="inlineStr">
        <is>
          <t>Citations: 586</t>
        </is>
      </c>
    </row>
    <row r="378">
      <c r="A378" s="42" t="inlineStr">
        <is>
          <t>A0377</t>
        </is>
      </c>
      <c r="B378" s="42" t="inlineStr">
        <is>
          <t>Database</t>
        </is>
      </c>
      <c r="C378" s="42" t="inlineStr">
        <is>
          <t>OpenAlex</t>
        </is>
      </c>
      <c r="D378" s="85" t="n">
        <v>46287</v>
      </c>
      <c r="E378" s="42" t="inlineStr">
        <is>
          <t>Multiple queries (Q1-Q10)</t>
        </is>
      </c>
      <c r="F378" s="42" t="inlineStr">
        <is>
          <t>The imperative for regulatory oversight of large language models (or generative AI) in healthcare</t>
        </is>
      </c>
      <c r="G378" s="42" t="inlineStr">
        <is>
          <t>Bertalan Meskó; Eric J. Topol</t>
        </is>
      </c>
      <c r="H378" s="42" t="n">
        <v>2023</v>
      </c>
      <c r="I378" s="42" t="inlineStr">
        <is>
          <t>npj Digital Medicine</t>
        </is>
      </c>
      <c r="J378" s="42" t="inlineStr">
        <is>
          <t>10.1038/s41746-023-00873-0</t>
        </is>
      </c>
      <c r="K378" s="47" t="inlineStr">
        <is>
          <t>https://doi.org/10.1038/s41746-023-00873-0</t>
        </is>
      </c>
      <c r="L378" s="42" t="inlineStr">
        <is>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is>
      </c>
      <c r="M378" s="42" t="inlineStr">
        <is>
          <t>article</t>
        </is>
      </c>
      <c r="N378" s="42" t="inlineStr">
        <is>
          <t>en</t>
        </is>
      </c>
      <c r="O378" s="42">
        <f>IF(F378="","",LOWER(TRIM(F378)&amp;"|"&amp;TRIM(G378)&amp;"|"&amp;H378))</f>
        <v/>
      </c>
      <c r="P378" s="42" t="inlineStr">
        <is>
          <t>No</t>
        </is>
      </c>
      <c r="Q378" s="42" t="inlineStr">
        <is>
          <t>Citations: 1045</t>
        </is>
      </c>
    </row>
    <row r="379">
      <c r="A379" s="42" t="inlineStr">
        <is>
          <t>A0378</t>
        </is>
      </c>
      <c r="B379" s="42" t="inlineStr">
        <is>
          <t>Database</t>
        </is>
      </c>
      <c r="C379" s="42" t="inlineStr">
        <is>
          <t>OpenAlex</t>
        </is>
      </c>
      <c r="D379" s="85" t="n">
        <v>46287</v>
      </c>
      <c r="E379" s="42" t="inlineStr">
        <is>
          <t>Multiple queries (Q1-Q10)</t>
        </is>
      </c>
      <c r="F379" s="42" t="inlineStr">
        <is>
          <t>Large Language Models in Medical Education: Opportunities, Challenges, and Future Directions</t>
        </is>
      </c>
      <c r="G379" s="42" t="inlineStr">
        <is>
          <t>Alaa Abd‐Alrazaq; Rawan AlSaad; Dari Alhuwail; Arfan Ahmed; M Healy; Syed Latifi; Sarah Aziz; Rafat Damseh; Sadam Alabed Alrazak; Javaid I. Sheikh</t>
        </is>
      </c>
      <c r="H379" s="42" t="n">
        <v>2023</v>
      </c>
      <c r="I379" s="42" t="inlineStr">
        <is>
          <t>JMIR Medical Education</t>
        </is>
      </c>
      <c r="J379" s="42" t="inlineStr">
        <is>
          <t>10.2196/48291</t>
        </is>
      </c>
      <c r="K379" s="47" t="inlineStr">
        <is>
          <t>https://doi.org/10.2196/48291</t>
        </is>
      </c>
      <c r="L379" s="42" t="inlineStr">
        <is>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is>
      </c>
      <c r="M379" s="42" t="inlineStr">
        <is>
          <t>article</t>
        </is>
      </c>
      <c r="N379" s="42" t="inlineStr">
        <is>
          <t>en</t>
        </is>
      </c>
      <c r="O379" s="42">
        <f>IF(F379="","",LOWER(TRIM(F379)&amp;"|"&amp;TRIM(G379)&amp;"|"&amp;H379))</f>
        <v/>
      </c>
      <c r="P379" s="42" t="inlineStr">
        <is>
          <t>No</t>
        </is>
      </c>
      <c r="Q379" s="42" t="inlineStr">
        <is>
          <t>Citations: 728</t>
        </is>
      </c>
    </row>
    <row r="380">
      <c r="A380" s="42" t="inlineStr">
        <is>
          <t>A0379</t>
        </is>
      </c>
      <c r="B380" s="42" t="inlineStr">
        <is>
          <t>Database</t>
        </is>
      </c>
      <c r="C380" s="42" t="inlineStr">
        <is>
          <t>OpenAlex</t>
        </is>
      </c>
      <c r="D380" s="85" t="n">
        <v>46287</v>
      </c>
      <c r="E380" s="42" t="inlineStr">
        <is>
          <t>Multiple queries (Q1-Q10)</t>
        </is>
      </c>
      <c r="F380" s="42" t="inlineStr">
        <is>
          <t>The socio-economic implications of the coronavirus pandemic (COVID-19): A review</t>
        </is>
      </c>
      <c r="G380" s="42" t="inlineStr">
        <is>
          <t>Maria Nicola; Zaid Alsafi; Catrin Sohrabi; Ahmed Kerwan; Ahmed Al‐Jabir; Christos Iosifidis; Maliha Agha; Riaz Agha</t>
        </is>
      </c>
      <c r="H380" s="42" t="n">
        <v>2020</v>
      </c>
      <c r="I380" s="42" t="inlineStr">
        <is>
          <t>International Journal of Surgery</t>
        </is>
      </c>
      <c r="J380" s="42" t="inlineStr">
        <is>
          <t>10.1016/j.ijsu.2020.04.018</t>
        </is>
      </c>
      <c r="K380" s="47" t="inlineStr">
        <is>
          <t>https://doi.org/10.1016/j.ijsu.2020.04.018</t>
        </is>
      </c>
      <c r="L380" s="42" t="inlineStr">
        <is>
          <t>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is>
      </c>
      <c r="M380" s="42" t="inlineStr">
        <is>
          <t>article</t>
        </is>
      </c>
      <c r="N380" s="42" t="inlineStr">
        <is>
          <t>en</t>
        </is>
      </c>
      <c r="O380" s="42">
        <f>IF(F380="","",LOWER(TRIM(F380)&amp;"|"&amp;TRIM(G380)&amp;"|"&amp;H380))</f>
        <v/>
      </c>
      <c r="P380" s="42" t="inlineStr">
        <is>
          <t>No</t>
        </is>
      </c>
      <c r="Q380" s="42" t="inlineStr">
        <is>
          <t>Citations: 6546</t>
        </is>
      </c>
    </row>
    <row r="381">
      <c r="A381" s="42" t="inlineStr">
        <is>
          <t>A0380</t>
        </is>
      </c>
      <c r="B381" s="42" t="inlineStr">
        <is>
          <t>Database</t>
        </is>
      </c>
      <c r="C381" s="42" t="inlineStr">
        <is>
          <t>OpenAlex</t>
        </is>
      </c>
      <c r="D381" s="85" t="n">
        <v>46287</v>
      </c>
      <c r="E381" s="42" t="inlineStr">
        <is>
          <t>Multiple queries (Q1-Q10)</t>
        </is>
      </c>
      <c r="F381" s="42" t="inlineStr">
        <is>
          <t>Catalyzing next-generation Artificial Intelligence through NeuroAI</t>
        </is>
      </c>
      <c r="G381" s="42" t="inlineStr">
        <is>
          <t>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is>
      </c>
      <c r="H381" s="42" t="n">
        <v>2023</v>
      </c>
      <c r="I381" s="42" t="inlineStr">
        <is>
          <t>Nature Communications</t>
        </is>
      </c>
      <c r="J381" s="42" t="inlineStr">
        <is>
          <t>10.1038/s41467-023-37180-x</t>
        </is>
      </c>
      <c r="K381" s="47" t="inlineStr">
        <is>
          <t>https://doi.org/10.1038/s41467-023-37180-x</t>
        </is>
      </c>
      <c r="L381" s="42" t="inlineStr">
        <is>
          <t>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is>
      </c>
      <c r="M381" s="42" t="inlineStr">
        <is>
          <t>article</t>
        </is>
      </c>
      <c r="N381" s="42" t="inlineStr">
        <is>
          <t>en</t>
        </is>
      </c>
      <c r="O381" s="42">
        <f>IF(F381="","",LOWER(TRIM(F381)&amp;"|"&amp;TRIM(G381)&amp;"|"&amp;H381))</f>
        <v/>
      </c>
      <c r="P381" s="42" t="inlineStr">
        <is>
          <t>No</t>
        </is>
      </c>
      <c r="Q381" s="42" t="inlineStr">
        <is>
          <t>Citations: 303</t>
        </is>
      </c>
    </row>
    <row r="382">
      <c r="A382" s="42" t="inlineStr">
        <is>
          <t>A0381</t>
        </is>
      </c>
      <c r="B382" s="42" t="inlineStr">
        <is>
          <t>Database</t>
        </is>
      </c>
      <c r="C382" s="42" t="inlineStr">
        <is>
          <t>OpenAlex</t>
        </is>
      </c>
      <c r="D382" s="85" t="n">
        <v>46287</v>
      </c>
      <c r="E382" s="42" t="inlineStr">
        <is>
          <t>Multiple queries (Q1-Q10)</t>
        </is>
      </c>
      <c r="F382" s="42" t="inlineStr">
        <is>
          <t>ChatGPT for Robotics: Design Principles and Model Abilities</t>
        </is>
      </c>
      <c r="G382" s="42" t="inlineStr">
        <is>
          <t>Sai Vemprala; Rogerio Bonatti; Arthur Bucker; Ashish Kapoor</t>
        </is>
      </c>
      <c r="H382" s="42" t="n">
        <v>2024</v>
      </c>
      <c r="I382" s="42" t="inlineStr">
        <is>
          <t>IEEE Access</t>
        </is>
      </c>
      <c r="J382" s="42" t="inlineStr">
        <is>
          <t>10.1109/access.2024.3387941</t>
        </is>
      </c>
      <c r="K382" s="47" t="inlineStr">
        <is>
          <t>https://doi.org/10.1109/access.2024.3387941</t>
        </is>
      </c>
      <c r="L382" s="42" t="inlineStr">
        <is>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is>
      </c>
      <c r="M382" s="42" t="inlineStr">
        <is>
          <t>article</t>
        </is>
      </c>
      <c r="N382" s="42" t="inlineStr">
        <is>
          <t>en</t>
        </is>
      </c>
      <c r="O382" s="42">
        <f>IF(F382="","",LOWER(TRIM(F382)&amp;"|"&amp;TRIM(G382)&amp;"|"&amp;H382))</f>
        <v/>
      </c>
      <c r="P382" s="42" t="inlineStr">
        <is>
          <t>No</t>
        </is>
      </c>
      <c r="Q382" s="42" t="inlineStr">
        <is>
          <t>Citations: 469</t>
        </is>
      </c>
    </row>
    <row r="383">
      <c r="A383" s="42" t="inlineStr">
        <is>
          <t>A0382</t>
        </is>
      </c>
      <c r="B383" s="42" t="inlineStr">
        <is>
          <t>Database</t>
        </is>
      </c>
      <c r="C383" s="42" t="inlineStr">
        <is>
          <t>OpenAlex</t>
        </is>
      </c>
      <c r="D383" s="85" t="n">
        <v>46287</v>
      </c>
      <c r="E383" s="42" t="inlineStr">
        <is>
          <t>Multiple queries (Q1-Q10)</t>
        </is>
      </c>
      <c r="F383" s="42" t="inlineStr">
        <is>
          <t>The EASL–Lancet Liver Commission: protecting the next generation of Europeans against liver disease complications and premature mortality</t>
        </is>
      </c>
      <c r="G383" s="42" t="inlineStr">
        <is>
          <t>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is>
      </c>
      <c r="H383" s="42" t="n">
        <v>2021</v>
      </c>
      <c r="I383" s="42" t="inlineStr">
        <is>
          <t>The Lancet</t>
        </is>
      </c>
      <c r="J383" s="42" t="inlineStr">
        <is>
          <t>10.1016/s0140-6736(21)01701-3</t>
        </is>
      </c>
      <c r="K383" s="47" t="inlineStr">
        <is>
          <t>https://doi.org/10.1016/s0140-6736(21)01701-3</t>
        </is>
      </c>
      <c r="L383" s="42" t="inlineStr">
        <is>
          <t>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is>
      </c>
      <c r="M383" s="42" t="inlineStr">
        <is>
          <t>article</t>
        </is>
      </c>
      <c r="N383" s="42" t="inlineStr">
        <is>
          <t>en</t>
        </is>
      </c>
      <c r="O383" s="42">
        <f>IF(F383="","",LOWER(TRIM(F383)&amp;"|"&amp;TRIM(G383)&amp;"|"&amp;H383))</f>
        <v/>
      </c>
      <c r="P383" s="42" t="inlineStr">
        <is>
          <t>No</t>
        </is>
      </c>
      <c r="Q383" s="42" t="inlineStr">
        <is>
          <t>Citations: 653</t>
        </is>
      </c>
    </row>
    <row r="384">
      <c r="A384" s="42" t="inlineStr">
        <is>
          <t>A0383</t>
        </is>
      </c>
      <c r="B384" s="42" t="inlineStr">
        <is>
          <t>Database</t>
        </is>
      </c>
      <c r="C384" s="42" t="inlineStr">
        <is>
          <t>OpenAlex</t>
        </is>
      </c>
      <c r="D384" s="85" t="n">
        <v>46287</v>
      </c>
      <c r="E384" s="42" t="inlineStr">
        <is>
          <t>Multiple queries (Q1-Q10)</t>
        </is>
      </c>
      <c r="F384" s="42" t="inlineStr">
        <is>
          <t>Virtual communication curbs creative idea generation</t>
        </is>
      </c>
      <c r="G384" s="42" t="inlineStr">
        <is>
          <t>Melanie Brucks; Jonathan Levav</t>
        </is>
      </c>
      <c r="H384" s="42" t="n">
        <v>2022</v>
      </c>
      <c r="I384" s="42" t="inlineStr">
        <is>
          <t>Nature</t>
        </is>
      </c>
      <c r="J384" s="42" t="inlineStr">
        <is>
          <t>10.1038/s41586-022-04643-y</t>
        </is>
      </c>
      <c r="K384" s="47" t="inlineStr">
        <is>
          <t>https://doi.org/10.1038/s41586-022-04643-y</t>
        </is>
      </c>
      <c r="L384" s="42" t="inlineStr"/>
      <c r="M384" s="42" t="inlineStr">
        <is>
          <t>article</t>
        </is>
      </c>
      <c r="N384" s="42" t="inlineStr">
        <is>
          <t>en</t>
        </is>
      </c>
      <c r="O384" s="42">
        <f>IF(F384="","",LOWER(TRIM(F384)&amp;"|"&amp;TRIM(G384)&amp;"|"&amp;H384))</f>
        <v/>
      </c>
      <c r="P384" s="42" t="inlineStr">
        <is>
          <t>No</t>
        </is>
      </c>
      <c r="Q384" s="42" t="inlineStr">
        <is>
          <t>Citations: 385</t>
        </is>
      </c>
    </row>
    <row r="385">
      <c r="A385" s="42" t="inlineStr">
        <is>
          <t>A0384</t>
        </is>
      </c>
      <c r="B385" s="42" t="inlineStr">
        <is>
          <t>Database</t>
        </is>
      </c>
      <c r="C385" s="42" t="inlineStr">
        <is>
          <t>OpenAlex</t>
        </is>
      </c>
      <c r="D385" s="85" t="n">
        <v>46287</v>
      </c>
      <c r="E385" s="42" t="inlineStr">
        <is>
          <t>Multiple queries (Q1-Q10)</t>
        </is>
      </c>
      <c r="F385" s="42" t="inlineStr">
        <is>
          <t>A Comprehensive Survey on Millimeter Wave Communications for Fifth-Generation Wireless Networks: Feasibility and Challenges</t>
        </is>
      </c>
      <c r="G385" s="42" t="inlineStr">
        <is>
          <t>Anthony Ngozichukwuka Uwaechia; Nor Muzlifah Mahyuddin</t>
        </is>
      </c>
      <c r="H385" s="42" t="n">
        <v>2020</v>
      </c>
      <c r="I385" s="42" t="inlineStr">
        <is>
          <t>IEEE Access</t>
        </is>
      </c>
      <c r="J385" s="42" t="inlineStr">
        <is>
          <t>10.1109/access.2020.2984204</t>
        </is>
      </c>
      <c r="K385" s="47" t="inlineStr">
        <is>
          <t>https://doi.org/10.1109/access.2020.2984204</t>
        </is>
      </c>
      <c r="L385" s="42" t="inlineStr">
        <is>
          <t>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is>
      </c>
      <c r="M385" s="42" t="inlineStr">
        <is>
          <t>article</t>
        </is>
      </c>
      <c r="N385" s="42" t="inlineStr">
        <is>
          <t>en</t>
        </is>
      </c>
      <c r="O385" s="42">
        <f>IF(F385="","",LOWER(TRIM(F385)&amp;"|"&amp;TRIM(G385)&amp;"|"&amp;H385))</f>
        <v/>
      </c>
      <c r="P385" s="42" t="inlineStr">
        <is>
          <t>No</t>
        </is>
      </c>
      <c r="Q385" s="42" t="inlineStr">
        <is>
          <t>Citations: 492</t>
        </is>
      </c>
    </row>
    <row r="386">
      <c r="A386" s="42" t="inlineStr">
        <is>
          <t>A0385</t>
        </is>
      </c>
      <c r="B386" s="42" t="inlineStr">
        <is>
          <t>Database</t>
        </is>
      </c>
      <c r="C386" s="42" t="inlineStr">
        <is>
          <t>OpenAlex</t>
        </is>
      </c>
      <c r="D386" s="85" t="n">
        <v>46287</v>
      </c>
      <c r="E386" s="42" t="inlineStr">
        <is>
          <t>Multiple queries (Q1-Q10)</t>
        </is>
      </c>
      <c r="F386" s="42" t="inlineStr">
        <is>
          <t>The evolution of platform business models: Exploring competitive battles in the world of platforms</t>
        </is>
      </c>
      <c r="G386" s="42" t="inlineStr">
        <is>
          <t>Yang Zhao; Stephan von Delft; Anna Morgan‐Thomas; Trevor Buck</t>
        </is>
      </c>
      <c r="H386" s="42" t="n">
        <v>2019</v>
      </c>
      <c r="I386" s="42" t="inlineStr">
        <is>
          <t>Long Range Planning</t>
        </is>
      </c>
      <c r="J386" s="42" t="inlineStr">
        <is>
          <t>10.1016/j.lrp.2019.101892</t>
        </is>
      </c>
      <c r="K386" s="47" t="inlineStr">
        <is>
          <t>https://doi.org/10.1016/j.lrp.2019.101892</t>
        </is>
      </c>
      <c r="L386" s="42" t="inlineStr">
        <is>
          <t>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is>
      </c>
      <c r="M386" s="42" t="inlineStr">
        <is>
          <t>article</t>
        </is>
      </c>
      <c r="N386" s="42" t="inlineStr">
        <is>
          <t>en</t>
        </is>
      </c>
      <c r="O386" s="42">
        <f>IF(F386="","",LOWER(TRIM(F386)&amp;"|"&amp;TRIM(G386)&amp;"|"&amp;H386))</f>
        <v/>
      </c>
      <c r="P386" s="42" t="inlineStr">
        <is>
          <t>No</t>
        </is>
      </c>
      <c r="Q386" s="42" t="inlineStr">
        <is>
          <t>Citations: 239</t>
        </is>
      </c>
    </row>
    <row r="387">
      <c r="A387" s="42" t="inlineStr">
        <is>
          <t>A0386</t>
        </is>
      </c>
      <c r="B387" s="42" t="inlineStr">
        <is>
          <t>Database</t>
        </is>
      </c>
      <c r="C387" s="42" t="inlineStr">
        <is>
          <t>OpenAlex</t>
        </is>
      </c>
      <c r="D387" s="85" t="n">
        <v>46287</v>
      </c>
      <c r="E387" s="42" t="inlineStr">
        <is>
          <t>Multiple queries (Q1-Q10)</t>
        </is>
      </c>
      <c r="F387" s="42" t="inlineStr">
        <is>
          <t>A Practical Guide to Multi-Objective Reinforcement Learning and Planning</t>
        </is>
      </c>
      <c r="G387" s="42" t="inlineStr">
        <is>
          <t>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is>
      </c>
      <c r="H387" s="42" t="n">
        <v>2022</v>
      </c>
      <c r="I387" s="42" t="inlineStr">
        <is>
          <t>Virtual Community of Pathological Anatomy (University of Castilla La Mancha)</t>
        </is>
      </c>
      <c r="J387" s="42" t="inlineStr">
        <is>
          <t>10.1007/s10458-022-09552-y</t>
        </is>
      </c>
      <c r="K387" s="47" t="inlineStr">
        <is>
          <t>https://doi.org/10.1007/s10458-022-09552-y</t>
        </is>
      </c>
      <c r="L387" s="42" t="inlineStr">
        <is>
          <t>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is>
      </c>
      <c r="M387" s="42" t="inlineStr">
        <is>
          <t>article</t>
        </is>
      </c>
      <c r="N387" s="42" t="inlineStr">
        <is>
          <t>en</t>
        </is>
      </c>
      <c r="O387" s="42">
        <f>IF(F387="","",LOWER(TRIM(F387)&amp;"|"&amp;TRIM(G387)&amp;"|"&amp;H387))</f>
        <v/>
      </c>
      <c r="P387" s="42" t="inlineStr">
        <is>
          <t>No</t>
        </is>
      </c>
      <c r="Q387" s="42" t="inlineStr">
        <is>
          <t>Citations: 386</t>
        </is>
      </c>
    </row>
    <row r="388">
      <c r="A388" s="42" t="inlineStr">
        <is>
          <t>A0387</t>
        </is>
      </c>
      <c r="B388" s="42" t="inlineStr">
        <is>
          <t>Database</t>
        </is>
      </c>
      <c r="C388" s="42" t="inlineStr">
        <is>
          <t>OpenAlex</t>
        </is>
      </c>
      <c r="D388" s="85" t="n">
        <v>46287</v>
      </c>
      <c r="E388" s="42" t="inlineStr">
        <is>
          <t>Multiple queries (Q1-Q10)</t>
        </is>
      </c>
      <c r="F388" s="42" t="inlineStr">
        <is>
          <t>Agriculture Green Development: a model for China and the world</t>
        </is>
      </c>
      <c r="G388" s="42" t="inlineStr">
        <is>
          <t>Jianbo SHEN; Qichao ZHU; Xiaoqiang JIAO; Hao YING; Hongliang WANG; Xin WEN; Wen XU; Tingyu LI; Wenfeng CONG; Xuejun LIU; Yong HOU; Zhenling CUI; Oene OENEMA; William J. DAVIES; Fusuo ZHANG</t>
        </is>
      </c>
      <c r="H388" s="42" t="n">
        <v>2020</v>
      </c>
      <c r="I388" s="42" t="inlineStr">
        <is>
          <t>Frontiers of Agricultural Science and Engineering</t>
        </is>
      </c>
      <c r="J388" s="42" t="inlineStr">
        <is>
          <t>10.15302/j-fase-2019300</t>
        </is>
      </c>
      <c r="K388" s="47" t="inlineStr">
        <is>
          <t>https://doi.org/10.15302/j-fase-2019300</t>
        </is>
      </c>
      <c r="L388" s="42" t="inlineStr">
        <is>
          <t>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is>
      </c>
      <c r="M388" s="42" t="inlineStr">
        <is>
          <t>article</t>
        </is>
      </c>
      <c r="N388" s="42" t="inlineStr">
        <is>
          <t>en</t>
        </is>
      </c>
      <c r="O388" s="42">
        <f>IF(F388="","",LOWER(TRIM(F388)&amp;"|"&amp;TRIM(G388)&amp;"|"&amp;H388))</f>
        <v/>
      </c>
      <c r="P388" s="42" t="inlineStr">
        <is>
          <t>No</t>
        </is>
      </c>
      <c r="Q388" s="42" t="inlineStr">
        <is>
          <t>Citations: 161</t>
        </is>
      </c>
    </row>
    <row r="389">
      <c r="A389" s="42" t="inlineStr">
        <is>
          <t>A0388</t>
        </is>
      </c>
      <c r="B389" s="42" t="inlineStr">
        <is>
          <t>Database</t>
        </is>
      </c>
      <c r="C389" s="42" t="inlineStr">
        <is>
          <t>OpenAlex</t>
        </is>
      </c>
      <c r="D389" s="85" t="n">
        <v>46287</v>
      </c>
      <c r="E389" s="42" t="inlineStr">
        <is>
          <t>Multiple queries (Q1-Q10)</t>
        </is>
      </c>
      <c r="F389" s="42" t="inlineStr">
        <is>
          <t>AI‐assisted scenario generation for strategic planning</t>
        </is>
      </c>
      <c r="G389" s="42" t="inlineStr">
        <is>
          <t>Matthew J. Spaniol; Nicholas J. Rowland</t>
        </is>
      </c>
      <c r="H389" s="42" t="n">
        <v>2023</v>
      </c>
      <c r="I389" s="42" t="inlineStr">
        <is>
          <t>Futures &amp; Foresight Science</t>
        </is>
      </c>
      <c r="J389" s="42" t="inlineStr">
        <is>
          <t>10.1002/ffo2.148</t>
        </is>
      </c>
      <c r="K389" s="47" t="inlineStr">
        <is>
          <t>https://doi.org/10.1002/ffo2.148</t>
        </is>
      </c>
      <c r="L389" s="42" t="inlineStr">
        <is>
          <t>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is>
      </c>
      <c r="M389" s="42" t="inlineStr">
        <is>
          <t>article</t>
        </is>
      </c>
      <c r="N389" s="42" t="inlineStr">
        <is>
          <t>en</t>
        </is>
      </c>
      <c r="O389" s="42">
        <f>IF(F389="","",LOWER(TRIM(F389)&amp;"|"&amp;TRIM(G389)&amp;"|"&amp;H389))</f>
        <v/>
      </c>
      <c r="P389" s="42" t="inlineStr">
        <is>
          <t>No</t>
        </is>
      </c>
      <c r="Q389" s="42" t="inlineStr">
        <is>
          <t>Citations: 90</t>
        </is>
      </c>
    </row>
    <row r="390">
      <c r="A390" s="42" t="inlineStr">
        <is>
          <t>A0389</t>
        </is>
      </c>
      <c r="B390" s="42" t="inlineStr">
        <is>
          <t>Database</t>
        </is>
      </c>
      <c r="C390" s="42" t="inlineStr">
        <is>
          <t>OpenAlex</t>
        </is>
      </c>
      <c r="D390" s="85" t="n">
        <v>46287</v>
      </c>
      <c r="E390" s="42" t="inlineStr">
        <is>
          <t>Multiple queries (Q1-Q10)</t>
        </is>
      </c>
      <c r="F390" s="42" t="inlineStr">
        <is>
          <t>The Human Phenotype Ontology in 2024: phenotypes around the world</t>
        </is>
      </c>
      <c r="G390" s="42" t="inlineStr">
        <is>
          <t>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is>
      </c>
      <c r="H390" s="42" t="n">
        <v>2023</v>
      </c>
      <c r="I390" s="42" t="inlineStr">
        <is>
          <t>Nucleic Acids Research</t>
        </is>
      </c>
      <c r="J390" s="42" t="inlineStr">
        <is>
          <t>10.1093/nar/gkad1005</t>
        </is>
      </c>
      <c r="K390" s="47" t="inlineStr">
        <is>
          <t>https://doi.org/10.1093/nar/gkad1005</t>
        </is>
      </c>
      <c r="L390" s="42" t="inlineStr">
        <is>
          <t>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is>
      </c>
      <c r="M390" s="42" t="inlineStr">
        <is>
          <t>article</t>
        </is>
      </c>
      <c r="N390" s="42" t="inlineStr">
        <is>
          <t>en</t>
        </is>
      </c>
      <c r="O390" s="42">
        <f>IF(F390="","",LOWER(TRIM(F390)&amp;"|"&amp;TRIM(G390)&amp;"|"&amp;H390))</f>
        <v/>
      </c>
      <c r="P390" s="42" t="inlineStr">
        <is>
          <t>No</t>
        </is>
      </c>
      <c r="Q390" s="42" t="inlineStr">
        <is>
          <t>Citations: 415</t>
        </is>
      </c>
    </row>
    <row r="391">
      <c r="A391" s="42" t="inlineStr">
        <is>
          <t>A0390</t>
        </is>
      </c>
      <c r="B391" s="42" t="inlineStr">
        <is>
          <t>Database</t>
        </is>
      </c>
      <c r="C391" s="42" t="inlineStr">
        <is>
          <t>OpenAlex</t>
        </is>
      </c>
      <c r="D391" s="85" t="n">
        <v>46287</v>
      </c>
      <c r="E391" s="42" t="inlineStr">
        <is>
          <t>Multiple queries (Q1-Q10)</t>
        </is>
      </c>
      <c r="F391" s="42" t="inlineStr">
        <is>
          <t>A Survey of Contrastive and Counterfactual Explanation Generation Methods for Explainable Artificial Intelligence</t>
        </is>
      </c>
      <c r="G391" s="42" t="inlineStr">
        <is>
          <t>Ilia Stepin; José M. Alonso; Alejandro Catalá; Martín Pereira-Fariña</t>
        </is>
      </c>
      <c r="H391" s="42" t="n">
        <v>2021</v>
      </c>
      <c r="I391" s="42" t="inlineStr">
        <is>
          <t>IEEE Access</t>
        </is>
      </c>
      <c r="J391" s="42" t="inlineStr">
        <is>
          <t>10.1109/access.2021.3051315</t>
        </is>
      </c>
      <c r="K391" s="47" t="inlineStr">
        <is>
          <t>https://doi.org/10.1109/access.2021.3051315</t>
        </is>
      </c>
      <c r="L391" s="42" t="inlineStr">
        <is>
          <t>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is>
      </c>
      <c r="M391" s="42" t="inlineStr">
        <is>
          <t>article</t>
        </is>
      </c>
      <c r="N391" s="42" t="inlineStr">
        <is>
          <t>en</t>
        </is>
      </c>
      <c r="O391" s="42">
        <f>IF(F391="","",LOWER(TRIM(F391)&amp;"|"&amp;TRIM(G391)&amp;"|"&amp;H391))</f>
        <v/>
      </c>
      <c r="P391" s="42" t="inlineStr">
        <is>
          <t>No</t>
        </is>
      </c>
      <c r="Q391" s="42" t="inlineStr">
        <is>
          <t>Citations: 378</t>
        </is>
      </c>
    </row>
    <row r="392">
      <c r="A392" s="42" t="inlineStr">
        <is>
          <t>A0391</t>
        </is>
      </c>
      <c r="B392" s="42" t="inlineStr">
        <is>
          <t>Database</t>
        </is>
      </c>
      <c r="C392" s="42" t="inlineStr">
        <is>
          <t>OpenAlex</t>
        </is>
      </c>
      <c r="D392" s="85" t="n">
        <v>46287</v>
      </c>
      <c r="E392" s="42" t="inlineStr">
        <is>
          <t>Multiple queries (Q1-Q10)</t>
        </is>
      </c>
      <c r="F392" s="42" t="inlineStr">
        <is>
          <t>An Efficient Anomaly Recognition Framework Using an Attention Residual LSTM in Surveillance Videos</t>
        </is>
      </c>
      <c r="G392" s="42" t="inlineStr">
        <is>
          <t>Waseem Ullah; Amin Ullah; Tanveer Hussain; Zulfiqar Ahmad Khan; Sung Wook Baik</t>
        </is>
      </c>
      <c r="H392" s="42" t="n">
        <v>2021</v>
      </c>
      <c r="I392" s="42" t="inlineStr">
        <is>
          <t>Sensors</t>
        </is>
      </c>
      <c r="J392" s="42" t="inlineStr">
        <is>
          <t>10.3390/s21082811</t>
        </is>
      </c>
      <c r="K392" s="47" t="inlineStr">
        <is>
          <t>https://doi.org/10.3390/s21082811</t>
        </is>
      </c>
      <c r="L392" s="42" t="inlineStr">
        <is>
          <t>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is>
      </c>
      <c r="M392" s="42" t="inlineStr">
        <is>
          <t>article</t>
        </is>
      </c>
      <c r="N392" s="42" t="inlineStr">
        <is>
          <t>en</t>
        </is>
      </c>
      <c r="O392" s="42">
        <f>IF(F392="","",LOWER(TRIM(F392)&amp;"|"&amp;TRIM(G392)&amp;"|"&amp;H392))</f>
        <v/>
      </c>
      <c r="P392" s="42" t="inlineStr">
        <is>
          <t>No</t>
        </is>
      </c>
      <c r="Q392" s="42" t="inlineStr">
        <is>
          <t>Citations: 191</t>
        </is>
      </c>
    </row>
    <row r="393">
      <c r="A393" s="42" t="inlineStr">
        <is>
          <t>A0392</t>
        </is>
      </c>
      <c r="B393" s="42" t="inlineStr">
        <is>
          <t>Database</t>
        </is>
      </c>
      <c r="C393" s="42" t="inlineStr">
        <is>
          <t>OpenAlex</t>
        </is>
      </c>
      <c r="D393" s="85" t="n">
        <v>46287</v>
      </c>
      <c r="E393" s="42" t="inlineStr">
        <is>
          <t>Multiple queries (Q1-Q10)</t>
        </is>
      </c>
      <c r="F393" s="42" t="inlineStr">
        <is>
          <t>Collaborative Multi-Robot Search and Rescue: Planning, Coordination, Perception, and Active Vision</t>
        </is>
      </c>
      <c r="G393" s="42" t="inlineStr">
        <is>
          <t>Jorge Peña Queralta; Jussi Taipalmaa; Bilge Can Pullinen; Victor Kathan Sarker; Tuan Nguyen Gia; Hannu Tenhunen; Moncef Gabbouj; Jenni Raitoharju; Tomi Westerlund</t>
        </is>
      </c>
      <c r="H393" s="42" t="n">
        <v>2020</v>
      </c>
      <c r="I393" s="42" t="inlineStr">
        <is>
          <t>IEEE Access</t>
        </is>
      </c>
      <c r="J393" s="42" t="inlineStr">
        <is>
          <t>10.1109/access.2020.3030190</t>
        </is>
      </c>
      <c r="K393" s="47" t="inlineStr">
        <is>
          <t>https://doi.org/10.1109/access.2020.3030190</t>
        </is>
      </c>
      <c r="L393" s="42" t="inlineStr">
        <is>
          <t>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is>
      </c>
      <c r="M393" s="42" t="inlineStr">
        <is>
          <t>article</t>
        </is>
      </c>
      <c r="N393" s="42" t="inlineStr">
        <is>
          <t>en</t>
        </is>
      </c>
      <c r="O393" s="42">
        <f>IF(F393="","",LOWER(TRIM(F393)&amp;"|"&amp;TRIM(G393)&amp;"|"&amp;H393))</f>
        <v/>
      </c>
      <c r="P393" s="42" t="inlineStr">
        <is>
          <t>No</t>
        </is>
      </c>
      <c r="Q393" s="42" t="inlineStr">
        <is>
          <t>Citations: 523</t>
        </is>
      </c>
    </row>
    <row r="394">
      <c r="A394" s="42" t="inlineStr">
        <is>
          <t>A0393</t>
        </is>
      </c>
      <c r="B394" s="42" t="inlineStr">
        <is>
          <t>Database</t>
        </is>
      </c>
      <c r="C394" s="42" t="inlineStr">
        <is>
          <t>OpenAlex</t>
        </is>
      </c>
      <c r="D394" s="85" t="n">
        <v>46287</v>
      </c>
      <c r="E394" s="42" t="inlineStr">
        <is>
          <t>Multiple queries (Q1-Q10)</t>
        </is>
      </c>
      <c r="F394" s="42" t="inlineStr">
        <is>
          <t>Digitization capability and the digitalization of business models in business-to-business firms: Past, present, and future</t>
        </is>
      </c>
      <c r="G394" s="42" t="inlineStr">
        <is>
          <t>Thomas Ritter; Carsten Lund Pedersen</t>
        </is>
      </c>
      <c r="H394" s="42" t="n">
        <v>2019</v>
      </c>
      <c r="I394" s="42" t="inlineStr">
        <is>
          <t>Industrial Marketing Management</t>
        </is>
      </c>
      <c r="J394" s="42" t="inlineStr">
        <is>
          <t>10.1016/j.indmarman.2019.11.019</t>
        </is>
      </c>
      <c r="K394" s="47" t="inlineStr">
        <is>
          <t>https://doi.org/10.1016/j.indmarman.2019.11.019</t>
        </is>
      </c>
      <c r="L394" s="42"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M394" s="42" t="inlineStr">
        <is>
          <t>article</t>
        </is>
      </c>
      <c r="N394" s="42" t="inlineStr">
        <is>
          <t>en</t>
        </is>
      </c>
      <c r="O394" s="42">
        <f>IF(F394="","",LOWER(TRIM(F394)&amp;"|"&amp;TRIM(G394)&amp;"|"&amp;H394))</f>
        <v/>
      </c>
      <c r="P394" s="42" t="inlineStr">
        <is>
          <t>No</t>
        </is>
      </c>
      <c r="Q394" s="42" t="inlineStr">
        <is>
          <t>Citations: 793</t>
        </is>
      </c>
    </row>
    <row r="395">
      <c r="A395" s="42" t="inlineStr">
        <is>
          <t>A0394</t>
        </is>
      </c>
      <c r="B395" s="42" t="inlineStr">
        <is>
          <t>Database</t>
        </is>
      </c>
      <c r="C395" s="42" t="inlineStr">
        <is>
          <t>OpenAlex</t>
        </is>
      </c>
      <c r="D395" s="85" t="n">
        <v>46287</v>
      </c>
      <c r="E395" s="42" t="inlineStr">
        <is>
          <t>Multiple queries (Q1-Q10)</t>
        </is>
      </c>
      <c r="F395" s="42" t="inlineStr">
        <is>
          <t>Deep learning-enabled medical computer vision</t>
        </is>
      </c>
      <c r="G395" s="42" t="inlineStr">
        <is>
          <t>Andre Esteva; Katherine Chou; Serena Yeung; Nikhil Naik; Ali Madani; Ali Mottaghi; Yun Liu; Eric J. Topol; Jeff Dean; Richard Socher</t>
        </is>
      </c>
      <c r="H395" s="42" t="n">
        <v>2021</v>
      </c>
      <c r="I395" s="42" t="inlineStr">
        <is>
          <t>npj Digital Medicine</t>
        </is>
      </c>
      <c r="J395" s="42" t="inlineStr">
        <is>
          <t>10.1038/s41746-020-00376-2</t>
        </is>
      </c>
      <c r="K395" s="47" t="inlineStr">
        <is>
          <t>https://doi.org/10.1038/s41746-020-00376-2</t>
        </is>
      </c>
      <c r="L395" s="42" t="inlineStr">
        <is>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is>
      </c>
      <c r="M395" s="42" t="inlineStr">
        <is>
          <t>article</t>
        </is>
      </c>
      <c r="N395" s="42" t="inlineStr">
        <is>
          <t>en</t>
        </is>
      </c>
      <c r="O395" s="42">
        <f>IF(F395="","",LOWER(TRIM(F395)&amp;"|"&amp;TRIM(G395)&amp;"|"&amp;H395))</f>
        <v/>
      </c>
      <c r="P395" s="42" t="inlineStr">
        <is>
          <t>No</t>
        </is>
      </c>
      <c r="Q395" s="42" t="inlineStr">
        <is>
          <t>Citations: 1398</t>
        </is>
      </c>
    </row>
    <row r="396">
      <c r="A396" s="42" t="inlineStr">
        <is>
          <t>A0395</t>
        </is>
      </c>
      <c r="B396" s="42" t="inlineStr">
        <is>
          <t>Database</t>
        </is>
      </c>
      <c r="C396" s="42" t="inlineStr">
        <is>
          <t>OpenAlex</t>
        </is>
      </c>
      <c r="D396" s="85" t="n">
        <v>46287</v>
      </c>
      <c r="E396" s="42" t="inlineStr">
        <is>
          <t>Multiple queries (Q1-Q10)</t>
        </is>
      </c>
      <c r="F396" s="42" t="inlineStr">
        <is>
          <t>Rendezvous: Attention mechanisms for the recognition of surgical action triplets in endoscopic videos</t>
        </is>
      </c>
      <c r="G396" s="42" t="inlineStr">
        <is>
          <t>Chinedu Innocent Nwoye; Tong Yu; Cristians González; Barbara Seeliger; Pietro Mascagni; Didier Mutter; Jacques Marescaux; Nicolas Padoy</t>
        </is>
      </c>
      <c r="H396" s="42" t="n">
        <v>2022</v>
      </c>
      <c r="I396" s="42" t="inlineStr">
        <is>
          <t>Medical Image Analysis</t>
        </is>
      </c>
      <c r="J396" s="42" t="inlineStr">
        <is>
          <t>10.1016/j.media.2022.102433</t>
        </is>
      </c>
      <c r="K396" s="47" t="inlineStr">
        <is>
          <t>https://doi.org/10.1016/j.media.2022.102433</t>
        </is>
      </c>
      <c r="L396" s="42" t="inlineStr"/>
      <c r="M396" s="42" t="inlineStr">
        <is>
          <t>article</t>
        </is>
      </c>
      <c r="N396" s="42" t="inlineStr">
        <is>
          <t>en</t>
        </is>
      </c>
      <c r="O396" s="42">
        <f>IF(F396="","",LOWER(TRIM(F396)&amp;"|"&amp;TRIM(G396)&amp;"|"&amp;H396))</f>
        <v/>
      </c>
      <c r="P396" s="42" t="inlineStr">
        <is>
          <t>No</t>
        </is>
      </c>
      <c r="Q396" s="42" t="inlineStr">
        <is>
          <t>Citations: 203</t>
        </is>
      </c>
    </row>
    <row r="397">
      <c r="A397" s="42" t="inlineStr">
        <is>
          <t>A0396</t>
        </is>
      </c>
      <c r="B397" s="42" t="inlineStr">
        <is>
          <t>Database</t>
        </is>
      </c>
      <c r="C397" s="42" t="inlineStr">
        <is>
          <t>OpenAlex</t>
        </is>
      </c>
      <c r="D397" s="85" t="n">
        <v>46287</v>
      </c>
      <c r="E397" s="42" t="inlineStr">
        <is>
          <t>Multiple queries (Q1-Q10)</t>
        </is>
      </c>
      <c r="F397" s="42" t="inlineStr">
        <is>
          <t>Evidence-Based Practices for Children, Youth, and Young Adults with Autism: Third Generation Review</t>
        </is>
      </c>
      <c r="G397" s="42" t="inlineStr">
        <is>
          <t>Kara Hume; Jessica R. Steinbrenner; Samuel L. Odom; Kristi L. Morin; Sallie W. Nowell; Brianne Tomaszewski; Susan Szendrey; Nancy S. McIntyre; Şerife Yücesoy Özkan; Melissa Savage</t>
        </is>
      </c>
      <c r="H397" s="42" t="n">
        <v>2021</v>
      </c>
      <c r="I397" s="42" t="inlineStr">
        <is>
          <t>Journal of Autism and Developmental Disorders</t>
        </is>
      </c>
      <c r="J397" s="42" t="inlineStr">
        <is>
          <t>10.1007/s10803-020-04844-2</t>
        </is>
      </c>
      <c r="K397" s="47" t="inlineStr">
        <is>
          <t>https://doi.org/10.1007/s10803-020-04844-2</t>
        </is>
      </c>
      <c r="L397" s="42" t="inlineStr">
        <is>
          <t>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is>
      </c>
      <c r="M397" s="42" t="inlineStr">
        <is>
          <t>article</t>
        </is>
      </c>
      <c r="N397" s="42" t="inlineStr">
        <is>
          <t>en</t>
        </is>
      </c>
      <c r="O397" s="42">
        <f>IF(F397="","",LOWER(TRIM(F397)&amp;"|"&amp;TRIM(G397)&amp;"|"&amp;H397))</f>
        <v/>
      </c>
      <c r="P397" s="42" t="inlineStr">
        <is>
          <t>No</t>
        </is>
      </c>
      <c r="Q397" s="42" t="inlineStr">
        <is>
          <t>Citations: 573</t>
        </is>
      </c>
    </row>
    <row r="398">
      <c r="A398" s="42" t="inlineStr">
        <is>
          <t>A0397</t>
        </is>
      </c>
      <c r="B398" s="42" t="inlineStr">
        <is>
          <t>Database</t>
        </is>
      </c>
      <c r="C398" s="42" t="inlineStr">
        <is>
          <t>OpenAlex</t>
        </is>
      </c>
      <c r="D398" s="85" t="n">
        <v>46287</v>
      </c>
      <c r="E398" s="42" t="inlineStr">
        <is>
          <t>Multiple queries (Q1-Q10)</t>
        </is>
      </c>
      <c r="F398" s="42" t="inlineStr">
        <is>
          <t>A Survey of Autonomous Driving: Common Practices and Emerging Technologies</t>
        </is>
      </c>
      <c r="G398" s="42" t="inlineStr">
        <is>
          <t>Ekim Yurtsever; Jacob Lambert; Alexander Carballo; Kazuya Takeda</t>
        </is>
      </c>
      <c r="H398" s="42" t="n">
        <v>2020</v>
      </c>
      <c r="I398" s="42" t="inlineStr">
        <is>
          <t>IEEE Access</t>
        </is>
      </c>
      <c r="J398" s="42" t="inlineStr">
        <is>
          <t>10.1109/access.2020.2983149</t>
        </is>
      </c>
      <c r="K398" s="47" t="inlineStr">
        <is>
          <t>https://doi.org/10.1109/access.2020.2983149</t>
        </is>
      </c>
      <c r="L398" s="42" t="inlineStr">
        <is>
          <t>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is>
      </c>
      <c r="M398" s="42" t="inlineStr">
        <is>
          <t>article</t>
        </is>
      </c>
      <c r="N398" s="42" t="inlineStr">
        <is>
          <t>en</t>
        </is>
      </c>
      <c r="O398" s="42">
        <f>IF(F398="","",LOWER(TRIM(F398)&amp;"|"&amp;TRIM(G398)&amp;"|"&amp;H398))</f>
        <v/>
      </c>
      <c r="P398" s="42" t="inlineStr">
        <is>
          <t>No</t>
        </is>
      </c>
      <c r="Q398" s="42" t="inlineStr">
        <is>
          <t>Citations: 1816</t>
        </is>
      </c>
    </row>
    <row r="399">
      <c r="A399" s="42" t="inlineStr">
        <is>
          <t>A0398</t>
        </is>
      </c>
      <c r="B399" s="42" t="inlineStr">
        <is>
          <t>Database</t>
        </is>
      </c>
      <c r="C399" s="42" t="inlineStr">
        <is>
          <t>OpenAlex</t>
        </is>
      </c>
      <c r="D399" s="85" t="n">
        <v>46287</v>
      </c>
      <c r="E399" s="42" t="inlineStr">
        <is>
          <t>Multiple queries (Q1-Q10)</t>
        </is>
      </c>
      <c r="F399" s="42" t="inlineStr">
        <is>
          <t>Violent video game engagement is not associated with adolescents' aggressive behaviour: evidence from a registered report</t>
        </is>
      </c>
      <c r="G399" s="42" t="inlineStr">
        <is>
          <t>Andrew K Przybylski; Netta Weinstein</t>
        </is>
      </c>
      <c r="H399" s="42" t="n">
        <v>2019</v>
      </c>
      <c r="I399" s="42" t="inlineStr">
        <is>
          <t>Royal Society Open Science</t>
        </is>
      </c>
      <c r="J399" s="42" t="inlineStr">
        <is>
          <t>10.1098/rsos.171474</t>
        </is>
      </c>
      <c r="K399" s="47" t="inlineStr">
        <is>
          <t>https://doi.org/10.1098/rsos.171474</t>
        </is>
      </c>
      <c r="L399" s="42">
        <f> 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
      </c>
      <c r="M399" s="42" t="inlineStr">
        <is>
          <t>article</t>
        </is>
      </c>
      <c r="N399" s="42" t="inlineStr">
        <is>
          <t>en</t>
        </is>
      </c>
      <c r="O399" s="42">
        <f>IF(F399="","",LOWER(TRIM(F399)&amp;"|"&amp;TRIM(G399)&amp;"|"&amp;H399))</f>
        <v/>
      </c>
      <c r="P399" s="42" t="inlineStr">
        <is>
          <t>No</t>
        </is>
      </c>
      <c r="Q399" s="42" t="inlineStr">
        <is>
          <t>Citations: 228</t>
        </is>
      </c>
    </row>
    <row r="400">
      <c r="A400" s="42" t="inlineStr">
        <is>
          <t>A0399</t>
        </is>
      </c>
      <c r="B400" s="42" t="inlineStr">
        <is>
          <t>Database</t>
        </is>
      </c>
      <c r="C400" s="42" t="inlineStr">
        <is>
          <t>OpenAlex</t>
        </is>
      </c>
      <c r="D400" s="85" t="n">
        <v>46287</v>
      </c>
      <c r="E400" s="42" t="inlineStr">
        <is>
          <t>Multiple queries (Q1-Q10)</t>
        </is>
      </c>
      <c r="F400" s="42" t="inlineStr">
        <is>
          <t>Football-specific validity of TRACAB’s optical video tracking systems</t>
        </is>
      </c>
      <c r="G400" s="42" t="inlineStr">
        <is>
          <t>Daniel Linke; Daniel Link; Martin Lames</t>
        </is>
      </c>
      <c r="H400" s="42" t="n">
        <v>2020</v>
      </c>
      <c r="I400" s="42" t="inlineStr">
        <is>
          <t>PLoS ONE</t>
        </is>
      </c>
      <c r="J400" s="42" t="inlineStr">
        <is>
          <t>10.1371/journal.pone.0230179</t>
        </is>
      </c>
      <c r="K400" s="47" t="inlineStr">
        <is>
          <t>https://doi.org/10.1371/journal.pone.0230179</t>
        </is>
      </c>
      <c r="L400" s="42" t="inlineStr">
        <is>
          <t>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is>
      </c>
      <c r="M400" s="42" t="inlineStr">
        <is>
          <t>article</t>
        </is>
      </c>
      <c r="N400" s="42" t="inlineStr">
        <is>
          <t>en</t>
        </is>
      </c>
      <c r="O400" s="42">
        <f>IF(F400="","",LOWER(TRIM(F400)&amp;"|"&amp;TRIM(G400)&amp;"|"&amp;H400))</f>
        <v/>
      </c>
      <c r="P400" s="42" t="inlineStr">
        <is>
          <t>No</t>
        </is>
      </c>
      <c r="Q400" s="42" t="inlineStr">
        <is>
          <t>Citations: 212</t>
        </is>
      </c>
    </row>
    <row r="401">
      <c r="A401" s="42" t="inlineStr">
        <is>
          <t>A0400</t>
        </is>
      </c>
      <c r="B401" s="42" t="inlineStr">
        <is>
          <t>Database</t>
        </is>
      </c>
      <c r="C401" s="42" t="inlineStr">
        <is>
          <t>OpenAlex</t>
        </is>
      </c>
      <c r="D401" s="85" t="n">
        <v>46287</v>
      </c>
      <c r="E401" s="42" t="inlineStr">
        <is>
          <t>Multiple queries (Q1-Q10)</t>
        </is>
      </c>
      <c r="F401" s="42" t="inlineStr">
        <is>
          <t>Edge-Computing Video Analytics for Real-Time Traffic Monitoring in a Smart City</t>
        </is>
      </c>
      <c r="G401" s="42" t="inlineStr">
        <is>
          <t>Johan Barthélemy; Nicolas Verstaevel; Hugh Forehead; Pascal Perez</t>
        </is>
      </c>
      <c r="H401" s="42" t="n">
        <v>2019</v>
      </c>
      <c r="I401" s="42" t="inlineStr">
        <is>
          <t>Sensors</t>
        </is>
      </c>
      <c r="J401" s="42" t="inlineStr">
        <is>
          <t>10.3390/s19092048</t>
        </is>
      </c>
      <c r="K401" s="47" t="inlineStr">
        <is>
          <t>https://doi.org/10.3390/s19092048</t>
        </is>
      </c>
      <c r="L401" s="42" t="inlineStr">
        <is>
          <t>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is>
      </c>
      <c r="M401" s="42" t="inlineStr">
        <is>
          <t>article</t>
        </is>
      </c>
      <c r="N401" s="42" t="inlineStr">
        <is>
          <t>en</t>
        </is>
      </c>
      <c r="O401" s="42">
        <f>IF(F401="","",LOWER(TRIM(F401)&amp;"|"&amp;TRIM(G401)&amp;"|"&amp;H401))</f>
        <v/>
      </c>
      <c r="P401" s="42" t="inlineStr">
        <is>
          <t>No</t>
        </is>
      </c>
      <c r="Q401" s="42" t="inlineStr">
        <is>
          <t>Citations: 205</t>
        </is>
      </c>
    </row>
    <row r="402">
      <c r="A402" s="42" t="inlineStr">
        <is>
          <t>A0401</t>
        </is>
      </c>
      <c r="B402" s="42" t="inlineStr">
        <is>
          <t>Database</t>
        </is>
      </c>
      <c r="C402" s="42" t="inlineStr">
        <is>
          <t>OpenAlex</t>
        </is>
      </c>
      <c r="D402" s="85" t="n">
        <v>46287</v>
      </c>
      <c r="E402" s="42" t="inlineStr">
        <is>
          <t>Multiple queries (Q1-Q10)</t>
        </is>
      </c>
      <c r="F402" s="42" t="inlineStr">
        <is>
          <t>World model learning and inference</t>
        </is>
      </c>
      <c r="G402" s="42" t="inlineStr">
        <is>
          <t>Karl Friston; Rosalyn Moran; Yukie Nagai; Tadahiro Taniguchi; Hiroaki Gomi; Josh Tenenbaum</t>
        </is>
      </c>
      <c r="H402" s="42" t="n">
        <v>2021</v>
      </c>
      <c r="I402" s="42" t="inlineStr">
        <is>
          <t>Neural Networks</t>
        </is>
      </c>
      <c r="J402" s="42" t="inlineStr">
        <is>
          <t>10.1016/j.neunet.2021.09.011</t>
        </is>
      </c>
      <c r="K402" s="47" t="inlineStr">
        <is>
          <t>https://doi.org/10.1016/j.neunet.2021.09.011</t>
        </is>
      </c>
      <c r="L402" s="42" t="inlineStr">
        <is>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is>
      </c>
      <c r="M402" s="42" t="inlineStr">
        <is>
          <t>article</t>
        </is>
      </c>
      <c r="N402" s="42" t="inlineStr">
        <is>
          <t>en</t>
        </is>
      </c>
      <c r="O402" s="42">
        <f>IF(F402="","",LOWER(TRIM(F402)&amp;"|"&amp;TRIM(G402)&amp;"|"&amp;H402))</f>
        <v/>
      </c>
      <c r="P402" s="42" t="inlineStr">
        <is>
          <t>No</t>
        </is>
      </c>
      <c r="Q402" s="42" t="inlineStr">
        <is>
          <t>Citations: 91</t>
        </is>
      </c>
    </row>
    <row r="403">
      <c r="A403" s="42" t="inlineStr">
        <is>
          <t>A0402</t>
        </is>
      </c>
      <c r="B403" s="42" t="inlineStr">
        <is>
          <t>Database</t>
        </is>
      </c>
      <c r="C403" s="42" t="inlineStr">
        <is>
          <t>OpenAlex</t>
        </is>
      </c>
      <c r="D403" s="85" t="n">
        <v>46287</v>
      </c>
      <c r="E403" s="42" t="inlineStr">
        <is>
          <t>Multiple queries (Q1-Q10)</t>
        </is>
      </c>
      <c r="F403" s="42" t="inlineStr">
        <is>
          <t>From mediated actions to heterogenous coalitions: four generations of activity-theoretical studies of work and learning</t>
        </is>
      </c>
      <c r="G403" s="42" t="inlineStr">
        <is>
          <t>Yrjö Engeström; Annalisa Sannino</t>
        </is>
      </c>
      <c r="H403" s="42" t="n">
        <v>2020</v>
      </c>
      <c r="I403" s="42" t="inlineStr">
        <is>
          <t>Mind Culture and Activity</t>
        </is>
      </c>
      <c r="J403" s="42" t="inlineStr">
        <is>
          <t>10.1080/10749039.2020.1806328</t>
        </is>
      </c>
      <c r="K403" s="47" t="inlineStr">
        <is>
          <t>https://doi.org/10.1080/10749039.2020.1806328</t>
        </is>
      </c>
      <c r="L403" s="42" t="inlineStr">
        <is>
          <t>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is>
      </c>
      <c r="M403" s="42" t="inlineStr">
        <is>
          <t>article</t>
        </is>
      </c>
      <c r="N403" s="42" t="inlineStr">
        <is>
          <t>en</t>
        </is>
      </c>
      <c r="O403" s="42">
        <f>IF(F403="","",LOWER(TRIM(F403)&amp;"|"&amp;TRIM(G403)&amp;"|"&amp;H403))</f>
        <v/>
      </c>
      <c r="P403" s="42" t="inlineStr">
        <is>
          <t>No</t>
        </is>
      </c>
      <c r="Q403" s="42" t="inlineStr">
        <is>
          <t>Citations: 352</t>
        </is>
      </c>
    </row>
    <row r="404">
      <c r="A404" s="42" t="inlineStr">
        <is>
          <t>A0403</t>
        </is>
      </c>
      <c r="B404" s="42" t="inlineStr">
        <is>
          <t>Database</t>
        </is>
      </c>
      <c r="C404" s="42" t="inlineStr">
        <is>
          <t>OpenAlex</t>
        </is>
      </c>
      <c r="D404" s="85" t="n">
        <v>46287</v>
      </c>
      <c r="E404" s="42" t="inlineStr">
        <is>
          <t>Multiple queries (Q1-Q10)</t>
        </is>
      </c>
      <c r="F404" s="42" t="inlineStr">
        <is>
          <t>Digital transformation: A multidisciplinary reflection and research agenda</t>
        </is>
      </c>
      <c r="G404" s="42" t="inlineStr">
        <is>
          <t>Peter C. Verhoef; Thijs Broekhuizen; Yakov Bart; Abhi Bhattacharya; John Qi Dong; Nicolai Etienne Fabian; Michael Haenlein</t>
        </is>
      </c>
      <c r="H404" s="42" t="n">
        <v>2019</v>
      </c>
      <c r="I404" s="42" t="inlineStr">
        <is>
          <t>Journal of Business Research</t>
        </is>
      </c>
      <c r="J404" s="42" t="inlineStr">
        <is>
          <t>10.1016/j.jbusres.2019.09.022</t>
        </is>
      </c>
      <c r="K404" s="47" t="inlineStr">
        <is>
          <t>https://doi.org/10.1016/j.jbusres.2019.09.022</t>
        </is>
      </c>
      <c r="L404" s="42" t="inlineStr">
        <is>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is>
      </c>
      <c r="M404" s="42" t="inlineStr">
        <is>
          <t>article</t>
        </is>
      </c>
      <c r="N404" s="42" t="inlineStr">
        <is>
          <t>en</t>
        </is>
      </c>
      <c r="O404" s="42">
        <f>IF(F404="","",LOWER(TRIM(F404)&amp;"|"&amp;TRIM(G404)&amp;"|"&amp;H404))</f>
        <v/>
      </c>
      <c r="P404" s="42" t="inlineStr">
        <is>
          <t>No</t>
        </is>
      </c>
      <c r="Q404" s="42" t="inlineStr">
        <is>
          <t>Citations: 5412</t>
        </is>
      </c>
    </row>
    <row r="405">
      <c r="A405" s="42" t="inlineStr">
        <is>
          <t>A0404</t>
        </is>
      </c>
      <c r="B405" s="42" t="inlineStr">
        <is>
          <t>Database</t>
        </is>
      </c>
      <c r="C405" s="42" t="inlineStr">
        <is>
          <t>OpenAlex</t>
        </is>
      </c>
      <c r="D405" s="85" t="n">
        <v>46287</v>
      </c>
      <c r="E405" s="42" t="inlineStr">
        <is>
          <t>Multiple queries (Q1-Q10)</t>
        </is>
      </c>
      <c r="F405" s="42" t="inlineStr">
        <is>
          <t>Intelligent UAV Map Generation and Discrete Path Planning for Search and Rescue Operations</t>
        </is>
      </c>
      <c r="G405" s="42" t="inlineStr">
        <is>
          <t>Víctor San Juan; Matilde Santos; José Manuel Andújar</t>
        </is>
      </c>
      <c r="H405" s="42" t="n">
        <v>2018</v>
      </c>
      <c r="I405" s="42" t="inlineStr">
        <is>
          <t>Complexity</t>
        </is>
      </c>
      <c r="J405" s="42" t="inlineStr">
        <is>
          <t>10.1155/2018/6879419</t>
        </is>
      </c>
      <c r="K405" s="47" t="inlineStr">
        <is>
          <t>https://doi.org/10.1155/2018/6879419</t>
        </is>
      </c>
      <c r="L405" s="42" t="inlineStr">
        <is>
          <t>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is>
      </c>
      <c r="M405" s="42" t="inlineStr">
        <is>
          <t>article</t>
        </is>
      </c>
      <c r="N405" s="42" t="inlineStr">
        <is>
          <t>en</t>
        </is>
      </c>
      <c r="O405" s="42">
        <f>IF(F405="","",LOWER(TRIM(F405)&amp;"|"&amp;TRIM(G405)&amp;"|"&amp;H405))</f>
        <v/>
      </c>
      <c r="P405" s="42" t="inlineStr">
        <is>
          <t>No</t>
        </is>
      </c>
      <c r="Q405" s="42" t="inlineStr">
        <is>
          <t>Citations: 114</t>
        </is>
      </c>
    </row>
    <row r="406">
      <c r="A406" s="42" t="inlineStr">
        <is>
          <t>A0405</t>
        </is>
      </c>
      <c r="B406" s="42" t="inlineStr">
        <is>
          <t>Database</t>
        </is>
      </c>
      <c r="C406" s="42" t="inlineStr">
        <is>
          <t>OpenAlex</t>
        </is>
      </c>
      <c r="D406" s="85" t="n">
        <v>46287</v>
      </c>
      <c r="E406" s="42" t="inlineStr">
        <is>
          <t>Multiple queries (Q1-Q10)</t>
        </is>
      </c>
      <c r="F406" s="42" t="inlineStr">
        <is>
          <t>Wireless Communications and Applications Above 100 GHz: Opportunities and Challenges for 6G and Beyond</t>
        </is>
      </c>
      <c r="G406" s="42" t="inlineStr">
        <is>
          <t>Theodore S. Rappaport; Yunchou Xing; Ojas Kanhere; Shihao Ju; Arjuna Madanayake; Soumyajit Mandal; Ahmed Alkhateeb; Georgios C. Trichopoulos</t>
        </is>
      </c>
      <c r="H406" s="42" t="n">
        <v>2019</v>
      </c>
      <c r="I406" s="42" t="inlineStr">
        <is>
          <t>IEEE Access</t>
        </is>
      </c>
      <c r="J406" s="42" t="inlineStr">
        <is>
          <t>10.1109/access.2019.2921522</t>
        </is>
      </c>
      <c r="K406" s="47" t="inlineStr">
        <is>
          <t>https://doi.org/10.1109/access.2019.2921522</t>
        </is>
      </c>
      <c r="L406" s="42" t="inlineStr">
        <is>
          <t>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is>
      </c>
      <c r="M406" s="42" t="inlineStr">
        <is>
          <t>article</t>
        </is>
      </c>
      <c r="N406" s="42" t="inlineStr">
        <is>
          <t>en</t>
        </is>
      </c>
      <c r="O406" s="42">
        <f>IF(F406="","",LOWER(TRIM(F406)&amp;"|"&amp;TRIM(G406)&amp;"|"&amp;H406))</f>
        <v/>
      </c>
      <c r="P406" s="42" t="inlineStr">
        <is>
          <t>No</t>
        </is>
      </c>
      <c r="Q406" s="42" t="inlineStr">
        <is>
          <t>Citations: 2618</t>
        </is>
      </c>
    </row>
    <row r="407">
      <c r="A407" s="42" t="inlineStr">
        <is>
          <t>A0406</t>
        </is>
      </c>
      <c r="B407" s="42" t="inlineStr">
        <is>
          <t>Database</t>
        </is>
      </c>
      <c r="C407" s="42" t="inlineStr">
        <is>
          <t>OpenAlex</t>
        </is>
      </c>
      <c r="D407" s="85" t="n">
        <v>46287</v>
      </c>
      <c r="E407" s="42" t="inlineStr">
        <is>
          <t>Multiple queries (Q1-Q10)</t>
        </is>
      </c>
      <c r="F407" s="42" t="inlineStr">
        <is>
          <t>Knowledgeand innovation-based business models for future growth: digitalized business models and portfolio considerations</t>
        </is>
      </c>
      <c r="G407" s="42" t="inlineStr">
        <is>
          <t>Ricarda B. Bouncken; Sascha Kraus; Norat Roig‐Tierno</t>
        </is>
      </c>
      <c r="H407" s="42" t="n">
        <v>2019</v>
      </c>
      <c r="I407" s="42" t="inlineStr">
        <is>
          <t>Review of Managerial Science</t>
        </is>
      </c>
      <c r="J407" s="42" t="inlineStr">
        <is>
          <t>10.1007/s11846-019-00366-z</t>
        </is>
      </c>
      <c r="K407" s="47" t="inlineStr">
        <is>
          <t>https://doi.org/10.1007/s11846-019-00366-z</t>
        </is>
      </c>
      <c r="L407" s="42" t="inlineStr"/>
      <c r="M407" s="42" t="inlineStr">
        <is>
          <t>article</t>
        </is>
      </c>
      <c r="N407" s="42" t="inlineStr">
        <is>
          <t>en</t>
        </is>
      </c>
      <c r="O407" s="42">
        <f>IF(F407="","",LOWER(TRIM(F407)&amp;"|"&amp;TRIM(G407)&amp;"|"&amp;H407))</f>
        <v/>
      </c>
      <c r="P407" s="42" t="inlineStr">
        <is>
          <t>No</t>
        </is>
      </c>
      <c r="Q407" s="42" t="inlineStr">
        <is>
          <t>Citations: 395</t>
        </is>
      </c>
    </row>
    <row r="408">
      <c r="A408" s="42" t="inlineStr">
        <is>
          <t>A0407</t>
        </is>
      </c>
      <c r="B408" s="42" t="inlineStr">
        <is>
          <t>Database</t>
        </is>
      </c>
      <c r="C408" s="42" t="inlineStr">
        <is>
          <t>OpenAlex</t>
        </is>
      </c>
      <c r="D408" s="85" t="n">
        <v>46287</v>
      </c>
      <c r="E408" s="42" t="inlineStr">
        <is>
          <t>Multiple queries (Q1-Q10)</t>
        </is>
      </c>
      <c r="F408" s="42" t="inlineStr">
        <is>
          <t>AI-Assisted Network-Slicing Based Next-Generation Wireless Networks</t>
        </is>
      </c>
      <c r="G408" s="42" t="inlineStr">
        <is>
          <t>Xuemin Shen; Jie Gao; Wen Wu; Kangjia Lyu; Mushu Li; Weihua Zhuang; Xu Li; Jaya Rao</t>
        </is>
      </c>
      <c r="H408" s="42" t="n">
        <v>2020</v>
      </c>
      <c r="I408" s="42" t="inlineStr">
        <is>
          <t>IEEE Open Journal of Vehicular Technology</t>
        </is>
      </c>
      <c r="J408" s="42" t="inlineStr">
        <is>
          <t>10.1109/ojvt.2020.2965100</t>
        </is>
      </c>
      <c r="K408" s="47" t="inlineStr">
        <is>
          <t>https://doi.org/10.1109/ojvt.2020.2965100</t>
        </is>
      </c>
      <c r="L408" s="42" t="inlineStr">
        <is>
          <t>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is>
      </c>
      <c r="M408" s="42" t="inlineStr">
        <is>
          <t>article</t>
        </is>
      </c>
      <c r="N408" s="42" t="inlineStr">
        <is>
          <t>en</t>
        </is>
      </c>
      <c r="O408" s="42">
        <f>IF(F408="","",LOWER(TRIM(F408)&amp;"|"&amp;TRIM(G408)&amp;"|"&amp;H408))</f>
        <v/>
      </c>
      <c r="P408" s="42" t="inlineStr">
        <is>
          <t>No</t>
        </is>
      </c>
      <c r="Q408" s="42" t="inlineStr">
        <is>
          <t>Citations: 355</t>
        </is>
      </c>
    </row>
    <row r="409">
      <c r="A409" s="42" t="inlineStr">
        <is>
          <t>A0408</t>
        </is>
      </c>
      <c r="B409" s="42" t="inlineStr">
        <is>
          <t>Database</t>
        </is>
      </c>
      <c r="C409" s="42" t="inlineStr">
        <is>
          <t>OpenAlex</t>
        </is>
      </c>
      <c r="D409" s="85" t="n">
        <v>46287</v>
      </c>
      <c r="E409" s="42" t="inlineStr">
        <is>
          <t>Multiple queries (Q1-Q10)</t>
        </is>
      </c>
      <c r="F409" s="42" t="inlineStr">
        <is>
          <t>Challenges for the evaluation of digital health solutions—A call for innovative evidence generation approaches</t>
        </is>
      </c>
      <c r="G409" s="42" t="inlineStr">
        <is>
          <t>Chaohui Guo; Hutan Ashrafian; Saira Ghafur; Gianluca Fontana; Clarissa Gardner; Matthew Prime</t>
        </is>
      </c>
      <c r="H409" s="42" t="n">
        <v>2020</v>
      </c>
      <c r="I409" s="42" t="inlineStr">
        <is>
          <t>npj Digital Medicine</t>
        </is>
      </c>
      <c r="J409" s="42" t="inlineStr">
        <is>
          <t>10.1038/s41746-020-00314-2</t>
        </is>
      </c>
      <c r="K409" s="47" t="inlineStr">
        <is>
          <t>https://doi.org/10.1038/s41746-020-00314-2</t>
        </is>
      </c>
      <c r="L409" s="42" t="inlineStr">
        <is>
          <t>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is>
      </c>
      <c r="M409" s="42" t="inlineStr">
        <is>
          <t>article</t>
        </is>
      </c>
      <c r="N409" s="42" t="inlineStr">
        <is>
          <t>en</t>
        </is>
      </c>
      <c r="O409" s="42">
        <f>IF(F409="","",LOWER(TRIM(F409)&amp;"|"&amp;TRIM(G409)&amp;"|"&amp;H409))</f>
        <v/>
      </c>
      <c r="P409" s="42" t="inlineStr">
        <is>
          <t>No</t>
        </is>
      </c>
      <c r="Q409" s="42" t="inlineStr">
        <is>
          <t>Citations: 345</t>
        </is>
      </c>
    </row>
    <row r="410">
      <c r="A410" s="42" t="inlineStr">
        <is>
          <t>A0409</t>
        </is>
      </c>
      <c r="B410" s="42" t="inlineStr">
        <is>
          <t>Database</t>
        </is>
      </c>
      <c r="C410" s="42" t="inlineStr">
        <is>
          <t>OpenAlex</t>
        </is>
      </c>
      <c r="D410" s="85" t="n">
        <v>46287</v>
      </c>
      <c r="E410" s="42" t="inlineStr">
        <is>
          <t>Multiple queries (Q1-Q10)</t>
        </is>
      </c>
      <c r="F410" s="42" t="inlineStr">
        <is>
          <t>Modeling Water Quality in Watersheds: From Here to the Next Generation</t>
        </is>
      </c>
      <c r="G410" s="42" t="inlineStr">
        <is>
          <t>Baihua Fu; Jeffery S. Horsburgh; Anthony J. Jakeman; Carlo Gualtieri; Thorsten Arnold; Lucy Marshall; Timothy R. Green; Nigel W.T. Quinn; Martin Völk; Randall J. Hunt; Luca Vezzaro; Barry Croke; John Jakeman; Val Snow; Brenda Rashleigh</t>
        </is>
      </c>
      <c r="H410" s="42" t="n">
        <v>2020</v>
      </c>
      <c r="I410" s="42" t="inlineStr">
        <is>
          <t>Water Resources Research</t>
        </is>
      </c>
      <c r="J410" s="42" t="inlineStr">
        <is>
          <t>10.1029/2020wr027721</t>
        </is>
      </c>
      <c r="K410" s="47" t="inlineStr">
        <is>
          <t>https://doi.org/10.1029/2020wr027721</t>
        </is>
      </c>
      <c r="L410" s="42" t="inlineStr">
        <is>
          <t>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is>
      </c>
      <c r="M410" s="42" t="inlineStr">
        <is>
          <t>article</t>
        </is>
      </c>
      <c r="N410" s="42" t="inlineStr">
        <is>
          <t>en</t>
        </is>
      </c>
      <c r="O410" s="42">
        <f>IF(F410="","",LOWER(TRIM(F410)&amp;"|"&amp;TRIM(G410)&amp;"|"&amp;H410))</f>
        <v/>
      </c>
      <c r="P410" s="42" t="inlineStr">
        <is>
          <t>No</t>
        </is>
      </c>
      <c r="Q410" s="42" t="inlineStr">
        <is>
          <t>Citations: 123</t>
        </is>
      </c>
    </row>
    <row r="411">
      <c r="A411" s="42" t="inlineStr">
        <is>
          <t>A0410</t>
        </is>
      </c>
      <c r="B411" s="42" t="inlineStr">
        <is>
          <t>Database</t>
        </is>
      </c>
      <c r="C411" s="42" t="inlineStr">
        <is>
          <t>OpenAlex</t>
        </is>
      </c>
      <c r="D411" s="85" t="n">
        <v>46287</v>
      </c>
      <c r="E411" s="42" t="inlineStr">
        <is>
          <t>Multiple queries (Q1-Q10)</t>
        </is>
      </c>
      <c r="F411" s="42" t="inlineStr">
        <is>
          <t>Sixth Generation (6G) Wireless Networks: Vision, Research Activities, Challenges and Potential Solutions</t>
        </is>
      </c>
      <c r="G411" s="42" t="inlineStr">
        <is>
          <t>Mohammed H. Alsharif; Anabi Hilary Kelechi; Mahmoud A. Albreem; Shehzad Ashraf Chaudhry; M. Sultan Zia; Sunghwan Kim</t>
        </is>
      </c>
      <c r="H411" s="42" t="n">
        <v>2020</v>
      </c>
      <c r="I411" s="42" t="inlineStr">
        <is>
          <t>Symmetry</t>
        </is>
      </c>
      <c r="J411" s="42" t="inlineStr">
        <is>
          <t>10.3390/sym12040676</t>
        </is>
      </c>
      <c r="K411" s="47" t="inlineStr">
        <is>
          <t>https://doi.org/10.3390/sym12040676</t>
        </is>
      </c>
      <c r="L411" s="42" t="inlineStr">
        <is>
          <t>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is>
      </c>
      <c r="M411" s="42" t="inlineStr">
        <is>
          <t>article</t>
        </is>
      </c>
      <c r="N411" s="42" t="inlineStr">
        <is>
          <t>en</t>
        </is>
      </c>
      <c r="O411" s="42">
        <f>IF(F411="","",LOWER(TRIM(F411)&amp;"|"&amp;TRIM(G411)&amp;"|"&amp;H411))</f>
        <v/>
      </c>
      <c r="P411" s="42" t="inlineStr">
        <is>
          <t>No</t>
        </is>
      </c>
      <c r="Q411" s="42" t="inlineStr">
        <is>
          <t>Citations: 365</t>
        </is>
      </c>
    </row>
    <row r="412">
      <c r="A412" s="42" t="inlineStr">
        <is>
          <t>A0411</t>
        </is>
      </c>
      <c r="B412" s="42" t="inlineStr">
        <is>
          <t>Database</t>
        </is>
      </c>
      <c r="C412" s="42" t="inlineStr">
        <is>
          <t>OpenAlex</t>
        </is>
      </c>
      <c r="D412" s="85" t="n">
        <v>46287</v>
      </c>
      <c r="E412" s="42" t="inlineStr">
        <is>
          <t>Multiple queries (Q1-Q10)</t>
        </is>
      </c>
      <c r="F412" s="42" t="inlineStr">
        <is>
          <t>Video Consultations Between Patients and Clinicians in Diabetes, Cancer, and Heart Failure Services: Linguistic Ethnographic Study of Video-Mediated Interaction</t>
        </is>
      </c>
      <c r="G412" s="42" t="inlineStr">
        <is>
          <t>S. E. Shaw; Lucas M. Seuren; Joseph Wherton; Deborah Cameron; Christine A’Court; Shanti Vijayaraghavan; Joanne Morris; Satya Bhattacharya; Trisha Greenhalgh</t>
        </is>
      </c>
      <c r="H412" s="42" t="n">
        <v>2020</v>
      </c>
      <c r="I412" s="42" t="inlineStr">
        <is>
          <t>Journal of Medical Internet Research</t>
        </is>
      </c>
      <c r="J412" s="42" t="inlineStr">
        <is>
          <t>10.2196/18378</t>
        </is>
      </c>
      <c r="K412" s="47" t="inlineStr">
        <is>
          <t>https://doi.org/10.2196/18378</t>
        </is>
      </c>
      <c r="L412" s="42" t="inlineStr">
        <is>
          <t>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is>
      </c>
      <c r="M412" s="42" t="inlineStr">
        <is>
          <t>article</t>
        </is>
      </c>
      <c r="N412" s="42" t="inlineStr">
        <is>
          <t>en</t>
        </is>
      </c>
      <c r="O412" s="42">
        <f>IF(F412="","",LOWER(TRIM(F412)&amp;"|"&amp;TRIM(G412)&amp;"|"&amp;H412))</f>
        <v/>
      </c>
      <c r="P412" s="42" t="inlineStr">
        <is>
          <t>No</t>
        </is>
      </c>
      <c r="Q412" s="42" t="inlineStr">
        <is>
          <t>Citations: 167</t>
        </is>
      </c>
    </row>
    <row r="413">
      <c r="A413" s="42" t="inlineStr">
        <is>
          <t>A0412</t>
        </is>
      </c>
      <c r="B413" s="42" t="inlineStr">
        <is>
          <t>Database</t>
        </is>
      </c>
      <c r="C413" s="42" t="inlineStr">
        <is>
          <t>OpenAlex</t>
        </is>
      </c>
      <c r="D413" s="85" t="n">
        <v>46287</v>
      </c>
      <c r="E413" s="42" t="inlineStr">
        <is>
          <t>Multiple queries (Q1-Q10)</t>
        </is>
      </c>
      <c r="F413" s="42" t="inlineStr">
        <is>
          <t>How simulation modelling can help reduce the impact of COVID-19</t>
        </is>
      </c>
      <c r="G413" s="42" t="inlineStr">
        <is>
          <t>Christine Currie; John Fowler; Kathy Kotiadis; Thomas Monks; Bhakti Stephan Onggo; Duncan A. Robertson; Antuela A. Tako</t>
        </is>
      </c>
      <c r="H413" s="42" t="n">
        <v>2020</v>
      </c>
      <c r="I413" s="42" t="inlineStr">
        <is>
          <t>Journal of Simulation</t>
        </is>
      </c>
      <c r="J413" s="42" t="inlineStr">
        <is>
          <t>10.1080/17477778.2020.1751570</t>
        </is>
      </c>
      <c r="K413" s="47" t="inlineStr">
        <is>
          <t>https://doi.org/10.1080/17477778.2020.1751570</t>
        </is>
      </c>
      <c r="L413" s="42" t="inlineStr">
        <is>
          <t>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is>
      </c>
      <c r="M413" s="42" t="inlineStr">
        <is>
          <t>article</t>
        </is>
      </c>
      <c r="N413" s="42" t="inlineStr">
        <is>
          <t>en</t>
        </is>
      </c>
      <c r="O413" s="42">
        <f>IF(F413="","",LOWER(TRIM(F413)&amp;"|"&amp;TRIM(G413)&amp;"|"&amp;H413))</f>
        <v/>
      </c>
      <c r="P413" s="42" t="inlineStr">
        <is>
          <t>No</t>
        </is>
      </c>
      <c r="Q413" s="42" t="inlineStr">
        <is>
          <t>Citations: 437</t>
        </is>
      </c>
    </row>
    <row r="414">
      <c r="A414" s="42" t="inlineStr">
        <is>
          <t>A0413</t>
        </is>
      </c>
      <c r="B414" s="42" t="inlineStr">
        <is>
          <t>Database</t>
        </is>
      </c>
      <c r="C414" s="42" t="inlineStr">
        <is>
          <t>OpenAlex</t>
        </is>
      </c>
      <c r="D414" s="85" t="n">
        <v>46287</v>
      </c>
      <c r="E414" s="42" t="inlineStr">
        <is>
          <t>Multiple queries (Q1-Q10)</t>
        </is>
      </c>
      <c r="F414" s="42" t="inlineStr">
        <is>
          <t>Pre-Trained Language Models and Their Applications</t>
        </is>
      </c>
      <c r="G414" s="42" t="inlineStr">
        <is>
          <t>Haifeng Wang; Jiwei Li; Hua Wu; Eduard Hovy; Yu Sun</t>
        </is>
      </c>
      <c r="H414" s="42" t="n">
        <v>2022</v>
      </c>
      <c r="I414" s="42" t="inlineStr">
        <is>
          <t>Engineering</t>
        </is>
      </c>
      <c r="J414" s="42" t="inlineStr">
        <is>
          <t>10.1016/j.eng.2022.04.024</t>
        </is>
      </c>
      <c r="K414" s="47" t="inlineStr">
        <is>
          <t>https://doi.org/10.1016/j.eng.2022.04.024</t>
        </is>
      </c>
      <c r="L414" s="42" t="inlineStr">
        <is>
          <t>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is>
      </c>
      <c r="M414" s="42" t="inlineStr">
        <is>
          <t>article</t>
        </is>
      </c>
      <c r="N414" s="42" t="inlineStr">
        <is>
          <t>en</t>
        </is>
      </c>
      <c r="O414" s="42">
        <f>IF(F414="","",LOWER(TRIM(F414)&amp;"|"&amp;TRIM(G414)&amp;"|"&amp;H414))</f>
        <v/>
      </c>
      <c r="P414" s="42" t="inlineStr">
        <is>
          <t>No</t>
        </is>
      </c>
      <c r="Q414" s="42" t="inlineStr">
        <is>
          <t>Citations: 388</t>
        </is>
      </c>
    </row>
    <row r="415">
      <c r="A415" s="42" t="inlineStr">
        <is>
          <t>A0414</t>
        </is>
      </c>
      <c r="B415" s="42" t="inlineStr">
        <is>
          <t>Database</t>
        </is>
      </c>
      <c r="C415" s="42" t="inlineStr">
        <is>
          <t>OpenAlex</t>
        </is>
      </c>
      <c r="D415" s="85" t="n">
        <v>46287</v>
      </c>
      <c r="E415" s="42" t="inlineStr">
        <is>
          <t>Multiple queries (Q1-Q10)</t>
        </is>
      </c>
      <c r="F415" s="42" t="inlineStr">
        <is>
          <t>A global parasite conservation plan</t>
        </is>
      </c>
      <c r="G415" s="42" t="inlineStr">
        <is>
          <t>Colin J. Carlson; Skylar Hopkins; Kayce C. Bell; Jorge Doña; Stephanie S. Godfrey; Mackenzie L. Kwak; Kevin D. Lafferty; Melinda L. Moir; Kelly A. Speer; Giovanni Strona; Mark E. Torchin; Chelsea L. Wood</t>
        </is>
      </c>
      <c r="H415" s="42" t="n">
        <v>2020</v>
      </c>
      <c r="I415" s="42" t="inlineStr">
        <is>
          <t>Biological Conservation</t>
        </is>
      </c>
      <c r="J415" s="42" t="inlineStr">
        <is>
          <t>10.1016/j.biocon.2020.108596</t>
        </is>
      </c>
      <c r="K415" s="47" t="inlineStr">
        <is>
          <t>https://doi.org/10.1016/j.biocon.2020.108596</t>
        </is>
      </c>
      <c r="L415" s="42" t="inlineStr">
        <is>
          <t>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is>
      </c>
      <c r="M415" s="42" t="inlineStr">
        <is>
          <t>article</t>
        </is>
      </c>
      <c r="N415" s="42" t="inlineStr">
        <is>
          <t>en</t>
        </is>
      </c>
      <c r="O415" s="42">
        <f>IF(F415="","",LOWER(TRIM(F415)&amp;"|"&amp;TRIM(G415)&amp;"|"&amp;H415))</f>
        <v/>
      </c>
      <c r="P415" s="42" t="inlineStr">
        <is>
          <t>No</t>
        </is>
      </c>
      <c r="Q415" s="42" t="inlineStr">
        <is>
          <t>Citations: 229</t>
        </is>
      </c>
    </row>
    <row r="416">
      <c r="A416" s="42" t="inlineStr">
        <is>
          <t>A0415</t>
        </is>
      </c>
      <c r="B416" s="42" t="inlineStr">
        <is>
          <t>Database</t>
        </is>
      </c>
      <c r="C416" s="42" t="inlineStr">
        <is>
          <t>OpenAlex</t>
        </is>
      </c>
      <c r="D416" s="85" t="n">
        <v>46287</v>
      </c>
      <c r="E416" s="42" t="inlineStr">
        <is>
          <t>Multiple queries (Q1-Q10)</t>
        </is>
      </c>
      <c r="F416" s="42" t="inlineStr">
        <is>
          <t>Forecasting Renewable Energy Generation with Machine Learning and Deep Learning: Current Advances and Future Prospects</t>
        </is>
      </c>
      <c r="G416" s="42" t="inlineStr">
        <is>
          <t>Natei Ermias Benti; Mesfin Diro Chaka; Addisu Gezahegn Semie</t>
        </is>
      </c>
      <c r="H416" s="42" t="n">
        <v>2023</v>
      </c>
      <c r="I416" s="42" t="inlineStr">
        <is>
          <t>Sustainability</t>
        </is>
      </c>
      <c r="J416" s="42" t="inlineStr">
        <is>
          <t>10.3390/su15097087</t>
        </is>
      </c>
      <c r="K416" s="47" t="inlineStr">
        <is>
          <t>https://doi.org/10.3390/su15097087</t>
        </is>
      </c>
      <c r="L416" s="42" t="inlineStr">
        <is>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is>
      </c>
      <c r="M416" s="42" t="inlineStr">
        <is>
          <t>article</t>
        </is>
      </c>
      <c r="N416" s="42" t="inlineStr">
        <is>
          <t>en</t>
        </is>
      </c>
      <c r="O416" s="42">
        <f>IF(F416="","",LOWER(TRIM(F416)&amp;"|"&amp;TRIM(G416)&amp;"|"&amp;H416))</f>
        <v/>
      </c>
      <c r="P416" s="42" t="inlineStr">
        <is>
          <t>No</t>
        </is>
      </c>
      <c r="Q416" s="42" t="inlineStr">
        <is>
          <t>Citations: 310</t>
        </is>
      </c>
    </row>
    <row r="417">
      <c r="A417" s="42" t="inlineStr">
        <is>
          <t>A0416</t>
        </is>
      </c>
      <c r="B417" s="42" t="inlineStr">
        <is>
          <t>Database</t>
        </is>
      </c>
      <c r="C417" s="42" t="inlineStr">
        <is>
          <t>OpenAlex</t>
        </is>
      </c>
      <c r="D417" s="85" t="n">
        <v>46287</v>
      </c>
      <c r="E417" s="42" t="inlineStr">
        <is>
          <t>Multiple queries (Q1-Q10)</t>
        </is>
      </c>
      <c r="F417" s="42" t="inlineStr">
        <is>
          <t>Towards 6G wireless communication networks: vision, enabling technologies, and new paradigm shifts</t>
        </is>
      </c>
      <c r="G417" s="42" t="inlineStr">
        <is>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is>
      </c>
      <c r="H417" s="42" t="n">
        <v>2020</v>
      </c>
      <c r="I417" s="42" t="inlineStr">
        <is>
          <t>Science China Information Sciences</t>
        </is>
      </c>
      <c r="J417" s="42" t="inlineStr">
        <is>
          <t>10.1007/s11432-020-2955-6</t>
        </is>
      </c>
      <c r="K417" s="47" t="inlineStr">
        <is>
          <t>https://doi.org/10.1007/s11432-020-2955-6</t>
        </is>
      </c>
      <c r="L417" s="42" t="inlineStr">
        <is>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is>
      </c>
      <c r="M417" s="42" t="inlineStr">
        <is>
          <t>article</t>
        </is>
      </c>
      <c r="N417" s="42" t="inlineStr">
        <is>
          <t>en</t>
        </is>
      </c>
      <c r="O417" s="42">
        <f>IF(F417="","",LOWER(TRIM(F417)&amp;"|"&amp;TRIM(G417)&amp;"|"&amp;H417))</f>
        <v/>
      </c>
      <c r="P417" s="42" t="inlineStr">
        <is>
          <t>No</t>
        </is>
      </c>
      <c r="Q417" s="42" t="inlineStr">
        <is>
          <t>Citations: 2057</t>
        </is>
      </c>
    </row>
    <row r="418">
      <c r="A418" s="42" t="inlineStr">
        <is>
          <t>A0417</t>
        </is>
      </c>
      <c r="B418" s="42" t="inlineStr">
        <is>
          <t>Database</t>
        </is>
      </c>
      <c r="C418" s="42" t="inlineStr">
        <is>
          <t>OpenAlex</t>
        </is>
      </c>
      <c r="D418" s="85" t="n">
        <v>46287</v>
      </c>
      <c r="E418" s="42" t="inlineStr">
        <is>
          <t>Multiple queries (Q1-Q10)</t>
        </is>
      </c>
      <c r="F418" s="42" t="inlineStr">
        <is>
          <t>The coin model of privilege and critical allyship: implications for health</t>
        </is>
      </c>
      <c r="G418" s="42" t="inlineStr">
        <is>
          <t>Stephanie Nixon</t>
        </is>
      </c>
      <c r="H418" s="42" t="n">
        <v>2019</v>
      </c>
      <c r="I418" s="42" t="inlineStr">
        <is>
          <t>BMC Public Health</t>
        </is>
      </c>
      <c r="J418" s="42" t="inlineStr">
        <is>
          <t>10.1186/s12889-019-7884-9</t>
        </is>
      </c>
      <c r="K418" s="47" t="inlineStr">
        <is>
          <t>https://doi.org/10.1186/s12889-019-7884-9</t>
        </is>
      </c>
      <c r="L418" s="42" t="inlineStr">
        <is>
          <t>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is>
      </c>
      <c r="M418" s="42" t="inlineStr">
        <is>
          <t>article</t>
        </is>
      </c>
      <c r="N418" s="42" t="inlineStr">
        <is>
          <t>en</t>
        </is>
      </c>
      <c r="O418" s="42">
        <f>IF(F418="","",LOWER(TRIM(F418)&amp;"|"&amp;TRIM(G418)&amp;"|"&amp;H418))</f>
        <v/>
      </c>
      <c r="P418" s="42" t="inlineStr">
        <is>
          <t>No</t>
        </is>
      </c>
      <c r="Q418" s="42" t="inlineStr">
        <is>
          <t>Citations: 449</t>
        </is>
      </c>
    </row>
    <row r="419">
      <c r="A419" s="42" t="inlineStr">
        <is>
          <t>A0418</t>
        </is>
      </c>
      <c r="B419" s="42" t="inlineStr">
        <is>
          <t>Database</t>
        </is>
      </c>
      <c r="C419" s="42" t="inlineStr">
        <is>
          <t>OpenAlex</t>
        </is>
      </c>
      <c r="D419" s="85" t="n">
        <v>46287</v>
      </c>
      <c r="E419" s="42" t="inlineStr">
        <is>
          <t>Multiple queries (Q1-Q10)</t>
        </is>
      </c>
      <c r="F419" s="42" t="inlineStr">
        <is>
          <t>Personalizing exoskeleton assistance while walking in the real world</t>
        </is>
      </c>
      <c r="G419" s="42" t="inlineStr">
        <is>
          <t>Patrick Slade; Mykel J. Kochenderfer; Scott L. Delp; Steven H. Collins</t>
        </is>
      </c>
      <c r="H419" s="42" t="n">
        <v>2022</v>
      </c>
      <c r="I419" s="42" t="inlineStr">
        <is>
          <t>Nature</t>
        </is>
      </c>
      <c r="J419" s="42" t="inlineStr">
        <is>
          <t>10.1038/s41586-022-05191-1</t>
        </is>
      </c>
      <c r="K419" s="47" t="inlineStr">
        <is>
          <t>https://doi.org/10.1038/s41586-022-05191-1</t>
        </is>
      </c>
      <c r="L419" s="42" t="inlineStr">
        <is>
          <t>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is>
      </c>
      <c r="M419" s="42" t="inlineStr">
        <is>
          <t>article</t>
        </is>
      </c>
      <c r="N419" s="42" t="inlineStr">
        <is>
          <t>en</t>
        </is>
      </c>
      <c r="O419" s="42">
        <f>IF(F419="","",LOWER(TRIM(F419)&amp;"|"&amp;TRIM(G419)&amp;"|"&amp;H419))</f>
        <v/>
      </c>
      <c r="P419" s="42" t="inlineStr">
        <is>
          <t>No</t>
        </is>
      </c>
      <c r="Q419" s="42" t="inlineStr">
        <is>
          <t>Citations: 340</t>
        </is>
      </c>
    </row>
    <row r="420">
      <c r="A420" s="42" t="inlineStr">
        <is>
          <t>A0419</t>
        </is>
      </c>
      <c r="B420" s="42" t="inlineStr">
        <is>
          <t>Database</t>
        </is>
      </c>
      <c r="C420" s="42" t="inlineStr">
        <is>
          <t>OpenAlex</t>
        </is>
      </c>
      <c r="D420" s="85" t="n">
        <v>46287</v>
      </c>
      <c r="E420" s="42" t="inlineStr">
        <is>
          <t>Multiple queries (Q1-Q10)</t>
        </is>
      </c>
      <c r="F420" s="42" t="inlineStr">
        <is>
          <t>Tools and methods in participatory modeling: Selecting the right tool for the job</t>
        </is>
      </c>
      <c r="G420" s="42" t="inlineStr">
        <is>
          <t>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is>
      </c>
      <c r="H420" s="42" t="n">
        <v>2018</v>
      </c>
      <c r="I420" s="42" t="inlineStr">
        <is>
          <t>Environmental Modelling &amp; Software</t>
        </is>
      </c>
      <c r="J420" s="42" t="inlineStr">
        <is>
          <t>10.1016/j.envsoft.2018.08.028</t>
        </is>
      </c>
      <c r="K420" s="47" t="inlineStr">
        <is>
          <t>https://doi.org/10.1016/j.envsoft.2018.08.028</t>
        </is>
      </c>
      <c r="L420" s="42" t="inlineStr"/>
      <c r="M420" s="42" t="inlineStr">
        <is>
          <t>article</t>
        </is>
      </c>
      <c r="N420" s="42" t="inlineStr">
        <is>
          <t>en</t>
        </is>
      </c>
      <c r="O420" s="42">
        <f>IF(F420="","",LOWER(TRIM(F420)&amp;"|"&amp;TRIM(G420)&amp;"|"&amp;H420))</f>
        <v/>
      </c>
      <c r="P420" s="42" t="inlineStr">
        <is>
          <t>No</t>
        </is>
      </c>
      <c r="Q420" s="42" t="inlineStr">
        <is>
          <t>Citations: 482</t>
        </is>
      </c>
    </row>
    <row r="421">
      <c r="A421" s="42" t="inlineStr">
        <is>
          <t>A0420</t>
        </is>
      </c>
      <c r="B421" s="42" t="inlineStr">
        <is>
          <t>Database</t>
        </is>
      </c>
      <c r="C421" s="42" t="inlineStr">
        <is>
          <t>OpenAlex</t>
        </is>
      </c>
      <c r="D421" s="85" t="n">
        <v>46287</v>
      </c>
      <c r="E421" s="42" t="inlineStr">
        <is>
          <t>Multiple queries (Q1-Q10)</t>
        </is>
      </c>
      <c r="F421" s="42" t="inlineStr">
        <is>
          <t>IoT-Equipped and AI-Enabled Next Generation Smart Agriculture: A Critical Review, Current Challenges and Future Trends</t>
        </is>
      </c>
      <c r="G421" s="42" t="inlineStr">
        <is>
          <t>Sameer Qazi; Bilal A. Khawaja; Qazi Umar Farooq</t>
        </is>
      </c>
      <c r="H421" s="42" t="n">
        <v>2022</v>
      </c>
      <c r="I421" s="42" t="inlineStr">
        <is>
          <t>IEEE Access</t>
        </is>
      </c>
      <c r="J421" s="42" t="inlineStr">
        <is>
          <t>10.1109/access.2022.3152544</t>
        </is>
      </c>
      <c r="K421" s="47" t="inlineStr">
        <is>
          <t>https://doi.org/10.1109/access.2022.3152544</t>
        </is>
      </c>
      <c r="L421" s="42" t="inlineStr">
        <is>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is>
      </c>
      <c r="M421" s="42" t="inlineStr">
        <is>
          <t>article</t>
        </is>
      </c>
      <c r="N421" s="42" t="inlineStr">
        <is>
          <t>en</t>
        </is>
      </c>
      <c r="O421" s="42">
        <f>IF(F421="","",LOWER(TRIM(F421)&amp;"|"&amp;TRIM(G421)&amp;"|"&amp;H421))</f>
        <v/>
      </c>
      <c r="P421" s="42" t="inlineStr">
        <is>
          <t>No</t>
        </is>
      </c>
      <c r="Q421" s="42" t="inlineStr">
        <is>
          <t>Citations: 408</t>
        </is>
      </c>
    </row>
    <row r="422">
      <c r="A422" s="42" t="inlineStr">
        <is>
          <t>A0421</t>
        </is>
      </c>
      <c r="B422" s="42" t="inlineStr">
        <is>
          <t>Database</t>
        </is>
      </c>
      <c r="C422" s="42" t="inlineStr">
        <is>
          <t>OpenAlex</t>
        </is>
      </c>
      <c r="D422" s="85" t="n">
        <v>46287</v>
      </c>
      <c r="E422" s="42" t="inlineStr">
        <is>
          <t>Multiple queries (Q1-Q10)</t>
        </is>
      </c>
      <c r="F422" s="42" t="inlineStr">
        <is>
          <t>Large language models (LLMs): survey, technical frameworks, and future challenges</t>
        </is>
      </c>
      <c r="G422" s="42" t="inlineStr">
        <is>
          <t>Pranjal Kumar</t>
        </is>
      </c>
      <c r="H422" s="42" t="n">
        <v>2024</v>
      </c>
      <c r="I422" s="42" t="inlineStr">
        <is>
          <t>Artificial Intelligence Review</t>
        </is>
      </c>
      <c r="J422" s="42" t="inlineStr">
        <is>
          <t>10.1007/s10462-024-10888-y</t>
        </is>
      </c>
      <c r="K422" s="47" t="inlineStr">
        <is>
          <t>https://doi.org/10.1007/s10462-024-10888-y</t>
        </is>
      </c>
      <c r="L422" s="42" t="inlineStr">
        <is>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is>
      </c>
      <c r="M422" s="42" t="inlineStr">
        <is>
          <t>article</t>
        </is>
      </c>
      <c r="N422" s="42" t="inlineStr">
        <is>
          <t>en</t>
        </is>
      </c>
      <c r="O422" s="42">
        <f>IF(F422="","",LOWER(TRIM(F422)&amp;"|"&amp;TRIM(G422)&amp;"|"&amp;H422))</f>
        <v/>
      </c>
      <c r="P422" s="42" t="inlineStr">
        <is>
          <t>No</t>
        </is>
      </c>
      <c r="Q422" s="42" t="inlineStr">
        <is>
          <t>Citations: 372</t>
        </is>
      </c>
    </row>
    <row r="423">
      <c r="A423" s="42" t="inlineStr">
        <is>
          <t>A0422</t>
        </is>
      </c>
      <c r="B423" s="42" t="inlineStr">
        <is>
          <t>Database</t>
        </is>
      </c>
      <c r="C423" s="42" t="inlineStr">
        <is>
          <t>OpenAlex</t>
        </is>
      </c>
      <c r="D423" s="85" t="n">
        <v>46287</v>
      </c>
      <c r="E423" s="42" t="inlineStr">
        <is>
          <t>Multiple queries (Q1-Q10)</t>
        </is>
      </c>
      <c r="F423" s="42" t="inlineStr">
        <is>
          <t>Social media influencers as endorsers to promote travel destinations: an application of self-congruence theory to the Chinese Generation Y</t>
        </is>
      </c>
      <c r="G423" s="42" t="inlineStr">
        <is>
          <t>Xu Xu; Stephen Pratt</t>
        </is>
      </c>
      <c r="H423" s="42" t="n">
        <v>2018</v>
      </c>
      <c r="I423" s="42" t="inlineStr">
        <is>
          <t>Journal of Travel &amp; Tourism Marketing</t>
        </is>
      </c>
      <c r="J423" s="42" t="inlineStr">
        <is>
          <t>10.1080/10548408.2018.1468851</t>
        </is>
      </c>
      <c r="K423" s="47" t="inlineStr">
        <is>
          <t>https://doi.org/10.1080/10548408.2018.1468851</t>
        </is>
      </c>
      <c r="L423" s="42" t="inlineStr">
        <is>
          <t>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is>
      </c>
      <c r="M423" s="42" t="inlineStr">
        <is>
          <t>article</t>
        </is>
      </c>
      <c r="N423" s="42" t="inlineStr">
        <is>
          <t>en</t>
        </is>
      </c>
      <c r="O423" s="42">
        <f>IF(F423="","",LOWER(TRIM(F423)&amp;"|"&amp;TRIM(G423)&amp;"|"&amp;H423))</f>
        <v/>
      </c>
      <c r="P423" s="42" t="inlineStr">
        <is>
          <t>No</t>
        </is>
      </c>
      <c r="Q423" s="42" t="inlineStr">
        <is>
          <t>Citations: 458</t>
        </is>
      </c>
    </row>
    <row r="424">
      <c r="A424" s="42" t="inlineStr">
        <is>
          <t>A0423</t>
        </is>
      </c>
      <c r="B424" s="42" t="inlineStr">
        <is>
          <t>Database</t>
        </is>
      </c>
      <c r="C424" s="42" t="inlineStr">
        <is>
          <t>OpenAlex</t>
        </is>
      </c>
      <c r="D424" s="85" t="n">
        <v>46287</v>
      </c>
      <c r="E424" s="42" t="inlineStr">
        <is>
          <t>Multiple queries (Q1-Q10)</t>
        </is>
      </c>
      <c r="F424" s="42" t="inlineStr">
        <is>
          <t>General Video Game AI: A Multitrack Framework for Evaluating Agents, Games, and Content Generation Algorithms</t>
        </is>
      </c>
      <c r="G424" s="42" t="inlineStr">
        <is>
          <t>Diego Pérez-Liébana; Jialin Liu; Ahmed Khalifa; Raluca D. Gaina; Julian Togelius; Simon M. Lucas</t>
        </is>
      </c>
      <c r="H424" s="42" t="n">
        <v>2019</v>
      </c>
      <c r="I424" s="42" t="inlineStr">
        <is>
          <t>IEEE Transactions on Games</t>
        </is>
      </c>
      <c r="J424" s="42" t="inlineStr">
        <is>
          <t>10.1109/tg.2019.2901021</t>
        </is>
      </c>
      <c r="K424" s="47" t="inlineStr">
        <is>
          <t>https://doi.org/10.1109/tg.2019.2901021</t>
        </is>
      </c>
      <c r="L424" s="42" t="inlineStr">
        <is>
          <t>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is>
      </c>
      <c r="M424" s="42" t="inlineStr">
        <is>
          <t>article</t>
        </is>
      </c>
      <c r="N424" s="42" t="inlineStr">
        <is>
          <t>en</t>
        </is>
      </c>
      <c r="O424" s="42">
        <f>IF(F424="","",LOWER(TRIM(F424)&amp;"|"&amp;TRIM(G424)&amp;"|"&amp;H424))</f>
        <v/>
      </c>
      <c r="P424" s="42" t="inlineStr">
        <is>
          <t>No</t>
        </is>
      </c>
      <c r="Q424" s="42" t="inlineStr">
        <is>
          <t>Citations: 63</t>
        </is>
      </c>
    </row>
    <row r="425">
      <c r="A425" s="42" t="inlineStr">
        <is>
          <t>A0424</t>
        </is>
      </c>
      <c r="B425" s="42" t="inlineStr">
        <is>
          <t>Database</t>
        </is>
      </c>
      <c r="C425" s="42" t="inlineStr">
        <is>
          <t>OpenAlex</t>
        </is>
      </c>
      <c r="D425" s="85" t="n">
        <v>46287</v>
      </c>
      <c r="E425" s="42" t="inlineStr">
        <is>
          <t>Multiple queries (Q1-Q10)</t>
        </is>
      </c>
      <c r="F425" s="42" t="inlineStr">
        <is>
          <t>The Influence of Social Networks on Environmental Awareness and the Social Responsibility of Generations</t>
        </is>
      </c>
      <c r="G425" s="42" t="inlineStr">
        <is>
          <t>Eliana Andréa Severo; Júlio César Ferro de Guimarães; Mateus Luan Dellarmelin; Rossana Parizotto Ribeiro</t>
        </is>
      </c>
      <c r="H425" s="42" t="n">
        <v>2019</v>
      </c>
      <c r="I425" s="42" t="inlineStr">
        <is>
          <t>Brazilian Business Review</t>
        </is>
      </c>
      <c r="J425" s="42" t="inlineStr">
        <is>
          <t>10.15728/bbr.2019.16.5.5</t>
        </is>
      </c>
      <c r="K425" s="47" t="inlineStr">
        <is>
          <t>https://doi.org/10.15728/bbr.2019.16.5.5</t>
        </is>
      </c>
      <c r="L425" s="42" t="inlineStr">
        <is>
          <t>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is>
      </c>
      <c r="M425" s="42" t="inlineStr">
        <is>
          <t>article</t>
        </is>
      </c>
      <c r="N425" s="42" t="inlineStr">
        <is>
          <t>en</t>
        </is>
      </c>
      <c r="O425" s="42">
        <f>IF(F425="","",LOWER(TRIM(F425)&amp;"|"&amp;TRIM(G425)&amp;"|"&amp;H425))</f>
        <v/>
      </c>
      <c r="P425" s="42" t="inlineStr">
        <is>
          <t>No</t>
        </is>
      </c>
      <c r="Q425" s="42" t="inlineStr">
        <is>
          <t>Citations: 185</t>
        </is>
      </c>
    </row>
    <row r="426">
      <c r="A426" s="42" t="inlineStr">
        <is>
          <t>A0425</t>
        </is>
      </c>
      <c r="B426" s="42" t="inlineStr">
        <is>
          <t>Database</t>
        </is>
      </c>
      <c r="C426" s="42" t="inlineStr">
        <is>
          <t>OpenAlex</t>
        </is>
      </c>
      <c r="D426" s="85" t="n">
        <v>46287</v>
      </c>
      <c r="E426" s="42" t="inlineStr">
        <is>
          <t>Multiple queries (Q1-Q10)</t>
        </is>
      </c>
      <c r="F426" s="42" t="inlineStr">
        <is>
          <t>Digital Analytics: Modeling for Insights and New Methods</t>
        </is>
      </c>
      <c r="G426" s="42" t="inlineStr">
        <is>
          <t>Shaphali Gupta; Agata Leszkiewicz; Vikas Kumar; Tammo H.A. Bijmolt; Dmitriy Potapov</t>
        </is>
      </c>
      <c r="H426" s="42" t="n">
        <v>2020</v>
      </c>
      <c r="I426" s="42" t="inlineStr">
        <is>
          <t>Journal of Interactive Marketing</t>
        </is>
      </c>
      <c r="J426" s="42" t="inlineStr">
        <is>
          <t>10.1016/j.intmar.2020.04.003</t>
        </is>
      </c>
      <c r="K426" s="47" t="inlineStr">
        <is>
          <t>https://doi.org/10.1016/j.intmar.2020.04.003</t>
        </is>
      </c>
      <c r="L426" s="42" t="inlineStr">
        <is>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is>
      </c>
      <c r="M426" s="42" t="inlineStr">
        <is>
          <t>article</t>
        </is>
      </c>
      <c r="N426" s="42" t="inlineStr">
        <is>
          <t>en</t>
        </is>
      </c>
      <c r="O426" s="42">
        <f>IF(F426="","",LOWER(TRIM(F426)&amp;"|"&amp;TRIM(G426)&amp;"|"&amp;H426))</f>
        <v/>
      </c>
      <c r="P426" s="42" t="inlineStr">
        <is>
          <t>No</t>
        </is>
      </c>
      <c r="Q426" s="42" t="inlineStr">
        <is>
          <t>Citations: 230</t>
        </is>
      </c>
    </row>
    <row r="427">
      <c r="A427" s="42" t="inlineStr">
        <is>
          <t>A0426</t>
        </is>
      </c>
      <c r="B427" s="42" t="inlineStr">
        <is>
          <t>Database</t>
        </is>
      </c>
      <c r="C427" s="42" t="inlineStr">
        <is>
          <t>OpenAlex</t>
        </is>
      </c>
      <c r="D427" s="85" t="n">
        <v>46287</v>
      </c>
      <c r="E427" s="42" t="inlineStr">
        <is>
          <t>Multiple queries (Q1-Q10)</t>
        </is>
      </c>
      <c r="F427" s="42" t="inlineStr">
        <is>
          <t>GAN-based synthetic brain PET image generation</t>
        </is>
      </c>
      <c r="G427" s="42" t="inlineStr">
        <is>
          <t>Jyoti Islam; Yanqing Zhang</t>
        </is>
      </c>
      <c r="H427" s="42" t="n">
        <v>2020</v>
      </c>
      <c r="I427" s="42" t="inlineStr">
        <is>
          <t>Brain Informatics</t>
        </is>
      </c>
      <c r="J427" s="42" t="inlineStr">
        <is>
          <t>10.1186/s40708-020-00104-2</t>
        </is>
      </c>
      <c r="K427" s="47" t="inlineStr">
        <is>
          <t>https://doi.org/10.1186/s40708-020-00104-2</t>
        </is>
      </c>
      <c r="L427" s="42" t="inlineStr">
        <is>
          <t>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is>
      </c>
      <c r="M427" s="42" t="inlineStr">
        <is>
          <t>article</t>
        </is>
      </c>
      <c r="N427" s="42" t="inlineStr">
        <is>
          <t>en</t>
        </is>
      </c>
      <c r="O427" s="42">
        <f>IF(F427="","",LOWER(TRIM(F427)&amp;"|"&amp;TRIM(G427)&amp;"|"&amp;H427))</f>
        <v/>
      </c>
      <c r="P427" s="42" t="inlineStr">
        <is>
          <t>No</t>
        </is>
      </c>
      <c r="Q427" s="42" t="inlineStr">
        <is>
          <t>Citations: 173</t>
        </is>
      </c>
    </row>
    <row r="428">
      <c r="A428" s="42" t="inlineStr">
        <is>
          <t>A0427</t>
        </is>
      </c>
      <c r="B428" s="42" t="inlineStr">
        <is>
          <t>Database</t>
        </is>
      </c>
      <c r="C428" s="42" t="inlineStr">
        <is>
          <t>OpenAlex</t>
        </is>
      </c>
      <c r="D428" s="85" t="n">
        <v>46287</v>
      </c>
      <c r="E428" s="42" t="inlineStr">
        <is>
          <t>Multiple queries (Q1-Q10)</t>
        </is>
      </c>
      <c r="F428" s="42" t="inlineStr">
        <is>
          <t>Student acceptance of virtual laboratory and practical work: An extension of the technology acceptance model</t>
        </is>
      </c>
      <c r="G428" s="42" t="inlineStr">
        <is>
          <t>Rosa Estriégana; J. Medina; Roberto Barchino</t>
        </is>
      </c>
      <c r="H428" s="42" t="n">
        <v>2019</v>
      </c>
      <c r="I428" s="42" t="inlineStr">
        <is>
          <t>Computers &amp; Education</t>
        </is>
      </c>
      <c r="J428" s="42" t="inlineStr">
        <is>
          <t>10.1016/j.compedu.2019.02.010</t>
        </is>
      </c>
      <c r="K428" s="47" t="inlineStr">
        <is>
          <t>https://doi.org/10.1016/j.compedu.2019.02.010</t>
        </is>
      </c>
      <c r="L428" s="42" t="inlineStr"/>
      <c r="M428" s="42" t="inlineStr">
        <is>
          <t>article</t>
        </is>
      </c>
      <c r="N428" s="42" t="inlineStr">
        <is>
          <t>en</t>
        </is>
      </c>
      <c r="O428" s="42">
        <f>IF(F428="","",LOWER(TRIM(F428)&amp;"|"&amp;TRIM(G428)&amp;"|"&amp;H428))</f>
        <v/>
      </c>
      <c r="P428" s="42" t="inlineStr">
        <is>
          <t>No</t>
        </is>
      </c>
      <c r="Q428" s="42" t="inlineStr">
        <is>
          <t>Citations: 338</t>
        </is>
      </c>
    </row>
    <row r="429">
      <c r="A429" s="42" t="inlineStr">
        <is>
          <t>A0428</t>
        </is>
      </c>
      <c r="B429" s="42" t="inlineStr">
        <is>
          <t>Database</t>
        </is>
      </c>
      <c r="C429" s="42" t="inlineStr">
        <is>
          <t>OpenAlex</t>
        </is>
      </c>
      <c r="D429" s="85" t="n">
        <v>46287</v>
      </c>
      <c r="E429" s="42" t="inlineStr">
        <is>
          <t>Multiple queries (Q1-Q10)</t>
        </is>
      </c>
      <c r="F429" s="42" t="inlineStr">
        <is>
          <t>A Deep Learning Model Based on Concatenation Approach for the Diagnosis of Brain Tumor</t>
        </is>
      </c>
      <c r="G429" s="42" t="inlineStr">
        <is>
          <t>Neelum Noreen; Sellappan Palaniappan; Abdul Qayyum; Iftikhar Ahmad; Muhammad Imran; Muhammad Shoaib</t>
        </is>
      </c>
      <c r="H429" s="42" t="n">
        <v>2020</v>
      </c>
      <c r="I429" s="42" t="inlineStr">
        <is>
          <t>IEEE Access</t>
        </is>
      </c>
      <c r="J429" s="42" t="inlineStr">
        <is>
          <t>10.1109/access.2020.2978629</t>
        </is>
      </c>
      <c r="K429" s="47" t="inlineStr">
        <is>
          <t>https://doi.org/10.1109/access.2020.2978629</t>
        </is>
      </c>
      <c r="L429" s="42" t="inlineStr">
        <is>
          <t>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is>
      </c>
      <c r="M429" s="42" t="inlineStr">
        <is>
          <t>article</t>
        </is>
      </c>
      <c r="N429" s="42" t="inlineStr">
        <is>
          <t>en</t>
        </is>
      </c>
      <c r="O429" s="42">
        <f>IF(F429="","",LOWER(TRIM(F429)&amp;"|"&amp;TRIM(G429)&amp;"|"&amp;H429))</f>
        <v/>
      </c>
      <c r="P429" s="42" t="inlineStr">
        <is>
          <t>No</t>
        </is>
      </c>
      <c r="Q429" s="42" t="inlineStr">
        <is>
          <t>Citations: 478</t>
        </is>
      </c>
    </row>
    <row r="430">
      <c r="A430" s="42" t="inlineStr">
        <is>
          <t>A0429</t>
        </is>
      </c>
      <c r="B430" s="42" t="inlineStr">
        <is>
          <t>Database</t>
        </is>
      </c>
      <c r="C430" s="42" t="inlineStr">
        <is>
          <t>OpenAlex</t>
        </is>
      </c>
      <c r="D430" s="85" t="n">
        <v>46287</v>
      </c>
      <c r="E430" s="42" t="inlineStr">
        <is>
          <t>Multiple queries (Q1-Q10)</t>
        </is>
      </c>
      <c r="F430" s="42" t="inlineStr">
        <is>
          <t>On the Road to 6G: Visions, Requirements, Key Technologies, and Testbeds</t>
        </is>
      </c>
      <c r="G430" s="42" t="inlineStr">
        <is>
          <t>Cheng‐Xiang Wang; Xiaohu You; Xiqi Gao; Xiuming Zhu; Zixin Li; Chuan Zhang; Haiming Wang; Yongming Huang; Yunfei Chen; Harald Haas; John Thompson; Erik G. Larsson; Marco Di Renzo; Wen Tong; Peiying Zhu; Xuemin Shen; H. Vincent Poor; Lajos Hanzo</t>
        </is>
      </c>
      <c r="H430" s="42" t="n">
        <v>2023</v>
      </c>
      <c r="I430" s="42" t="inlineStr">
        <is>
          <t>IEEE Communications Surveys &amp; Tutorials</t>
        </is>
      </c>
      <c r="J430" s="42" t="inlineStr">
        <is>
          <t>10.1109/comst.2023.3249835</t>
        </is>
      </c>
      <c r="K430" s="47" t="inlineStr">
        <is>
          <t>https://doi.org/10.1109/comst.2023.3249835</t>
        </is>
      </c>
      <c r="L430" s="42" t="inlineStr">
        <is>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is>
      </c>
      <c r="M430" s="42" t="inlineStr">
        <is>
          <t>article</t>
        </is>
      </c>
      <c r="N430" s="42" t="inlineStr">
        <is>
          <t>en</t>
        </is>
      </c>
      <c r="O430" s="42">
        <f>IF(F430="","",LOWER(TRIM(F430)&amp;"|"&amp;TRIM(G430)&amp;"|"&amp;H430))</f>
        <v/>
      </c>
      <c r="P430" s="42" t="inlineStr">
        <is>
          <t>No</t>
        </is>
      </c>
      <c r="Q430" s="42" t="inlineStr">
        <is>
          <t>Citations: 2253</t>
        </is>
      </c>
    </row>
    <row r="431">
      <c r="A431" s="42" t="inlineStr">
        <is>
          <t>A0430</t>
        </is>
      </c>
      <c r="B431" s="42" t="inlineStr">
        <is>
          <t>Database</t>
        </is>
      </c>
      <c r="C431" s="42" t="inlineStr">
        <is>
          <t>OpenAlex</t>
        </is>
      </c>
      <c r="D431" s="85" t="n">
        <v>46287</v>
      </c>
      <c r="E431" s="42" t="inlineStr">
        <is>
          <t>Multiple queries (Q1-Q10)</t>
        </is>
      </c>
      <c r="F431" s="42" t="inlineStr">
        <is>
          <t>Google Gemini as a next generation AI educational tool: a review of emerging educational technology</t>
        </is>
      </c>
      <c r="G431" s="42" t="inlineStr">
        <is>
          <t>Muhammad Imran; Norah Almusharraf</t>
        </is>
      </c>
      <c r="H431" s="42" t="n">
        <v>2024</v>
      </c>
      <c r="I431" s="42" t="inlineStr">
        <is>
          <t>Smart Learning Environments</t>
        </is>
      </c>
      <c r="J431" s="42" t="inlineStr">
        <is>
          <t>10.1186/s40561-024-00310-z</t>
        </is>
      </c>
      <c r="K431" s="47" t="inlineStr">
        <is>
          <t>https://doi.org/10.1186/s40561-024-00310-z</t>
        </is>
      </c>
      <c r="L431" s="42" t="inlineStr">
        <is>
          <t>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is>
      </c>
      <c r="M431" s="42" t="inlineStr">
        <is>
          <t>article</t>
        </is>
      </c>
      <c r="N431" s="42" t="inlineStr">
        <is>
          <t>en</t>
        </is>
      </c>
      <c r="O431" s="42">
        <f>IF(F431="","",LOWER(TRIM(F431)&amp;"|"&amp;TRIM(G431)&amp;"|"&amp;H431))</f>
        <v/>
      </c>
      <c r="P431" s="42" t="inlineStr">
        <is>
          <t>No</t>
        </is>
      </c>
      <c r="Q431" s="42" t="inlineStr">
        <is>
          <t>Citations: 202</t>
        </is>
      </c>
    </row>
    <row r="432">
      <c r="A432" s="42" t="inlineStr">
        <is>
          <t>A0431</t>
        </is>
      </c>
      <c r="B432" s="42" t="inlineStr">
        <is>
          <t>Database</t>
        </is>
      </c>
      <c r="C432" s="42" t="inlineStr">
        <is>
          <t>OpenAlex</t>
        </is>
      </c>
      <c r="D432" s="85" t="n">
        <v>46287</v>
      </c>
      <c r="E432" s="42" t="inlineStr">
        <is>
          <t>Multiple queries (Q1-Q10)</t>
        </is>
      </c>
      <c r="F432" s="42" t="inlineStr">
        <is>
          <t>Comparing the effectiveness of fire extinguisher virtual reality and video training</t>
        </is>
      </c>
      <c r="G432" s="42" t="inlineStr">
        <is>
          <t>Ruggiero Lovreglio; Xinyue Duan; Anass Rahouti; Robyn Phipps; Daniel Nilsson</t>
        </is>
      </c>
      <c r="H432" s="42" t="n">
        <v>2020</v>
      </c>
      <c r="I432" s="42" t="inlineStr">
        <is>
          <t>Virtual Reality</t>
        </is>
      </c>
      <c r="J432" s="42" t="inlineStr">
        <is>
          <t>10.1007/s10055-020-00447-5</t>
        </is>
      </c>
      <c r="K432" s="47" t="inlineStr">
        <is>
          <t>https://doi.org/10.1007/s10055-020-00447-5</t>
        </is>
      </c>
      <c r="L432" s="42" t="inlineStr"/>
      <c r="M432" s="42" t="inlineStr">
        <is>
          <t>article</t>
        </is>
      </c>
      <c r="N432" s="42" t="inlineStr">
        <is>
          <t>en</t>
        </is>
      </c>
      <c r="O432" s="42">
        <f>IF(F432="","",LOWER(TRIM(F432)&amp;"|"&amp;TRIM(G432)&amp;"|"&amp;H432))</f>
        <v/>
      </c>
      <c r="P432" s="42" t="inlineStr">
        <is>
          <t>No</t>
        </is>
      </c>
      <c r="Q432" s="42" t="inlineStr">
        <is>
          <t>Citations: 161</t>
        </is>
      </c>
    </row>
    <row r="433">
      <c r="A433" s="42" t="inlineStr">
        <is>
          <t>A0432</t>
        </is>
      </c>
      <c r="B433" s="42" t="inlineStr">
        <is>
          <t>Database</t>
        </is>
      </c>
      <c r="C433" s="42" t="inlineStr">
        <is>
          <t>OpenAlex</t>
        </is>
      </c>
      <c r="D433" s="85" t="n">
        <v>46287</v>
      </c>
      <c r="E433" s="42" t="inlineStr">
        <is>
          <t>Multiple queries (Q1-Q10)</t>
        </is>
      </c>
      <c r="F433" s="42" t="inlineStr">
        <is>
          <t>In vitro neurons learn and exhibit sentience when embodied in a simulated game-world</t>
        </is>
      </c>
      <c r="G433" s="42" t="inlineStr">
        <is>
          <t>Brett J. Kagan; Andy C. Kitchen; Nhi T. Tran; Forough Habibollahi; M. Amin Khajehnejad; Bradyn J. Parker; Anjali Bhat; Ben Rollo; Adeel Razi; Karl Friston</t>
        </is>
      </c>
      <c r="H433" s="42" t="n">
        <v>2022</v>
      </c>
      <c r="I433" s="42" t="inlineStr">
        <is>
          <t>Neuron</t>
        </is>
      </c>
      <c r="J433" s="42" t="inlineStr">
        <is>
          <t>10.1016/j.neuron.2022.09.001</t>
        </is>
      </c>
      <c r="K433" s="47" t="inlineStr">
        <is>
          <t>https://doi.org/10.1016/j.neuron.2022.09.001</t>
        </is>
      </c>
      <c r="L433" s="42" t="inlineStr">
        <is>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is>
      </c>
      <c r="M433" s="42" t="inlineStr">
        <is>
          <t>article</t>
        </is>
      </c>
      <c r="N433" s="42" t="inlineStr">
        <is>
          <t>en</t>
        </is>
      </c>
      <c r="O433" s="42">
        <f>IF(F433="","",LOWER(TRIM(F433)&amp;"|"&amp;TRIM(G433)&amp;"|"&amp;H433))</f>
        <v/>
      </c>
      <c r="P433" s="42" t="inlineStr">
        <is>
          <t>No</t>
        </is>
      </c>
      <c r="Q433" s="42" t="inlineStr">
        <is>
          <t>Citations: 383</t>
        </is>
      </c>
    </row>
    <row r="434">
      <c r="A434" s="42" t="inlineStr">
        <is>
          <t>A0433</t>
        </is>
      </c>
      <c r="B434" s="42" t="inlineStr">
        <is>
          <t>Database</t>
        </is>
      </c>
      <c r="C434" s="42" t="inlineStr">
        <is>
          <t>OpenAlex</t>
        </is>
      </c>
      <c r="D434" s="85" t="n">
        <v>46287</v>
      </c>
      <c r="E434" s="42" t="inlineStr">
        <is>
          <t>Multiple queries (Q1-Q10)</t>
        </is>
      </c>
      <c r="F434" s="42" t="inlineStr">
        <is>
          <t>Metaverse beyond the hype: Multidisciplinary perspectives on emerging challenges, opportunities, and agenda for research, practice and policy</t>
        </is>
      </c>
      <c r="G434" s="42" t="inlineStr">
        <is>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is>
      </c>
      <c r="H434" s="42" t="n">
        <v>2022</v>
      </c>
      <c r="I434" s="42" t="inlineStr">
        <is>
          <t>International Journal of Information Management</t>
        </is>
      </c>
      <c r="J434" s="42" t="inlineStr">
        <is>
          <t>10.1016/j.ijinfomgt.2022.102542</t>
        </is>
      </c>
      <c r="K434" s="47" t="inlineStr">
        <is>
          <t>https://doi.org/10.1016/j.ijinfomgt.2022.102542</t>
        </is>
      </c>
      <c r="L434" s="42" t="inlineStr">
        <is>
          <t>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is>
      </c>
      <c r="M434" s="42" t="inlineStr">
        <is>
          <t>article</t>
        </is>
      </c>
      <c r="N434" s="42" t="inlineStr">
        <is>
          <t>en</t>
        </is>
      </c>
      <c r="O434" s="42">
        <f>IF(F434="","",LOWER(TRIM(F434)&amp;"|"&amp;TRIM(G434)&amp;"|"&amp;H434))</f>
        <v/>
      </c>
      <c r="P434" s="42" t="inlineStr">
        <is>
          <t>No</t>
        </is>
      </c>
      <c r="Q434" s="42" t="inlineStr">
        <is>
          <t>Citations: 2729</t>
        </is>
      </c>
    </row>
    <row r="435">
      <c r="A435" s="42" t="inlineStr">
        <is>
          <t>A0434</t>
        </is>
      </c>
      <c r="B435" s="42" t="inlineStr">
        <is>
          <t>Database</t>
        </is>
      </c>
      <c r="C435" s="42" t="inlineStr">
        <is>
          <t>OpenAlex</t>
        </is>
      </c>
      <c r="D435" s="85" t="n">
        <v>46287</v>
      </c>
      <c r="E435" s="42" t="inlineStr">
        <is>
          <t>Multiple queries (Q1-Q10)</t>
        </is>
      </c>
      <c r="F435" s="42" t="inlineStr">
        <is>
          <t>A Review on the Application of Blockchain to the Next Generation of Cybersecure Industry 4.0 Smart Factories</t>
        </is>
      </c>
      <c r="G435" s="42" t="inlineStr">
        <is>
          <t>Tiago M. Fernández‐Caramés; Paula Fraga‐Lamas</t>
        </is>
      </c>
      <c r="H435" s="42" t="n">
        <v>2019</v>
      </c>
      <c r="I435" s="42" t="inlineStr">
        <is>
          <t>IEEE Access</t>
        </is>
      </c>
      <c r="J435" s="42" t="inlineStr">
        <is>
          <t>10.1109/access.2019.2908780</t>
        </is>
      </c>
      <c r="K435" s="47" t="inlineStr">
        <is>
          <t>https://doi.org/10.1109/access.2019.2908780</t>
        </is>
      </c>
      <c r="L435" s="42" t="inlineStr">
        <is>
          <t>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is>
      </c>
      <c r="M435" s="42" t="inlineStr">
        <is>
          <t>article</t>
        </is>
      </c>
      <c r="N435" s="42" t="inlineStr">
        <is>
          <t>en</t>
        </is>
      </c>
      <c r="O435" s="42">
        <f>IF(F435="","",LOWER(TRIM(F435)&amp;"|"&amp;TRIM(G435)&amp;"|"&amp;H435))</f>
        <v/>
      </c>
      <c r="P435" s="42" t="inlineStr">
        <is>
          <t>No</t>
        </is>
      </c>
      <c r="Q435" s="42" t="inlineStr">
        <is>
          <t>Citations: 303</t>
        </is>
      </c>
    </row>
    <row r="436">
      <c r="A436" s="42" t="inlineStr">
        <is>
          <t>A0435</t>
        </is>
      </c>
      <c r="B436" s="42" t="inlineStr">
        <is>
          <t>Database</t>
        </is>
      </c>
      <c r="C436" s="42" t="inlineStr">
        <is>
          <t>OpenAlex</t>
        </is>
      </c>
      <c r="D436" s="85" t="n">
        <v>46287</v>
      </c>
      <c r="E436" s="42" t="inlineStr">
        <is>
          <t>Multiple queries (Q1-Q10)</t>
        </is>
      </c>
      <c r="F436" s="42" t="inlineStr">
        <is>
          <t>Machine Learning for Quality Control in the Food Industry: A Review</t>
        </is>
      </c>
      <c r="G436" s="42" t="inlineStr">
        <is>
          <t>Κωνσταντίνος Λιάκος; Vassilis Athanasiadis; Eleni Bozinou; Stavros I. Lalas</t>
        </is>
      </c>
      <c r="H436" s="42" t="n">
        <v>2025</v>
      </c>
      <c r="I436" s="42" t="inlineStr">
        <is>
          <t>Foods</t>
        </is>
      </c>
      <c r="J436" s="42" t="inlineStr">
        <is>
          <t>10.3390/foods14193424</t>
        </is>
      </c>
      <c r="K436" s="47" t="inlineStr">
        <is>
          <t>https://doi.org/10.3390/foods14193424</t>
        </is>
      </c>
      <c r="L436" s="42" t="inlineStr">
        <is>
          <t>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is>
      </c>
      <c r="M436" s="42" t="inlineStr">
        <is>
          <t>article</t>
        </is>
      </c>
      <c r="N436" s="42" t="inlineStr">
        <is>
          <t>en</t>
        </is>
      </c>
      <c r="O436" s="42">
        <f>IF(F436="","",LOWER(TRIM(F436)&amp;"|"&amp;TRIM(G436)&amp;"|"&amp;H436))</f>
        <v/>
      </c>
      <c r="P436" s="42" t="inlineStr">
        <is>
          <t>No</t>
        </is>
      </c>
      <c r="Q436" s="42" t="inlineStr">
        <is>
          <t>Citations: 67</t>
        </is>
      </c>
    </row>
    <row r="437">
      <c r="A437" s="42" t="inlineStr">
        <is>
          <t>A0436</t>
        </is>
      </c>
      <c r="B437" s="42" t="inlineStr">
        <is>
          <t>Database</t>
        </is>
      </c>
      <c r="C437" s="42" t="inlineStr">
        <is>
          <t>OpenAlex</t>
        </is>
      </c>
      <c r="D437" s="85" t="n">
        <v>46287</v>
      </c>
      <c r="E437" s="42" t="inlineStr">
        <is>
          <t>Multiple queries (Q1-Q10)</t>
        </is>
      </c>
      <c r="F437" s="42" t="inlineStr">
        <is>
          <t>Multimodal Latent Representation Learning for Video Moment Retrieval</t>
        </is>
      </c>
      <c r="G437" s="42" t="inlineStr">
        <is>
          <t>Jaewon Hwang; Mingyu Jeon; Junyeong Kim</t>
        </is>
      </c>
      <c r="H437" s="42" t="n">
        <v>2025</v>
      </c>
      <c r="I437" s="42" t="inlineStr">
        <is>
          <t>Sensors</t>
        </is>
      </c>
      <c r="J437" s="42" t="inlineStr">
        <is>
          <t>10.3390/s25144528</t>
        </is>
      </c>
      <c r="K437" s="47" t="inlineStr">
        <is>
          <t>https://doi.org/10.3390/s25144528</t>
        </is>
      </c>
      <c r="L437" s="42" t="inlineStr">
        <is>
          <t>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is>
      </c>
      <c r="M437" s="42" t="inlineStr">
        <is>
          <t>article</t>
        </is>
      </c>
      <c r="N437" s="42" t="inlineStr">
        <is>
          <t>en</t>
        </is>
      </c>
      <c r="O437" s="42">
        <f>IF(F437="","",LOWER(TRIM(F437)&amp;"|"&amp;TRIM(G437)&amp;"|"&amp;H437))</f>
        <v/>
      </c>
      <c r="P437" s="42" t="inlineStr">
        <is>
          <t>No</t>
        </is>
      </c>
      <c r="Q437" s="42" t="inlineStr">
        <is>
          <t>Citations: 2</t>
        </is>
      </c>
    </row>
    <row r="438">
      <c r="A438" s="42" t="inlineStr">
        <is>
          <t>A0437</t>
        </is>
      </c>
      <c r="B438" s="42" t="inlineStr">
        <is>
          <t>Database</t>
        </is>
      </c>
      <c r="C438" s="42" t="inlineStr">
        <is>
          <t>OpenAlex</t>
        </is>
      </c>
      <c r="D438" s="85" t="n">
        <v>46287</v>
      </c>
      <c r="E438" s="42" t="inlineStr">
        <is>
          <t>Multiple queries (Q1-Q10)</t>
        </is>
      </c>
      <c r="F438" s="42" t="inlineStr">
        <is>
          <t>Multilabel-Guided Soft Contrastive Learning for Efficient Earth Observation Pretraining</t>
        </is>
      </c>
      <c r="G438" s="42" t="inlineStr">
        <is>
          <t>Yi Wang; Conrad M Albrecht; Xiao Xiang Zhu</t>
        </is>
      </c>
      <c r="H438" s="42" t="n">
        <v>2024</v>
      </c>
      <c r="I438" s="42" t="inlineStr">
        <is>
          <t>IEEE Transactions on Geoscience and Remote Sensing</t>
        </is>
      </c>
      <c r="J438" s="42" t="inlineStr">
        <is>
          <t>10.1109/tgrs.2024.3466896</t>
        </is>
      </c>
      <c r="K438" s="47" t="inlineStr">
        <is>
          <t>https://doi.org/10.1109/tgrs.2024.3466896</t>
        </is>
      </c>
      <c r="L438" s="42" t="inlineStr">
        <is>
          <t>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is>
      </c>
      <c r="M438" s="42" t="inlineStr">
        <is>
          <t>article</t>
        </is>
      </c>
      <c r="N438" s="42" t="inlineStr">
        <is>
          <t>en</t>
        </is>
      </c>
      <c r="O438" s="42">
        <f>IF(F438="","",LOWER(TRIM(F438)&amp;"|"&amp;TRIM(G438)&amp;"|"&amp;H438))</f>
        <v/>
      </c>
      <c r="P438" s="42" t="inlineStr">
        <is>
          <t>No</t>
        </is>
      </c>
      <c r="Q438" s="42" t="inlineStr">
        <is>
          <t>Citations: 8</t>
        </is>
      </c>
    </row>
    <row r="439">
      <c r="A439" s="42" t="inlineStr">
        <is>
          <t>A0438</t>
        </is>
      </c>
      <c r="B439" s="42" t="inlineStr">
        <is>
          <t>Database</t>
        </is>
      </c>
      <c r="C439" s="42" t="inlineStr">
        <is>
          <t>OpenAlex</t>
        </is>
      </c>
      <c r="D439" s="85" t="n">
        <v>46287</v>
      </c>
      <c r="E439" s="42" t="inlineStr">
        <is>
          <t>Multiple queries (Q1-Q10)</t>
        </is>
      </c>
      <c r="F439" s="42" t="inlineStr">
        <is>
          <t>TrajRL-TFF: A Trajectory Representation Learning Method Based on Time-domain and Frequency-domain Feature Fusion</t>
        </is>
      </c>
      <c r="G439" s="42" t="inlineStr">
        <is>
          <t>Kang Liu; Zhiying Lin; Kemin Zhu; Ling Yin; Jianze Zheng; Yongheng Feng; Shaohua Wang; Yan Zhang</t>
        </is>
      </c>
      <c r="H439" s="42" t="n">
        <v>2025</v>
      </c>
      <c r="I439" s="42" t="inlineStr">
        <is>
          <t>Computational Urban Science</t>
        </is>
      </c>
      <c r="J439" s="42" t="inlineStr">
        <is>
          <t>10.1007/s43762-025-00219-4</t>
        </is>
      </c>
      <c r="K439" s="47" t="inlineStr">
        <is>
          <t>https://doi.org/10.1007/s43762-025-00219-4</t>
        </is>
      </c>
      <c r="L439" s="42" t="inlineStr">
        <is>
          <t>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is>
      </c>
      <c r="M439" s="42" t="inlineStr">
        <is>
          <t>article</t>
        </is>
      </c>
      <c r="N439" s="42" t="inlineStr">
        <is>
          <t>en</t>
        </is>
      </c>
      <c r="O439" s="42">
        <f>IF(F439="","",LOWER(TRIM(F439)&amp;"|"&amp;TRIM(G439)&amp;"|"&amp;H439))</f>
        <v/>
      </c>
      <c r="P439" s="42" t="inlineStr">
        <is>
          <t>No</t>
        </is>
      </c>
      <c r="Q439" s="42" t="inlineStr">
        <is>
          <t>Citations: 2</t>
        </is>
      </c>
    </row>
    <row r="440">
      <c r="A440" s="42" t="inlineStr">
        <is>
          <t>A0439</t>
        </is>
      </c>
      <c r="B440" s="42" t="inlineStr">
        <is>
          <t>Database</t>
        </is>
      </c>
      <c r="C440" s="42" t="inlineStr">
        <is>
          <t>OpenAlex</t>
        </is>
      </c>
      <c r="D440" s="85" t="n">
        <v>46287</v>
      </c>
      <c r="E440" s="42" t="inlineStr">
        <is>
          <t>Multiple queries (Q1-Q10)</t>
        </is>
      </c>
      <c r="F440" s="42" t="inlineStr">
        <is>
          <t>Scaling Laws and Architectural Advances of Hierarchical JEPA (H-JEPA) Model for Planning, Control and Robotics in Physical Systems</t>
        </is>
      </c>
      <c r="G440" s="42" t="inlineStr">
        <is>
          <t>Abdul Khalid; Mayank Lal</t>
        </is>
      </c>
      <c r="H440" s="42" t="n">
        <v>2026</v>
      </c>
      <c r="I440" s="42" t="inlineStr">
        <is>
          <t>International Journal of Science Strategic Management and Technology</t>
        </is>
      </c>
      <c r="J440" s="42" t="inlineStr">
        <is>
          <t>10.55041/ijsmt.v2i5.169</t>
        </is>
      </c>
      <c r="K440" s="47" t="inlineStr">
        <is>
          <t>https://doi.org/10.55041/ijsmt.v2i5.169</t>
        </is>
      </c>
      <c r="L440" s="42" t="inlineStr">
        <is>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is>
      </c>
      <c r="M440" s="42" t="inlineStr">
        <is>
          <t>article</t>
        </is>
      </c>
      <c r="N440" s="42" t="inlineStr"/>
      <c r="O440" s="42">
        <f>IF(F440="","",LOWER(TRIM(F440)&amp;"|"&amp;TRIM(G440)&amp;"|"&amp;H440))</f>
        <v/>
      </c>
      <c r="P440" s="42" t="inlineStr">
        <is>
          <t>No</t>
        </is>
      </c>
      <c r="Q440" s="42" t="inlineStr">
        <is>
          <t>Citations: 0</t>
        </is>
      </c>
    </row>
    <row r="441">
      <c r="A441" s="42" t="inlineStr">
        <is>
          <t>A0440</t>
        </is>
      </c>
      <c r="B441" s="42" t="inlineStr">
        <is>
          <t>Database</t>
        </is>
      </c>
      <c r="C441" s="42" t="inlineStr">
        <is>
          <t>OpenAlex</t>
        </is>
      </c>
      <c r="D441" s="85" t="n">
        <v>46287</v>
      </c>
      <c r="E441" s="42" t="inlineStr">
        <is>
          <t>Multiple queries (Q1-Q10)</t>
        </is>
      </c>
      <c r="F441" s="42" t="inlineStr">
        <is>
          <t>From Big to Small: Emerging Methods for Enhancing Precision Psychiatry Through Transfer Learning</t>
        </is>
      </c>
      <c r="G441" s="42" t="inlineStr">
        <is>
          <t>Yu-Wei Wang; Avram J. Holmes; B.T. Thomas Yeo; Sarah W. Yip</t>
        </is>
      </c>
      <c r="H441" s="42" t="n">
        <v>2025</v>
      </c>
      <c r="I441" s="42" t="inlineStr">
        <is>
          <t>Biological Psychiatry</t>
        </is>
      </c>
      <c r="J441" s="42" t="inlineStr">
        <is>
          <t>10.1016/j.biopsych.2025.10.022</t>
        </is>
      </c>
      <c r="K441" s="47" t="inlineStr">
        <is>
          <t>https://doi.org/10.1016/j.biopsych.2025.10.022</t>
        </is>
      </c>
      <c r="L441" s="42" t="inlineStr">
        <is>
          <t>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is>
      </c>
      <c r="M441" s="42" t="inlineStr">
        <is>
          <t>article</t>
        </is>
      </c>
      <c r="N441" s="42" t="inlineStr">
        <is>
          <t>en</t>
        </is>
      </c>
      <c r="O441" s="42">
        <f>IF(F441="","",LOWER(TRIM(F441)&amp;"|"&amp;TRIM(G441)&amp;"|"&amp;H441))</f>
        <v/>
      </c>
      <c r="P441" s="42" t="inlineStr">
        <is>
          <t>No</t>
        </is>
      </c>
      <c r="Q441" s="42" t="inlineStr">
        <is>
          <t>Citations: 3</t>
        </is>
      </c>
    </row>
    <row r="442">
      <c r="A442" s="42" t="inlineStr">
        <is>
          <t>A0441</t>
        </is>
      </c>
      <c r="B442" s="42" t="inlineStr">
        <is>
          <t>Database</t>
        </is>
      </c>
      <c r="C442" s="42" t="inlineStr">
        <is>
          <t>OpenAlex</t>
        </is>
      </c>
      <c r="D442" s="85" t="n">
        <v>46287</v>
      </c>
      <c r="E442" s="42" t="inlineStr">
        <is>
          <t>Multiple queries (Q1-Q10)</t>
        </is>
      </c>
      <c r="F442" s="42" t="inlineStr">
        <is>
          <t>Coordinated Optimization of Distributed Energy Resources Based on Spatio-Temporal Transformer and Multi-Agent Reinforcement Learning</t>
        </is>
      </c>
      <c r="G442" s="42" t="inlineStr">
        <is>
          <t>Jingtao Zhao; Na Chen; Xianhe Han; Yuan Li; Shu Zheng; Suyang Zhou</t>
        </is>
      </c>
      <c r="H442" s="42" t="n">
        <v>2025</v>
      </c>
      <c r="I442" s="42" t="inlineStr">
        <is>
          <t>Processes</t>
        </is>
      </c>
      <c r="J442" s="42" t="inlineStr">
        <is>
          <t>10.3390/pr13103372</t>
        </is>
      </c>
      <c r="K442" s="47" t="inlineStr">
        <is>
          <t>https://doi.org/10.3390/pr13103372</t>
        </is>
      </c>
      <c r="L442" s="42" t="inlineStr">
        <is>
          <t>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is>
      </c>
      <c r="M442" s="42" t="inlineStr">
        <is>
          <t>article</t>
        </is>
      </c>
      <c r="N442" s="42" t="inlineStr">
        <is>
          <t>en</t>
        </is>
      </c>
      <c r="O442" s="42">
        <f>IF(F442="","",LOWER(TRIM(F442)&amp;"|"&amp;TRIM(G442)&amp;"|"&amp;H442))</f>
        <v/>
      </c>
      <c r="P442" s="42" t="inlineStr">
        <is>
          <t>No</t>
        </is>
      </c>
      <c r="Q442" s="42" t="inlineStr">
        <is>
          <t>Citations: 3</t>
        </is>
      </c>
    </row>
    <row r="443">
      <c r="A443" s="42" t="inlineStr">
        <is>
          <t>A0442</t>
        </is>
      </c>
      <c r="B443" s="42" t="inlineStr">
        <is>
          <t>Database</t>
        </is>
      </c>
      <c r="C443" s="42" t="inlineStr">
        <is>
          <t>OpenAlex</t>
        </is>
      </c>
      <c r="D443" s="85" t="n">
        <v>46287</v>
      </c>
      <c r="E443" s="42" t="inlineStr">
        <is>
          <t>Multiple queries (Q1-Q10)</t>
        </is>
      </c>
      <c r="F443" s="42" t="inlineStr">
        <is>
          <t>Discourse on the Consumerist Community Consumption</t>
        </is>
      </c>
      <c r="G443" s="42" t="inlineStr">
        <is>
          <t>M Chairul Basrun Umanailo</t>
        </is>
      </c>
      <c r="H443" s="42" t="n">
        <v>2019</v>
      </c>
      <c r="I443" s="42" t="inlineStr">
        <is>
          <t>The Journal of Social Sciences Research</t>
        </is>
      </c>
      <c r="J443" s="42" t="inlineStr">
        <is>
          <t>10.32861/jssr.54.1181.1186</t>
        </is>
      </c>
      <c r="K443" s="47" t="inlineStr">
        <is>
          <t>https://doi.org/10.32861/jssr.54.1181.1186</t>
        </is>
      </c>
      <c r="L443" s="42" t="inlineStr">
        <is>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is>
      </c>
      <c r="M443" s="42" t="inlineStr">
        <is>
          <t>article</t>
        </is>
      </c>
      <c r="N443" s="42" t="inlineStr">
        <is>
          <t>en</t>
        </is>
      </c>
      <c r="O443" s="42">
        <f>IF(F443="","",LOWER(TRIM(F443)&amp;"|"&amp;TRIM(G443)&amp;"|"&amp;H443))</f>
        <v/>
      </c>
      <c r="P443" s="42" t="inlineStr">
        <is>
          <t>No</t>
        </is>
      </c>
      <c r="Q443" s="42" t="inlineStr">
        <is>
          <t>Citations: 39</t>
        </is>
      </c>
    </row>
    <row r="444">
      <c r="A444" s="42" t="inlineStr">
        <is>
          <t>A0443</t>
        </is>
      </c>
      <c r="B444" s="42" t="inlineStr">
        <is>
          <t>Database</t>
        </is>
      </c>
      <c r="C444" s="42" t="inlineStr">
        <is>
          <t>OpenAlex</t>
        </is>
      </c>
      <c r="D444" s="85" t="n">
        <v>46287</v>
      </c>
      <c r="E444" s="42" t="inlineStr">
        <is>
          <t>Multiple queries (Q1-Q10)</t>
        </is>
      </c>
      <c r="F444" s="42" t="inlineStr">
        <is>
          <t>Multi-Timeframe Algorithmic Trading Bots Using Thick Data Heuristics with Deep Reinforcement Learning</t>
        </is>
      </c>
      <c r="G444" s="42" t="inlineStr">
        <is>
          <t>Gregory Roy; Jinan Fiaidhi; Sabah Mohammed</t>
        </is>
      </c>
      <c r="H444" s="42" t="n">
        <v>2022</v>
      </c>
      <c r="I444" s="42" t="inlineStr">
        <is>
          <t>Artificial Intelligence Evolution</t>
        </is>
      </c>
      <c r="J444" s="42" t="inlineStr">
        <is>
          <t>10.37256/aie.3220221722</t>
        </is>
      </c>
      <c r="K444" s="47" t="inlineStr">
        <is>
          <t>https://doi.org/10.37256/aie.3220221722</t>
        </is>
      </c>
      <c r="L444" s="42" t="inlineStr">
        <is>
          <t>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is>
      </c>
      <c r="M444" s="42" t="inlineStr">
        <is>
          <t>article</t>
        </is>
      </c>
      <c r="N444" s="42" t="inlineStr">
        <is>
          <t>en</t>
        </is>
      </c>
      <c r="O444" s="42">
        <f>IF(F444="","",LOWER(TRIM(F444)&amp;"|"&amp;TRIM(G444)&amp;"|"&amp;H444))</f>
        <v/>
      </c>
      <c r="P444" s="42" t="inlineStr">
        <is>
          <t>No</t>
        </is>
      </c>
      <c r="Q444" s="42" t="inlineStr">
        <is>
          <t>Citations: 3</t>
        </is>
      </c>
    </row>
    <row r="445">
      <c r="A445" s="42" t="inlineStr">
        <is>
          <t>A0444</t>
        </is>
      </c>
      <c r="B445" s="42" t="inlineStr">
        <is>
          <t>Database</t>
        </is>
      </c>
      <c r="C445" s="42" t="inlineStr">
        <is>
          <t>OpenAlex</t>
        </is>
      </c>
      <c r="D445" s="85" t="n">
        <v>46287</v>
      </c>
      <c r="E445" s="42" t="inlineStr">
        <is>
          <t>Multiple queries (Q1-Q10)</t>
        </is>
      </c>
      <c r="F445" s="42" t="inlineStr">
        <is>
          <t>Spatio-Temporal Joint Density Driven Learning for Skeleton-Based Action Recognition</t>
        </is>
      </c>
      <c r="G445" s="42" t="inlineStr">
        <is>
          <t>Shanaka Ramesh Gunasekara; Wanqing Li; Philip Ogunbona; Jie Yang</t>
        </is>
      </c>
      <c r="H445" s="42" t="n">
        <v>2025</v>
      </c>
      <c r="I445" s="42" t="inlineStr">
        <is>
          <t>IEEE Transactions on Biometrics Behavior and Identity Science</t>
        </is>
      </c>
      <c r="J445" s="42" t="inlineStr">
        <is>
          <t>10.1109/tbiom.2025.3566212</t>
        </is>
      </c>
      <c r="K445" s="47" t="inlineStr">
        <is>
          <t>https://doi.org/10.1109/tbiom.2025.3566212</t>
        </is>
      </c>
      <c r="L445" s="42" t="inlineStr">
        <is>
          <t>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is>
      </c>
      <c r="M445" s="42" t="inlineStr">
        <is>
          <t>article</t>
        </is>
      </c>
      <c r="N445" s="42" t="inlineStr">
        <is>
          <t>en</t>
        </is>
      </c>
      <c r="O445" s="42">
        <f>IF(F445="","",LOWER(TRIM(F445)&amp;"|"&amp;TRIM(G445)&amp;"|"&amp;H445))</f>
        <v/>
      </c>
      <c r="P445" s="42" t="inlineStr">
        <is>
          <t>No</t>
        </is>
      </c>
      <c r="Q445" s="42" t="inlineStr">
        <is>
          <t>Citations: 1</t>
        </is>
      </c>
    </row>
    <row r="446">
      <c r="A446" s="42" t="inlineStr">
        <is>
          <t>A0445</t>
        </is>
      </c>
      <c r="B446" s="42" t="inlineStr">
        <is>
          <t>Database</t>
        </is>
      </c>
      <c r="C446" s="42" t="inlineStr">
        <is>
          <t>OpenAlex</t>
        </is>
      </c>
      <c r="D446" s="85" t="n">
        <v>46287</v>
      </c>
      <c r="E446" s="42" t="inlineStr">
        <is>
          <t>Multiple queries (Q1-Q10)</t>
        </is>
      </c>
      <c r="F446" s="42" t="inlineStr">
        <is>
          <t>Critique of impure reason: Unveiling the reasoning behaviour of medical large language models</t>
        </is>
      </c>
      <c r="G446" s="42" t="inlineStr">
        <is>
          <t>Shamus Zi Yang Sim; Tyrone Chen</t>
        </is>
      </c>
      <c r="H446" s="42" t="n">
        <v>2025</v>
      </c>
      <c r="I446" s="42" t="inlineStr">
        <is>
          <t>eLife</t>
        </is>
      </c>
      <c r="J446" s="42" t="inlineStr">
        <is>
          <t>10.7554/elife.106187</t>
        </is>
      </c>
      <c r="K446" s="47" t="inlineStr">
        <is>
          <t>https://doi.org/10.7554/elife.106187</t>
        </is>
      </c>
      <c r="L446" s="42" t="inlineStr">
        <is>
          <t>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is>
      </c>
      <c r="M446" s="42" t="inlineStr">
        <is>
          <t>article</t>
        </is>
      </c>
      <c r="N446" s="42" t="inlineStr">
        <is>
          <t>en</t>
        </is>
      </c>
      <c r="O446" s="42">
        <f>IF(F446="","",LOWER(TRIM(F446)&amp;"|"&amp;TRIM(G446)&amp;"|"&amp;H446))</f>
        <v/>
      </c>
      <c r="P446" s="42" t="inlineStr">
        <is>
          <t>No</t>
        </is>
      </c>
      <c r="Q446" s="42" t="inlineStr">
        <is>
          <t>Citations: 21</t>
        </is>
      </c>
    </row>
    <row r="447">
      <c r="A447" s="42" t="inlineStr">
        <is>
          <t>A0446</t>
        </is>
      </c>
      <c r="B447" s="42" t="inlineStr">
        <is>
          <t>Database</t>
        </is>
      </c>
      <c r="C447" s="42" t="inlineStr">
        <is>
          <t>OpenAlex</t>
        </is>
      </c>
      <c r="D447" s="85" t="n">
        <v>46287</v>
      </c>
      <c r="E447" s="42" t="inlineStr">
        <is>
          <t>Multiple queries (Q1-Q10)</t>
        </is>
      </c>
      <c r="F447" s="42" t="inlineStr">
        <is>
          <t>3D foundation model for generalizable disease detection in head computed tomography</t>
        </is>
      </c>
      <c r="G447" s="42" t="inlineStr">
        <is>
          <t>Weicheng Zhu; Haoxu Huang; Huanze Tang; Rushabh Musthyala; Boyang Yu; Long Chen; Emilio Vega; Thomas O’Donnell; Reya Hayek; Lindsey Kuohn; Seena Dehkharghani; Jennifer A. Frontera; Arjun V. Masurkar; Kara Melmed; Narges Razavian</t>
        </is>
      </c>
      <c r="H447" s="42" t="n">
        <v>2026</v>
      </c>
      <c r="I447" s="42" t="inlineStr">
        <is>
          <t>Nature Biomedical Engineering</t>
        </is>
      </c>
      <c r="J447" s="42" t="inlineStr">
        <is>
          <t>10.1038/s41551-026-01668-w</t>
        </is>
      </c>
      <c r="K447" s="47" t="inlineStr">
        <is>
          <t>https://doi.org/10.1038/s41551-026-01668-w</t>
        </is>
      </c>
      <c r="L447" s="42" t="inlineStr">
        <is>
          <t>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is>
      </c>
      <c r="M447" s="42" t="inlineStr">
        <is>
          <t>article</t>
        </is>
      </c>
      <c r="N447" s="42" t="inlineStr">
        <is>
          <t>en</t>
        </is>
      </c>
      <c r="O447" s="42">
        <f>IF(F447="","",LOWER(TRIM(F447)&amp;"|"&amp;TRIM(G447)&amp;"|"&amp;H447))</f>
        <v/>
      </c>
      <c r="P447" s="42" t="inlineStr">
        <is>
          <t>No</t>
        </is>
      </c>
      <c r="Q447" s="42" t="inlineStr">
        <is>
          <t>Citations: 4</t>
        </is>
      </c>
    </row>
    <row r="448">
      <c r="A448" s="42" t="inlineStr">
        <is>
          <t>A0447</t>
        </is>
      </c>
      <c r="B448" s="42" t="inlineStr">
        <is>
          <t>Database</t>
        </is>
      </c>
      <c r="C448" s="42" t="inlineStr">
        <is>
          <t>OpenAlex</t>
        </is>
      </c>
      <c r="D448" s="85" t="n">
        <v>46287</v>
      </c>
      <c r="E448" s="42" t="inlineStr">
        <is>
          <t>Multiple queries (Q1-Q10)</t>
        </is>
      </c>
      <c r="F448" s="42" t="inlineStr">
        <is>
          <t>Understanding cheese ripeness: An artificial intelligence-based approach for hierarchical classification</t>
        </is>
      </c>
      <c r="G448" s="42" t="inlineStr">
        <is>
          <t>Luca Zedda; Alessandra Perniciano; Andrea Loddo; Cecilia Di Ruberto</t>
        </is>
      </c>
      <c r="H448" s="42" t="n">
        <v>2024</v>
      </c>
      <c r="I448" s="42" t="inlineStr">
        <is>
          <t>Knowledge-Based Systems</t>
        </is>
      </c>
      <c r="J448" s="42" t="inlineStr">
        <is>
          <t>10.1016/j.knosys.2024.111833</t>
        </is>
      </c>
      <c r="K448" s="47" t="inlineStr">
        <is>
          <t>https://doi.org/10.1016/j.knosys.2024.111833</t>
        </is>
      </c>
      <c r="L448" s="42" t="inlineStr">
        <is>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is>
      </c>
      <c r="M448" s="42" t="inlineStr">
        <is>
          <t>article</t>
        </is>
      </c>
      <c r="N448" s="42" t="inlineStr">
        <is>
          <t>en</t>
        </is>
      </c>
      <c r="O448" s="42">
        <f>IF(F448="","",LOWER(TRIM(F448)&amp;"|"&amp;TRIM(G448)&amp;"|"&amp;H448))</f>
        <v/>
      </c>
      <c r="P448" s="42" t="inlineStr">
        <is>
          <t>No</t>
        </is>
      </c>
      <c r="Q448" s="42" t="inlineStr">
        <is>
          <t>Citations: 13</t>
        </is>
      </c>
    </row>
    <row r="449">
      <c r="A449" s="42" t="inlineStr">
        <is>
          <t>A0448</t>
        </is>
      </c>
      <c r="B449" s="42" t="inlineStr">
        <is>
          <t>Database</t>
        </is>
      </c>
      <c r="C449" s="42" t="inlineStr">
        <is>
          <t>OpenAlex</t>
        </is>
      </c>
      <c r="D449" s="85" t="n">
        <v>46287</v>
      </c>
      <c r="E449" s="42" t="inlineStr">
        <is>
          <t>Multiple queries (Q1-Q10)</t>
        </is>
      </c>
      <c r="F449" s="42" t="inlineStr">
        <is>
          <t>Multi-Timeframe Drummond Patches and JEPA Pre-Training for Short-Term Retail OHLC Series Forecasting</t>
        </is>
      </c>
      <c r="G449" s="42" t="inlineStr">
        <is>
          <t>А. С. Сизов; Yuri Alekseevich Khalin; Artem Aleksandrovich Belykh</t>
        </is>
      </c>
      <c r="H449" s="42" t="n">
        <v>2026</v>
      </c>
      <c r="I449" s="42" t="inlineStr">
        <is>
          <t>Russian Digital Libraries Journal</t>
        </is>
      </c>
      <c r="J449" s="42" t="inlineStr">
        <is>
          <t>10.26907/1562-5419-2026-29-1-351-367</t>
        </is>
      </c>
      <c r="K449" s="47" t="inlineStr">
        <is>
          <t>https://doi.org/10.26907/1562-5419-2026-29-1-351-367</t>
        </is>
      </c>
      <c r="L449" s="42" t="inlineStr">
        <is>
          <t>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is>
      </c>
      <c r="M449" s="42" t="inlineStr">
        <is>
          <t>article</t>
        </is>
      </c>
      <c r="N449" s="42" t="inlineStr"/>
      <c r="O449" s="42">
        <f>IF(F449="","",LOWER(TRIM(F449)&amp;"|"&amp;TRIM(G449)&amp;"|"&amp;H449))</f>
        <v/>
      </c>
      <c r="P449" s="42" t="inlineStr">
        <is>
          <t>No</t>
        </is>
      </c>
      <c r="Q449" s="42" t="inlineStr">
        <is>
          <t>Citations: 0</t>
        </is>
      </c>
    </row>
    <row r="450">
      <c r="A450" s="42" t="inlineStr">
        <is>
          <t>A0449</t>
        </is>
      </c>
      <c r="B450" s="42" t="inlineStr">
        <is>
          <t>Database</t>
        </is>
      </c>
      <c r="C450" s="42" t="inlineStr">
        <is>
          <t>OpenAlex</t>
        </is>
      </c>
      <c r="D450" s="85" t="n">
        <v>46287</v>
      </c>
      <c r="E450" s="42" t="inlineStr">
        <is>
          <t>Multiple queries (Q1-Q10)</t>
        </is>
      </c>
      <c r="F450" s="42" t="inlineStr">
        <is>
          <t>Efficient Blended Models for Analysis and Detection of Neuropathic Pain from EEG Signals Using Machine Learning</t>
        </is>
      </c>
      <c r="G450" s="42" t="inlineStr">
        <is>
          <t>Sunil Kumar Prabhakar; Keun-Tae Kim; Dong-Ok Won</t>
        </is>
      </c>
      <c r="H450" s="42" t="n">
        <v>2026</v>
      </c>
      <c r="I450" s="42" t="inlineStr">
        <is>
          <t>Bioengineering</t>
        </is>
      </c>
      <c r="J450" s="42" t="inlineStr">
        <is>
          <t>10.3390/bioengineering13010067</t>
        </is>
      </c>
      <c r="K450" s="47" t="inlineStr">
        <is>
          <t>https://doi.org/10.3390/bioengineering13010067</t>
        </is>
      </c>
      <c r="L450" s="42" t="inlineStr">
        <is>
          <t>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is>
      </c>
      <c r="M450" s="42" t="inlineStr">
        <is>
          <t>article</t>
        </is>
      </c>
      <c r="N450" s="42" t="inlineStr">
        <is>
          <t>en</t>
        </is>
      </c>
      <c r="O450" s="42">
        <f>IF(F450="","",LOWER(TRIM(F450)&amp;"|"&amp;TRIM(G450)&amp;"|"&amp;H450))</f>
        <v/>
      </c>
      <c r="P450" s="42" t="inlineStr">
        <is>
          <t>No</t>
        </is>
      </c>
      <c r="Q450" s="42" t="inlineStr">
        <is>
          <t>Citations: 1</t>
        </is>
      </c>
    </row>
    <row r="451">
      <c r="A451" s="42" t="inlineStr">
        <is>
          <t>A0450</t>
        </is>
      </c>
      <c r="B451" s="42" t="inlineStr">
        <is>
          <t>Database</t>
        </is>
      </c>
      <c r="C451" s="42" t="inlineStr">
        <is>
          <t>OpenAlex</t>
        </is>
      </c>
      <c r="D451" s="85" t="n">
        <v>46287</v>
      </c>
      <c r="E451" s="42" t="inlineStr">
        <is>
          <t>Multiple queries (Q1-Q10)</t>
        </is>
      </c>
      <c r="F451" s="42" t="inlineStr">
        <is>
          <t>Learning from small datasets—review of workshop 6 of the 10th International BCI Meeting 2023</t>
        </is>
      </c>
      <c r="G451" s="42" t="inlineStr">
        <is>
          <t>Michael Tangermann; Sylvain Chevallier; Matthias Dold; Pierre Guetschel; Reinmar J. Kobler; Théodore Papadopoulo; Jordy Thielen</t>
        </is>
      </c>
      <c r="H451" s="42" t="n">
        <v>2025</v>
      </c>
      <c r="I451" s="42" t="inlineStr">
        <is>
          <t>Journal of Neural Engineering</t>
        </is>
      </c>
      <c r="J451" s="42" t="inlineStr">
        <is>
          <t>10.1088/1741-2552/addf80</t>
        </is>
      </c>
      <c r="K451" s="47" t="inlineStr">
        <is>
          <t>https://doi.org/10.1088/1741-2552/addf80</t>
        </is>
      </c>
      <c r="L451" s="42" t="inlineStr">
        <is>
          <t>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is>
      </c>
      <c r="M451" s="42" t="inlineStr">
        <is>
          <t>article</t>
        </is>
      </c>
      <c r="N451" s="42" t="inlineStr">
        <is>
          <t>en</t>
        </is>
      </c>
      <c r="O451" s="42">
        <f>IF(F451="","",LOWER(TRIM(F451)&amp;"|"&amp;TRIM(G451)&amp;"|"&amp;H451))</f>
        <v/>
      </c>
      <c r="P451" s="42" t="inlineStr">
        <is>
          <t>No</t>
        </is>
      </c>
      <c r="Q451" s="42" t="inlineStr">
        <is>
          <t>Citations: 1</t>
        </is>
      </c>
    </row>
    <row r="452">
      <c r="A452" s="42" t="inlineStr">
        <is>
          <t>A0451</t>
        </is>
      </c>
      <c r="B452" s="42" t="inlineStr">
        <is>
          <t>Database</t>
        </is>
      </c>
      <c r="C452" s="42" t="inlineStr">
        <is>
          <t>OpenAlex</t>
        </is>
      </c>
      <c r="D452" s="85" t="n">
        <v>46287</v>
      </c>
      <c r="E452" s="42" t="inlineStr">
        <is>
          <t>Multiple queries (Q1-Q10)</t>
        </is>
      </c>
      <c r="F452" s="42" t="inlineStr">
        <is>
          <t>On convex decision regions in deep network representations</t>
        </is>
      </c>
      <c r="G452" s="42" t="inlineStr">
        <is>
          <t>Lenka Tětková; Thea Brüsch; Teresa Dorszewski; Fabian Martin Mager; Rasmus Ørtoft Aagaard; Jonathan Foldager; Tommy Sonne Alstrøm; Lars Kai Hansen</t>
        </is>
      </c>
      <c r="H452" s="42" t="n">
        <v>2025</v>
      </c>
      <c r="I452" s="42" t="inlineStr">
        <is>
          <t>Nature Communications</t>
        </is>
      </c>
      <c r="J452" s="42" t="inlineStr">
        <is>
          <t>10.1038/s41467-025-60809-y</t>
        </is>
      </c>
      <c r="K452" s="47" t="inlineStr">
        <is>
          <t>https://doi.org/10.1038/s41467-025-60809-y</t>
        </is>
      </c>
      <c r="L452" s="42" t="inlineStr">
        <is>
          <t>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is>
      </c>
      <c r="M452" s="42" t="inlineStr">
        <is>
          <t>article</t>
        </is>
      </c>
      <c r="N452" s="42" t="inlineStr">
        <is>
          <t>en</t>
        </is>
      </c>
      <c r="O452" s="42">
        <f>IF(F452="","",LOWER(TRIM(F452)&amp;"|"&amp;TRIM(G452)&amp;"|"&amp;H452))</f>
        <v/>
      </c>
      <c r="P452" s="42" t="inlineStr">
        <is>
          <t>No</t>
        </is>
      </c>
      <c r="Q452" s="42" t="inlineStr">
        <is>
          <t>Citations: 3</t>
        </is>
      </c>
    </row>
    <row r="453">
      <c r="A453" s="42" t="inlineStr">
        <is>
          <t>A0452</t>
        </is>
      </c>
      <c r="B453" s="42" t="inlineStr">
        <is>
          <t>Database</t>
        </is>
      </c>
      <c r="C453" s="42" t="inlineStr">
        <is>
          <t>OpenAlex</t>
        </is>
      </c>
      <c r="D453" s="85" t="n">
        <v>46287</v>
      </c>
      <c r="E453" s="42" t="inlineStr">
        <is>
          <t>Multiple queries (Q1-Q10)</t>
        </is>
      </c>
      <c r="F453" s="42" t="inlineStr">
        <is>
          <t>Opportunities and challenges of integrating geographic information science and large language models</t>
        </is>
      </c>
      <c r="G453" s="42" t="inlineStr">
        <is>
          <t>Nico Van de Weghe; Lars De Sloover; Anthony G. Cohn; Haosheng Huang; Simon Scheider; Renée Sieber; Sabine Timpf; Christophe Claramunt</t>
        </is>
      </c>
      <c r="H453" s="42" t="n">
        <v>2025</v>
      </c>
      <c r="I453" s="42" t="inlineStr">
        <is>
          <t>Journal of Spatial Information Science</t>
        </is>
      </c>
      <c r="J453" s="42" t="inlineStr">
        <is>
          <t>10.5311/josis.2025.30.389</t>
        </is>
      </c>
      <c r="K453" s="47" t="inlineStr">
        <is>
          <t>https://doi.org/10.5311/josis.2025.30.389</t>
        </is>
      </c>
      <c r="L453" s="42" t="inlineStr">
        <is>
          <t>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is>
      </c>
      <c r="M453" s="42" t="inlineStr">
        <is>
          <t>article</t>
        </is>
      </c>
      <c r="N453" s="42" t="inlineStr">
        <is>
          <t>en</t>
        </is>
      </c>
      <c r="O453" s="42">
        <f>IF(F453="","",LOWER(TRIM(F453)&amp;"|"&amp;TRIM(G453)&amp;"|"&amp;H453))</f>
        <v/>
      </c>
      <c r="P453" s="42" t="inlineStr">
        <is>
          <t>No</t>
        </is>
      </c>
      <c r="Q453" s="42" t="inlineStr">
        <is>
          <t>Citations: 9</t>
        </is>
      </c>
    </row>
    <row r="454">
      <c r="A454" s="42" t="inlineStr">
        <is>
          <t>A0453</t>
        </is>
      </c>
      <c r="B454" s="42" t="inlineStr">
        <is>
          <t>Database</t>
        </is>
      </c>
      <c r="C454" s="42" t="inlineStr">
        <is>
          <t>OpenAlex</t>
        </is>
      </c>
      <c r="D454" s="85" t="n">
        <v>46287</v>
      </c>
      <c r="E454" s="42" t="inlineStr">
        <is>
          <t>Multiple queries (Q1-Q10)</t>
        </is>
      </c>
      <c r="F454" s="42" t="inlineStr">
        <is>
          <t>Effects of Physical Self-Concept, Emotional Isolation, and Family Functioning on Attitudes towards Physical Education in Adolescents: Structural Equation Analysis</t>
        </is>
      </c>
      <c r="G454" s="42" t="inlineStr">
        <is>
          <t>Rosario Padial Ruz; Jose Antonio Pérez Turpín; Mar Cepero-González; Félix Zurita Ortega</t>
        </is>
      </c>
      <c r="H454" s="42" t="n">
        <v>2019</v>
      </c>
      <c r="I454" s="42" t="inlineStr">
        <is>
          <t>International Journal of Environmental Research and Public Health</t>
        </is>
      </c>
      <c r="J454" s="42" t="inlineStr">
        <is>
          <t>10.3390/ijerph17010094</t>
        </is>
      </c>
      <c r="K454" s="47" t="inlineStr">
        <is>
          <t>https://doi.org/10.3390/ijerph17010094</t>
        </is>
      </c>
      <c r="L454" s="42" t="inlineStr">
        <is>
          <t>(1)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is>
      </c>
      <c r="M454" s="42" t="inlineStr">
        <is>
          <t>article</t>
        </is>
      </c>
      <c r="N454" s="42" t="inlineStr">
        <is>
          <t>en</t>
        </is>
      </c>
      <c r="O454" s="42">
        <f>IF(F454="","",LOWER(TRIM(F454)&amp;"|"&amp;TRIM(G454)&amp;"|"&amp;H454))</f>
        <v/>
      </c>
      <c r="P454" s="42" t="inlineStr">
        <is>
          <t>No</t>
        </is>
      </c>
      <c r="Q454" s="42" t="inlineStr">
        <is>
          <t>Citations: 26</t>
        </is>
      </c>
    </row>
    <row r="455">
      <c r="A455" s="42" t="inlineStr">
        <is>
          <t>A0454</t>
        </is>
      </c>
      <c r="B455" s="42" t="inlineStr">
        <is>
          <t>Database</t>
        </is>
      </c>
      <c r="C455" s="42" t="inlineStr">
        <is>
          <t>OpenAlex</t>
        </is>
      </c>
      <c r="D455" s="85" t="n">
        <v>46287</v>
      </c>
      <c r="E455" s="42" t="inlineStr">
        <is>
          <t>Multiple queries (Q1-Q10)</t>
        </is>
      </c>
      <c r="F455" s="42" t="inlineStr">
        <is>
          <t>Large language models are powerful electronic health record encoders</t>
        </is>
      </c>
      <c r="G455" s="42" t="inlineStr">
        <is>
          <t>Stefan Hegselmann; Georg von Arnim; Tillmann Rheude; Noel Kronenberg; David Sontag; Gerhard Hindricks; Roland Eils; Benjamin Wild</t>
        </is>
      </c>
      <c r="H455" s="42" t="n">
        <v>2026</v>
      </c>
      <c r="I455" s="42" t="inlineStr">
        <is>
          <t>npj Digital Medicine</t>
        </is>
      </c>
      <c r="J455" s="42" t="inlineStr">
        <is>
          <t>10.1038/s41746-026-02915-9</t>
        </is>
      </c>
      <c r="K455" s="47" t="inlineStr">
        <is>
          <t>https://doi.org/10.1038/s41746-026-02915-9</t>
        </is>
      </c>
      <c r="L455" s="42" t="inlineStr">
        <is>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is>
      </c>
      <c r="M455" s="42" t="inlineStr">
        <is>
          <t>article</t>
        </is>
      </c>
      <c r="N455" s="42" t="inlineStr">
        <is>
          <t>en</t>
        </is>
      </c>
      <c r="O455" s="42">
        <f>IF(F455="","",LOWER(TRIM(F455)&amp;"|"&amp;TRIM(G455)&amp;"|"&amp;H455))</f>
        <v/>
      </c>
      <c r="P455" s="42" t="inlineStr">
        <is>
          <t>No</t>
        </is>
      </c>
      <c r="Q455" s="42" t="inlineStr">
        <is>
          <t>Citations: 5</t>
        </is>
      </c>
    </row>
    <row r="456">
      <c r="A456" s="42" t="inlineStr">
        <is>
          <t>A0455</t>
        </is>
      </c>
      <c r="B456" s="42" t="inlineStr">
        <is>
          <t>Database</t>
        </is>
      </c>
      <c r="C456" s="42" t="inlineStr">
        <is>
          <t>OpenAlex</t>
        </is>
      </c>
      <c r="D456" s="85" t="n">
        <v>46287</v>
      </c>
      <c r="E456" s="42" t="inlineStr">
        <is>
          <t>Multiple queries (Q1-Q10)</t>
        </is>
      </c>
      <c r="F456" s="42" t="inlineStr">
        <is>
          <t>Advancing SAR Target Recognition Through Hierarchical Self-Supervised Learning with Multi-Task Pretext Training</t>
        </is>
      </c>
      <c r="G456" s="42" t="inlineStr">
        <is>
          <t>Md Al Siam; Dewan Fahim Noor; Mandoye Ndoye; Jesmin F. Khan</t>
        </is>
      </c>
      <c r="H456" s="42" t="n">
        <v>2025</v>
      </c>
      <c r="I456" s="42" t="inlineStr">
        <is>
          <t>Sensors</t>
        </is>
      </c>
      <c r="J456" s="42" t="inlineStr">
        <is>
          <t>10.3390/s26010122</t>
        </is>
      </c>
      <c r="K456" s="47" t="inlineStr">
        <is>
          <t>https://doi.org/10.3390/s26010122</t>
        </is>
      </c>
      <c r="L456" s="42" t="inlineStr">
        <is>
          <t>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is>
      </c>
      <c r="M456" s="42" t="inlineStr">
        <is>
          <t>article</t>
        </is>
      </c>
      <c r="N456" s="42" t="inlineStr">
        <is>
          <t>en</t>
        </is>
      </c>
      <c r="O456" s="42">
        <f>IF(F456="","",LOWER(TRIM(F456)&amp;"|"&amp;TRIM(G456)&amp;"|"&amp;H456))</f>
        <v/>
      </c>
      <c r="P456" s="42" t="inlineStr">
        <is>
          <t>No</t>
        </is>
      </c>
      <c r="Q456" s="42" t="inlineStr">
        <is>
          <t>Citations: 1</t>
        </is>
      </c>
    </row>
    <row r="457">
      <c r="A457" s="42" t="inlineStr">
        <is>
          <t>A0456</t>
        </is>
      </c>
      <c r="B457" s="42" t="inlineStr">
        <is>
          <t>Database</t>
        </is>
      </c>
      <c r="C457" s="42" t="inlineStr">
        <is>
          <t>OpenAlex</t>
        </is>
      </c>
      <c r="D457" s="85" t="n">
        <v>46287</v>
      </c>
      <c r="E457" s="42" t="inlineStr">
        <is>
          <t>Multiple queries (Q1-Q10)</t>
        </is>
      </c>
      <c r="F457" s="42" t="inlineStr">
        <is>
          <t>Empowering climate resilience: A people-centered exploration of Thailand's greenhouse gas emissions trading and sustainable environmental development through climate risk management in community forests</t>
        </is>
      </c>
      <c r="G457" s="42" t="inlineStr">
        <is>
          <t>Chitralada Chaiya</t>
        </is>
      </c>
      <c r="H457" s="42" t="n">
        <v>2025</v>
      </c>
      <c r="I457" s="42" t="inlineStr">
        <is>
          <t>Heliyon</t>
        </is>
      </c>
      <c r="J457" s="42" t="inlineStr">
        <is>
          <t>10.1016/j.heliyon.2025.e41844</t>
        </is>
      </c>
      <c r="K457" s="47" t="inlineStr">
        <is>
          <t>https://doi.org/10.1016/j.heliyon.2025.e41844</t>
        </is>
      </c>
      <c r="L457" s="42" t="inlineStr">
        <is>
          <t>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is>
      </c>
      <c r="M457" s="42" t="inlineStr">
        <is>
          <t>article</t>
        </is>
      </c>
      <c r="N457" s="42" t="inlineStr">
        <is>
          <t>en</t>
        </is>
      </c>
      <c r="O457" s="42">
        <f>IF(F457="","",LOWER(TRIM(F457)&amp;"|"&amp;TRIM(G457)&amp;"|"&amp;H457))</f>
        <v/>
      </c>
      <c r="P457" s="42" t="inlineStr">
        <is>
          <t>No</t>
        </is>
      </c>
      <c r="Q457" s="42" t="inlineStr">
        <is>
          <t>Citations: 10</t>
        </is>
      </c>
    </row>
    <row r="458">
      <c r="A458" s="42" t="inlineStr">
        <is>
          <t>A0457</t>
        </is>
      </c>
      <c r="B458" s="42" t="inlineStr">
        <is>
          <t>Database</t>
        </is>
      </c>
      <c r="C458" s="42" t="inlineStr">
        <is>
          <t>OpenAlex</t>
        </is>
      </c>
      <c r="D458" s="85" t="n">
        <v>46287</v>
      </c>
      <c r="E458" s="42" t="inlineStr">
        <is>
          <t>Multiple queries (Q1-Q10)</t>
        </is>
      </c>
      <c r="F458" s="42" t="inlineStr">
        <is>
          <t>Enhancing post-traumatic stress disorder patient assessment: leveraging natural language processing for research of domain criteria identification using electronic medical records</t>
        </is>
      </c>
      <c r="G458" s="42" t="inlineStr">
        <is>
          <t>Oshin Miranda; Sophie Marie Kiehl; Xiguang Qi; M. Daniel Brannock; Thomas R. Kosten; Neal D. Ryan; Levent Kirisci; Yanshan Wang; Lirong Wang</t>
        </is>
      </c>
      <c r="H458" s="42" t="n">
        <v>2024</v>
      </c>
      <c r="I458" s="42" t="inlineStr">
        <is>
          <t>BMC Medical Informatics and Decision Making</t>
        </is>
      </c>
      <c r="J458" s="42" t="inlineStr">
        <is>
          <t>10.1186/s12911-024-02554-8</t>
        </is>
      </c>
      <c r="K458" s="47" t="inlineStr">
        <is>
          <t>https://doi.org/10.1186/s12911-024-02554-8</t>
        </is>
      </c>
      <c r="L458" s="42" t="inlineStr">
        <is>
          <t>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is>
      </c>
      <c r="M458" s="42" t="inlineStr">
        <is>
          <t>article</t>
        </is>
      </c>
      <c r="N458" s="42" t="inlineStr">
        <is>
          <t>en</t>
        </is>
      </c>
      <c r="O458" s="42">
        <f>IF(F458="","",LOWER(TRIM(F458)&amp;"|"&amp;TRIM(G458)&amp;"|"&amp;H458))</f>
        <v/>
      </c>
      <c r="P458" s="42" t="inlineStr">
        <is>
          <t>No</t>
        </is>
      </c>
      <c r="Q458" s="42" t="inlineStr">
        <is>
          <t>Citations: 9</t>
        </is>
      </c>
    </row>
    <row r="459">
      <c r="A459" s="42" t="inlineStr">
        <is>
          <t>A0458</t>
        </is>
      </c>
      <c r="B459" s="42" t="inlineStr">
        <is>
          <t>Database</t>
        </is>
      </c>
      <c r="C459" s="42" t="inlineStr">
        <is>
          <t>OpenAlex</t>
        </is>
      </c>
      <c r="D459" s="85" t="n">
        <v>46287</v>
      </c>
      <c r="E459" s="42" t="inlineStr">
        <is>
          <t>Multiple queries (Q1-Q10)</t>
        </is>
      </c>
      <c r="F459" s="42" t="inlineStr">
        <is>
          <t>GKM-OD: Gaussian knowledge based modelling for outlier detection</t>
        </is>
      </c>
      <c r="G459" s="42" t="inlineStr">
        <is>
          <t>Hui Wang; Haixin Zhong; Gongde Guo</t>
        </is>
      </c>
      <c r="H459" s="42" t="n">
        <v>2025</v>
      </c>
      <c r="I459" s="42" t="inlineStr">
        <is>
          <t>Expert Systems with Applications</t>
        </is>
      </c>
      <c r="J459" s="42" t="inlineStr">
        <is>
          <t>10.1016/j.eswa.2025.130319</t>
        </is>
      </c>
      <c r="K459" s="47" t="inlineStr">
        <is>
          <t>https://doi.org/10.1016/j.eswa.2025.130319</t>
        </is>
      </c>
      <c r="L459" s="42" t="inlineStr">
        <is>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is>
      </c>
      <c r="M459" s="42" t="inlineStr">
        <is>
          <t>article</t>
        </is>
      </c>
      <c r="N459" s="42" t="inlineStr">
        <is>
          <t>en</t>
        </is>
      </c>
      <c r="O459" s="42">
        <f>IF(F459="","",LOWER(TRIM(F459)&amp;"|"&amp;TRIM(G459)&amp;"|"&amp;H459))</f>
        <v/>
      </c>
      <c r="P459" s="42" t="inlineStr">
        <is>
          <t>No</t>
        </is>
      </c>
      <c r="Q459" s="42" t="inlineStr">
        <is>
          <t>Citations: 2</t>
        </is>
      </c>
    </row>
    <row r="460">
      <c r="A460" s="42" t="inlineStr">
        <is>
          <t>A0459</t>
        </is>
      </c>
      <c r="B460" s="42" t="inlineStr">
        <is>
          <t>Database</t>
        </is>
      </c>
      <c r="C460" s="42" t="inlineStr">
        <is>
          <t>OpenAlex</t>
        </is>
      </c>
      <c r="D460" s="85" t="n">
        <v>46287</v>
      </c>
      <c r="E460" s="42" t="inlineStr">
        <is>
          <t>Multiple queries (Q1-Q10)</t>
        </is>
      </c>
      <c r="F460" s="42" t="inlineStr">
        <is>
          <t>Escaping the big data paradigm in self-supervised representation learning</t>
        </is>
      </c>
      <c r="G460" s="42" t="inlineStr">
        <is>
          <t>Carlos Vélez-García; Miguel Cazorla; Jorge Pomares</t>
        </is>
      </c>
      <c r="H460" s="42" t="n">
        <v>2026</v>
      </c>
      <c r="I460" s="42" t="inlineStr">
        <is>
          <t>Computer Vision and Image Understanding</t>
        </is>
      </c>
      <c r="J460" s="42" t="inlineStr">
        <is>
          <t>10.1016/j.cviu.2026.104698</t>
        </is>
      </c>
      <c r="K460" s="47" t="inlineStr">
        <is>
          <t>https://doi.org/10.1016/j.cviu.2026.104698</t>
        </is>
      </c>
      <c r="L460" s="42" t="inlineStr"/>
      <c r="M460" s="42" t="inlineStr">
        <is>
          <t>article</t>
        </is>
      </c>
      <c r="N460" s="42" t="inlineStr">
        <is>
          <t>en</t>
        </is>
      </c>
      <c r="O460" s="42">
        <f>IF(F460="","",LOWER(TRIM(F460)&amp;"|"&amp;TRIM(G460)&amp;"|"&amp;H460))</f>
        <v/>
      </c>
      <c r="P460" s="42" t="inlineStr">
        <is>
          <t>No</t>
        </is>
      </c>
      <c r="Q460" s="42" t="inlineStr">
        <is>
          <t>Citations: 0</t>
        </is>
      </c>
    </row>
    <row r="461">
      <c r="A461" s="42" t="inlineStr">
        <is>
          <t>A0460</t>
        </is>
      </c>
      <c r="B461" s="42" t="inlineStr">
        <is>
          <t>Database</t>
        </is>
      </c>
      <c r="C461" s="42" t="inlineStr">
        <is>
          <t>OpenAlex</t>
        </is>
      </c>
      <c r="D461" s="85" t="n">
        <v>46287</v>
      </c>
      <c r="E461" s="42" t="inlineStr">
        <is>
          <t>Multiple queries (Q1-Q10)</t>
        </is>
      </c>
      <c r="F461" s="42" t="inlineStr">
        <is>
          <t>BenchECG and xECG: a benchmark and baseline for ECG foundation models</t>
        </is>
      </c>
      <c r="G461" s="42" t="inlineStr">
        <is>
          <t>Riccardo Lunelli; Angus Nicolson; Samuel Pröll; Sebastian J. Reinstadler; Axel Bauer; Clemens Dlaska</t>
        </is>
      </c>
      <c r="H461" s="42" t="n">
        <v>2026</v>
      </c>
      <c r="I461" s="42" t="inlineStr">
        <is>
          <t>npj Digital Medicine</t>
        </is>
      </c>
      <c r="J461" s="42" t="inlineStr">
        <is>
          <t>10.1038/s41746-026-03196-y</t>
        </is>
      </c>
      <c r="K461" s="47" t="inlineStr">
        <is>
          <t>https://doi.org/10.1038/s41746-026-03196-y</t>
        </is>
      </c>
      <c r="L461" s="42" t="inlineStr">
        <is>
          <t>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is>
      </c>
      <c r="M461" s="42" t="inlineStr">
        <is>
          <t>article</t>
        </is>
      </c>
      <c r="N461" s="42" t="inlineStr">
        <is>
          <t>en</t>
        </is>
      </c>
      <c r="O461" s="42">
        <f>IF(F461="","",LOWER(TRIM(F461)&amp;"|"&amp;TRIM(G461)&amp;"|"&amp;H461))</f>
        <v/>
      </c>
      <c r="P461" s="42" t="inlineStr">
        <is>
          <t>No</t>
        </is>
      </c>
      <c r="Q461" s="42" t="inlineStr">
        <is>
          <t>Citations: 1</t>
        </is>
      </c>
    </row>
    <row r="462">
      <c r="A462" s="42" t="inlineStr">
        <is>
          <t>A0461</t>
        </is>
      </c>
      <c r="B462" s="42" t="inlineStr">
        <is>
          <t>Database</t>
        </is>
      </c>
      <c r="C462" s="42" t="inlineStr">
        <is>
          <t>OpenAlex</t>
        </is>
      </c>
      <c r="D462" s="85" t="n">
        <v>46287</v>
      </c>
      <c r="E462" s="42" t="inlineStr">
        <is>
          <t>Multiple queries (Q1-Q10)</t>
        </is>
      </c>
      <c r="F462" s="42" t="inlineStr">
        <is>
          <t>Large Language Models and Cognitive Science: A Comprehensive Review of Similarities, Differences, and Challenges</t>
        </is>
      </c>
      <c r="G462" s="42" t="inlineStr">
        <is>
          <t>Qian Niu; Junyu Liu; Ziqian Bi; Pohsun Feng; Benji Peng; Keyu Chen; Ming Li; Lawrence K.Q. Yan; Yichao Zhang; Caitlyn Heqi Yin; Cheng Fei; Tianyang Wang; Yunze Wang; Silin Chen; Ming Liu; Ziyuan Qin; Riyang Bao; Xinyuan Song; ZeKun Jiang</t>
        </is>
      </c>
      <c r="H462" s="42" t="n">
        <v>2026</v>
      </c>
      <c r="I462" s="42" t="inlineStr">
        <is>
          <t>BIO Integration</t>
        </is>
      </c>
      <c r="J462" s="42" t="inlineStr">
        <is>
          <t>10.15212/bioi-2025-0199</t>
        </is>
      </c>
      <c r="K462" s="47" t="inlineStr">
        <is>
          <t>https://doi.org/10.15212/bioi-2025-0199</t>
        </is>
      </c>
      <c r="L462" s="42" t="inlineStr">
        <is>
          <t>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is>
      </c>
      <c r="M462" s="42" t="inlineStr">
        <is>
          <t>article</t>
        </is>
      </c>
      <c r="N462" s="42" t="inlineStr">
        <is>
          <t>en</t>
        </is>
      </c>
      <c r="O462" s="42">
        <f>IF(F462="","",LOWER(TRIM(F462)&amp;"|"&amp;TRIM(G462)&amp;"|"&amp;H462))</f>
        <v/>
      </c>
      <c r="P462" s="42" t="inlineStr">
        <is>
          <t>No</t>
        </is>
      </c>
      <c r="Q462" s="42" t="inlineStr">
        <is>
          <t>Citations: 4</t>
        </is>
      </c>
    </row>
    <row r="463">
      <c r="A463" s="42" t="inlineStr">
        <is>
          <t>A0462</t>
        </is>
      </c>
      <c r="B463" s="42" t="inlineStr">
        <is>
          <t>Database</t>
        </is>
      </c>
      <c r="C463" s="42" t="inlineStr">
        <is>
          <t>OpenAlex</t>
        </is>
      </c>
      <c r="D463" s="85" t="n">
        <v>46287</v>
      </c>
      <c r="E463" s="42" t="inlineStr">
        <is>
          <t>Multiple queries (Q1-Q10)</t>
        </is>
      </c>
      <c r="F463" s="42" t="inlineStr">
        <is>
          <t>Geometric-Entropic Optimization: Integrating Optimal Transport with Riemannian Gradient Methods for Neural Network Training</t>
        </is>
      </c>
      <c r="G463" s="42" t="inlineStr">
        <is>
          <t>Massimiliano Ferrara</t>
        </is>
      </c>
      <c r="H463" s="42" t="n">
        <v>2026</v>
      </c>
      <c r="I463" s="42" t="inlineStr">
        <is>
          <t>Journal of Optimization Theory and Applications</t>
        </is>
      </c>
      <c r="J463" s="42" t="inlineStr">
        <is>
          <t>10.1007/s10957-026-02958-8</t>
        </is>
      </c>
      <c r="K463" s="47" t="inlineStr">
        <is>
          <t>https://doi.org/10.1007/s10957-026-02958-8</t>
        </is>
      </c>
      <c r="L463" s="42" t="inlineStr">
        <is>
          <t>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is>
      </c>
      <c r="M463" s="42" t="inlineStr">
        <is>
          <t>article</t>
        </is>
      </c>
      <c r="N463" s="42" t="inlineStr">
        <is>
          <t>en</t>
        </is>
      </c>
      <c r="O463" s="42">
        <f>IF(F463="","",LOWER(TRIM(F463)&amp;"|"&amp;TRIM(G463)&amp;"|"&amp;H463))</f>
        <v/>
      </c>
      <c r="P463" s="42" t="inlineStr">
        <is>
          <t>No</t>
        </is>
      </c>
      <c r="Q463" s="42" t="inlineStr">
        <is>
          <t>Citations: 3</t>
        </is>
      </c>
    </row>
    <row r="464">
      <c r="A464" s="42" t="inlineStr">
        <is>
          <t>A0463</t>
        </is>
      </c>
      <c r="B464" s="42" t="inlineStr">
        <is>
          <t>Database</t>
        </is>
      </c>
      <c r="C464" s="42" t="inlineStr">
        <is>
          <t>OpenAlex</t>
        </is>
      </c>
      <c r="D464" s="85" t="n">
        <v>46287</v>
      </c>
      <c r="E464" s="42" t="inlineStr">
        <is>
          <t>Multiple queries (Q1-Q10)</t>
        </is>
      </c>
      <c r="F464" s="42" t="inlineStr">
        <is>
          <t>Does Ethical Leadership Impact Whistleblowing Intentions? Moderation of Locus of Control and Mediation of Organizational Identification</t>
        </is>
      </c>
      <c r="G464" s="42" t="inlineStr">
        <is>
          <t>Sadaf Rubab; Shah Ali Murtaza; Muhammad Hussain; Edina Molnár; Main Al‐Dalahmeh</t>
        </is>
      </c>
      <c r="H464" s="42" t="n">
        <v>2023</v>
      </c>
      <c r="I464" s="42" t="inlineStr">
        <is>
          <t>International Journal of Organizational Leadership</t>
        </is>
      </c>
      <c r="J464" s="42" t="inlineStr">
        <is>
          <t>10.33844/ijol.2023.60384</t>
        </is>
      </c>
      <c r="K464" s="47" t="inlineStr">
        <is>
          <t>https://doi.org/10.33844/ijol.2023.60384</t>
        </is>
      </c>
      <c r="L464" s="42" t="inlineStr">
        <is>
          <t>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is>
      </c>
      <c r="M464" s="42" t="inlineStr">
        <is>
          <t>article</t>
        </is>
      </c>
      <c r="N464" s="42" t="inlineStr">
        <is>
          <t>en</t>
        </is>
      </c>
      <c r="O464" s="42">
        <f>IF(F464="","",LOWER(TRIM(F464)&amp;"|"&amp;TRIM(G464)&amp;"|"&amp;H464))</f>
        <v/>
      </c>
      <c r="P464" s="42" t="inlineStr">
        <is>
          <t>No</t>
        </is>
      </c>
      <c r="Q464" s="42" t="inlineStr">
        <is>
          <t>Citations: 6</t>
        </is>
      </c>
    </row>
    <row r="465">
      <c r="A465" s="42" t="inlineStr">
        <is>
          <t>A0464</t>
        </is>
      </c>
      <c r="B465" s="42" t="inlineStr">
        <is>
          <t>Database</t>
        </is>
      </c>
      <c r="C465" s="42" t="inlineStr">
        <is>
          <t>OpenAlex</t>
        </is>
      </c>
      <c r="D465" s="85" t="n">
        <v>46287</v>
      </c>
      <c r="E465" s="42" t="inlineStr">
        <is>
          <t>Multiple queries (Q1-Q10)</t>
        </is>
      </c>
      <c r="F465" s="42" t="inlineStr">
        <is>
          <t>Higher Education Landscape in India: Government Expenditure and Its Implications on Growth and Access</t>
        </is>
      </c>
      <c r="G465" s="42" t="inlineStr">
        <is>
          <t>Prapti Borthakur; S. K. Nath; Sagartirtha Chakraborty</t>
        </is>
      </c>
      <c r="H465" s="42" t="n">
        <v>2024</v>
      </c>
      <c r="I465" s="42" t="inlineStr">
        <is>
          <t>Space and Culture India</t>
        </is>
      </c>
      <c r="J465" s="42" t="inlineStr">
        <is>
          <t>10.20896/saci.v12i1.1422</t>
        </is>
      </c>
      <c r="K465" s="47" t="inlineStr">
        <is>
          <t>https://doi.org/10.20896/saci.v12i1.1422</t>
        </is>
      </c>
      <c r="L465" s="42" t="inlineStr">
        <is>
          <t>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is>
      </c>
      <c r="M465" s="42" t="inlineStr">
        <is>
          <t>article</t>
        </is>
      </c>
      <c r="N465" s="42" t="inlineStr">
        <is>
          <t>en</t>
        </is>
      </c>
      <c r="O465" s="42">
        <f>IF(F465="","",LOWER(TRIM(F465)&amp;"|"&amp;TRIM(G465)&amp;"|"&amp;H465))</f>
        <v/>
      </c>
      <c r="P465" s="42" t="inlineStr">
        <is>
          <t>No</t>
        </is>
      </c>
      <c r="Q465" s="42" t="inlineStr">
        <is>
          <t>Citations: 5</t>
        </is>
      </c>
    </row>
    <row r="466">
      <c r="A466" s="42" t="inlineStr">
        <is>
          <t>A0465</t>
        </is>
      </c>
      <c r="B466" s="42" t="inlineStr">
        <is>
          <t>Database</t>
        </is>
      </c>
      <c r="C466" s="42" t="inlineStr">
        <is>
          <t>OpenAlex</t>
        </is>
      </c>
      <c r="D466" s="85" t="n">
        <v>46287</v>
      </c>
      <c r="E466" s="42" t="inlineStr">
        <is>
          <t>Multiple queries (Q1-Q10)</t>
        </is>
      </c>
      <c r="F466" s="42" t="inlineStr">
        <is>
          <t>Weighted Echo State Graph Neural Networks Based on Robust and Epitaxial Film Memristors</t>
        </is>
      </c>
      <c r="G466" s="42" t="inlineStr">
        <is>
          <t>Zhenqiang Guo; Guojun Duan; Yinxing Zhang; Yong Sun; Weifeng Zhang; Xiaohan Li; Haowan Shi; Pengfei Li; Zhen Zhao; Jikang Xu; Biao Yang; Yousef Faraj; Xiaobing Yan</t>
        </is>
      </c>
      <c r="H466" s="42" t="n">
        <v>2025</v>
      </c>
      <c r="I466" s="42" t="inlineStr">
        <is>
          <t>Advanced Science</t>
        </is>
      </c>
      <c r="J466" s="42" t="inlineStr">
        <is>
          <t>10.1002/advs.202411925</t>
        </is>
      </c>
      <c r="K466" s="47" t="inlineStr">
        <is>
          <t>https://doi.org/10.1002/advs.202411925</t>
        </is>
      </c>
      <c r="L466" s="42" t="inlineStr">
        <is>
          <t>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is>
      </c>
      <c r="M466" s="42" t="inlineStr">
        <is>
          <t>article</t>
        </is>
      </c>
      <c r="N466" s="42" t="inlineStr">
        <is>
          <t>en</t>
        </is>
      </c>
      <c r="O466" s="42">
        <f>IF(F466="","",LOWER(TRIM(F466)&amp;"|"&amp;TRIM(G466)&amp;"|"&amp;H466))</f>
        <v/>
      </c>
      <c r="P466" s="42" t="inlineStr">
        <is>
          <t>No</t>
        </is>
      </c>
      <c r="Q466" s="42" t="inlineStr">
        <is>
          <t>Citations: 1</t>
        </is>
      </c>
    </row>
    <row r="467">
      <c r="A467" s="42" t="inlineStr">
        <is>
          <t>A0466</t>
        </is>
      </c>
      <c r="B467" s="42" t="inlineStr">
        <is>
          <t>Database</t>
        </is>
      </c>
      <c r="C467" s="42" t="inlineStr">
        <is>
          <t>OpenAlex</t>
        </is>
      </c>
      <c r="D467" s="85" t="n">
        <v>46287</v>
      </c>
      <c r="E467" s="42" t="inlineStr">
        <is>
          <t>Multiple queries (Q1-Q10)</t>
        </is>
      </c>
      <c r="F467" s="42" t="inlineStr">
        <is>
          <t>Latent Space Representation Learning Based on Variational Autoencoders</t>
        </is>
      </c>
      <c r="G467" s="42" t="inlineStr">
        <is>
          <t>高小舟</t>
        </is>
      </c>
      <c r="H467" s="42" t="n">
        <v>2026</v>
      </c>
      <c r="I467" s="42" t="inlineStr">
        <is>
          <t>Theoretical and Natural Science</t>
        </is>
      </c>
      <c r="J467" s="42" t="inlineStr">
        <is>
          <t>10.54254/2753-8818/2026.pu36720</t>
        </is>
      </c>
      <c r="K467" s="47" t="inlineStr">
        <is>
          <t>https://doi.org/10.54254/2753-8818/2026.pu36720</t>
        </is>
      </c>
      <c r="L467" s="42" t="inlineStr">
        <is>
          <t>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is>
      </c>
      <c r="M467" s="42" t="inlineStr">
        <is>
          <t>article</t>
        </is>
      </c>
      <c r="N467" s="42" t="inlineStr"/>
      <c r="O467" s="42">
        <f>IF(F467="","",LOWER(TRIM(F467)&amp;"|"&amp;TRIM(G467)&amp;"|"&amp;H467))</f>
        <v/>
      </c>
      <c r="P467" s="42" t="inlineStr">
        <is>
          <t>No</t>
        </is>
      </c>
      <c r="Q467" s="42" t="inlineStr">
        <is>
          <t>Citations: 0</t>
        </is>
      </c>
    </row>
    <row r="468">
      <c r="A468" s="42" t="inlineStr">
        <is>
          <t>A0467</t>
        </is>
      </c>
      <c r="B468" s="42" t="inlineStr">
        <is>
          <t>Database</t>
        </is>
      </c>
      <c r="C468" s="42" t="inlineStr">
        <is>
          <t>OpenAlex</t>
        </is>
      </c>
      <c r="D468" s="85" t="n">
        <v>46287</v>
      </c>
      <c r="E468" s="42" t="inlineStr">
        <is>
          <t>Multiple queries (Q1-Q10)</t>
        </is>
      </c>
      <c r="F468" s="42" t="inlineStr">
        <is>
          <t>AUGMANITAI / NEOMANITAI — Explicitation Protocol and Factor-Graph-Based World Models: Complementary Positioning Working Paper (Restricted Snapshot v5, 2026-04-24)</t>
        </is>
      </c>
      <c r="G468" s="42" t="inlineStr">
        <is>
          <t>Andreas Ehstand</t>
        </is>
      </c>
      <c r="H468" s="42" t="n">
        <v>2026</v>
      </c>
      <c r="I468" s="42" t="inlineStr">
        <is>
          <t>Zenodo (CERN European Organization for Nuclear Research)</t>
        </is>
      </c>
      <c r="J468" s="42" t="inlineStr">
        <is>
          <t>10.5281/zenodo.19706893</t>
        </is>
      </c>
      <c r="K468" s="47" t="inlineStr">
        <is>
          <t>https://doi.org/10.5281/zenodo.19706893</t>
        </is>
      </c>
      <c r="L468" s="42" t="inlineStr">
        <is>
          <t>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is>
      </c>
      <c r="M468" s="42" t="inlineStr">
        <is>
          <t>article</t>
        </is>
      </c>
      <c r="N468" s="42" t="inlineStr">
        <is>
          <t>en</t>
        </is>
      </c>
      <c r="O468" s="42">
        <f>IF(F468="","",LOWER(TRIM(F468)&amp;"|"&amp;TRIM(G468)&amp;"|"&amp;H468))</f>
        <v/>
      </c>
      <c r="P468" s="42" t="inlineStr">
        <is>
          <t>No</t>
        </is>
      </c>
      <c r="Q468" s="42" t="inlineStr">
        <is>
          <t>Citations: 0</t>
        </is>
      </c>
    </row>
    <row r="469">
      <c r="A469" s="42" t="inlineStr">
        <is>
          <t>A0468</t>
        </is>
      </c>
      <c r="B469" s="42" t="inlineStr">
        <is>
          <t>Database</t>
        </is>
      </c>
      <c r="C469" s="42" t="inlineStr">
        <is>
          <t>OpenAlex</t>
        </is>
      </c>
      <c r="D469" s="85" t="n">
        <v>46287</v>
      </c>
      <c r="E469" s="42" t="inlineStr">
        <is>
          <t>Multiple queries (Q1-Q10)</t>
        </is>
      </c>
      <c r="F469" s="42" t="inlineStr">
        <is>
          <t>Polong Renten: in Improving the Welfare of Employees of Village Owned Business Institutions (Bumdes) in Lombok Utara Regency</t>
        </is>
      </c>
      <c r="G469" s="42" t="inlineStr">
        <is>
          <t>Putu Somiartha</t>
        </is>
      </c>
      <c r="H469" s="42" t="n">
        <v>2021</v>
      </c>
      <c r="I469" s="42" t="inlineStr">
        <is>
          <t>Journal of Economics Finance and Management Studies</t>
        </is>
      </c>
      <c r="J469" s="42" t="inlineStr">
        <is>
          <t>10.47191/jefms/v4-i12-21</t>
        </is>
      </c>
      <c r="K469" s="47" t="inlineStr">
        <is>
          <t>https://doi.org/10.47191/jefms/v4-i12-21</t>
        </is>
      </c>
      <c r="L469" s="42" t="inlineStr">
        <is>
          <t>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is>
      </c>
      <c r="M469" s="42" t="inlineStr">
        <is>
          <t>article</t>
        </is>
      </c>
      <c r="N469" s="42" t="inlineStr">
        <is>
          <t>en</t>
        </is>
      </c>
      <c r="O469" s="42">
        <f>IF(F469="","",LOWER(TRIM(F469)&amp;"|"&amp;TRIM(G469)&amp;"|"&amp;H469))</f>
        <v/>
      </c>
      <c r="P469" s="42" t="inlineStr">
        <is>
          <t>No</t>
        </is>
      </c>
      <c r="Q469" s="42" t="inlineStr">
        <is>
          <t>Citations: 2</t>
        </is>
      </c>
    </row>
    <row r="470">
      <c r="A470" s="42" t="inlineStr">
        <is>
          <t>A0469</t>
        </is>
      </c>
      <c r="B470" s="42" t="inlineStr">
        <is>
          <t>Database</t>
        </is>
      </c>
      <c r="C470" s="42" t="inlineStr">
        <is>
          <t>OpenAlex</t>
        </is>
      </c>
      <c r="D470" s="85" t="n">
        <v>46287</v>
      </c>
      <c r="E470" s="42" t="inlineStr">
        <is>
          <t>Multiple queries (Q1-Q10)</t>
        </is>
      </c>
      <c r="F470" s="42" t="inlineStr">
        <is>
          <t>Self-Supervised OCT Representation Learning with Local Dimensionality Regularization for Automated Retinal Disease Diagnosis</t>
        </is>
      </c>
      <c r="G470" s="42" t="inlineStr">
        <is>
          <t>Xiangge Sun; Wenrui Lin; Chenao Yuan; Jun Xu; Yuemei Luo</t>
        </is>
      </c>
      <c r="H470" s="42" t="n">
        <v>2026</v>
      </c>
      <c r="I470" s="42" t="inlineStr">
        <is>
          <t>Sensors</t>
        </is>
      </c>
      <c r="J470" s="42" t="inlineStr">
        <is>
          <t>10.3390/s26175338</t>
        </is>
      </c>
      <c r="K470" s="47" t="inlineStr">
        <is>
          <t>https://doi.org/10.3390/s26175338</t>
        </is>
      </c>
      <c r="L470" s="42" t="inlineStr">
        <is>
          <t>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is>
      </c>
      <c r="M470" s="42" t="inlineStr">
        <is>
          <t>article</t>
        </is>
      </c>
      <c r="N470" s="42" t="inlineStr">
        <is>
          <t>en</t>
        </is>
      </c>
      <c r="O470" s="42">
        <f>IF(F470="","",LOWER(TRIM(F470)&amp;"|"&amp;TRIM(G470)&amp;"|"&amp;H470))</f>
        <v/>
      </c>
      <c r="P470" s="42" t="inlineStr">
        <is>
          <t>No</t>
        </is>
      </c>
      <c r="Q470" s="42" t="inlineStr">
        <is>
          <t>Citations: 0</t>
        </is>
      </c>
    </row>
    <row r="471">
      <c r="A471" s="42" t="inlineStr">
        <is>
          <t>A0470</t>
        </is>
      </c>
      <c r="B471" s="42" t="inlineStr">
        <is>
          <t>Database</t>
        </is>
      </c>
      <c r="C471" s="42" t="inlineStr">
        <is>
          <t>OpenAlex</t>
        </is>
      </c>
      <c r="D471" s="85" t="n">
        <v>46287</v>
      </c>
      <c r="E471" s="42" t="inlineStr">
        <is>
          <t>Multiple queries (Q1-Q10)</t>
        </is>
      </c>
      <c r="F471" s="42" t="inlineStr">
        <is>
          <t>Analysis of MSME’s Financial and Business Improvement Model through Digital Economy Services and Fintech Strategy</t>
        </is>
      </c>
      <c r="G471" s="42" t="inlineStr">
        <is>
          <t>Farid Subkhan; Mohammad Syamsul Maarif; Nurul Taufiqu Rochman; Yudhistira Nugraha</t>
        </is>
      </c>
      <c r="H471" s="42" t="n">
        <v>2024</v>
      </c>
      <c r="I471" s="42" t="inlineStr">
        <is>
          <t>Jurnal Aplikasi Manajemen</t>
        </is>
      </c>
      <c r="J471" s="42" t="inlineStr">
        <is>
          <t>10.21776/ub.jam.2024.022.02.10</t>
        </is>
      </c>
      <c r="K471" s="47" t="inlineStr">
        <is>
          <t>https://doi.org/10.21776/ub.jam.2024.022.02.10</t>
        </is>
      </c>
      <c r="L471" s="42" t="inlineStr">
        <is>
          <t>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is>
      </c>
      <c r="M471" s="42" t="inlineStr">
        <is>
          <t>article</t>
        </is>
      </c>
      <c r="N471" s="42" t="inlineStr">
        <is>
          <t>en</t>
        </is>
      </c>
      <c r="O471" s="42">
        <f>IF(F471="","",LOWER(TRIM(F471)&amp;"|"&amp;TRIM(G471)&amp;"|"&amp;H471))</f>
        <v/>
      </c>
      <c r="P471" s="42" t="inlineStr">
        <is>
          <t>No</t>
        </is>
      </c>
      <c r="Q471" s="42" t="inlineStr">
        <is>
          <t>Citations: 4</t>
        </is>
      </c>
    </row>
    <row r="472">
      <c r="A472" s="42" t="inlineStr">
        <is>
          <t>A0471</t>
        </is>
      </c>
      <c r="B472" s="42" t="inlineStr">
        <is>
          <t>Database</t>
        </is>
      </c>
      <c r="C472" s="42" t="inlineStr">
        <is>
          <t>OpenAlex</t>
        </is>
      </c>
      <c r="D472" s="85" t="n">
        <v>46287</v>
      </c>
      <c r="E472" s="42" t="inlineStr">
        <is>
          <t>Multiple queries (Q1-Q10)</t>
        </is>
      </c>
      <c r="F472" s="42" t="inlineStr">
        <is>
          <t>The Influence Of Attitude On Farmers' Decision-Making Process In Using Certified Quality Seeds In Hilly Areas</t>
        </is>
      </c>
      <c r="G472" s="42" t="inlineStr">
        <is>
          <t>A. Wulandari; Dewi Kurniati; Maswadi Maswadi</t>
        </is>
      </c>
      <c r="H472" s="42" t="n">
        <v>2024</v>
      </c>
      <c r="I472" s="42" t="inlineStr">
        <is>
          <t>Jurnal AGRISEP Kajian Masalah Sosial Ekonomi Pertanian dan Agribisnis</t>
        </is>
      </c>
      <c r="J472" s="42" t="inlineStr">
        <is>
          <t>10.31186/jagrisep.23.02.501-528</t>
        </is>
      </c>
      <c r="K472" s="47" t="inlineStr">
        <is>
          <t>https://doi.org/10.31186/jagrisep.23.02.501-528</t>
        </is>
      </c>
      <c r="L472" s="42" t="inlineStr">
        <is>
          <t>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is>
      </c>
      <c r="M472" s="42" t="inlineStr">
        <is>
          <t>article</t>
        </is>
      </c>
      <c r="N472" s="42" t="inlineStr">
        <is>
          <t>en</t>
        </is>
      </c>
      <c r="O472" s="42">
        <f>IF(F472="","",LOWER(TRIM(F472)&amp;"|"&amp;TRIM(G472)&amp;"|"&amp;H472))</f>
        <v/>
      </c>
      <c r="P472" s="42" t="inlineStr">
        <is>
          <t>No</t>
        </is>
      </c>
      <c r="Q472" s="42" t="inlineStr">
        <is>
          <t>Citations: 1</t>
        </is>
      </c>
    </row>
    <row r="473">
      <c r="A473" s="42" t="inlineStr">
        <is>
          <t>A0472</t>
        </is>
      </c>
      <c r="B473" s="42" t="inlineStr">
        <is>
          <t>Database</t>
        </is>
      </c>
      <c r="C473" s="42" t="inlineStr">
        <is>
          <t>OpenAlex</t>
        </is>
      </c>
      <c r="D473" s="85" t="n">
        <v>46287</v>
      </c>
      <c r="E473" s="42" t="inlineStr">
        <is>
          <t>Multiple queries (Q1-Q10)</t>
        </is>
      </c>
      <c r="F473" s="42" t="inlineStr">
        <is>
          <t>AI-DRIVEN OCULOMICS: RETINAL IMAGING BIOMARKERS FOR SYSTEMIC DISEASE - FROM CARDIOVASCULAR RISK TO NEURODEGENERATION AND FOUNDATION MODELS</t>
        </is>
      </c>
      <c r="G473" s="42" t="inlineStr">
        <is>
          <t>Adrianna Buż; Nicol Baran; Marta Bajkowska-Piterak; Jerzy Buszko; Damian Danilczuk; Wiktor Adamiec; Monika Szlachta-Gubernat; Przemysław Piterak; Michał Dyś</t>
        </is>
      </c>
      <c r="H473" s="42" t="n">
        <v>2026</v>
      </c>
      <c r="I473" s="42" t="inlineStr">
        <is>
          <t>International Journal of Innovative Technologies in Social Science</t>
        </is>
      </c>
      <c r="J473" s="42" t="inlineStr">
        <is>
          <t>10.31435/ijitss.3(51).2026.5896</t>
        </is>
      </c>
      <c r="K473" s="47" t="inlineStr">
        <is>
          <t>https://doi.org/10.31435/ijitss.3(51).2026.5896</t>
        </is>
      </c>
      <c r="L473" s="42" t="inlineStr">
        <is>
          <t>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is>
      </c>
      <c r="M473" s="42" t="inlineStr">
        <is>
          <t>article</t>
        </is>
      </c>
      <c r="N473" s="42" t="inlineStr">
        <is>
          <t>en</t>
        </is>
      </c>
      <c r="O473" s="42">
        <f>IF(F473="","",LOWER(TRIM(F473)&amp;"|"&amp;TRIM(G473)&amp;"|"&amp;H473))</f>
        <v/>
      </c>
      <c r="P473" s="42" t="inlineStr">
        <is>
          <t>No</t>
        </is>
      </c>
      <c r="Q473" s="42" t="inlineStr">
        <is>
          <t>Citations: 0</t>
        </is>
      </c>
    </row>
    <row r="474">
      <c r="A474" s="42" t="inlineStr">
        <is>
          <t>A0473</t>
        </is>
      </c>
      <c r="B474" s="42" t="inlineStr">
        <is>
          <t>Database</t>
        </is>
      </c>
      <c r="C474" s="42" t="inlineStr">
        <is>
          <t>OpenAlex</t>
        </is>
      </c>
      <c r="D474" s="85" t="n">
        <v>46287</v>
      </c>
      <c r="E474" s="42" t="inlineStr">
        <is>
          <t>Multiple queries (Q1-Q10)</t>
        </is>
      </c>
      <c r="F474" s="42" t="inlineStr">
        <is>
          <t>Understanding AI Agents—A Data-Driven Literature Review</t>
        </is>
      </c>
      <c r="G474" s="42" t="inlineStr">
        <is>
          <t>Johannes Stübinger; Fabio Metz</t>
        </is>
      </c>
      <c r="H474" s="42" t="n">
        <v>2026</v>
      </c>
      <c r="I474" s="42" t="inlineStr">
        <is>
          <t>Mathematics</t>
        </is>
      </c>
      <c r="J474" s="42" t="inlineStr">
        <is>
          <t>10.3390/math14091478</t>
        </is>
      </c>
      <c r="K474" s="47" t="inlineStr">
        <is>
          <t>https://doi.org/10.3390/math14091478</t>
        </is>
      </c>
      <c r="L474" s="42" t="inlineStr">
        <is>
          <t>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is>
      </c>
      <c r="M474" s="42" t="inlineStr">
        <is>
          <t>article</t>
        </is>
      </c>
      <c r="N474" s="42" t="inlineStr">
        <is>
          <t>en</t>
        </is>
      </c>
      <c r="O474" s="42">
        <f>IF(F474="","",LOWER(TRIM(F474)&amp;"|"&amp;TRIM(G474)&amp;"|"&amp;H474))</f>
        <v/>
      </c>
      <c r="P474" s="42" t="inlineStr">
        <is>
          <t>No</t>
        </is>
      </c>
      <c r="Q474" s="42" t="inlineStr">
        <is>
          <t>Citations: 2</t>
        </is>
      </c>
    </row>
    <row r="475">
      <c r="A475" s="42" t="inlineStr">
        <is>
          <t>A0474</t>
        </is>
      </c>
      <c r="B475" s="42" t="inlineStr">
        <is>
          <t>Database</t>
        </is>
      </c>
      <c r="C475" s="42" t="inlineStr">
        <is>
          <t>OpenAlex</t>
        </is>
      </c>
      <c r="D475" s="85" t="n">
        <v>46287</v>
      </c>
      <c r="E475" s="42" t="inlineStr">
        <is>
          <t>Multiple queries (Q1-Q10)</t>
        </is>
      </c>
      <c r="F475" s="42" t="inlineStr">
        <is>
          <t>Elementary teachers’ understanding of STEM integration: A study in the Indonesia – Malaysia border area</t>
        </is>
      </c>
      <c r="G475" s="42" t="inlineStr">
        <is>
          <t>Totok Victor Didik Saputro; Yessi Fatika Sari; Silvester Silvester; Christian Cahyaningtyas; Pery Jayanto; Grecia Putri Harmoni</t>
        </is>
      </c>
      <c r="H475" s="42" t="n">
        <v>2025</v>
      </c>
      <c r="I475" s="42" t="inlineStr">
        <is>
          <t>Jurnal Elemen</t>
        </is>
      </c>
      <c r="J475" s="42" t="inlineStr">
        <is>
          <t>10.29408/jel.v11i2.30003</t>
        </is>
      </c>
      <c r="K475" s="47" t="inlineStr">
        <is>
          <t>https://doi.org/10.29408/jel.v11i2.30003</t>
        </is>
      </c>
      <c r="L475" s="42" t="inlineStr">
        <is>
          <t>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is>
      </c>
      <c r="M475" s="42" t="inlineStr">
        <is>
          <t>article</t>
        </is>
      </c>
      <c r="N475" s="42" t="inlineStr">
        <is>
          <t>en</t>
        </is>
      </c>
      <c r="O475" s="42">
        <f>IF(F475="","",LOWER(TRIM(F475)&amp;"|"&amp;TRIM(G475)&amp;"|"&amp;H475))</f>
        <v/>
      </c>
      <c r="P475" s="42" t="inlineStr">
        <is>
          <t>No</t>
        </is>
      </c>
      <c r="Q475" s="42" t="inlineStr">
        <is>
          <t>Citations: 1</t>
        </is>
      </c>
    </row>
    <row r="476">
      <c r="A476" s="42" t="inlineStr">
        <is>
          <t>A0475</t>
        </is>
      </c>
      <c r="B476" s="42" t="inlineStr">
        <is>
          <t>Database</t>
        </is>
      </c>
      <c r="C476" s="42" t="inlineStr">
        <is>
          <t>OpenAlex</t>
        </is>
      </c>
      <c r="D476" s="85" t="n">
        <v>46287</v>
      </c>
      <c r="E476" s="42" t="inlineStr">
        <is>
          <t>Multiple queries (Q1-Q10)</t>
        </is>
      </c>
      <c r="F476" s="42" t="inlineStr">
        <is>
          <t>Startup strategies in building brand awareness</t>
        </is>
      </c>
      <c r="G476" s="42" t="inlineStr">
        <is>
          <t>Bella Amalia; Anggun Nadia Fatimah; Menati Fajar Rizki; Wina Puspita Sari; Qoryna Noer Seyma El Farabi</t>
        </is>
      </c>
      <c r="H476" s="42" t="n">
        <v>2025</v>
      </c>
      <c r="I476" s="42" t="inlineStr">
        <is>
          <t>Priviet Social Sciences Journal</t>
        </is>
      </c>
      <c r="J476" s="42" t="inlineStr">
        <is>
          <t>10.55942/pssj.v5i5.379</t>
        </is>
      </c>
      <c r="K476" s="47" t="inlineStr">
        <is>
          <t>https://doi.org/10.55942/pssj.v5i5.379</t>
        </is>
      </c>
      <c r="L476" s="42" t="inlineStr">
        <is>
          <t>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is>
      </c>
      <c r="M476" s="42" t="inlineStr">
        <is>
          <t>article</t>
        </is>
      </c>
      <c r="N476" s="42" t="inlineStr">
        <is>
          <t>en</t>
        </is>
      </c>
      <c r="O476" s="42">
        <f>IF(F476="","",LOWER(TRIM(F476)&amp;"|"&amp;TRIM(G476)&amp;"|"&amp;H476))</f>
        <v/>
      </c>
      <c r="P476" s="42" t="inlineStr">
        <is>
          <t>No</t>
        </is>
      </c>
      <c r="Q476" s="42" t="inlineStr">
        <is>
          <t>Citations: 2</t>
        </is>
      </c>
    </row>
    <row r="477">
      <c r="A477" s="42" t="inlineStr">
        <is>
          <t>A0476</t>
        </is>
      </c>
      <c r="B477" s="42" t="inlineStr">
        <is>
          <t>Database</t>
        </is>
      </c>
      <c r="C477" s="42" t="inlineStr">
        <is>
          <t>OpenAlex</t>
        </is>
      </c>
      <c r="D477" s="85" t="n">
        <v>46287</v>
      </c>
      <c r="E477" s="42" t="inlineStr">
        <is>
          <t>Multiple queries (Q1-Q10)</t>
        </is>
      </c>
      <c r="F477" s="42" t="inlineStr">
        <is>
          <t>Dissecting self-supervised learning strategies for transfer learning in MRI prostate cancer diagnosis</t>
        </is>
      </c>
      <c r="G477" s="42" t="inlineStr">
        <is>
          <t>Jorge Facuse; Diego Campanini; Denis Parra; Cecilia Besa; Rodrigo Salas; P. A. Estévez; Domingo Mery</t>
        </is>
      </c>
      <c r="H477" s="42" t="n">
        <v>2026</v>
      </c>
      <c r="I477" s="42" t="inlineStr">
        <is>
          <t>Scientific Reports</t>
        </is>
      </c>
      <c r="J477" s="42" t="inlineStr">
        <is>
          <t>10.1038/s41598-026-50355-y</t>
        </is>
      </c>
      <c r="K477" s="47" t="inlineStr">
        <is>
          <t>https://doi.org/10.1038/s41598-026-50355-y</t>
        </is>
      </c>
      <c r="L477" s="42" t="inlineStr">
        <is>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is>
      </c>
      <c r="M477" s="42" t="inlineStr">
        <is>
          <t>article</t>
        </is>
      </c>
      <c r="N477" s="42" t="inlineStr">
        <is>
          <t>en</t>
        </is>
      </c>
      <c r="O477" s="42">
        <f>IF(F477="","",LOWER(TRIM(F477)&amp;"|"&amp;TRIM(G477)&amp;"|"&amp;H477))</f>
        <v/>
      </c>
      <c r="P477" s="42" t="inlineStr">
        <is>
          <t>No</t>
        </is>
      </c>
      <c r="Q477" s="42" t="inlineStr">
        <is>
          <t>Citations: 0</t>
        </is>
      </c>
    </row>
    <row r="478">
      <c r="A478" s="42" t="inlineStr">
        <is>
          <t>A0477</t>
        </is>
      </c>
      <c r="B478" s="42" t="inlineStr">
        <is>
          <t>Database</t>
        </is>
      </c>
      <c r="C478" s="42" t="inlineStr">
        <is>
          <t>OpenAlex</t>
        </is>
      </c>
      <c r="D478" s="85" t="n">
        <v>46287</v>
      </c>
      <c r="E478" s="42" t="inlineStr">
        <is>
          <t>Multiple queries (Q1-Q10)</t>
        </is>
      </c>
      <c r="F478" s="42" t="inlineStr">
        <is>
          <t>Self-supervised learning for object detection in challenging settings: A survey</t>
        </is>
      </c>
      <c r="G478" s="42" t="inlineStr">
        <is>
          <t>Alina Ciocarlan; Sidonie Lefèbvre; Sylvie Le Hégarat‐Mascle; Arnaud Woiselle</t>
        </is>
      </c>
      <c r="H478" s="42" t="n">
        <v>2026</v>
      </c>
      <c r="I478" s="42" t="inlineStr">
        <is>
          <t>Computer Vision and Image Understanding</t>
        </is>
      </c>
      <c r="J478" s="42" t="inlineStr">
        <is>
          <t>10.1016/j.cviu.2026.104783</t>
        </is>
      </c>
      <c r="K478" s="47" t="inlineStr">
        <is>
          <t>https://doi.org/10.1016/j.cviu.2026.104783</t>
        </is>
      </c>
      <c r="L478" s="42" t="inlineStr">
        <is>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is>
      </c>
      <c r="M478" s="42" t="inlineStr">
        <is>
          <t>article</t>
        </is>
      </c>
      <c r="N478" s="42" t="inlineStr">
        <is>
          <t>en</t>
        </is>
      </c>
      <c r="O478" s="42">
        <f>IF(F478="","",LOWER(TRIM(F478)&amp;"|"&amp;TRIM(G478)&amp;"|"&amp;H478))</f>
        <v/>
      </c>
      <c r="P478" s="42" t="inlineStr">
        <is>
          <t>No</t>
        </is>
      </c>
      <c r="Q478" s="42" t="inlineStr">
        <is>
          <t>Citations: 0</t>
        </is>
      </c>
    </row>
    <row r="479">
      <c r="A479" s="42" t="inlineStr">
        <is>
          <t>A0478</t>
        </is>
      </c>
      <c r="B479" s="42" t="inlineStr">
        <is>
          <t>Database</t>
        </is>
      </c>
      <c r="C479" s="42" t="inlineStr">
        <is>
          <t>OpenAlex</t>
        </is>
      </c>
      <c r="D479" s="85" t="n">
        <v>46287</v>
      </c>
      <c r="E479" s="42" t="inlineStr">
        <is>
          <t>Multiple queries (Q1-Q10)</t>
        </is>
      </c>
      <c r="F479" s="42" t="inlineStr">
        <is>
          <t>Self-Supervised Stacked Masked Denoising Autoencoder (S2MDAE) for Brain MRI Denoising and Feature Learning.</t>
        </is>
      </c>
      <c r="G479" s="42" t="inlineStr">
        <is>
          <t>Rui Li; Puyu Zhang; Chenglin Wen; Guoxi Sun</t>
        </is>
      </c>
      <c r="H479" s="42" t="n">
        <v>2026</v>
      </c>
      <c r="I479" s="42" t="inlineStr">
        <is>
          <t>PubMed</t>
        </is>
      </c>
      <c r="J479" s="42" t="inlineStr">
        <is>
          <t>10.3390/s26175388</t>
        </is>
      </c>
      <c r="K479" s="47" t="inlineStr">
        <is>
          <t>https://doi.org/10.3390/s26175388</t>
        </is>
      </c>
      <c r="L479" s="42" t="inlineStr">
        <is>
          <t>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is>
      </c>
      <c r="M479" s="42" t="inlineStr">
        <is>
          <t>article</t>
        </is>
      </c>
      <c r="N479" s="42" t="inlineStr">
        <is>
          <t>en</t>
        </is>
      </c>
      <c r="O479" s="42">
        <f>IF(F479="","",LOWER(TRIM(F479)&amp;"|"&amp;TRIM(G479)&amp;"|"&amp;H479))</f>
        <v/>
      </c>
      <c r="P479" s="42" t="inlineStr">
        <is>
          <t>No</t>
        </is>
      </c>
      <c r="Q479" s="42" t="inlineStr">
        <is>
          <t>Citations: 0</t>
        </is>
      </c>
    </row>
    <row r="480">
      <c r="A480" s="42" t="inlineStr">
        <is>
          <t>A0479</t>
        </is>
      </c>
      <c r="B480" s="42" t="inlineStr">
        <is>
          <t>Database</t>
        </is>
      </c>
      <c r="C480" s="42" t="inlineStr">
        <is>
          <t>OpenAlex</t>
        </is>
      </c>
      <c r="D480" s="85" t="n">
        <v>46287</v>
      </c>
      <c r="E480" s="42" t="inlineStr">
        <is>
          <t>Multiple queries (Q1-Q10)</t>
        </is>
      </c>
      <c r="F480" s="42" t="inlineStr">
        <is>
          <t>La próxima década de la inteligencia artificial en oncología</t>
        </is>
      </c>
      <c r="G480" s="42" t="inlineStr">
        <is>
          <t>Enrique Diaz Canton</t>
        </is>
      </c>
      <c r="H480" s="42" t="n">
        <v>2026</v>
      </c>
      <c r="I480" s="42" t="inlineStr">
        <is>
          <t>Oncología Clínica</t>
        </is>
      </c>
      <c r="J480" s="42" t="inlineStr">
        <is>
          <t>10.56969/oc.v31i1.237</t>
        </is>
      </c>
      <c r="K480" s="47" t="inlineStr">
        <is>
          <t>https://doi.org/10.56969/oc.v31i1.237</t>
        </is>
      </c>
      <c r="L480" s="42" t="inlineStr">
        <is>
          <t>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is>
      </c>
      <c r="M480" s="42" t="inlineStr">
        <is>
          <t>article</t>
        </is>
      </c>
      <c r="N480" s="42" t="inlineStr"/>
      <c r="O480" s="42">
        <f>IF(F480="","",LOWER(TRIM(F480)&amp;"|"&amp;TRIM(G480)&amp;"|"&amp;H480))</f>
        <v/>
      </c>
      <c r="P480" s="42" t="inlineStr">
        <is>
          <t>No</t>
        </is>
      </c>
      <c r="Q480" s="42" t="inlineStr">
        <is>
          <t>Citations: 0</t>
        </is>
      </c>
    </row>
    <row r="481">
      <c r="A481" s="42" t="inlineStr">
        <is>
          <t>A0480</t>
        </is>
      </c>
      <c r="B481" s="42" t="inlineStr">
        <is>
          <t>Database</t>
        </is>
      </c>
      <c r="C481" s="42" t="inlineStr">
        <is>
          <t>OpenAlex</t>
        </is>
      </c>
      <c r="D481" s="85" t="n">
        <v>46287</v>
      </c>
      <c r="E481" s="42" t="inlineStr">
        <is>
          <t>Multiple queries (Q1-Q10)</t>
        </is>
      </c>
      <c r="F481" s="42" t="inlineStr">
        <is>
          <t>CONVOLUTIONAL NEURAL NETWORK ARCHITECTURES FOR ROBUST IMAGE FEATURE REPRESENTATION IN RETRIEVAL SYSTEMS</t>
        </is>
      </c>
      <c r="G481" s="42" t="inlineStr">
        <is>
          <t>Salahuddin; Maria Sohail; Hassan Raza Khan; Muhammad Tanveer Meeran</t>
        </is>
      </c>
      <c r="H481" s="42" t="n">
        <v>2026</v>
      </c>
      <c r="I481" s="42" t="inlineStr">
        <is>
          <t>Kashf Journal of Multidisciplinary Research</t>
        </is>
      </c>
      <c r="J481" s="42" t="inlineStr">
        <is>
          <t>10.71146/kjmr840</t>
        </is>
      </c>
      <c r="K481" s="47" t="inlineStr">
        <is>
          <t>https://doi.org/10.71146/kjmr840</t>
        </is>
      </c>
      <c r="L481" s="42" t="inlineStr">
        <is>
          <t>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is>
      </c>
      <c r="M481" s="42" t="inlineStr">
        <is>
          <t>article</t>
        </is>
      </c>
      <c r="N481" s="42" t="inlineStr"/>
      <c r="O481" s="42">
        <f>IF(F481="","",LOWER(TRIM(F481)&amp;"|"&amp;TRIM(G481)&amp;"|"&amp;H481))</f>
        <v/>
      </c>
      <c r="P481" s="42" t="inlineStr">
        <is>
          <t>No</t>
        </is>
      </c>
      <c r="Q481" s="42" t="inlineStr">
        <is>
          <t>Citations: 0</t>
        </is>
      </c>
    </row>
    <row r="482">
      <c r="A482" s="42" t="inlineStr">
        <is>
          <t>A0481</t>
        </is>
      </c>
      <c r="B482" s="42" t="inlineStr">
        <is>
          <t>Database</t>
        </is>
      </c>
      <c r="C482" s="42" t="inlineStr">
        <is>
          <t>OpenAlex</t>
        </is>
      </c>
      <c r="D482" s="85" t="n">
        <v>46287</v>
      </c>
      <c r="E482" s="42" t="inlineStr">
        <is>
          <t>Multiple queries (Q1-Q10)</t>
        </is>
      </c>
      <c r="F482" s="42" t="inlineStr">
        <is>
          <t>Beyond benchmark accuracy: A generalization-centered analysis of deep learning for skeleton-based human activity recognition</t>
        </is>
      </c>
      <c r="G482" s="42" t="inlineStr">
        <is>
          <t>Yi Xia; Sira Yongchareon; Raymond Lutui; Quan Z. Sheng</t>
        </is>
      </c>
      <c r="H482" s="42" t="n">
        <v>2026</v>
      </c>
      <c r="I482" s="42" t="inlineStr">
        <is>
          <t>Computer Science Review</t>
        </is>
      </c>
      <c r="J482" s="42" t="inlineStr">
        <is>
          <t>10.1016/j.cosrev.2026.101030</t>
        </is>
      </c>
      <c r="K482" s="47" t="inlineStr">
        <is>
          <t>https://doi.org/10.1016/j.cosrev.2026.101030</t>
        </is>
      </c>
      <c r="L482" s="42" t="inlineStr">
        <is>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is>
      </c>
      <c r="M482" s="42" t="inlineStr">
        <is>
          <t>article</t>
        </is>
      </c>
      <c r="N482" s="42" t="inlineStr">
        <is>
          <t>en</t>
        </is>
      </c>
      <c r="O482" s="42">
        <f>IF(F482="","",LOWER(TRIM(F482)&amp;"|"&amp;TRIM(G482)&amp;"|"&amp;H482))</f>
        <v/>
      </c>
      <c r="P482" s="42" t="inlineStr">
        <is>
          <t>No</t>
        </is>
      </c>
      <c r="Q482" s="42" t="inlineStr">
        <is>
          <t>Citations: 0</t>
        </is>
      </c>
    </row>
    <row r="483">
      <c r="A483" s="42" t="inlineStr">
        <is>
          <t>A0482</t>
        </is>
      </c>
      <c r="B483" s="42" t="inlineStr">
        <is>
          <t>Database</t>
        </is>
      </c>
      <c r="C483" s="42" t="inlineStr">
        <is>
          <t>OpenAlex</t>
        </is>
      </c>
      <c r="D483" s="85" t="n">
        <v>46287</v>
      </c>
      <c r="E483" s="42" t="inlineStr">
        <is>
          <t>Multiple queries (Q1-Q10)</t>
        </is>
      </c>
      <c r="F483" s="42" t="inlineStr">
        <is>
          <t>Learning to rotate and diffuse: unified fractional operators for nonstationary graph dynamics</t>
        </is>
      </c>
      <c r="G483" s="42" t="inlineStr">
        <is>
          <t>Zhiwen Ren; Ruizhe Zheng; C. Dineshkumar; Yansong Li; Yang Du; Yuguo Yu; Dingding Han</t>
        </is>
      </c>
      <c r="H483" s="42" t="n">
        <v>2026</v>
      </c>
      <c r="I483" s="42" t="inlineStr">
        <is>
          <t>Machine Learning Science and Technology</t>
        </is>
      </c>
      <c r="J483" s="42" t="inlineStr">
        <is>
          <t>10.1088/2632-2153/ae8a12</t>
        </is>
      </c>
      <c r="K483" s="47" t="inlineStr">
        <is>
          <t>https://doi.org/10.1088/2632-2153/ae8a12</t>
        </is>
      </c>
      <c r="L483" s="42" t="inlineStr">
        <is>
          <t>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is>
      </c>
      <c r="M483" s="42" t="inlineStr">
        <is>
          <t>article</t>
        </is>
      </c>
      <c r="N483" s="42" t="inlineStr">
        <is>
          <t>en</t>
        </is>
      </c>
      <c r="O483" s="42">
        <f>IF(F483="","",LOWER(TRIM(F483)&amp;"|"&amp;TRIM(G483)&amp;"|"&amp;H483))</f>
        <v/>
      </c>
      <c r="P483" s="42" t="inlineStr">
        <is>
          <t>No</t>
        </is>
      </c>
      <c r="Q483" s="42" t="inlineStr">
        <is>
          <t>Citations: 0</t>
        </is>
      </c>
    </row>
    <row r="484">
      <c r="A484" s="42" t="inlineStr">
        <is>
          <t>A0483</t>
        </is>
      </c>
      <c r="B484" s="42" t="inlineStr">
        <is>
          <t>Database</t>
        </is>
      </c>
      <c r="C484" s="42" t="inlineStr">
        <is>
          <t>OpenAlex</t>
        </is>
      </c>
      <c r="D484" s="85" t="n">
        <v>46287</v>
      </c>
      <c r="E484" s="42" t="inlineStr">
        <is>
          <t>Multiple queries (Q1-Q10)</t>
        </is>
      </c>
      <c r="F484" s="42" t="inlineStr">
        <is>
          <t>Relieve the Demand for Labeled Data of Deep Learning Models for Hydraulic Conductivity Field Tasks in Groundwater Through Self‐Supervised Learning</t>
        </is>
      </c>
      <c r="G484" s="42" t="inlineStr">
        <is>
          <t>Kai Ji; Zhengkun Zhou; Bo Zou; Ruiting Yang; Baoqing Zhang</t>
        </is>
      </c>
      <c r="H484" s="42" t="n">
        <v>2025</v>
      </c>
      <c r="I484" s="42" t="inlineStr">
        <is>
          <t>Journal of Geophysical Research Machine Learning and Computation</t>
        </is>
      </c>
      <c r="J484" s="42" t="inlineStr">
        <is>
          <t>10.1029/2025jh000773</t>
        </is>
      </c>
      <c r="K484" s="47" t="inlineStr">
        <is>
          <t>https://doi.org/10.1029/2025jh000773</t>
        </is>
      </c>
      <c r="L484" s="42" t="inlineStr">
        <is>
          <t>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is>
      </c>
      <c r="M484" s="42" t="inlineStr">
        <is>
          <t>article</t>
        </is>
      </c>
      <c r="N484" s="42" t="inlineStr">
        <is>
          <t>en</t>
        </is>
      </c>
      <c r="O484" s="42">
        <f>IF(F484="","",LOWER(TRIM(F484)&amp;"|"&amp;TRIM(G484)&amp;"|"&amp;H484))</f>
        <v/>
      </c>
      <c r="P484" s="42" t="inlineStr">
        <is>
          <t>No</t>
        </is>
      </c>
      <c r="Q484" s="42" t="inlineStr">
        <is>
          <t>Citations: 0</t>
        </is>
      </c>
    </row>
    <row r="485">
      <c r="A485" s="42" t="inlineStr">
        <is>
          <t>A0484</t>
        </is>
      </c>
      <c r="B485" s="42" t="inlineStr">
        <is>
          <t>Database</t>
        </is>
      </c>
      <c r="C485" s="42" t="inlineStr">
        <is>
          <t>OpenAlex</t>
        </is>
      </c>
      <c r="D485" s="85" t="n">
        <v>46287</v>
      </c>
      <c r="E485" s="42" t="inlineStr">
        <is>
          <t>Multiple queries (Q1-Q10)</t>
        </is>
      </c>
      <c r="F485" s="42" t="inlineStr">
        <is>
          <t>Secure Machine Learning Framework for Defect Detection and Quality Enhancement in Injection Molding Processes</t>
        </is>
      </c>
      <c r="G485" s="42" t="inlineStr">
        <is>
          <t>Mi Young Kang</t>
        </is>
      </c>
      <c r="H485" s="42" t="n">
        <v>2026</v>
      </c>
      <c r="I485" s="42" t="inlineStr">
        <is>
          <t>Electronics</t>
        </is>
      </c>
      <c r="J485" s="42" t="inlineStr">
        <is>
          <t>10.3390/electronics15132815</t>
        </is>
      </c>
      <c r="K485" s="47" t="inlineStr">
        <is>
          <t>https://doi.org/10.3390/electronics15132815</t>
        </is>
      </c>
      <c r="L485" s="42" t="inlineStr">
        <is>
          <t>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is>
      </c>
      <c r="M485" s="42" t="inlineStr">
        <is>
          <t>article</t>
        </is>
      </c>
      <c r="N485" s="42" t="inlineStr">
        <is>
          <t>en</t>
        </is>
      </c>
      <c r="O485" s="42">
        <f>IF(F485="","",LOWER(TRIM(F485)&amp;"|"&amp;TRIM(G485)&amp;"|"&amp;H485))</f>
        <v/>
      </c>
      <c r="P485" s="42" t="inlineStr">
        <is>
          <t>No</t>
        </is>
      </c>
      <c r="Q485" s="42" t="inlineStr">
        <is>
          <t>Citations: 0</t>
        </is>
      </c>
    </row>
    <row r="486">
      <c r="A486" s="42" t="inlineStr">
        <is>
          <t>A0485</t>
        </is>
      </c>
      <c r="B486" s="42" t="inlineStr">
        <is>
          <t>Database</t>
        </is>
      </c>
      <c r="C486" s="42" t="inlineStr">
        <is>
          <t>OpenAlex</t>
        </is>
      </c>
      <c r="D486" s="85" t="n">
        <v>46287</v>
      </c>
      <c r="E486" s="42" t="inlineStr">
        <is>
          <t>Multiple queries (Q1-Q10)</t>
        </is>
      </c>
      <c r="F486" s="42" t="inlineStr">
        <is>
          <t>Virtual Trainer for Learning Mexican Sign Language Using Video Similarity Analysis</t>
        </is>
      </c>
      <c r="G486" s="42" t="inlineStr">
        <is>
          <t>Felipe de Jesús Rivera-Cervantes; Diana‐Margarita Córdova‐Esparza; Juan Terven; Julio-Alejandro Romero-González; Jaime-Rodrigo González-Rodríguez; Mauricio Arturo Ibarra-Corona; Alfonso Ramírez-Pedraza</t>
        </is>
      </c>
      <c r="H486" s="42" t="n">
        <v>2025</v>
      </c>
      <c r="I486" s="42" t="inlineStr">
        <is>
          <t>Technologies</t>
        </is>
      </c>
      <c r="J486" s="42" t="inlineStr">
        <is>
          <t>10.3390/technologies13120540</t>
        </is>
      </c>
      <c r="K486" s="47" t="inlineStr">
        <is>
          <t>https://doi.org/10.3390/technologies13120540</t>
        </is>
      </c>
      <c r="L486" s="42" t="inlineStr">
        <is>
          <t>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is>
      </c>
      <c r="M486" s="42" t="inlineStr">
        <is>
          <t>article</t>
        </is>
      </c>
      <c r="N486" s="42" t="inlineStr">
        <is>
          <t>en</t>
        </is>
      </c>
      <c r="O486" s="42">
        <f>IF(F486="","",LOWER(TRIM(F486)&amp;"|"&amp;TRIM(G486)&amp;"|"&amp;H486))</f>
        <v/>
      </c>
      <c r="P486" s="42" t="inlineStr">
        <is>
          <t>No</t>
        </is>
      </c>
      <c r="Q486" s="42" t="inlineStr">
        <is>
          <t>Citations: 0</t>
        </is>
      </c>
    </row>
    <row r="487">
      <c r="A487" s="42" t="inlineStr">
        <is>
          <t>A0486</t>
        </is>
      </c>
      <c r="B487" s="42" t="inlineStr">
        <is>
          <t>Database</t>
        </is>
      </c>
      <c r="C487" s="42" t="inlineStr">
        <is>
          <t>OpenAlex</t>
        </is>
      </c>
      <c r="D487" s="85" t="n">
        <v>46287</v>
      </c>
      <c r="E487" s="42" t="inlineStr">
        <is>
          <t>Multiple queries (Q1-Q10)</t>
        </is>
      </c>
      <c r="F487" s="42" t="inlineStr">
        <is>
          <t>One Size Does Not Fit All: RevisitingWorld Models and Neurosymbolic AI</t>
        </is>
      </c>
      <c r="G487" s="42" t="inlineStr">
        <is>
          <t>Amit P. Sheth; Madhur Thareja; Anushka Pawar; Niyati Rawal</t>
        </is>
      </c>
      <c r="H487" s="42" t="n">
        <v>2026</v>
      </c>
      <c r="I487" s="42" t="inlineStr">
        <is>
          <t>Scholar Commons (University of South Carolina)</t>
        </is>
      </c>
      <c r="J487" s="42" t="inlineStr"/>
      <c r="K487" s="47" t="inlineStr">
        <is>
          <t>https://openalex.org/W7212090826</t>
        </is>
      </c>
      <c r="L487" s="42" t="inlineStr">
        <is>
          <t>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is>
      </c>
      <c r="M487" s="42" t="inlineStr">
        <is>
          <t>article</t>
        </is>
      </c>
      <c r="N487" s="42" t="inlineStr"/>
      <c r="O487" s="42">
        <f>IF(F487="","",LOWER(TRIM(F487)&amp;"|"&amp;TRIM(G487)&amp;"|"&amp;H487))</f>
        <v/>
      </c>
      <c r="P487" s="42" t="inlineStr">
        <is>
          <t>No</t>
        </is>
      </c>
      <c r="Q487" s="42" t="inlineStr">
        <is>
          <t>Citations: 0</t>
        </is>
      </c>
    </row>
    <row r="488">
      <c r="A488" s="42" t="inlineStr">
        <is>
          <t>A0487</t>
        </is>
      </c>
      <c r="B488" s="42" t="inlineStr">
        <is>
          <t>Database</t>
        </is>
      </c>
      <c r="C488" s="42" t="inlineStr">
        <is>
          <t>OpenAlex</t>
        </is>
      </c>
      <c r="D488" s="85" t="n">
        <v>46287</v>
      </c>
      <c r="E488" s="42" t="inlineStr">
        <is>
          <t>Multiple queries (Q1-Q10)</t>
        </is>
      </c>
      <c r="F488" s="42" t="inlineStr">
        <is>
          <t>An Integrated Conceptual Approach for Biodiversity Risk Assessment: How Do Biodiversity Risk Patterns Respond to the Simultaneous Impacts of Climate Change and Urbanization?</t>
        </is>
      </c>
      <c r="G488" s="42" t="inlineStr">
        <is>
          <t>Hye Chung; Yuyoung Choi; Gregory Biging; Woo-Kyun Lee; Dong Lee; Jinhyung Chon; Hyun Sung; Kyungil Lee; Seong Jeon</t>
        </is>
      </c>
      <c r="H488" s="42" t="n">
        <v>2025</v>
      </c>
      <c r="I488" s="42" t="inlineStr">
        <is>
          <t>Land</t>
        </is>
      </c>
      <c r="J488" s="42" t="inlineStr">
        <is>
          <t>10.3390/land14122374</t>
        </is>
      </c>
      <c r="K488" s="47" t="inlineStr">
        <is>
          <t>https://doi.org/10.3390/land14122374</t>
        </is>
      </c>
      <c r="L488" s="42" t="inlineStr">
        <is>
          <t>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is>
      </c>
      <c r="M488" s="42" t="inlineStr">
        <is>
          <t>article</t>
        </is>
      </c>
      <c r="N488" s="42" t="inlineStr">
        <is>
          <t>en</t>
        </is>
      </c>
      <c r="O488" s="42">
        <f>IF(F488="","",LOWER(TRIM(F488)&amp;"|"&amp;TRIM(G488)&amp;"|"&amp;H488))</f>
        <v/>
      </c>
      <c r="P488" s="42" t="inlineStr">
        <is>
          <t>No</t>
        </is>
      </c>
      <c r="Q488" s="42" t="inlineStr">
        <is>
          <t>Citations: 1</t>
        </is>
      </c>
    </row>
    <row r="489">
      <c r="A489" s="42" t="inlineStr">
        <is>
          <t>A0488</t>
        </is>
      </c>
      <c r="B489" s="42" t="inlineStr">
        <is>
          <t>Database</t>
        </is>
      </c>
      <c r="C489" s="42" t="inlineStr">
        <is>
          <t>OpenAlex</t>
        </is>
      </c>
      <c r="D489" s="85" t="n">
        <v>46287</v>
      </c>
      <c r="E489" s="42" t="inlineStr">
        <is>
          <t>Multiple queries (Q1-Q10)</t>
        </is>
      </c>
      <c r="F489" s="42" t="inlineStr">
        <is>
          <t>A scalable subject-specific manifold learning framework for neuroimaging data</t>
        </is>
      </c>
      <c r="G489" s="42" t="inlineStr">
        <is>
          <t>Eloy Geenjaar; Tülay Adalı; Shashwath Meda; Godfrey Pearlson; Sergey Plis; Vince D. Calhoun</t>
        </is>
      </c>
      <c r="H489" s="42" t="n">
        <v>2026</v>
      </c>
      <c r="I489" s="42" t="inlineStr">
        <is>
          <t>Communications Biology</t>
        </is>
      </c>
      <c r="J489" s="42" t="inlineStr">
        <is>
          <t>10.1038/s42003-026-10666-2</t>
        </is>
      </c>
      <c r="K489" s="47" t="inlineStr">
        <is>
          <t>https://doi.org/10.1038/s42003-026-10666-2</t>
        </is>
      </c>
      <c r="L489" s="42" t="inlineStr">
        <is>
          <t>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is>
      </c>
      <c r="M489" s="42" t="inlineStr">
        <is>
          <t>article</t>
        </is>
      </c>
      <c r="N489" s="42" t="inlineStr">
        <is>
          <t>en</t>
        </is>
      </c>
      <c r="O489" s="42">
        <f>IF(F489="","",LOWER(TRIM(F489)&amp;"|"&amp;TRIM(G489)&amp;"|"&amp;H489))</f>
        <v/>
      </c>
      <c r="P489" s="42" t="inlineStr">
        <is>
          <t>No</t>
        </is>
      </c>
      <c r="Q489" s="42" t="inlineStr">
        <is>
          <t>Citations: 0</t>
        </is>
      </c>
    </row>
    <row r="490">
      <c r="A490" s="42" t="inlineStr">
        <is>
          <t>A0489</t>
        </is>
      </c>
      <c r="B490" s="42" t="inlineStr">
        <is>
          <t>Database</t>
        </is>
      </c>
      <c r="C490" s="42" t="inlineStr">
        <is>
          <t>OpenAlex</t>
        </is>
      </c>
      <c r="D490" s="85" t="n">
        <v>46287</v>
      </c>
      <c r="E490" s="42" t="inlineStr">
        <is>
          <t>Multiple queries (Q1-Q10)</t>
        </is>
      </c>
      <c r="F490" s="42" t="inlineStr">
        <is>
          <t>PENGARUH PASAR SAHAM AMERIKA SERIKAT, TIONGKOK DAN INDONESIA SELAMA PERANG DAGANG 2018-2020</t>
        </is>
      </c>
      <c r="G490" s="42" t="inlineStr">
        <is>
          <t>Irene Natalia</t>
        </is>
      </c>
      <c r="H490" s="42" t="n">
        <v>2020</v>
      </c>
      <c r="I490" s="42" t="inlineStr">
        <is>
          <t>Akurasi Jurnal Studi Akuntansi dan Keuangan</t>
        </is>
      </c>
      <c r="J490" s="42" t="inlineStr">
        <is>
          <t>10.29303/akurasi.v3i2.49</t>
        </is>
      </c>
      <c r="K490" s="47" t="inlineStr">
        <is>
          <t>https://doi.org/10.29303/akurasi.v3i2.49</t>
        </is>
      </c>
      <c r="L490" s="42" t="inlineStr">
        <is>
          <t>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is>
      </c>
      <c r="M490" s="42" t="inlineStr">
        <is>
          <t>article</t>
        </is>
      </c>
      <c r="N490" s="42" t="inlineStr">
        <is>
          <t>id</t>
        </is>
      </c>
      <c r="O490" s="42">
        <f>IF(F490="","",LOWER(TRIM(F490)&amp;"|"&amp;TRIM(G490)&amp;"|"&amp;H490))</f>
        <v/>
      </c>
      <c r="P490" s="42" t="inlineStr">
        <is>
          <t>No</t>
        </is>
      </c>
      <c r="Q490" s="42" t="inlineStr">
        <is>
          <t>Citations: 2</t>
        </is>
      </c>
    </row>
    <row r="491">
      <c r="A491" s="42" t="inlineStr">
        <is>
          <t>A0490</t>
        </is>
      </c>
      <c r="B491" s="42" t="inlineStr">
        <is>
          <t>Database</t>
        </is>
      </c>
      <c r="C491" s="42" t="inlineStr">
        <is>
          <t>OpenAlex</t>
        </is>
      </c>
      <c r="D491" s="85" t="n">
        <v>46287</v>
      </c>
      <c r="E491" s="42" t="inlineStr">
        <is>
          <t>Multiple queries (Q1-Q10)</t>
        </is>
      </c>
      <c r="F491" s="42" t="inlineStr">
        <is>
          <t>Subclass-Aware Contrastive Semi-Supervised Learning for Inflammatory Bowel Disease Classification from Colonoscopy Images</t>
        </is>
      </c>
      <c r="G491" s="42" t="inlineStr">
        <is>
          <t>Kechen Lin; Guangcong Ruan; Xiaoyang Zou; Yongjian Nian; Yanling Wei; GuoYan Zheng</t>
        </is>
      </c>
      <c r="H491" s="42" t="n">
        <v>2025</v>
      </c>
      <c r="I491" s="42" t="inlineStr">
        <is>
          <t>Bioengineering</t>
        </is>
      </c>
      <c r="J491" s="42" t="inlineStr">
        <is>
          <t>10.3390/bioengineering13010008</t>
        </is>
      </c>
      <c r="K491" s="47" t="inlineStr">
        <is>
          <t>https://doi.org/10.3390/bioengineering13010008</t>
        </is>
      </c>
      <c r="L491" s="42" t="inlineStr">
        <is>
          <t>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is>
      </c>
      <c r="M491" s="42" t="inlineStr">
        <is>
          <t>article</t>
        </is>
      </c>
      <c r="N491" s="42" t="inlineStr">
        <is>
          <t>en</t>
        </is>
      </c>
      <c r="O491" s="42">
        <f>IF(F491="","",LOWER(TRIM(F491)&amp;"|"&amp;TRIM(G491)&amp;"|"&amp;H491))</f>
        <v/>
      </c>
      <c r="P491" s="42" t="inlineStr">
        <is>
          <t>No</t>
        </is>
      </c>
      <c r="Q491" s="42" t="inlineStr">
        <is>
          <t>Citations: 0</t>
        </is>
      </c>
    </row>
    <row r="492">
      <c r="A492" s="42" t="inlineStr">
        <is>
          <t>A0491</t>
        </is>
      </c>
      <c r="B492" s="42" t="inlineStr">
        <is>
          <t>Database</t>
        </is>
      </c>
      <c r="C492" s="42" t="inlineStr">
        <is>
          <t>OpenAlex</t>
        </is>
      </c>
      <c r="D492" s="85" t="n">
        <v>46287</v>
      </c>
      <c r="E492" s="42" t="inlineStr">
        <is>
          <t>Multiple queries (Q1-Q10)</t>
        </is>
      </c>
      <c r="F492" s="42" t="inlineStr">
        <is>
          <t>Problems of the current state of the ai architectures</t>
        </is>
      </c>
      <c r="G492" s="42" t="inlineStr">
        <is>
          <t>O. A. Yaroshenko</t>
        </is>
      </c>
      <c r="H492" s="42" t="n">
        <v>2024</v>
      </c>
      <c r="I492" s="42" t="inlineStr">
        <is>
          <t>eNTUKhPIIR Repository (Kharkiv Polytechnic Institute)</t>
        </is>
      </c>
      <c r="J492" s="42" t="inlineStr"/>
      <c r="K492" s="47" t="inlineStr">
        <is>
          <t>https://openalex.org/W7198663075</t>
        </is>
      </c>
      <c r="L492" s="42" t="inlineStr">
        <is>
          <t>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is>
      </c>
      <c r="M492" s="42" t="inlineStr">
        <is>
          <t>article</t>
        </is>
      </c>
      <c r="N492" s="42" t="inlineStr">
        <is>
          <t>en</t>
        </is>
      </c>
      <c r="O492" s="42">
        <f>IF(F492="","",LOWER(TRIM(F492)&amp;"|"&amp;TRIM(G492)&amp;"|"&amp;H492))</f>
        <v/>
      </c>
      <c r="P492" s="42" t="inlineStr">
        <is>
          <t>No</t>
        </is>
      </c>
      <c r="Q492" s="42" t="inlineStr">
        <is>
          <t>Citations: 0</t>
        </is>
      </c>
    </row>
    <row r="493">
      <c r="A493" s="42" t="inlineStr">
        <is>
          <t>A0492</t>
        </is>
      </c>
      <c r="B493" s="42" t="inlineStr">
        <is>
          <t>Database</t>
        </is>
      </c>
      <c r="C493" s="42" t="inlineStr">
        <is>
          <t>OpenAlex</t>
        </is>
      </c>
      <c r="D493" s="85" t="n">
        <v>46287</v>
      </c>
      <c r="E493" s="42" t="inlineStr">
        <is>
          <t>Multiple queries (Q1-Q10)</t>
        </is>
      </c>
      <c r="F493" s="42" t="inlineStr">
        <is>
          <t>Superpixel-graph self-supervised pretraining with joint-embedding and contrastive objectives for wound image segmentation</t>
        </is>
      </c>
      <c r="G493" s="42" t="inlineStr">
        <is>
          <t>Bohdan Lukashchuk; Ihor Farmaha</t>
        </is>
      </c>
      <c r="H493" s="42" t="n">
        <v>2026</v>
      </c>
      <c r="I493" s="42" t="inlineStr">
        <is>
          <t>Advances in Science and Technology – Research Journal</t>
        </is>
      </c>
      <c r="J493" s="42" t="inlineStr">
        <is>
          <t>10.12913/22998624/224196</t>
        </is>
      </c>
      <c r="K493" s="47" t="inlineStr">
        <is>
          <t>https://doi.org/10.12913/22998624/224196</t>
        </is>
      </c>
      <c r="L493" s="42" t="inlineStr">
        <is>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is>
      </c>
      <c r="M493" s="42" t="inlineStr">
        <is>
          <t>article</t>
        </is>
      </c>
      <c r="N493" s="42" t="inlineStr"/>
      <c r="O493" s="42">
        <f>IF(F493="","",LOWER(TRIM(F493)&amp;"|"&amp;TRIM(G493)&amp;"|"&amp;H493))</f>
        <v/>
      </c>
      <c r="P493" s="42" t="inlineStr">
        <is>
          <t>No</t>
        </is>
      </c>
      <c r="Q493" s="42" t="inlineStr">
        <is>
          <t>Citations: 0</t>
        </is>
      </c>
    </row>
    <row r="494">
      <c r="A494" s="42" t="inlineStr">
        <is>
          <t>A0493</t>
        </is>
      </c>
      <c r="B494" s="42" t="inlineStr">
        <is>
          <t>Database</t>
        </is>
      </c>
      <c r="C494" s="42" t="inlineStr">
        <is>
          <t>OpenAlex</t>
        </is>
      </c>
      <c r="D494" s="85" t="n">
        <v>46287</v>
      </c>
      <c r="E494" s="42" t="inlineStr">
        <is>
          <t>Multiple queries (Q1-Q10)</t>
        </is>
      </c>
      <c r="F494" s="42" t="inlineStr">
        <is>
          <t>Integrating Generative and Contrastive Approaches for Human Action Recognition</t>
        </is>
      </c>
      <c r="G494" s="42" t="inlineStr">
        <is>
          <t>BAQUE Pablo Alberto CERVANTES; Pablo Alberto Cervantes Baque; 雄介 関川; Yusuke Sekikawa; 育郎 佐藤; Ikuro Sato; 浩一 篠田; Koichi Shinoda</t>
        </is>
      </c>
      <c r="H494" s="42" t="n">
        <v>2025</v>
      </c>
      <c r="I494" s="42" t="inlineStr">
        <is>
          <t>Institutional Repositories DataBase (IRDB)</t>
        </is>
      </c>
      <c r="J494" s="42" t="inlineStr"/>
      <c r="K494" s="47" t="inlineStr">
        <is>
          <t>https://openalex.org/W7145061672</t>
        </is>
      </c>
      <c r="L494" s="42" t="inlineStr">
        <is>
          <t>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is>
      </c>
      <c r="M494" s="42" t="inlineStr">
        <is>
          <t>article</t>
        </is>
      </c>
      <c r="N494" s="42" t="inlineStr">
        <is>
          <t>en</t>
        </is>
      </c>
      <c r="O494" s="42">
        <f>IF(F494="","",LOWER(TRIM(F494)&amp;"|"&amp;TRIM(G494)&amp;"|"&amp;H494))</f>
        <v/>
      </c>
      <c r="P494" s="42" t="inlineStr">
        <is>
          <t>No</t>
        </is>
      </c>
      <c r="Q494" s="42" t="inlineStr">
        <is>
          <t>Citations: 0</t>
        </is>
      </c>
    </row>
    <row r="495">
      <c r="A495" s="42" t="inlineStr">
        <is>
          <t>A0494</t>
        </is>
      </c>
      <c r="B495" s="42" t="inlineStr">
        <is>
          <t>Database</t>
        </is>
      </c>
      <c r="C495" s="42" t="inlineStr">
        <is>
          <t>OpenAlex</t>
        </is>
      </c>
      <c r="D495" s="85" t="n">
        <v>46287</v>
      </c>
      <c r="E495" s="42" t="inlineStr">
        <is>
          <t>Multiple queries (Q1-Q10)</t>
        </is>
      </c>
      <c r="F495" s="42" t="inlineStr">
        <is>
          <t>CAEP: Cross-Modal Adaptive Embedding Prediction for Self-Supervised Modulation Classification</t>
        </is>
      </c>
      <c r="G495" s="42" t="inlineStr">
        <is>
          <t>Yuanfeng Wu; Yuhang Hong; Zuqi Ma; Ao Wu; Xiang Huang; Mengfan Xue; Shuyuan Yang</t>
        </is>
      </c>
      <c r="H495" s="42" t="n">
        <v>2026</v>
      </c>
      <c r="I495" s="42" t="inlineStr">
        <is>
          <t>Electronics</t>
        </is>
      </c>
      <c r="J495" s="42" t="inlineStr">
        <is>
          <t>10.3390/electronics15102062</t>
        </is>
      </c>
      <c r="K495" s="47" t="inlineStr">
        <is>
          <t>https://doi.org/10.3390/electronics15102062</t>
        </is>
      </c>
      <c r="L495" s="42" t="inlineStr">
        <is>
          <t>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is>
      </c>
      <c r="M495" s="42" t="inlineStr">
        <is>
          <t>article</t>
        </is>
      </c>
      <c r="N495" s="42" t="inlineStr">
        <is>
          <t>en</t>
        </is>
      </c>
      <c r="O495" s="42">
        <f>IF(F495="","",LOWER(TRIM(F495)&amp;"|"&amp;TRIM(G495)&amp;"|"&amp;H495))</f>
        <v/>
      </c>
      <c r="P495" s="42" t="inlineStr">
        <is>
          <t>No</t>
        </is>
      </c>
      <c r="Q495" s="42" t="inlineStr">
        <is>
          <t>Citations: 0</t>
        </is>
      </c>
    </row>
    <row r="496">
      <c r="A496" s="42" t="inlineStr">
        <is>
          <t>A0495</t>
        </is>
      </c>
      <c r="B496" s="42" t="inlineStr">
        <is>
          <t>Database</t>
        </is>
      </c>
      <c r="C496" s="42" t="inlineStr">
        <is>
          <t>OpenAlex</t>
        </is>
      </c>
      <c r="D496" s="85" t="n">
        <v>46287</v>
      </c>
      <c r="E496" s="42" t="inlineStr">
        <is>
          <t>Multiple queries (Q1-Q10)</t>
        </is>
      </c>
      <c r="F496" s="42" t="inlineStr">
        <is>
          <t>Embodied Intelligence: A Literature Review</t>
        </is>
      </c>
      <c r="G496" s="42" t="inlineStr">
        <is>
          <t>Han Ni; Longjiao Cui</t>
        </is>
      </c>
      <c r="H496" s="42" t="n">
        <v>2025</v>
      </c>
      <c r="I496" s="42" t="inlineStr">
        <is>
          <t>Journal of Computer Science and Frontier Technologies</t>
        </is>
      </c>
      <c r="J496" s="42" t="inlineStr">
        <is>
          <t>10.63313/jcsft.9021</t>
        </is>
      </c>
      <c r="K496" s="47" t="inlineStr">
        <is>
          <t>https://doi.org/10.63313/jcsft.9021</t>
        </is>
      </c>
      <c r="L496" s="42" t="inlineStr">
        <is>
          <t>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is>
      </c>
      <c r="M496" s="42" t="inlineStr">
        <is>
          <t>article</t>
        </is>
      </c>
      <c r="N496" s="42" t="inlineStr"/>
      <c r="O496" s="42">
        <f>IF(F496="","",LOWER(TRIM(F496)&amp;"|"&amp;TRIM(G496)&amp;"|"&amp;H496))</f>
        <v/>
      </c>
      <c r="P496" s="42" t="inlineStr">
        <is>
          <t>No</t>
        </is>
      </c>
      <c r="Q496" s="42" t="inlineStr">
        <is>
          <t>Citations: 0</t>
        </is>
      </c>
    </row>
    <row r="497">
      <c r="A497" s="42" t="inlineStr">
        <is>
          <t>A0496</t>
        </is>
      </c>
      <c r="B497" s="42" t="inlineStr">
        <is>
          <t>Database</t>
        </is>
      </c>
      <c r="C497" s="42" t="inlineStr">
        <is>
          <t>OpenAlex</t>
        </is>
      </c>
      <c r="D497" s="85" t="n">
        <v>46287</v>
      </c>
      <c r="E497" s="42" t="inlineStr">
        <is>
          <t>Multiple queries (Q1-Q10)</t>
        </is>
      </c>
      <c r="F497" s="42" t="inlineStr">
        <is>
          <t>Data-driven modelling of autonomous and forced dynamical systems</t>
        </is>
      </c>
      <c r="G497" s="42" t="inlineStr">
        <is>
          <t>Róbert Szalai</t>
        </is>
      </c>
      <c r="H497" s="42" t="n">
        <v>2026</v>
      </c>
      <c r="I497" s="42" t="inlineStr">
        <is>
          <t>Nonlinear Dynamics</t>
        </is>
      </c>
      <c r="J497" s="42" t="inlineStr">
        <is>
          <t>10.1007/s11071-026-12820-1</t>
        </is>
      </c>
      <c r="K497" s="47" t="inlineStr">
        <is>
          <t>https://doi.org/10.1007/s11071-026-12820-1</t>
        </is>
      </c>
      <c r="L497" s="42" t="inlineStr">
        <is>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is>
      </c>
      <c r="M497" s="42" t="inlineStr">
        <is>
          <t>article</t>
        </is>
      </c>
      <c r="N497" s="42" t="inlineStr">
        <is>
          <t>en</t>
        </is>
      </c>
      <c r="O497" s="42">
        <f>IF(F497="","",LOWER(TRIM(F497)&amp;"|"&amp;TRIM(G497)&amp;"|"&amp;H497))</f>
        <v/>
      </c>
      <c r="P497" s="42" t="inlineStr">
        <is>
          <t>No</t>
        </is>
      </c>
      <c r="Q497" s="42" t="inlineStr">
        <is>
          <t>Citations: 0</t>
        </is>
      </c>
    </row>
    <row r="498">
      <c r="A498" s="42" t="inlineStr">
        <is>
          <t>A0497</t>
        </is>
      </c>
      <c r="B498" s="42" t="inlineStr">
        <is>
          <t>Database</t>
        </is>
      </c>
      <c r="C498" s="42" t="inlineStr">
        <is>
          <t>OpenAlex</t>
        </is>
      </c>
      <c r="D498" s="85" t="n">
        <v>46287</v>
      </c>
      <c r="E498" s="42" t="inlineStr">
        <is>
          <t>Multiple queries (Q1-Q10)</t>
        </is>
      </c>
      <c r="F498" s="42" t="inlineStr">
        <is>
          <t>Managing the Unmanageable: Multimodal Artificial Intelligence for Unstructured Data Management and Analysis</t>
        </is>
      </c>
      <c r="G498" s="42" t="inlineStr">
        <is>
          <t>Chong Ho Yu; Nino Miljkovic; Zhaoyang Wang</t>
        </is>
      </c>
      <c r="H498" s="42" t="n">
        <v>2026</v>
      </c>
      <c r="I498" s="42" t="inlineStr">
        <is>
          <t>Digital</t>
        </is>
      </c>
      <c r="J498" s="42" t="inlineStr">
        <is>
          <t>10.3390/digital6030068</t>
        </is>
      </c>
      <c r="K498" s="47" t="inlineStr">
        <is>
          <t>https://doi.org/10.3390/digital6030068</t>
        </is>
      </c>
      <c r="L498" s="42" t="inlineStr">
        <is>
          <t>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is>
      </c>
      <c r="M498" s="42" t="inlineStr">
        <is>
          <t>article</t>
        </is>
      </c>
      <c r="N498" s="42" t="inlineStr">
        <is>
          <t>en</t>
        </is>
      </c>
      <c r="O498" s="42">
        <f>IF(F498="","",LOWER(TRIM(F498)&amp;"|"&amp;TRIM(G498)&amp;"|"&amp;H498))</f>
        <v/>
      </c>
      <c r="P498" s="42" t="inlineStr">
        <is>
          <t>No</t>
        </is>
      </c>
      <c r="Q498" s="42" t="inlineStr">
        <is>
          <t>Citations: 0</t>
        </is>
      </c>
    </row>
    <row r="499">
      <c r="A499" s="42" t="inlineStr">
        <is>
          <t>A0498</t>
        </is>
      </c>
      <c r="B499" s="42" t="inlineStr">
        <is>
          <t>Database</t>
        </is>
      </c>
      <c r="C499" s="42" t="inlineStr">
        <is>
          <t>OpenAlex</t>
        </is>
      </c>
      <c r="D499" s="85" t="n">
        <v>46287</v>
      </c>
      <c r="E499" s="42" t="inlineStr">
        <is>
          <t>Multiple queries (Q1-Q10)</t>
        </is>
      </c>
      <c r="F499" s="42" t="inlineStr">
        <is>
          <t>WARDEN: Wiener-Adaptive Residual Dynamic ENcoder for Channel Charting in Future Cellular Networks</t>
        </is>
      </c>
      <c r="G499" s="42" t="inlineStr">
        <is>
          <t>Andrea Piroddi; Triantafyllos Kanakis; Michael Opoku Agyeman</t>
        </is>
      </c>
      <c r="H499" s="42" t="n">
        <v>2026</v>
      </c>
      <c r="I499" s="42" t="inlineStr">
        <is>
          <t>IEEE Access</t>
        </is>
      </c>
      <c r="J499" s="42" t="inlineStr">
        <is>
          <t>10.1109/access.2026.3723268</t>
        </is>
      </c>
      <c r="K499" s="47" t="inlineStr">
        <is>
          <t>https://doi.org/10.1109/access.2026.3723268</t>
        </is>
      </c>
      <c r="L499" s="42" t="inlineStr">
        <is>
          <t>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is>
      </c>
      <c r="M499" s="42" t="inlineStr">
        <is>
          <t>article</t>
        </is>
      </c>
      <c r="N499" s="42" t="inlineStr">
        <is>
          <t>en</t>
        </is>
      </c>
      <c r="O499" s="42">
        <f>IF(F499="","",LOWER(TRIM(F499)&amp;"|"&amp;TRIM(G499)&amp;"|"&amp;H499))</f>
        <v/>
      </c>
      <c r="P499" s="42" t="inlineStr">
        <is>
          <t>No</t>
        </is>
      </c>
      <c r="Q499" s="42" t="inlineStr">
        <is>
          <t>Citations: 0</t>
        </is>
      </c>
    </row>
    <row r="500">
      <c r="A500" s="42" t="inlineStr">
        <is>
          <t>A0499</t>
        </is>
      </c>
      <c r="B500" s="42" t="inlineStr">
        <is>
          <t>Database</t>
        </is>
      </c>
      <c r="C500" s="42" t="inlineStr">
        <is>
          <t>OpenAlex</t>
        </is>
      </c>
      <c r="D500" s="85" t="n">
        <v>46287</v>
      </c>
      <c r="E500" s="42" t="inlineStr">
        <is>
          <t>Multiple queries (Q1-Q10)</t>
        </is>
      </c>
      <c r="F500" s="42" t="inlineStr">
        <is>
          <t>PLGNN: graph neural networks via adaptive feature perturbation and high-way links</t>
        </is>
      </c>
      <c r="G500" s="42" t="inlineStr">
        <is>
          <t>Meixia He; Peican Zhu; Yang Liu; Keke Tang</t>
        </is>
      </c>
      <c r="H500" s="42" t="n">
        <v>2025</v>
      </c>
      <c r="I500" s="42" t="inlineStr">
        <is>
          <t>Complex &amp; Intelligent Systems</t>
        </is>
      </c>
      <c r="J500" s="42" t="inlineStr">
        <is>
          <t>10.1007/s40747-025-01929-2</t>
        </is>
      </c>
      <c r="K500" s="47" t="inlineStr">
        <is>
          <t>https://doi.org/10.1007/s40747-025-01929-2</t>
        </is>
      </c>
      <c r="L500" s="42" t="inlineStr">
        <is>
          <t>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is>
      </c>
      <c r="M500" s="42" t="inlineStr">
        <is>
          <t>article</t>
        </is>
      </c>
      <c r="N500" s="42" t="inlineStr">
        <is>
          <t>en</t>
        </is>
      </c>
      <c r="O500" s="42">
        <f>IF(F500="","",LOWER(TRIM(F500)&amp;"|"&amp;TRIM(G500)&amp;"|"&amp;H500))</f>
        <v/>
      </c>
      <c r="P500" s="42" t="inlineStr">
        <is>
          <t>No</t>
        </is>
      </c>
      <c r="Q500" s="42" t="inlineStr">
        <is>
          <t>Citations: 0</t>
        </is>
      </c>
    </row>
    <row r="501">
      <c r="A501" s="42" t="inlineStr">
        <is>
          <t>A0500</t>
        </is>
      </c>
      <c r="B501" s="42" t="inlineStr">
        <is>
          <t>Database</t>
        </is>
      </c>
      <c r="C501" s="42" t="inlineStr">
        <is>
          <t>OpenAlex</t>
        </is>
      </c>
      <c r="D501" s="85" t="n">
        <v>46287</v>
      </c>
      <c r="E501" s="42" t="inlineStr">
        <is>
          <t>Multiple queries (Q1-Q10)</t>
        </is>
      </c>
      <c r="F501" s="42" t="inlineStr">
        <is>
          <t>Video-based assessment of surgical skills using frozen pretrained video foundation models</t>
        </is>
      </c>
      <c r="G501" s="42" t="inlineStr">
        <is>
          <t>Sangrock Lee; FNU Rahul; Suvranu De</t>
        </is>
      </c>
      <c r="H501" s="42" t="n">
        <v>2026</v>
      </c>
      <c r="I501" s="42" t="inlineStr">
        <is>
          <t>npj Digital Medicine</t>
        </is>
      </c>
      <c r="J501" s="42" t="inlineStr">
        <is>
          <t>10.1038/s41746-026-03249-2</t>
        </is>
      </c>
      <c r="K501" s="47" t="inlineStr">
        <is>
          <t>https://doi.org/10.1038/s41746-026-03249-2</t>
        </is>
      </c>
      <c r="L501" s="42" t="inlineStr">
        <is>
          <t>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is>
      </c>
      <c r="M501" s="42" t="inlineStr">
        <is>
          <t>article</t>
        </is>
      </c>
      <c r="N501" s="42" t="inlineStr">
        <is>
          <t>en</t>
        </is>
      </c>
      <c r="O501" s="42">
        <f>IF(F501="","",LOWER(TRIM(F501)&amp;"|"&amp;TRIM(G501)&amp;"|"&amp;H501))</f>
        <v/>
      </c>
      <c r="P501" s="42" t="inlineStr">
        <is>
          <t>No</t>
        </is>
      </c>
      <c r="Q501" s="42" t="inlineStr">
        <is>
          <t>Citations: 0</t>
        </is>
      </c>
    </row>
    <row r="502">
      <c r="A502" s="42" t="inlineStr">
        <is>
          <t>A0501</t>
        </is>
      </c>
      <c r="B502" s="42" t="inlineStr">
        <is>
          <t>Database</t>
        </is>
      </c>
      <c r="C502" s="42" t="inlineStr">
        <is>
          <t>OpenAlex</t>
        </is>
      </c>
      <c r="D502" s="85" t="n">
        <v>46287</v>
      </c>
      <c r="E502" s="42" t="inlineStr">
        <is>
          <t>Multiple queries (Q1-Q10)</t>
        </is>
      </c>
      <c r="F502" s="42" t="inlineStr">
        <is>
          <t>An Axiomatic Approach to General Intelligence: SANC( E 3) Self-organizing Active Network of Concepts with Energy E 3</t>
        </is>
      </c>
      <c r="G502" s="42" t="inlineStr">
        <is>
          <t>Daesuk Kwon; Won-Gi Paeng</t>
        </is>
      </c>
      <c r="H502" s="42" t="n">
        <v>2026</v>
      </c>
      <c r="I502" s="42" t="inlineStr">
        <is>
          <t>Journal of Artificial General Intelligence</t>
        </is>
      </c>
      <c r="J502" s="42" t="inlineStr">
        <is>
          <t>10.2478/jagi-2026-0001</t>
        </is>
      </c>
      <c r="K502" s="47" t="inlineStr">
        <is>
          <t>https://doi.org/10.2478/jagi-2026-0001</t>
        </is>
      </c>
      <c r="L502" s="42" t="inlineStr">
        <is>
          <t>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is>
      </c>
      <c r="M502" s="42" t="inlineStr">
        <is>
          <t>article</t>
        </is>
      </c>
      <c r="N502" s="42" t="inlineStr">
        <is>
          <t>en</t>
        </is>
      </c>
      <c r="O502" s="42">
        <f>IF(F502="","",LOWER(TRIM(F502)&amp;"|"&amp;TRIM(G502)&amp;"|"&amp;H502))</f>
        <v/>
      </c>
      <c r="P502" s="42" t="inlineStr">
        <is>
          <t>No</t>
        </is>
      </c>
      <c r="Q502" s="42" t="inlineStr">
        <is>
          <t>Citations: 0</t>
        </is>
      </c>
    </row>
    <row r="503">
      <c r="A503" s="42" t="inlineStr">
        <is>
          <t>A0502</t>
        </is>
      </c>
      <c r="B503" s="42" t="inlineStr">
        <is>
          <t>Database</t>
        </is>
      </c>
      <c r="C503" s="42" t="inlineStr">
        <is>
          <t>OpenAlex</t>
        </is>
      </c>
      <c r="D503" s="85" t="n">
        <v>46287</v>
      </c>
      <c r="E503" s="42" t="inlineStr">
        <is>
          <t>Multiple queries (Q1-Q10)</t>
        </is>
      </c>
      <c r="F503" s="42" t="inlineStr">
        <is>
          <t>Progression-guided spatiotemporal memory transformers for accurate and consistent longitudinal brain tumor segmentation</t>
        </is>
      </c>
      <c r="G503" s="42" t="inlineStr">
        <is>
          <t>Sandeep Kumar Mathivanan; Shamala K. Subramaniam; Dafik; Sunder R; Sangeetha S.K.B; Siva Shankar S</t>
        </is>
      </c>
      <c r="H503" s="42" t="n">
        <v>2026</v>
      </c>
      <c r="I503" s="42" t="inlineStr">
        <is>
          <t>Scientific Reports</t>
        </is>
      </c>
      <c r="J503" s="42" t="inlineStr">
        <is>
          <t>10.1038/s41598-026-53337-2</t>
        </is>
      </c>
      <c r="K503" s="47" t="inlineStr">
        <is>
          <t>https://doi.org/10.1038/s41598-026-53337-2</t>
        </is>
      </c>
      <c r="L503" s="42" t="inlineStr">
        <is>
          <t>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is>
      </c>
      <c r="M503" s="42" t="inlineStr">
        <is>
          <t>article</t>
        </is>
      </c>
      <c r="N503" s="42" t="inlineStr">
        <is>
          <t>en</t>
        </is>
      </c>
      <c r="O503" s="42">
        <f>IF(F503="","",LOWER(TRIM(F503)&amp;"|"&amp;TRIM(G503)&amp;"|"&amp;H503))</f>
        <v/>
      </c>
      <c r="P503" s="42" t="inlineStr">
        <is>
          <t>No</t>
        </is>
      </c>
      <c r="Q503" s="42" t="inlineStr">
        <is>
          <t>Citations: 0</t>
        </is>
      </c>
    </row>
    <row r="504">
      <c r="A504" s="42" t="inlineStr">
        <is>
          <t>A0503</t>
        </is>
      </c>
      <c r="B504" s="42" t="inlineStr">
        <is>
          <t>Database</t>
        </is>
      </c>
      <c r="C504" s="42" t="inlineStr">
        <is>
          <t>OpenAlex</t>
        </is>
      </c>
      <c r="D504" s="85" t="n">
        <v>46287</v>
      </c>
      <c r="E504" s="42" t="inlineStr">
        <is>
          <t>Multiple queries (Q1-Q10)</t>
        </is>
      </c>
      <c r="F504" s="42" t="inlineStr">
        <is>
          <t>Large language models – the future of fundamental physics?</t>
        </is>
      </c>
      <c r="G504" s="42" t="inlineStr">
        <is>
          <t>Caroline Heneka; Florian Nieser; Ayodele Ore; Tilman Plehn; Daniel Schiller</t>
        </is>
      </c>
      <c r="H504" s="42" t="n">
        <v>2026</v>
      </c>
      <c r="I504" s="42" t="inlineStr">
        <is>
          <t>SciPost Physics</t>
        </is>
      </c>
      <c r="J504" s="42" t="inlineStr">
        <is>
          <t>10.21468/scipostphys.20.3.070</t>
        </is>
      </c>
      <c r="K504" s="47" t="inlineStr">
        <is>
          <t>https://doi.org/10.21468/scipostphys.20.3.070</t>
        </is>
      </c>
      <c r="L504" s="42" t="inlineStr">
        <is>
          <t>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is>
      </c>
      <c r="M504" s="42" t="inlineStr">
        <is>
          <t>article</t>
        </is>
      </c>
      <c r="N504" s="42" t="inlineStr">
        <is>
          <t>en</t>
        </is>
      </c>
      <c r="O504" s="42">
        <f>IF(F504="","",LOWER(TRIM(F504)&amp;"|"&amp;TRIM(G504)&amp;"|"&amp;H504))</f>
        <v/>
      </c>
      <c r="P504" s="42" t="inlineStr">
        <is>
          <t>No</t>
        </is>
      </c>
      <c r="Q504" s="42" t="inlineStr">
        <is>
          <t>Citations: 0</t>
        </is>
      </c>
    </row>
    <row r="505">
      <c r="A505" s="42" t="inlineStr">
        <is>
          <t>A0504</t>
        </is>
      </c>
      <c r="B505" s="42" t="inlineStr">
        <is>
          <t>Database</t>
        </is>
      </c>
      <c r="C505" s="42" t="inlineStr">
        <is>
          <t>OpenAlex</t>
        </is>
      </c>
      <c r="D505" s="85" t="n">
        <v>46287</v>
      </c>
      <c r="E505" s="42" t="inlineStr">
        <is>
          <t>Multiple queries (Q1-Q10)</t>
        </is>
      </c>
      <c r="F505" s="42" t="inlineStr">
        <is>
          <t>Presence Without Consciousness</t>
        </is>
      </c>
      <c r="G505" s="42" t="inlineStr">
        <is>
          <t>Diana Lengua</t>
        </is>
      </c>
      <c r="H505" s="42" t="n">
        <v>2026</v>
      </c>
      <c r="I505" s="42" t="inlineStr">
        <is>
          <t>Media theory.</t>
        </is>
      </c>
      <c r="J505" s="42" t="inlineStr">
        <is>
          <t>10.70064/mt.v10i1.1374</t>
        </is>
      </c>
      <c r="K505" s="47" t="inlineStr">
        <is>
          <t>https://doi.org/10.70064/mt.v10i1.1374</t>
        </is>
      </c>
      <c r="L505" s="42" t="inlineStr">
        <is>
          <t>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is>
      </c>
      <c r="M505" s="42" t="inlineStr">
        <is>
          <t>article</t>
        </is>
      </c>
      <c r="N505" s="42" t="inlineStr">
        <is>
          <t>en</t>
        </is>
      </c>
      <c r="O505" s="42">
        <f>IF(F505="","",LOWER(TRIM(F505)&amp;"|"&amp;TRIM(G505)&amp;"|"&amp;H505))</f>
        <v/>
      </c>
      <c r="P505" s="42" t="inlineStr">
        <is>
          <t>No</t>
        </is>
      </c>
      <c r="Q505" s="42" t="inlineStr">
        <is>
          <t>Citations: 0</t>
        </is>
      </c>
    </row>
    <row r="506">
      <c r="A506" s="42" t="inlineStr">
        <is>
          <t>A0505</t>
        </is>
      </c>
      <c r="B506" s="42" t="inlineStr">
        <is>
          <t>Database</t>
        </is>
      </c>
      <c r="C506" s="42" t="inlineStr">
        <is>
          <t>OpenAlex</t>
        </is>
      </c>
      <c r="D506" s="85" t="n">
        <v>46287</v>
      </c>
      <c r="E506" s="42" t="inlineStr">
        <is>
          <t>Multiple queries (Q1-Q10)</t>
        </is>
      </c>
      <c r="F506" s="42" t="inlineStr">
        <is>
          <t>Spatiotemporal Predictive Pre-training for Robotic Motor Control</t>
        </is>
      </c>
      <c r="G506" s="42" t="inlineStr">
        <is>
          <t>Jiange Yang; Bei Liu; Jianlong Fu; Bocheng Pan; Gangshan Wu; Limin Wang</t>
        </is>
      </c>
      <c r="H506" s="42" t="n">
        <v>2026</v>
      </c>
      <c r="I506" s="42" t="inlineStr">
        <is>
          <t>International Journal of Computer Vision</t>
        </is>
      </c>
      <c r="J506" s="42" t="inlineStr">
        <is>
          <t>10.1007/s11263-026-02948-3</t>
        </is>
      </c>
      <c r="K506" s="47" t="inlineStr">
        <is>
          <t>https://doi.org/10.1007/s11263-026-02948-3</t>
        </is>
      </c>
      <c r="L506" s="42" t="inlineStr"/>
      <c r="M506" s="42" t="inlineStr">
        <is>
          <t>article</t>
        </is>
      </c>
      <c r="N506" s="42" t="inlineStr">
        <is>
          <t>en</t>
        </is>
      </c>
      <c r="O506" s="42">
        <f>IF(F506="","",LOWER(TRIM(F506)&amp;"|"&amp;TRIM(G506)&amp;"|"&amp;H506))</f>
        <v/>
      </c>
      <c r="P506" s="42" t="inlineStr">
        <is>
          <t>No</t>
        </is>
      </c>
      <c r="Q506" s="42" t="inlineStr">
        <is>
          <t>Citations: 0</t>
        </is>
      </c>
    </row>
    <row r="507">
      <c r="A507" s="42" t="inlineStr">
        <is>
          <t>A0506</t>
        </is>
      </c>
      <c r="B507" s="42" t="inlineStr">
        <is>
          <t>Database</t>
        </is>
      </c>
      <c r="C507" s="42" t="inlineStr">
        <is>
          <t>OpenAlex</t>
        </is>
      </c>
      <c r="D507" s="85" t="n">
        <v>46287</v>
      </c>
      <c r="E507" s="42" t="inlineStr">
        <is>
          <t>Multiple queries (Q1-Q10)</t>
        </is>
      </c>
      <c r="F507" s="42" t="inlineStr">
        <is>
          <t>Comparison of image processing models in quark-gluon jet classification</t>
        </is>
      </c>
      <c r="G507" s="42" t="inlineStr">
        <is>
          <t>Daeun Kim; J. Cho; Jiwon Lee; Wonjun Jeong; Hyeongwoo Noh; Giyeong Kim; Seunghwan Yang; M. J. Kweon</t>
        </is>
      </c>
      <c r="H507" s="42" t="n">
        <v>2026</v>
      </c>
      <c r="I507" s="42" t="inlineStr">
        <is>
          <t>Physica Scripta</t>
        </is>
      </c>
      <c r="J507" s="42" t="inlineStr">
        <is>
          <t>10.1088/1402-4896/aea827</t>
        </is>
      </c>
      <c r="K507" s="47" t="inlineStr">
        <is>
          <t>https://doi.org/10.1088/1402-4896/aea827</t>
        </is>
      </c>
      <c r="L507" s="42" t="inlineStr">
        <is>
          <t>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is>
      </c>
      <c r="M507" s="42" t="inlineStr">
        <is>
          <t>article</t>
        </is>
      </c>
      <c r="N507" s="42" t="inlineStr"/>
      <c r="O507" s="42">
        <f>IF(F507="","",LOWER(TRIM(F507)&amp;"|"&amp;TRIM(G507)&amp;"|"&amp;H507))</f>
        <v/>
      </c>
      <c r="P507" s="42" t="inlineStr">
        <is>
          <t>No</t>
        </is>
      </c>
      <c r="Q507" s="42" t="inlineStr">
        <is>
          <t>Citations: 0</t>
        </is>
      </c>
    </row>
    <row r="508">
      <c r="A508" s="42" t="inlineStr">
        <is>
          <t>A0507</t>
        </is>
      </c>
      <c r="B508" s="42" t="inlineStr">
        <is>
          <t>Database</t>
        </is>
      </c>
      <c r="C508" s="42" t="inlineStr">
        <is>
          <t>OpenAlex</t>
        </is>
      </c>
      <c r="D508" s="85" t="n">
        <v>46287</v>
      </c>
      <c r="E508" s="42" t="inlineStr">
        <is>
          <t>Multiple queries (Q1-Q10)</t>
        </is>
      </c>
      <c r="F508" s="42" t="inlineStr">
        <is>
          <t>Máquinas que piensan</t>
        </is>
      </c>
      <c r="G508" s="42" t="inlineStr">
        <is>
          <t>Carles Fenollosa</t>
        </is>
      </c>
      <c r="H508" s="42" t="n">
        <v>2025</v>
      </c>
      <c r="I508" s="42" t="inlineStr">
        <is>
          <t>Mètode: Revista de difusió de la investigació de la Universitat de Valencia</t>
        </is>
      </c>
      <c r="J508" s="42" t="inlineStr">
        <is>
          <t>10.7203/metode.15.30523</t>
        </is>
      </c>
      <c r="K508" s="47" t="inlineStr">
        <is>
          <t>https://doi.org/10.7203/metode.15.30523</t>
        </is>
      </c>
      <c r="L508" s="42" t="inlineStr">
        <is>
          <t>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is>
      </c>
      <c r="M508" s="42" t="inlineStr">
        <is>
          <t>article</t>
        </is>
      </c>
      <c r="N508" s="42" t="inlineStr">
        <is>
          <t>en</t>
        </is>
      </c>
      <c r="O508" s="42">
        <f>IF(F508="","",LOWER(TRIM(F508)&amp;"|"&amp;TRIM(G508)&amp;"|"&amp;H508))</f>
        <v/>
      </c>
      <c r="P508" s="42" t="inlineStr">
        <is>
          <t>No</t>
        </is>
      </c>
      <c r="Q508" s="42" t="inlineStr">
        <is>
          <t>Citations: 0</t>
        </is>
      </c>
    </row>
    <row r="509">
      <c r="A509" s="42" t="inlineStr">
        <is>
          <t>A0508</t>
        </is>
      </c>
      <c r="B509" s="42" t="inlineStr">
        <is>
          <t>Database</t>
        </is>
      </c>
      <c r="C509" s="42" t="inlineStr">
        <is>
          <t>OpenAlex</t>
        </is>
      </c>
      <c r="D509" s="85" t="n">
        <v>46287</v>
      </c>
      <c r="E509" s="42" t="inlineStr">
        <is>
          <t>Multiple queries (Q1-Q10)</t>
        </is>
      </c>
      <c r="F509" s="42" t="inlineStr">
        <is>
          <t>Review of open foundation models and datasets for ECG and PPG waveforms</t>
        </is>
      </c>
      <c r="G509" s="42" t="inlineStr">
        <is>
          <t>Ahram Han; Takeshi Tohyama; Dukyong Yoon; Kenneth Paik; Brian Gow; Leo Anthony Celi; Hyeonhoon Lee; Hyung‐Chul Lee</t>
        </is>
      </c>
      <c r="H509" s="42" t="n">
        <v>2026</v>
      </c>
      <c r="I509" s="42" t="inlineStr">
        <is>
          <t>npj Digital Medicine</t>
        </is>
      </c>
      <c r="J509" s="42" t="inlineStr">
        <is>
          <t>10.1038/s41746-026-03101-7</t>
        </is>
      </c>
      <c r="K509" s="47" t="inlineStr">
        <is>
          <t>https://doi.org/10.1038/s41746-026-03101-7</t>
        </is>
      </c>
      <c r="L509" s="42" t="inlineStr">
        <is>
          <t>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is>
      </c>
      <c r="M509" s="42" t="inlineStr">
        <is>
          <t>article</t>
        </is>
      </c>
      <c r="N509" s="42" t="inlineStr">
        <is>
          <t>en</t>
        </is>
      </c>
      <c r="O509" s="42">
        <f>IF(F509="","",LOWER(TRIM(F509)&amp;"|"&amp;TRIM(G509)&amp;"|"&amp;H509))</f>
        <v/>
      </c>
      <c r="P509" s="42" t="inlineStr">
        <is>
          <t>No</t>
        </is>
      </c>
      <c r="Q509" s="42" t="inlineStr">
        <is>
          <t>Citations: 0</t>
        </is>
      </c>
    </row>
    <row r="510">
      <c r="A510" s="42" t="inlineStr">
        <is>
          <t>A0509</t>
        </is>
      </c>
      <c r="B510" s="42" t="inlineStr">
        <is>
          <t>Database</t>
        </is>
      </c>
      <c r="C510" s="42" t="inlineStr">
        <is>
          <t>OpenAlex</t>
        </is>
      </c>
      <c r="D510" s="85" t="n">
        <v>46287</v>
      </c>
      <c r="E510" s="42" t="inlineStr">
        <is>
          <t>Multiple queries (Q1-Q10)</t>
        </is>
      </c>
      <c r="F510" s="42" t="inlineStr">
        <is>
          <t>Advances in the Interpretation of the Electrocardiogram by Artificial Intelligence</t>
        </is>
      </c>
      <c r="G510" s="42" t="inlineStr">
        <is>
          <t>S. Suave Lobodzinski; Ryszard Piotrowicz</t>
        </is>
      </c>
      <c r="H510" s="42" t="n">
        <v>2026</v>
      </c>
      <c r="I510" s="42" t="inlineStr">
        <is>
          <t>Diagnostics</t>
        </is>
      </c>
      <c r="J510" s="42" t="inlineStr">
        <is>
          <t>10.3390/diagnostics16142167</t>
        </is>
      </c>
      <c r="K510" s="47" t="inlineStr">
        <is>
          <t>https://doi.org/10.3390/diagnostics16142167</t>
        </is>
      </c>
      <c r="L510" s="42" t="inlineStr">
        <is>
          <t>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is>
      </c>
      <c r="M510" s="42" t="inlineStr">
        <is>
          <t>article</t>
        </is>
      </c>
      <c r="N510" s="42" t="inlineStr">
        <is>
          <t>en</t>
        </is>
      </c>
      <c r="O510" s="42">
        <f>IF(F510="","",LOWER(TRIM(F510)&amp;"|"&amp;TRIM(G510)&amp;"|"&amp;H510))</f>
        <v/>
      </c>
      <c r="P510" s="42" t="inlineStr">
        <is>
          <t>No</t>
        </is>
      </c>
      <c r="Q510" s="42" t="inlineStr">
        <is>
          <t>Citations: 0</t>
        </is>
      </c>
    </row>
    <row r="511">
      <c r="A511" s="42" t="inlineStr">
        <is>
          <t>A0510</t>
        </is>
      </c>
      <c r="B511" s="42" t="inlineStr">
        <is>
          <t>Database</t>
        </is>
      </c>
      <c r="C511" s="42" t="inlineStr">
        <is>
          <t>OpenAlex</t>
        </is>
      </c>
      <c r="D511" s="85" t="n">
        <v>46287</v>
      </c>
      <c r="E511" s="42" t="inlineStr">
        <is>
          <t>Multiple queries (Q1-Q10)</t>
        </is>
      </c>
      <c r="F511" s="42" t="inlineStr">
        <is>
          <t>A social neuroscience perspective on maize input-use decisions: a grounded theory study from Bengkayang, West Kalimantan, Indonesia</t>
        </is>
      </c>
      <c r="G511" s="42" t="inlineStr">
        <is>
          <t>Pepi Rospina Pertiwi; Bayu Eka Wicaksana; Ludivica Endang Setijorini; Heny Kurniawati; Erika Pradana Putri; Ismail Hasvi; Anita Suharyani; Sawitania Situmorang</t>
        </is>
      </c>
      <c r="H511" s="42" t="n">
        <v>2026</v>
      </c>
      <c r="I511" s="42" t="inlineStr"/>
      <c r="J511" s="42" t="inlineStr">
        <is>
          <t>10.33474/jase.v7i1.25240</t>
        </is>
      </c>
      <c r="K511" s="47" t="inlineStr">
        <is>
          <t>https://doi.org/10.33474/jase.v7i1.25240</t>
        </is>
      </c>
      <c r="L511" s="42" t="inlineStr">
        <is>
          <t>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is>
      </c>
      <c r="M511" s="42" t="inlineStr">
        <is>
          <t>article</t>
        </is>
      </c>
      <c r="N511" s="42" t="inlineStr">
        <is>
          <t>en</t>
        </is>
      </c>
      <c r="O511" s="42">
        <f>IF(F511="","",LOWER(TRIM(F511)&amp;"|"&amp;TRIM(G511)&amp;"|"&amp;H511))</f>
        <v/>
      </c>
      <c r="P511" s="42" t="inlineStr">
        <is>
          <t>No</t>
        </is>
      </c>
      <c r="Q511" s="42" t="inlineStr">
        <is>
          <t>Citations: 0</t>
        </is>
      </c>
    </row>
    <row r="512">
      <c r="A512" s="42" t="inlineStr">
        <is>
          <t>A0511</t>
        </is>
      </c>
      <c r="B512" s="42" t="inlineStr">
        <is>
          <t>Database</t>
        </is>
      </c>
      <c r="C512" s="42" t="inlineStr">
        <is>
          <t>OpenAlex</t>
        </is>
      </c>
      <c r="D512" s="85" t="n">
        <v>46287</v>
      </c>
      <c r="E512" s="42" t="inlineStr">
        <is>
          <t>Multiple queries (Q1-Q10)</t>
        </is>
      </c>
      <c r="F512" s="42" t="inlineStr">
        <is>
          <t>Emotion recognition from body movement through interpretable motion-aware sequential modeling</t>
        </is>
      </c>
      <c r="G512" s="42" t="inlineStr">
        <is>
          <t>Sergio Esteban-Romero; Iván Martín-Fernández; Rubén San-Segundo; Manuel Gil-Martín; Fernando Fernández-Martínez</t>
        </is>
      </c>
      <c r="H512" s="42" t="n">
        <v>2026</v>
      </c>
      <c r="I512" s="42" t="inlineStr">
        <is>
          <t>Frontiers in Artificial Intelligence</t>
        </is>
      </c>
      <c r="J512" s="42" t="inlineStr">
        <is>
          <t>10.3389/frai.2026.1897208</t>
        </is>
      </c>
      <c r="K512" s="47" t="inlineStr">
        <is>
          <t>https://doi.org/10.3389/frai.2026.1897208</t>
        </is>
      </c>
      <c r="L512" s="42" t="inlineStr">
        <is>
          <t>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is>
      </c>
      <c r="M512" s="42" t="inlineStr">
        <is>
          <t>article</t>
        </is>
      </c>
      <c r="N512" s="42" t="inlineStr">
        <is>
          <t>en</t>
        </is>
      </c>
      <c r="O512" s="42">
        <f>IF(F512="","",LOWER(TRIM(F512)&amp;"|"&amp;TRIM(G512)&amp;"|"&amp;H512))</f>
        <v/>
      </c>
      <c r="P512" s="42" t="inlineStr">
        <is>
          <t>No</t>
        </is>
      </c>
      <c r="Q512" s="42" t="inlineStr">
        <is>
          <t>Citations: 0</t>
        </is>
      </c>
    </row>
    <row r="513">
      <c r="A513" s="42" t="inlineStr">
        <is>
          <t>A0512</t>
        </is>
      </c>
      <c r="B513" s="42" t="inlineStr">
        <is>
          <t>Database</t>
        </is>
      </c>
      <c r="C513" s="42" t="inlineStr">
        <is>
          <t>OpenAlex</t>
        </is>
      </c>
      <c r="D513" s="85" t="n">
        <v>46287</v>
      </c>
      <c r="E513" s="42" t="inlineStr">
        <is>
          <t>Multiple queries (Q1-Q10)</t>
        </is>
      </c>
      <c r="F513" s="42" t="inlineStr">
        <is>
          <t>Towards foundation models for experimental readout systems combining discrete and continuous data</t>
        </is>
      </c>
      <c r="G513" s="42" t="inlineStr">
        <is>
          <t>James Giroux; C. Fanelli</t>
        </is>
      </c>
      <c r="H513" s="42" t="n">
        <v>2026</v>
      </c>
      <c r="I513" s="42" t="inlineStr">
        <is>
          <t>Machine Learning Science and Technology</t>
        </is>
      </c>
      <c r="J513" s="42" t="inlineStr">
        <is>
          <t>10.1088/2632-2153/ae3d81</t>
        </is>
      </c>
      <c r="K513" s="47" t="inlineStr">
        <is>
          <t>https://doi.org/10.1088/2632-2153/ae3d81</t>
        </is>
      </c>
      <c r="L513" s="42" t="inlineStr">
        <is>
          <t>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is>
      </c>
      <c r="M513" s="42" t="inlineStr">
        <is>
          <t>article</t>
        </is>
      </c>
      <c r="N513" s="42" t="inlineStr">
        <is>
          <t>en</t>
        </is>
      </c>
      <c r="O513" s="42">
        <f>IF(F513="","",LOWER(TRIM(F513)&amp;"|"&amp;TRIM(G513)&amp;"|"&amp;H513))</f>
        <v/>
      </c>
      <c r="P513" s="42" t="inlineStr">
        <is>
          <t>No</t>
        </is>
      </c>
      <c r="Q513" s="42" t="inlineStr">
        <is>
          <t>Citations: 0</t>
        </is>
      </c>
    </row>
    <row r="514">
      <c r="A514" s="42" t="inlineStr">
        <is>
          <t>A0513</t>
        </is>
      </c>
      <c r="B514" s="42" t="inlineStr">
        <is>
          <t>Database</t>
        </is>
      </c>
      <c r="C514" s="42" t="inlineStr">
        <is>
          <t>OpenAlex</t>
        </is>
      </c>
      <c r="D514" s="85" t="n">
        <v>46287</v>
      </c>
      <c r="E514" s="42" t="inlineStr">
        <is>
          <t>Multiple queries (Q1-Q10)</t>
        </is>
      </c>
      <c r="F514" s="42" t="inlineStr">
        <is>
          <t>Uncertainty-Aware Stochastic Hybrid World Models with Neural Map Memory for Autonomous Navigation in Partially Observable Grid Environments</t>
        </is>
      </c>
      <c r="G514" s="42" t="inlineStr">
        <is>
          <t>Arwa Saad; Amer Ibrahim; Shashi Gupta</t>
        </is>
      </c>
      <c r="H514" s="42" t="n">
        <v>2026</v>
      </c>
      <c r="I514" s="42" t="inlineStr">
        <is>
          <t>Computational Discovery and Intelligent Systems (CDIS)</t>
        </is>
      </c>
      <c r="J514" s="42" t="inlineStr">
        <is>
          <t>10.66279/t95nh857</t>
        </is>
      </c>
      <c r="K514" s="47" t="inlineStr">
        <is>
          <t>https://doi.org/10.66279/t95nh857</t>
        </is>
      </c>
      <c r="L514" s="42" t="inlineStr">
        <is>
          <t>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is>
      </c>
      <c r="M514" s="42" t="inlineStr">
        <is>
          <t>article</t>
        </is>
      </c>
      <c r="N514" s="42" t="inlineStr"/>
      <c r="O514" s="42">
        <f>IF(F514="","",LOWER(TRIM(F514)&amp;"|"&amp;TRIM(G514)&amp;"|"&amp;H514))</f>
        <v/>
      </c>
      <c r="P514" s="42" t="inlineStr">
        <is>
          <t>No</t>
        </is>
      </c>
      <c r="Q514" s="42" t="inlineStr">
        <is>
          <t>Citations: 0</t>
        </is>
      </c>
    </row>
    <row r="515">
      <c r="A515" s="42" t="inlineStr">
        <is>
          <t>A0514</t>
        </is>
      </c>
      <c r="B515" s="42" t="inlineStr">
        <is>
          <t>Database</t>
        </is>
      </c>
      <c r="C515" s="42" t="inlineStr">
        <is>
          <t>OpenAlex</t>
        </is>
      </c>
      <c r="D515" s="85" t="n">
        <v>46287</v>
      </c>
      <c r="E515" s="42" t="inlineStr">
        <is>
          <t>Multiple queries (Q1-Q10)</t>
        </is>
      </c>
      <c r="F515" s="42" t="inlineStr">
        <is>
          <t>The Six Minds of a Thinking Machine: What Vedantic Epistemology Reveals About AI Hallucination</t>
        </is>
      </c>
      <c r="G515" s="42" t="inlineStr">
        <is>
          <t>Naren Katakam</t>
        </is>
      </c>
      <c r="H515" s="42" t="n">
        <v>2026</v>
      </c>
      <c r="I515" s="42" t="inlineStr">
        <is>
          <t>PhilPapers (PhilPapers Foundation)</t>
        </is>
      </c>
      <c r="J515" s="42" t="inlineStr">
        <is>
          <t>10.5281/zenodo.19410556</t>
        </is>
      </c>
      <c r="K515" s="47" t="inlineStr">
        <is>
          <t>https://doi.org/10.5281/zenodo.19410556</t>
        </is>
      </c>
      <c r="L515" s="42" t="inlineStr">
        <is>
          <t>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is>
      </c>
      <c r="M515" s="42" t="inlineStr">
        <is>
          <t>article</t>
        </is>
      </c>
      <c r="N515" s="42" t="inlineStr">
        <is>
          <t>en</t>
        </is>
      </c>
      <c r="O515" s="42">
        <f>IF(F515="","",LOWER(TRIM(F515)&amp;"|"&amp;TRIM(G515)&amp;"|"&amp;H515))</f>
        <v/>
      </c>
      <c r="P515" s="42" t="inlineStr">
        <is>
          <t>No</t>
        </is>
      </c>
      <c r="Q515" s="42" t="inlineStr">
        <is>
          <t>Citations: 0</t>
        </is>
      </c>
    </row>
    <row r="516">
      <c r="A516" s="42" t="inlineStr">
        <is>
          <t>A0515</t>
        </is>
      </c>
      <c r="B516" s="42" t="inlineStr">
        <is>
          <t>Database</t>
        </is>
      </c>
      <c r="C516" s="42" t="inlineStr">
        <is>
          <t>OpenAlex</t>
        </is>
      </c>
      <c r="D516" s="85" t="n">
        <v>46287</v>
      </c>
      <c r="E516" s="42" t="inlineStr">
        <is>
          <t>Multiple queries (Q1-Q10)</t>
        </is>
      </c>
      <c r="F516" s="42" t="inlineStr">
        <is>
          <t>QoQ-Med3: a multimodal reasoning foundation model for clinical analysis</t>
        </is>
      </c>
      <c r="G516" s="42" t="inlineStr">
        <is>
          <t>David Dai; Jeannie She; Jiaee Cheong; Xing Han; Carl Harris; Haowen Wei; Farzan Vahedifard; Suchi Saria; Robert Stevens; Paul Liang</t>
        </is>
      </c>
      <c r="H516" s="42" t="n">
        <v>2026</v>
      </c>
      <c r="I516" s="42" t="inlineStr">
        <is>
          <t>npj Digital Medicine</t>
        </is>
      </c>
      <c r="J516" s="42" t="inlineStr">
        <is>
          <t>10.1038/s41746-026-02945-3</t>
        </is>
      </c>
      <c r="K516" s="47" t="inlineStr">
        <is>
          <t>https://doi.org/10.1038/s41746-026-02945-3</t>
        </is>
      </c>
      <c r="L516" s="42" t="inlineStr">
        <is>
          <t>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is>
      </c>
      <c r="M516" s="42" t="inlineStr">
        <is>
          <t>article</t>
        </is>
      </c>
      <c r="N516" s="42" t="inlineStr">
        <is>
          <t>en</t>
        </is>
      </c>
      <c r="O516" s="42">
        <f>IF(F516="","",LOWER(TRIM(F516)&amp;"|"&amp;TRIM(G516)&amp;"|"&amp;H516))</f>
        <v/>
      </c>
      <c r="P516" s="42" t="inlineStr">
        <is>
          <t>No</t>
        </is>
      </c>
      <c r="Q516" s="42" t="inlineStr">
        <is>
          <t>Citations: 0</t>
        </is>
      </c>
    </row>
    <row r="517">
      <c r="A517" s="42" t="inlineStr">
        <is>
          <t>A0516</t>
        </is>
      </c>
      <c r="B517" s="42" t="inlineStr">
        <is>
          <t>Database</t>
        </is>
      </c>
      <c r="C517" s="42" t="inlineStr">
        <is>
          <t>OpenAlex</t>
        </is>
      </c>
      <c r="D517" s="85" t="n">
        <v>46287</v>
      </c>
      <c r="E517" s="42" t="inlineStr">
        <is>
          <t>Multiple queries (Q1-Q10)</t>
        </is>
      </c>
      <c r="F517" s="42" t="inlineStr">
        <is>
          <t>Family Income and Its Association with Student Discipline in Public Boys’ Boarding Senior Schools in Kakamega County, Kenya</t>
        </is>
      </c>
      <c r="G517" s="42" t="inlineStr">
        <is>
          <t>Cornex N. Situma; Jane Barasa; Sarah Likoko</t>
        </is>
      </c>
      <c r="H517" s="42" t="n">
        <v>2026</v>
      </c>
      <c r="I517" s="42" t="inlineStr">
        <is>
          <t>International Journal of Research and Innovation in Social Science</t>
        </is>
      </c>
      <c r="J517" s="42" t="inlineStr">
        <is>
          <t>10.47772/ijriss.2026.100601377</t>
        </is>
      </c>
      <c r="K517" s="47" t="inlineStr">
        <is>
          <t>https://doi.org/10.47772/ijriss.2026.100601377</t>
        </is>
      </c>
      <c r="L517" s="42" t="inlineStr">
        <is>
          <t>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is>
      </c>
      <c r="M517" s="42" t="inlineStr">
        <is>
          <t>article</t>
        </is>
      </c>
      <c r="N517" s="42" t="inlineStr"/>
      <c r="O517" s="42">
        <f>IF(F517="","",LOWER(TRIM(F517)&amp;"|"&amp;TRIM(G517)&amp;"|"&amp;H517))</f>
        <v/>
      </c>
      <c r="P517" s="42" t="inlineStr">
        <is>
          <t>No</t>
        </is>
      </c>
      <c r="Q517" s="42" t="inlineStr">
        <is>
          <t>Citations: 0</t>
        </is>
      </c>
    </row>
    <row r="518">
      <c r="A518" s="42" t="inlineStr">
        <is>
          <t>A0517</t>
        </is>
      </c>
      <c r="B518" s="42" t="inlineStr">
        <is>
          <t>Database</t>
        </is>
      </c>
      <c r="C518" s="42" t="inlineStr">
        <is>
          <t>OpenAlex</t>
        </is>
      </c>
      <c r="D518" s="85" t="n">
        <v>46287</v>
      </c>
      <c r="E518" s="42" t="inlineStr">
        <is>
          <t>Multiple queries (Q1-Q10)</t>
        </is>
      </c>
      <c r="F518" s="42" t="inlineStr">
        <is>
          <t>Vision‐Language‐Action Models for Embodied Artificial Intelligence: A Comprehensive Survey</t>
        </is>
      </c>
      <c r="G518" s="42" t="inlineStr">
        <is>
          <t>Ning Xiong; Mingle Xu; Wei Chen; Jianming Liu; Chuanlei Zhang; Yuan Wang; Jucheng Yang</t>
        </is>
      </c>
      <c r="H518" s="42" t="n">
        <v>2026</v>
      </c>
      <c r="I518" s="42" t="inlineStr">
        <is>
          <t>Journal of Field Robotics</t>
        </is>
      </c>
      <c r="J518" s="42" t="inlineStr">
        <is>
          <t>10.1002/rob.70340</t>
        </is>
      </c>
      <c r="K518" s="47" t="inlineStr">
        <is>
          <t>https://doi.org/10.1002/rob.70340</t>
        </is>
      </c>
      <c r="L518" s="42" t="inlineStr">
        <is>
          <t>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is>
      </c>
      <c r="M518" s="42" t="inlineStr">
        <is>
          <t>article</t>
        </is>
      </c>
      <c r="N518" s="42" t="inlineStr">
        <is>
          <t>en</t>
        </is>
      </c>
      <c r="O518" s="42">
        <f>IF(F518="","",LOWER(TRIM(F518)&amp;"|"&amp;TRIM(G518)&amp;"|"&amp;H518))</f>
        <v/>
      </c>
      <c r="P518" s="42" t="inlineStr">
        <is>
          <t>No</t>
        </is>
      </c>
      <c r="Q518" s="42" t="inlineStr">
        <is>
          <t>Citations: 0</t>
        </is>
      </c>
    </row>
    <row r="519">
      <c r="A519" s="42" t="inlineStr">
        <is>
          <t>A0518</t>
        </is>
      </c>
      <c r="B519" s="42" t="inlineStr">
        <is>
          <t>Database</t>
        </is>
      </c>
      <c r="C519" s="42" t="inlineStr">
        <is>
          <t>OpenAlex</t>
        </is>
      </c>
      <c r="D519" s="85" t="n">
        <v>46287</v>
      </c>
      <c r="E519" s="42" t="inlineStr">
        <is>
          <t>Multiple queries (Q1-Q10)</t>
        </is>
      </c>
      <c r="F519" s="42" t="inlineStr">
        <is>
          <t>A design science blueprint for an orchestrated AI assistant in doctoral supervision</t>
        </is>
      </c>
      <c r="G519" s="42" t="inlineStr">
        <is>
          <t>Teo Sušnjak; Timothy R. McIntosh; Tong Liu; Paul Watters</t>
        </is>
      </c>
      <c r="H519" s="42" t="n">
        <v>2026</v>
      </c>
      <c r="I519" s="42" t="inlineStr">
        <is>
          <t>Technology Pedagogy and Education</t>
        </is>
      </c>
      <c r="J519" s="42" t="inlineStr">
        <is>
          <t>10.1080/1475939x.2026.2660721</t>
        </is>
      </c>
      <c r="K519" s="47" t="inlineStr">
        <is>
          <t>https://doi.org/10.1080/1475939x.2026.2660721</t>
        </is>
      </c>
      <c r="L519" s="42" t="inlineStr">
        <is>
          <t>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is>
      </c>
      <c r="M519" s="42" t="inlineStr">
        <is>
          <t>article</t>
        </is>
      </c>
      <c r="N519" s="42" t="inlineStr">
        <is>
          <t>en</t>
        </is>
      </c>
      <c r="O519" s="42">
        <f>IF(F519="","",LOWER(TRIM(F519)&amp;"|"&amp;TRIM(G519)&amp;"|"&amp;H519))</f>
        <v/>
      </c>
      <c r="P519" s="42" t="inlineStr">
        <is>
          <t>No</t>
        </is>
      </c>
      <c r="Q519" s="42" t="inlineStr">
        <is>
          <t>Citations: 0</t>
        </is>
      </c>
    </row>
    <row r="520">
      <c r="A520" s="42" t="inlineStr">
        <is>
          <t>A0519</t>
        </is>
      </c>
      <c r="B520" s="42" t="inlineStr">
        <is>
          <t>Database</t>
        </is>
      </c>
      <c r="C520" s="42" t="inlineStr">
        <is>
          <t>OpenAlex</t>
        </is>
      </c>
      <c r="D520" s="85" t="n">
        <v>46287</v>
      </c>
      <c r="E520" s="42" t="inlineStr">
        <is>
          <t>Multiple queries (Q1-Q10)</t>
        </is>
      </c>
      <c r="F520" s="42" t="inlineStr">
        <is>
          <t>Fundamental limits incorporating logical reasoning into Shannon’s information theory</t>
        </is>
      </c>
      <c r="G520" s="42" t="inlineStr">
        <is>
          <t>Luis Lastras; Jonathan Lenchner; Barry Trager; Wojciech Szpankowski; Mark Squillante; Chai Wah Wu; Ronald Fagin; Alexander Gray</t>
        </is>
      </c>
      <c r="H520" s="42" t="n">
        <v>2026</v>
      </c>
      <c r="I520" s="42" t="inlineStr">
        <is>
          <t>Proceedings of the National Academy of Sciences</t>
        </is>
      </c>
      <c r="J520" s="42" t="inlineStr">
        <is>
          <t>10.1073/pnas.2525600123</t>
        </is>
      </c>
      <c r="K520" s="47" t="inlineStr">
        <is>
          <t>https://doi.org/10.1073/pnas.2525600123</t>
        </is>
      </c>
      <c r="L520" s="42" t="inlineStr">
        <is>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is>
      </c>
      <c r="M520" s="42" t="inlineStr">
        <is>
          <t>article</t>
        </is>
      </c>
      <c r="N520" s="42" t="inlineStr">
        <is>
          <t>en</t>
        </is>
      </c>
      <c r="O520" s="42">
        <f>IF(F520="","",LOWER(TRIM(F520)&amp;"|"&amp;TRIM(G520)&amp;"|"&amp;H520))</f>
        <v/>
      </c>
      <c r="P520" s="42" t="inlineStr">
        <is>
          <t>No</t>
        </is>
      </c>
      <c r="Q520" s="42" t="inlineStr">
        <is>
          <t>Citations: 0</t>
        </is>
      </c>
    </row>
    <row r="521">
      <c r="A521" s="42" t="inlineStr">
        <is>
          <t>A0520</t>
        </is>
      </c>
      <c r="B521" s="42" t="inlineStr">
        <is>
          <t>Database</t>
        </is>
      </c>
      <c r="C521" s="42" t="inlineStr">
        <is>
          <t>OpenAlex</t>
        </is>
      </c>
      <c r="D521" s="85" t="n">
        <v>46287</v>
      </c>
      <c r="E521" s="42" t="inlineStr">
        <is>
          <t>Multiple queries (Q1-Q10)</t>
        </is>
      </c>
      <c r="F521" s="42" t="inlineStr">
        <is>
          <t>Pretrained geometry-physics-language surrogate for text-conditioned bridge response screening</t>
        </is>
      </c>
      <c r="G521" s="42" t="inlineStr">
        <is>
          <t>Kewei Ren; Pang‐jo Chun</t>
        </is>
      </c>
      <c r="H521" s="42" t="n">
        <v>2026</v>
      </c>
      <c r="I521" s="42" t="inlineStr">
        <is>
          <t>Computer-Aided Civil and Infrastructure Engineering</t>
        </is>
      </c>
      <c r="J521" s="42" t="inlineStr">
        <is>
          <t>10.1016/j.cacaie.2026.100162</t>
        </is>
      </c>
      <c r="K521" s="47" t="inlineStr">
        <is>
          <t>https://doi.org/10.1016/j.cacaie.2026.100162</t>
        </is>
      </c>
      <c r="L521" s="42" t="inlineStr">
        <is>
          <t>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is>
      </c>
      <c r="M521" s="42" t="inlineStr">
        <is>
          <t>article</t>
        </is>
      </c>
      <c r="N521" s="42" t="inlineStr">
        <is>
          <t>en</t>
        </is>
      </c>
      <c r="O521" s="42">
        <f>IF(F521="","",LOWER(TRIM(F521)&amp;"|"&amp;TRIM(G521)&amp;"|"&amp;H521))</f>
        <v/>
      </c>
      <c r="P521" s="42" t="inlineStr">
        <is>
          <t>No</t>
        </is>
      </c>
      <c r="Q521" s="42" t="inlineStr">
        <is>
          <t>Citations: 0</t>
        </is>
      </c>
    </row>
    <row r="522">
      <c r="A522" s="42" t="inlineStr">
        <is>
          <t>A0521</t>
        </is>
      </c>
      <c r="B522" s="42" t="inlineStr">
        <is>
          <t>Database</t>
        </is>
      </c>
      <c r="C522" s="42" t="inlineStr">
        <is>
          <t>OpenAlex</t>
        </is>
      </c>
      <c r="D522" s="85" t="n">
        <v>46287</v>
      </c>
      <c r="E522" s="42" t="inlineStr">
        <is>
          <t>Multiple queries (Q1-Q10)</t>
        </is>
      </c>
      <c r="F522" s="42" t="inlineStr">
        <is>
          <t>Temporal Intelligence in Wearable Health: Towards Robust and Reliable Gesture-Based AI Frameworks</t>
        </is>
      </c>
      <c r="G522" s="42" t="inlineStr">
        <is>
          <t>Hifza Afzal</t>
        </is>
      </c>
      <c r="H522" s="42" t="n">
        <v>2026</v>
      </c>
      <c r="I522" s="42" t="inlineStr">
        <is>
          <t>SHAREOK (University of Oklahoma; Oklahoma State University; Central Oklahoma University)</t>
        </is>
      </c>
      <c r="J522" s="42" t="inlineStr"/>
      <c r="K522" s="47" t="inlineStr">
        <is>
          <t>https://openalex.org/W7165822178</t>
        </is>
      </c>
      <c r="L522" s="42" t="inlineStr">
        <is>
          <t>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is>
      </c>
      <c r="M522" s="42" t="inlineStr">
        <is>
          <t>article</t>
        </is>
      </c>
      <c r="N522" s="42" t="inlineStr">
        <is>
          <t>en</t>
        </is>
      </c>
      <c r="O522" s="42">
        <f>IF(F522="","",LOWER(TRIM(F522)&amp;"|"&amp;TRIM(G522)&amp;"|"&amp;H522))</f>
        <v/>
      </c>
      <c r="P522" s="42" t="inlineStr">
        <is>
          <t>No</t>
        </is>
      </c>
      <c r="Q522" s="42" t="inlineStr">
        <is>
          <t>Citations: 0</t>
        </is>
      </c>
    </row>
    <row r="523">
      <c r="A523" s="42" t="inlineStr">
        <is>
          <t>A0522</t>
        </is>
      </c>
      <c r="B523" s="42" t="inlineStr">
        <is>
          <t>Database</t>
        </is>
      </c>
      <c r="C523" s="42" t="inlineStr">
        <is>
          <t>OpenAlex</t>
        </is>
      </c>
      <c r="D523" s="85" t="n">
        <v>46287</v>
      </c>
      <c r="E523" s="42" t="inlineStr">
        <is>
          <t>Multiple queries (Q1-Q10)</t>
        </is>
      </c>
      <c r="F523" s="42" t="inlineStr">
        <is>
          <t>TINJAUAN GENDER DALAM PERENCANAAN ANGGARAN DAERAH: STUDI FENOMENOLOGI PADA PENYUSUNAN APBD KABUPATEN MAJENE</t>
        </is>
      </c>
      <c r="G523" s="42" t="inlineStr">
        <is>
          <t>Muhammad Ihsan Ansari; Indra Basir</t>
        </is>
      </c>
      <c r="H523" s="42" t="n">
        <v>2024</v>
      </c>
      <c r="I523" s="42" t="inlineStr">
        <is>
          <t>Jurnal Proaksi</t>
        </is>
      </c>
      <c r="J523" s="42" t="inlineStr">
        <is>
          <t>10.32534/jpk.v11i3.6269</t>
        </is>
      </c>
      <c r="K523" s="47" t="inlineStr">
        <is>
          <t>https://doi.org/10.32534/jpk.v11i3.6269</t>
        </is>
      </c>
      <c r="L523" s="42" t="inlineStr">
        <is>
          <t>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is>
      </c>
      <c r="M523" s="42" t="inlineStr">
        <is>
          <t>article</t>
        </is>
      </c>
      <c r="N523" s="42" t="inlineStr">
        <is>
          <t>id</t>
        </is>
      </c>
      <c r="O523" s="42">
        <f>IF(F523="","",LOWER(TRIM(F523)&amp;"|"&amp;TRIM(G523)&amp;"|"&amp;H523))</f>
        <v/>
      </c>
      <c r="P523" s="42" t="inlineStr">
        <is>
          <t>No</t>
        </is>
      </c>
      <c r="Q523" s="42" t="inlineStr">
        <is>
          <t>Citations: 0</t>
        </is>
      </c>
    </row>
    <row r="524">
      <c r="A524" s="42" t="inlineStr">
        <is>
          <t>A0523</t>
        </is>
      </c>
      <c r="B524" s="42" t="inlineStr">
        <is>
          <t>Database</t>
        </is>
      </c>
      <c r="C524" s="42" t="inlineStr">
        <is>
          <t>OpenAlex</t>
        </is>
      </c>
      <c r="D524" s="85" t="n">
        <v>46287</v>
      </c>
      <c r="E524" s="42" t="inlineStr">
        <is>
          <t>Multiple queries (Q1-Q10)</t>
        </is>
      </c>
      <c r="F524" s="42" t="inlineStr">
        <is>
          <t>Artificial neural network and the prospect of AGI: an argument from architecture</t>
        </is>
      </c>
      <c r="G524" s="42" t="inlineStr">
        <is>
          <t>Chang Liu; Bin Ye</t>
        </is>
      </c>
      <c r="H524" s="42" t="n">
        <v>2025</v>
      </c>
      <c r="I524" s="42" t="inlineStr">
        <is>
          <t>Discover Artificial Intelligence</t>
        </is>
      </c>
      <c r="J524" s="42" t="inlineStr">
        <is>
          <t>10.1007/s44163-025-00561-w</t>
        </is>
      </c>
      <c r="K524" s="47" t="inlineStr">
        <is>
          <t>https://doi.org/10.1007/s44163-025-00561-w</t>
        </is>
      </c>
      <c r="L524" s="42" t="inlineStr">
        <is>
          <t>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is>
      </c>
      <c r="M524" s="42" t="inlineStr">
        <is>
          <t>article</t>
        </is>
      </c>
      <c r="N524" s="42" t="inlineStr">
        <is>
          <t>en</t>
        </is>
      </c>
      <c r="O524" s="42">
        <f>IF(F524="","",LOWER(TRIM(F524)&amp;"|"&amp;TRIM(G524)&amp;"|"&amp;H524))</f>
        <v/>
      </c>
      <c r="P524" s="42" t="inlineStr">
        <is>
          <t>No</t>
        </is>
      </c>
      <c r="Q524" s="42" t="inlineStr">
        <is>
          <t>Citations: 0</t>
        </is>
      </c>
    </row>
    <row r="525">
      <c r="A525" s="42" t="inlineStr">
        <is>
          <t>A0524</t>
        </is>
      </c>
      <c r="B525" s="42" t="inlineStr">
        <is>
          <t>Database</t>
        </is>
      </c>
      <c r="C525" s="42" t="inlineStr">
        <is>
          <t>OpenAlex</t>
        </is>
      </c>
      <c r="D525" s="85" t="n">
        <v>46287</v>
      </c>
      <c r="E525" s="42" t="inlineStr">
        <is>
          <t>Multiple queries (Q1-Q10)</t>
        </is>
      </c>
      <c r="F525" s="42" t="inlineStr">
        <is>
          <t>Cross-Domain Generalization of a CNN Trained on Oral and Oropharyngeal Squamous Cell Carcinoma Histopathology Using External Validation on Metastatic Lymph Node Tissue</t>
        </is>
      </c>
      <c r="G525" s="42" t="inlineStr">
        <is>
          <t>Lorena Adriana Paun; Iulian Alexandru Taciuc; Mihai Dumitru; Daniela Vrînceanu; Andreea Marinescu; Alexandru-Darius DRAGOMIR-SERBOIU; Alina Oancea; Monica-Mihaela Cirstoiu; Adrian Costache</t>
        </is>
      </c>
      <c r="H525" s="42" t="n">
        <v>2026</v>
      </c>
      <c r="I525" s="42" t="inlineStr">
        <is>
          <t>Cancers</t>
        </is>
      </c>
      <c r="J525" s="42" t="inlineStr">
        <is>
          <t>10.3390/cancers18172752</t>
        </is>
      </c>
      <c r="K525" s="47" t="inlineStr">
        <is>
          <t>https://doi.org/10.3390/cancers18172752</t>
        </is>
      </c>
      <c r="L525" s="42" t="inlineStr">
        <is>
          <t>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is>
      </c>
      <c r="M525" s="42" t="inlineStr">
        <is>
          <t>article</t>
        </is>
      </c>
      <c r="N525" s="42" t="inlineStr">
        <is>
          <t>en</t>
        </is>
      </c>
      <c r="O525" s="42">
        <f>IF(F525="","",LOWER(TRIM(F525)&amp;"|"&amp;TRIM(G525)&amp;"|"&amp;H525))</f>
        <v/>
      </c>
      <c r="P525" s="42" t="inlineStr">
        <is>
          <t>No</t>
        </is>
      </c>
      <c r="Q525" s="42" t="inlineStr">
        <is>
          <t>Citations: 0</t>
        </is>
      </c>
    </row>
    <row r="526">
      <c r="A526" s="42" t="inlineStr">
        <is>
          <t>A0525</t>
        </is>
      </c>
      <c r="B526" s="42" t="inlineStr">
        <is>
          <t>Database</t>
        </is>
      </c>
      <c r="C526" s="42" t="inlineStr">
        <is>
          <t>OpenAlex</t>
        </is>
      </c>
      <c r="D526" s="85" t="n">
        <v>46287</v>
      </c>
      <c r="E526" s="42" t="inlineStr">
        <is>
          <t>Multiple queries (Q1-Q10)</t>
        </is>
      </c>
      <c r="F526" s="42" t="inlineStr">
        <is>
          <t>Self-supervised pre-training enables marine debris detection across sensors</t>
        </is>
      </c>
      <c r="G526" s="42" t="inlineStr">
        <is>
          <t>Emanuele Dalsasso; Marc Rußwurm; Christian Donner; Samuel Darmon; Robin de Vries; Michele Volpi; Devis Tuia</t>
        </is>
      </c>
      <c r="H526" s="42" t="n">
        <v>2026</v>
      </c>
      <c r="I526" s="42" t="inlineStr">
        <is>
          <t>Remote Sensing of Environment</t>
        </is>
      </c>
      <c r="J526" s="42" t="inlineStr">
        <is>
          <t>10.1016/j.rse.2026.115391</t>
        </is>
      </c>
      <c r="K526" s="47" t="inlineStr">
        <is>
          <t>https://doi.org/10.1016/j.rse.2026.115391</t>
        </is>
      </c>
      <c r="L526" s="42" t="inlineStr">
        <is>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is>
      </c>
      <c r="M526" s="42" t="inlineStr">
        <is>
          <t>article</t>
        </is>
      </c>
      <c r="N526" s="42" t="inlineStr">
        <is>
          <t>en</t>
        </is>
      </c>
      <c r="O526" s="42">
        <f>IF(F526="","",LOWER(TRIM(F526)&amp;"|"&amp;TRIM(G526)&amp;"|"&amp;H526))</f>
        <v/>
      </c>
      <c r="P526" s="42" t="inlineStr">
        <is>
          <t>No</t>
        </is>
      </c>
      <c r="Q526" s="42" t="inlineStr">
        <is>
          <t>Citations: 0</t>
        </is>
      </c>
    </row>
    <row r="527">
      <c r="A527" s="42" t="inlineStr">
        <is>
          <t>A0526</t>
        </is>
      </c>
      <c r="B527" s="42" t="inlineStr">
        <is>
          <t>Database</t>
        </is>
      </c>
      <c r="C527" s="42" t="inlineStr">
        <is>
          <t>OpenAlex</t>
        </is>
      </c>
      <c r="D527" s="85" t="n">
        <v>46287</v>
      </c>
      <c r="E527" s="42" t="inlineStr">
        <is>
          <t>Multiple queries (Q1-Q10)</t>
        </is>
      </c>
      <c r="F527" s="42" t="inlineStr">
        <is>
          <t>AI-Based semantic video indexing: a unified survey from segmentation to retrieval</t>
        </is>
      </c>
      <c r="G527" s="42" t="inlineStr">
        <is>
          <t>Maria Modrogan; Ruxandra Țapu; Bogdan Mocanu</t>
        </is>
      </c>
      <c r="H527" s="42" t="n">
        <v>2026</v>
      </c>
      <c r="I527" s="42" t="inlineStr">
        <is>
          <t>Knowledge-Based Systems</t>
        </is>
      </c>
      <c r="J527" s="42" t="inlineStr">
        <is>
          <t>10.1016/j.knosys.2026.116714</t>
        </is>
      </c>
      <c r="K527" s="47" t="inlineStr">
        <is>
          <t>https://doi.org/10.1016/j.knosys.2026.116714</t>
        </is>
      </c>
      <c r="L527" s="42" t="inlineStr">
        <is>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is>
      </c>
      <c r="M527" s="42" t="inlineStr">
        <is>
          <t>article</t>
        </is>
      </c>
      <c r="N527" s="42" t="inlineStr">
        <is>
          <t>en</t>
        </is>
      </c>
      <c r="O527" s="42">
        <f>IF(F527="","",LOWER(TRIM(F527)&amp;"|"&amp;TRIM(G527)&amp;"|"&amp;H527))</f>
        <v/>
      </c>
      <c r="P527" s="42" t="inlineStr">
        <is>
          <t>No</t>
        </is>
      </c>
      <c r="Q527" s="42" t="inlineStr">
        <is>
          <t>Citations: 0</t>
        </is>
      </c>
    </row>
    <row r="528">
      <c r="A528" s="42" t="inlineStr">
        <is>
          <t>A0527</t>
        </is>
      </c>
      <c r="B528" s="42" t="inlineStr">
        <is>
          <t>Database</t>
        </is>
      </c>
      <c r="C528" s="42" t="inlineStr">
        <is>
          <t>OpenAlex</t>
        </is>
      </c>
      <c r="D528" s="85" t="n">
        <v>46287</v>
      </c>
      <c r="E528" s="42" t="inlineStr">
        <is>
          <t>Multiple queries (Q1-Q10)</t>
        </is>
      </c>
      <c r="F528" s="42" t="inlineStr">
        <is>
          <t>Performance and safety of a fine-tuned small language model for pediatric emergency triage: A benchmark study</t>
        </is>
      </c>
      <c r="G528" s="42" t="inlineStr">
        <is>
          <t>Eui Jun Lee; Jae Yun Jung; Do Kyun Kim; Joong Wan Park; Young Ho Kwak</t>
        </is>
      </c>
      <c r="H528" s="42" t="n">
        <v>2026</v>
      </c>
      <c r="I528" s="42" t="inlineStr">
        <is>
          <t>PLoS ONE</t>
        </is>
      </c>
      <c r="J528" s="42" t="inlineStr">
        <is>
          <t>10.1371/journal.pone.0350770</t>
        </is>
      </c>
      <c r="K528" s="47" t="inlineStr">
        <is>
          <t>https://doi.org/10.1371/journal.pone.0350770</t>
        </is>
      </c>
      <c r="L528" s="42" t="inlineStr">
        <is>
          <t>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is>
      </c>
      <c r="M528" s="42" t="inlineStr">
        <is>
          <t>article</t>
        </is>
      </c>
      <c r="N528" s="42" t="inlineStr">
        <is>
          <t>en</t>
        </is>
      </c>
      <c r="O528" s="42">
        <f>IF(F528="","",LOWER(TRIM(F528)&amp;"|"&amp;TRIM(G528)&amp;"|"&amp;H528))</f>
        <v/>
      </c>
      <c r="P528" s="42" t="inlineStr">
        <is>
          <t>No</t>
        </is>
      </c>
      <c r="Q528" s="42" t="inlineStr">
        <is>
          <t>Citations: 0</t>
        </is>
      </c>
    </row>
    <row r="529">
      <c r="A529" s="42" t="inlineStr">
        <is>
          <t>A0528</t>
        </is>
      </c>
      <c r="B529" s="42" t="inlineStr">
        <is>
          <t>Database</t>
        </is>
      </c>
      <c r="C529" s="42" t="inlineStr">
        <is>
          <t>OpenAlex</t>
        </is>
      </c>
      <c r="D529" s="85" t="n">
        <v>46287</v>
      </c>
      <c r="E529" s="42" t="inlineStr">
        <is>
          <t>Multiple queries (Q1-Q10)</t>
        </is>
      </c>
      <c r="F529" s="42" t="inlineStr">
        <is>
          <t>The Influence Of Farmer Characteristics, Farmer Ability, Farmer Opportunity, And Production On Farm Performance Through Avocado Farmer Participation In Baruppu' District, North Toraja Regency</t>
        </is>
      </c>
      <c r="G529" s="42" t="inlineStr">
        <is>
          <t>Mayung Allo Toding Padang; Letty Fudjaja; Didi Rukmana</t>
        </is>
      </c>
      <c r="H529" s="42" t="n">
        <v>2025</v>
      </c>
      <c r="I529" s="42" t="inlineStr">
        <is>
          <t>International Journal of Environmental Sciences</t>
        </is>
      </c>
      <c r="J529" s="42" t="inlineStr">
        <is>
          <t>10.64252/yv8eef59</t>
        </is>
      </c>
      <c r="K529" s="47" t="inlineStr">
        <is>
          <t>https://doi.org/10.64252/yv8eef59</t>
        </is>
      </c>
      <c r="L529" s="42" t="inlineStr">
        <is>
          <t>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is>
      </c>
      <c r="M529" s="42" t="inlineStr">
        <is>
          <t>article</t>
        </is>
      </c>
      <c r="N529" s="42" t="inlineStr">
        <is>
          <t>en</t>
        </is>
      </c>
      <c r="O529" s="42">
        <f>IF(F529="","",LOWER(TRIM(F529)&amp;"|"&amp;TRIM(G529)&amp;"|"&amp;H529))</f>
        <v/>
      </c>
      <c r="P529" s="42" t="inlineStr">
        <is>
          <t>No</t>
        </is>
      </c>
      <c r="Q529" s="42" t="inlineStr">
        <is>
          <t>Citations: 0</t>
        </is>
      </c>
    </row>
    <row r="530">
      <c r="A530" s="42" t="inlineStr">
        <is>
          <t>A0529</t>
        </is>
      </c>
      <c r="B530" s="42" t="inlineStr">
        <is>
          <t>Database</t>
        </is>
      </c>
      <c r="C530" s="42" t="inlineStr">
        <is>
          <t>OpenAlex</t>
        </is>
      </c>
      <c r="D530" s="85" t="n">
        <v>46287</v>
      </c>
      <c r="E530" s="42" t="inlineStr">
        <is>
          <t>Multiple queries (Q1-Q10)</t>
        </is>
      </c>
      <c r="F530" s="42" t="inlineStr">
        <is>
          <t>Vision–Language–Action (VLA) Models for Unmanned Aerial Robotics and Bimanual Manipulation: A Review</t>
        </is>
      </c>
      <c r="G530" s="42" t="inlineStr">
        <is>
          <t>Inkyu Sa; Chanoh Park; Hea-Min Lee; Donghee Noh; Ho Seok Ahn</t>
        </is>
      </c>
      <c r="H530" s="42" t="n">
        <v>2026</v>
      </c>
      <c r="I530" s="42" t="inlineStr">
        <is>
          <t>Drones</t>
        </is>
      </c>
      <c r="J530" s="42" t="inlineStr">
        <is>
          <t>10.3390/drones10060412</t>
        </is>
      </c>
      <c r="K530" s="47" t="inlineStr">
        <is>
          <t>https://doi.org/10.3390/drones10060412</t>
        </is>
      </c>
      <c r="L530" s="42" t="inlineStr">
        <is>
          <t>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is>
      </c>
      <c r="M530" s="42" t="inlineStr">
        <is>
          <t>article</t>
        </is>
      </c>
      <c r="N530" s="42" t="inlineStr">
        <is>
          <t>en</t>
        </is>
      </c>
      <c r="O530" s="42">
        <f>IF(F530="","",LOWER(TRIM(F530)&amp;"|"&amp;TRIM(G530)&amp;"|"&amp;H530))</f>
        <v/>
      </c>
      <c r="P530" s="42" t="inlineStr">
        <is>
          <t>No</t>
        </is>
      </c>
      <c r="Q530" s="42" t="inlineStr">
        <is>
          <t>Citations: 0</t>
        </is>
      </c>
    </row>
    <row r="531">
      <c r="A531" s="42" t="inlineStr">
        <is>
          <t>A0530</t>
        </is>
      </c>
      <c r="B531" s="42" t="inlineStr">
        <is>
          <t>Database</t>
        </is>
      </c>
      <c r="C531" s="42" t="inlineStr">
        <is>
          <t>OpenAlex</t>
        </is>
      </c>
      <c r="D531" s="85" t="n">
        <v>46287</v>
      </c>
      <c r="E531" s="42" t="inlineStr">
        <is>
          <t>Multiple queries (Q1-Q10)</t>
        </is>
      </c>
      <c r="F531" s="42" t="inlineStr">
        <is>
          <t>The Influence of Electronic Word of Mouth on Instagram, Brand Image, Lifestyle, and Product Quality on Purchase Decisions of Fore Coffee in Purwokerto</t>
        </is>
      </c>
      <c r="G531" s="42" t="inlineStr">
        <is>
          <t>Abhista Farhan Nur Bahy; Totok Haryanto; Erny Rachmawati; Hermin Endratno</t>
        </is>
      </c>
      <c r="H531" s="42" t="n">
        <v>2025</v>
      </c>
      <c r="I531" s="42" t="inlineStr">
        <is>
          <t>International Journal of Asian Business and Management</t>
        </is>
      </c>
      <c r="J531" s="42" t="inlineStr">
        <is>
          <t>10.55927/ijabm.v4i4.443</t>
        </is>
      </c>
      <c r="K531" s="47" t="inlineStr">
        <is>
          <t>https://doi.org/10.55927/ijabm.v4i4.443</t>
        </is>
      </c>
      <c r="L531" s="42" t="inlineStr">
        <is>
          <t>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is>
      </c>
      <c r="M531" s="42" t="inlineStr">
        <is>
          <t>article</t>
        </is>
      </c>
      <c r="N531" s="42" t="inlineStr">
        <is>
          <t>en</t>
        </is>
      </c>
      <c r="O531" s="42">
        <f>IF(F531="","",LOWER(TRIM(F531)&amp;"|"&amp;TRIM(G531)&amp;"|"&amp;H531))</f>
        <v/>
      </c>
      <c r="P531" s="42" t="inlineStr">
        <is>
          <t>No</t>
        </is>
      </c>
      <c r="Q531" s="42" t="inlineStr">
        <is>
          <t>Citations: 0</t>
        </is>
      </c>
    </row>
    <row r="532">
      <c r="A532" s="42" t="inlineStr">
        <is>
          <t>A0531</t>
        </is>
      </c>
      <c r="B532" s="42" t="inlineStr">
        <is>
          <t>Database</t>
        </is>
      </c>
      <c r="C532" s="42" t="inlineStr">
        <is>
          <t>OpenAlex</t>
        </is>
      </c>
      <c r="D532" s="85" t="n">
        <v>46287</v>
      </c>
      <c r="E532" s="42" t="inlineStr">
        <is>
          <t>Multiple queries (Q1-Q10)</t>
        </is>
      </c>
      <c r="F532" s="42" t="inlineStr">
        <is>
          <t>Determinants of purchasing decisions for imported orange fruits in Makassar City, Indonesia: an urban area's lifestyle phenomenon</t>
        </is>
      </c>
      <c r="G532" s="42" t="inlineStr">
        <is>
          <t>Lela Qadriani; M Salam; Muhammad Hatta Jamil; Hastang; Abdul Haris Bahrun</t>
        </is>
      </c>
      <c r="H532" s="42" t="n">
        <v>2026</v>
      </c>
      <c r="I532" s="42" t="inlineStr">
        <is>
          <t>Frontiers in Communication</t>
        </is>
      </c>
      <c r="J532" s="42" t="inlineStr">
        <is>
          <t>10.3389/fcomm.2026.1819916</t>
        </is>
      </c>
      <c r="K532" s="47" t="inlineStr">
        <is>
          <t>https://doi.org/10.3389/fcomm.2026.1819916</t>
        </is>
      </c>
      <c r="L532" s="42" t="inlineStr">
        <is>
          <t>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is>
      </c>
      <c r="M532" s="42" t="inlineStr">
        <is>
          <t>article</t>
        </is>
      </c>
      <c r="N532" s="42" t="inlineStr">
        <is>
          <t>en</t>
        </is>
      </c>
      <c r="O532" s="42">
        <f>IF(F532="","",LOWER(TRIM(F532)&amp;"|"&amp;TRIM(G532)&amp;"|"&amp;H532))</f>
        <v/>
      </c>
      <c r="P532" s="42" t="inlineStr">
        <is>
          <t>No</t>
        </is>
      </c>
      <c r="Q532" s="42" t="inlineStr">
        <is>
          <t>Citations: 0</t>
        </is>
      </c>
    </row>
    <row r="533">
      <c r="A533" s="42" t="inlineStr">
        <is>
          <t>A0532</t>
        </is>
      </c>
      <c r="B533" s="42" t="inlineStr">
        <is>
          <t>Database</t>
        </is>
      </c>
      <c r="C533" s="42" t="inlineStr">
        <is>
          <t>OpenAlex</t>
        </is>
      </c>
      <c r="D533" s="85" t="n">
        <v>46287</v>
      </c>
      <c r="E533" s="42" t="inlineStr">
        <is>
          <t>Multiple queries (Q1-Q10)</t>
        </is>
      </c>
      <c r="F533" s="42" t="inlineStr">
        <is>
          <t>Oral Expression of Young People Caused by the Use of New Media</t>
        </is>
      </c>
      <c r="G533" s="42" t="inlineStr">
        <is>
          <t>Blaženka Filipan-Žignić; Vladimir Legac; Katica Sobo</t>
        </is>
      </c>
      <c r="H533" s="42" t="n">
        <v>2019</v>
      </c>
      <c r="I533" s="42" t="inlineStr">
        <is>
          <t>The International Human Sciences Review</t>
        </is>
      </c>
      <c r="J533" s="42" t="inlineStr">
        <is>
          <t>10.37467/gka-humanrev.v1.1649</t>
        </is>
      </c>
      <c r="K533" s="47" t="inlineStr">
        <is>
          <t>https://doi.org/10.37467/gka-humanrev.v1.1649</t>
        </is>
      </c>
      <c r="L533" s="42" t="inlineStr">
        <is>
          <t>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is>
      </c>
      <c r="M533" s="42" t="inlineStr">
        <is>
          <t>article</t>
        </is>
      </c>
      <c r="N533" s="42" t="inlineStr">
        <is>
          <t>en</t>
        </is>
      </c>
      <c r="O533" s="42">
        <f>IF(F533="","",LOWER(TRIM(F533)&amp;"|"&amp;TRIM(G533)&amp;"|"&amp;H533))</f>
        <v/>
      </c>
      <c r="P533" s="42" t="inlineStr">
        <is>
          <t>No</t>
        </is>
      </c>
      <c r="Q533" s="42" t="inlineStr">
        <is>
          <t>Citations: 0</t>
        </is>
      </c>
    </row>
    <row r="534">
      <c r="A534" s="42" t="inlineStr">
        <is>
          <t>A0533</t>
        </is>
      </c>
      <c r="B534" s="42" t="inlineStr">
        <is>
          <t>Database</t>
        </is>
      </c>
      <c r="C534" s="42" t="inlineStr">
        <is>
          <t>OpenAlex</t>
        </is>
      </c>
      <c r="D534" s="85" t="n">
        <v>46287</v>
      </c>
      <c r="E534" s="42" t="inlineStr">
        <is>
          <t>Multiple queries (Q1-Q10)</t>
        </is>
      </c>
      <c r="F534" s="42" t="inlineStr">
        <is>
          <t>Structured proxy features for multimodal NSCLC survival prediction from pretreatment CT</t>
        </is>
      </c>
      <c r="G534" s="42" t="inlineStr">
        <is>
          <t>Huu Phong Nguyen; Delower Hossain; Ehsan Saghapour; Zhandos Sembay; Jake Y. Chen</t>
        </is>
      </c>
      <c r="H534" s="42" t="n">
        <v>2026</v>
      </c>
      <c r="I534" s="42" t="inlineStr">
        <is>
          <t>Frontiers in Artificial Intelligence</t>
        </is>
      </c>
      <c r="J534" s="42" t="inlineStr">
        <is>
          <t>10.3389/frai.2026.1865458</t>
        </is>
      </c>
      <c r="K534" s="47" t="inlineStr">
        <is>
          <t>https://doi.org/10.3389/frai.2026.1865458</t>
        </is>
      </c>
      <c r="L534" s="42" t="inlineStr">
        <is>
          <t>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is>
      </c>
      <c r="M534" s="42" t="inlineStr">
        <is>
          <t>article</t>
        </is>
      </c>
      <c r="N534" s="42" t="inlineStr">
        <is>
          <t>en</t>
        </is>
      </c>
      <c r="O534" s="42">
        <f>IF(F534="","",LOWER(TRIM(F534)&amp;"|"&amp;TRIM(G534)&amp;"|"&amp;H534))</f>
        <v/>
      </c>
      <c r="P534" s="42" t="inlineStr">
        <is>
          <t>No</t>
        </is>
      </c>
      <c r="Q534" s="42" t="inlineStr">
        <is>
          <t>Citations: 0</t>
        </is>
      </c>
    </row>
    <row r="535">
      <c r="A535" s="42" t="inlineStr">
        <is>
          <t>A0534</t>
        </is>
      </c>
      <c r="B535" s="42" t="inlineStr">
        <is>
          <t>Database</t>
        </is>
      </c>
      <c r="C535" s="42" t="inlineStr">
        <is>
          <t>OpenAlex</t>
        </is>
      </c>
      <c r="D535" s="85" t="n">
        <v>46287</v>
      </c>
      <c r="E535" s="42" t="inlineStr">
        <is>
          <t>Multiple queries (Q1-Q10)</t>
        </is>
      </c>
      <c r="F535" s="42" t="inlineStr">
        <is>
          <t>Qualia as control-theoretic constructs for autonomous agents: event phase space as an action-oriented semantic safety layer</t>
        </is>
      </c>
      <c r="G535" s="42" t="inlineStr">
        <is>
          <t>Vladimir Suvorov</t>
        </is>
      </c>
      <c r="H535" s="42" t="n">
        <v>2026</v>
      </c>
      <c r="I535" s="42" t="inlineStr">
        <is>
          <t>Frontiers in Robotics and AI</t>
        </is>
      </c>
      <c r="J535" s="42" t="inlineStr">
        <is>
          <t>10.3389/frobt.2026.1811996</t>
        </is>
      </c>
      <c r="K535" s="47" t="inlineStr">
        <is>
          <t>https://doi.org/10.3389/frobt.2026.1811996</t>
        </is>
      </c>
      <c r="L535" s="42" t="inlineStr">
        <is>
          <t>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is>
      </c>
      <c r="M535" s="42" t="inlineStr">
        <is>
          <t>article</t>
        </is>
      </c>
      <c r="N535" s="42" t="inlineStr">
        <is>
          <t>en</t>
        </is>
      </c>
      <c r="O535" s="42">
        <f>IF(F535="","",LOWER(TRIM(F535)&amp;"|"&amp;TRIM(G535)&amp;"|"&amp;H535))</f>
        <v/>
      </c>
      <c r="P535" s="42" t="inlineStr">
        <is>
          <t>No</t>
        </is>
      </c>
      <c r="Q535" s="42" t="inlineStr">
        <is>
          <t>Citations: 0</t>
        </is>
      </c>
    </row>
    <row r="536">
      <c r="A536" s="42" t="inlineStr">
        <is>
          <t>A0535</t>
        </is>
      </c>
      <c r="B536" s="42" t="inlineStr">
        <is>
          <t>Database</t>
        </is>
      </c>
      <c r="C536" s="42" t="inlineStr">
        <is>
          <t>OpenAlex</t>
        </is>
      </c>
      <c r="D536" s="85" t="n">
        <v>46287</v>
      </c>
      <c r="E536" s="42" t="inlineStr">
        <is>
          <t>Multiple queries (Q1-Q10)</t>
        </is>
      </c>
      <c r="F536" s="42" t="inlineStr">
        <is>
          <t>Ecosystem Services–Based Spatial Prioritization of Uninhabited Island Forests in South Korea</t>
        </is>
      </c>
      <c r="G536" s="42" t="inlineStr">
        <is>
          <t>Chae-Jun Lim; Jang‐Hwan Jo; Deogkyu Kweon</t>
        </is>
      </c>
      <c r="H536" s="42" t="n">
        <v>2025</v>
      </c>
      <c r="I536" s="42" t="inlineStr">
        <is>
          <t>Forest Science and Technology</t>
        </is>
      </c>
      <c r="J536" s="42" t="inlineStr">
        <is>
          <t>10.1080/21580103.2025.2552249</t>
        </is>
      </c>
      <c r="K536" s="47" t="inlineStr">
        <is>
          <t>https://doi.org/10.1080/21580103.2025.2552249</t>
        </is>
      </c>
      <c r="L536" s="42" t="inlineStr">
        <is>
          <t>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is>
      </c>
      <c r="M536" s="42" t="inlineStr">
        <is>
          <t>article</t>
        </is>
      </c>
      <c r="N536" s="42" t="inlineStr">
        <is>
          <t>en</t>
        </is>
      </c>
      <c r="O536" s="42">
        <f>IF(F536="","",LOWER(TRIM(F536)&amp;"|"&amp;TRIM(G536)&amp;"|"&amp;H536))</f>
        <v/>
      </c>
      <c r="P536" s="42" t="inlineStr">
        <is>
          <t>No</t>
        </is>
      </c>
      <c r="Q536" s="42" t="inlineStr">
        <is>
          <t>Citations: 0</t>
        </is>
      </c>
    </row>
    <row r="537">
      <c r="A537" s="42" t="inlineStr">
        <is>
          <t>A0536</t>
        </is>
      </c>
      <c r="B537" s="42" t="inlineStr">
        <is>
          <t>Database</t>
        </is>
      </c>
      <c r="C537" s="42" t="inlineStr">
        <is>
          <t>OpenAlex</t>
        </is>
      </c>
      <c r="D537" s="85" t="n">
        <v>46287</v>
      </c>
      <c r="E537" s="42" t="inlineStr">
        <is>
          <t>Multiple queries (Q1-Q10)</t>
        </is>
      </c>
      <c r="F537" s="42" t="inlineStr">
        <is>
          <t>Strategy for Developing Sustainable Dryland Farming Systems in the Buffer Zone of the Mandalika Special Economic Zone, Indonesia</t>
        </is>
      </c>
      <c r="G537" s="42" t="inlineStr">
        <is>
          <t>Candra Ayu; Sukardi; Tajidan; Hayati</t>
        </is>
      </c>
      <c r="H537" s="42" t="n">
        <v>2026</v>
      </c>
      <c r="I537" s="42" t="inlineStr">
        <is>
          <t>Jurnal Penelitian Pendidikan IPA</t>
        </is>
      </c>
      <c r="J537" s="42" t="inlineStr">
        <is>
          <t>10.29303/jppipa.v12i3.14088</t>
        </is>
      </c>
      <c r="K537" s="47" t="inlineStr">
        <is>
          <t>https://doi.org/10.29303/jppipa.v12i3.14088</t>
        </is>
      </c>
      <c r="L537" s="42" t="inlineStr">
        <is>
          <t>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is>
      </c>
      <c r="M537" s="42" t="inlineStr">
        <is>
          <t>article</t>
        </is>
      </c>
      <c r="N537" s="42" t="inlineStr"/>
      <c r="O537" s="42">
        <f>IF(F537="","",LOWER(TRIM(F537)&amp;"|"&amp;TRIM(G537)&amp;"|"&amp;H537))</f>
        <v/>
      </c>
      <c r="P537" s="42" t="inlineStr">
        <is>
          <t>No</t>
        </is>
      </c>
      <c r="Q537" s="42" t="inlineStr">
        <is>
          <t>Citations: 0</t>
        </is>
      </c>
    </row>
    <row r="538">
      <c r="A538" s="42" t="inlineStr">
        <is>
          <t>A0537</t>
        </is>
      </c>
      <c r="B538" s="42" t="inlineStr">
        <is>
          <t>Database</t>
        </is>
      </c>
      <c r="C538" s="42" t="inlineStr">
        <is>
          <t>OpenAlex</t>
        </is>
      </c>
      <c r="D538" s="85" t="n">
        <v>46287</v>
      </c>
      <c r="E538" s="42" t="inlineStr">
        <is>
          <t>Multiple queries (Q1-Q10)</t>
        </is>
      </c>
      <c r="F538" s="42" t="inlineStr">
        <is>
          <t>A Socio-Economic Analysis of Unemployment in Haryana: Patterns, Determinants, and Policy Implications</t>
        </is>
      </c>
      <c r="G538" s="42" t="inlineStr">
        <is>
          <t>Anil Kumar</t>
        </is>
      </c>
      <c r="H538" s="42" t="n">
        <v>2025</v>
      </c>
      <c r="I538" s="42" t="inlineStr"/>
      <c r="J538" s="42" t="inlineStr">
        <is>
          <t>10.38124/ijisrt/25nov1079</t>
        </is>
      </c>
      <c r="K538" s="47" t="inlineStr">
        <is>
          <t>https://doi.org/10.38124/ijisrt/25nov1079</t>
        </is>
      </c>
      <c r="L538" s="42" t="inlineStr">
        <is>
          <t>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is>
      </c>
      <c r="M538" s="42" t="inlineStr">
        <is>
          <t>article</t>
        </is>
      </c>
      <c r="N538" s="42" t="inlineStr">
        <is>
          <t>en</t>
        </is>
      </c>
      <c r="O538" s="42">
        <f>IF(F538="","",LOWER(TRIM(F538)&amp;"|"&amp;TRIM(G538)&amp;"|"&amp;H538))</f>
        <v/>
      </c>
      <c r="P538" s="42" t="inlineStr">
        <is>
          <t>No</t>
        </is>
      </c>
      <c r="Q538" s="42" t="inlineStr">
        <is>
          <t>Citations: 0</t>
        </is>
      </c>
    </row>
    <row r="539">
      <c r="A539" s="42" t="inlineStr">
        <is>
          <t>A0538</t>
        </is>
      </c>
      <c r="B539" s="42" t="inlineStr">
        <is>
          <t>Database</t>
        </is>
      </c>
      <c r="C539" s="42" t="inlineStr">
        <is>
          <t>OpenAlex</t>
        </is>
      </c>
      <c r="D539" s="85" t="n">
        <v>46287</v>
      </c>
      <c r="E539" s="42" t="inlineStr">
        <is>
          <t>Multiple queries (Q1-Q10)</t>
        </is>
      </c>
      <c r="F539" s="42" t="inlineStr">
        <is>
          <t>A Neuro-Fuzzy Digital Twin for Interpretable Cardiac Disease Recognition</t>
        </is>
      </c>
      <c r="G539" s="42" t="inlineStr">
        <is>
          <t>Marta Narigina; Andrejs Romānovs; Jurijs Merkurjevs</t>
        </is>
      </c>
      <c r="H539" s="42" t="n">
        <v>2026</v>
      </c>
      <c r="I539" s="42" t="inlineStr">
        <is>
          <t>Applied Sciences</t>
        </is>
      </c>
      <c r="J539" s="42" t="inlineStr">
        <is>
          <t>10.3390/app16157371</t>
        </is>
      </c>
      <c r="K539" s="47" t="inlineStr">
        <is>
          <t>https://doi.org/10.3390/app16157371</t>
        </is>
      </c>
      <c r="L539" s="42" t="inlineStr">
        <is>
          <t>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is>
      </c>
      <c r="M539" s="42" t="inlineStr">
        <is>
          <t>article</t>
        </is>
      </c>
      <c r="N539" s="42" t="inlineStr">
        <is>
          <t>en</t>
        </is>
      </c>
      <c r="O539" s="42">
        <f>IF(F539="","",LOWER(TRIM(F539)&amp;"|"&amp;TRIM(G539)&amp;"|"&amp;H539))</f>
        <v/>
      </c>
      <c r="P539" s="42" t="inlineStr">
        <is>
          <t>No</t>
        </is>
      </c>
      <c r="Q539" s="42" t="inlineStr">
        <is>
          <t>Citations: 0</t>
        </is>
      </c>
    </row>
    <row r="540">
      <c r="A540" s="42" t="inlineStr">
        <is>
          <t>A0539</t>
        </is>
      </c>
      <c r="B540" s="42" t="inlineStr">
        <is>
          <t>Database</t>
        </is>
      </c>
      <c r="C540" s="42" t="inlineStr">
        <is>
          <t>OpenAlex</t>
        </is>
      </c>
      <c r="D540" s="85" t="n">
        <v>46287</v>
      </c>
      <c r="E540" s="42" t="inlineStr">
        <is>
          <t>Multiple queries (Q1-Q10)</t>
        </is>
      </c>
      <c r="F540" s="42" t="inlineStr">
        <is>
          <t>A survey on Image Data Augmentation for Deep Learning</t>
        </is>
      </c>
      <c r="G540" s="42" t="inlineStr">
        <is>
          <t>Connor Shorten; Taghi M. Khoshgoftaar</t>
        </is>
      </c>
      <c r="H540" s="42" t="n">
        <v>2019</v>
      </c>
      <c r="I540" s="42" t="inlineStr">
        <is>
          <t>Journal Of Big Data</t>
        </is>
      </c>
      <c r="J540" s="42" t="inlineStr">
        <is>
          <t>10.1186/s40537-019-0197-0</t>
        </is>
      </c>
      <c r="K540" s="47" t="inlineStr">
        <is>
          <t>https://doi.org/10.1186/s40537-019-0197-0</t>
        </is>
      </c>
      <c r="L540" s="42" t="inlineStr">
        <is>
          <t>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is>
      </c>
      <c r="M540" s="42" t="inlineStr">
        <is>
          <t>article</t>
        </is>
      </c>
      <c r="N540" s="42" t="inlineStr">
        <is>
          <t>en</t>
        </is>
      </c>
      <c r="O540" s="42">
        <f>IF(F540="","",LOWER(TRIM(F540)&amp;"|"&amp;TRIM(G540)&amp;"|"&amp;H540))</f>
        <v/>
      </c>
      <c r="P540" s="42" t="inlineStr">
        <is>
          <t>No</t>
        </is>
      </c>
      <c r="Q540" s="42" t="inlineStr">
        <is>
          <t>Citations: 13118</t>
        </is>
      </c>
    </row>
    <row r="541">
      <c r="A541" s="42" t="inlineStr">
        <is>
          <t>A0540</t>
        </is>
      </c>
      <c r="B541" s="42" t="inlineStr">
        <is>
          <t>Database</t>
        </is>
      </c>
      <c r="C541" s="42" t="inlineStr">
        <is>
          <t>OpenAlex</t>
        </is>
      </c>
      <c r="D541" s="85" t="n">
        <v>46287</v>
      </c>
      <c r="E541" s="42" t="inlineStr">
        <is>
          <t>Multiple queries (Q1-Q10)</t>
        </is>
      </c>
      <c r="F541" s="42" t="inlineStr">
        <is>
          <t>An Introduction to Deep Reinforcement Learning</t>
        </is>
      </c>
      <c r="G541" s="42" t="inlineStr">
        <is>
          <t>Vincent François-Lavet; Peter Henderson; Riashat Islam; Marc G. Bellemare; Joëlle Pineau</t>
        </is>
      </c>
      <c r="H541" s="42" t="n">
        <v>2018</v>
      </c>
      <c r="I541" s="42" t="inlineStr">
        <is>
          <t>Foundations and Trends® in Machine Learning</t>
        </is>
      </c>
      <c r="J541" s="42" t="inlineStr">
        <is>
          <t>10.1561/2200000071</t>
        </is>
      </c>
      <c r="K541" s="47" t="inlineStr">
        <is>
          <t>https://doi.org/10.1561/2200000071</t>
        </is>
      </c>
      <c r="L541" s="42" t="inlineStr">
        <is>
          <t>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is>
      </c>
      <c r="M541" s="42" t="inlineStr">
        <is>
          <t>article</t>
        </is>
      </c>
      <c r="N541" s="42" t="inlineStr">
        <is>
          <t>en</t>
        </is>
      </c>
      <c r="O541" s="42">
        <f>IF(F541="","",LOWER(TRIM(F541)&amp;"|"&amp;TRIM(G541)&amp;"|"&amp;H541))</f>
        <v/>
      </c>
      <c r="P541" s="42" t="inlineStr">
        <is>
          <t>No</t>
        </is>
      </c>
      <c r="Q541" s="42" t="inlineStr">
        <is>
          <t>Citations: 1293</t>
        </is>
      </c>
    </row>
    <row r="542">
      <c r="A542" s="42" t="inlineStr">
        <is>
          <t>A0541</t>
        </is>
      </c>
      <c r="B542" s="42" t="inlineStr">
        <is>
          <t>Database</t>
        </is>
      </c>
      <c r="C542" s="42" t="inlineStr">
        <is>
          <t>OpenAlex</t>
        </is>
      </c>
      <c r="D542" s="85" t="n">
        <v>46287</v>
      </c>
      <c r="E542" s="42" t="inlineStr">
        <is>
          <t>Multiple queries (Q1-Q10)</t>
        </is>
      </c>
      <c r="F542" s="42" t="inlineStr">
        <is>
          <t>Advances and Open Problems in Federated Learning</t>
        </is>
      </c>
      <c r="G542" s="42" t="inlineStr">
        <is>
          <t>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is>
      </c>
      <c r="H542" s="42" t="n">
        <v>2020</v>
      </c>
      <c r="I542" s="42" t="inlineStr">
        <is>
          <t>Foundations and Trends® in Machine Learning</t>
        </is>
      </c>
      <c r="J542" s="42" t="inlineStr">
        <is>
          <t>10.1561/2200000083</t>
        </is>
      </c>
      <c r="K542" s="47" t="inlineStr">
        <is>
          <t>https://doi.org/10.1561/2200000083</t>
        </is>
      </c>
      <c r="L542" s="42" t="inlineStr">
        <is>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is>
      </c>
      <c r="M542" s="42" t="inlineStr">
        <is>
          <t>article</t>
        </is>
      </c>
      <c r="N542" s="42" t="inlineStr">
        <is>
          <t>en</t>
        </is>
      </c>
      <c r="O542" s="42">
        <f>IF(F542="","",LOWER(TRIM(F542)&amp;"|"&amp;TRIM(G542)&amp;"|"&amp;H542))</f>
        <v/>
      </c>
      <c r="P542" s="42" t="inlineStr">
        <is>
          <t>No</t>
        </is>
      </c>
      <c r="Q542" s="42" t="inlineStr">
        <is>
          <t>Citations: 5495</t>
        </is>
      </c>
    </row>
    <row r="543">
      <c r="A543" s="42" t="inlineStr">
        <is>
          <t>A0542</t>
        </is>
      </c>
      <c r="B543" s="42" t="inlineStr">
        <is>
          <t>Database</t>
        </is>
      </c>
      <c r="C543" s="42" t="inlineStr">
        <is>
          <t>OpenAlex</t>
        </is>
      </c>
      <c r="D543" s="85" t="n">
        <v>46287</v>
      </c>
      <c r="E543" s="42" t="inlineStr">
        <is>
          <t>Multiple queries (Q1-Q10)</t>
        </is>
      </c>
      <c r="F543" s="42" t="inlineStr">
        <is>
          <t>Machine learning for molecular and materials science</t>
        </is>
      </c>
      <c r="G543" s="42" t="inlineStr">
        <is>
          <t>Keith T. Butler; Daniel W. Davies; Hugh Cartwright; Olexandr Isayev; Aron Walsh</t>
        </is>
      </c>
      <c r="H543" s="42" t="n">
        <v>2018</v>
      </c>
      <c r="I543" s="42" t="inlineStr">
        <is>
          <t>Nature</t>
        </is>
      </c>
      <c r="J543" s="42" t="inlineStr">
        <is>
          <t>10.1038/s41586-018-0337-2</t>
        </is>
      </c>
      <c r="K543" s="47" t="inlineStr">
        <is>
          <t>https://doi.org/10.1038/s41586-018-0337-2</t>
        </is>
      </c>
      <c r="L543" s="42" t="inlineStr"/>
      <c r="M543" s="42" t="inlineStr">
        <is>
          <t>article</t>
        </is>
      </c>
      <c r="N543" s="42" t="inlineStr">
        <is>
          <t>en</t>
        </is>
      </c>
      <c r="O543" s="42">
        <f>IF(F543="","",LOWER(TRIM(F543)&amp;"|"&amp;TRIM(G543)&amp;"|"&amp;H543))</f>
        <v/>
      </c>
      <c r="P543" s="42" t="inlineStr">
        <is>
          <t>No</t>
        </is>
      </c>
      <c r="Q543" s="42" t="inlineStr">
        <is>
          <t>Citations: 5020</t>
        </is>
      </c>
    </row>
    <row r="544">
      <c r="A544" s="42" t="inlineStr">
        <is>
          <t>A0543</t>
        </is>
      </c>
      <c r="B544" s="42" t="inlineStr">
        <is>
          <t>Database</t>
        </is>
      </c>
      <c r="C544" s="42" t="inlineStr">
        <is>
          <t>OpenAlex</t>
        </is>
      </c>
      <c r="D544" s="85" t="n">
        <v>46287</v>
      </c>
      <c r="E544" s="42" t="inlineStr">
        <is>
          <t>Multiple queries (Q1-Q10)</t>
        </is>
      </c>
      <c r="F544" s="42" t="inlineStr">
        <is>
          <t>Transfer Learning in Deep Reinforcement Learning: A Survey</t>
        </is>
      </c>
      <c r="G544" s="42" t="inlineStr">
        <is>
          <t>Zhuangdi Zhu; Kaixiang Lin; Anil K. Jain; Jiayu Zhou</t>
        </is>
      </c>
      <c r="H544" s="42" t="n">
        <v>2023</v>
      </c>
      <c r="I544" s="42" t="inlineStr">
        <is>
          <t>IEEE Transactions on Pattern Analysis and Machine Intelligence</t>
        </is>
      </c>
      <c r="J544" s="42" t="inlineStr">
        <is>
          <t>10.1109/tpami.2023.3292075</t>
        </is>
      </c>
      <c r="K544" s="47" t="inlineStr">
        <is>
          <t>https://doi.org/10.1109/tpami.2023.3292075</t>
        </is>
      </c>
      <c r="L544" s="42" t="inlineStr">
        <is>
          <t>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is>
      </c>
      <c r="M544" s="42" t="inlineStr">
        <is>
          <t>article</t>
        </is>
      </c>
      <c r="N544" s="42" t="inlineStr">
        <is>
          <t>en</t>
        </is>
      </c>
      <c r="O544" s="42">
        <f>IF(F544="","",LOWER(TRIM(F544)&amp;"|"&amp;TRIM(G544)&amp;"|"&amp;H544))</f>
        <v/>
      </c>
      <c r="P544" s="42" t="inlineStr">
        <is>
          <t>No</t>
        </is>
      </c>
      <c r="Q544" s="42" t="inlineStr">
        <is>
          <t>Citations: 733</t>
        </is>
      </c>
    </row>
    <row r="545">
      <c r="A545" s="42" t="inlineStr">
        <is>
          <t>A0544</t>
        </is>
      </c>
      <c r="B545" s="42" t="inlineStr">
        <is>
          <t>Database</t>
        </is>
      </c>
      <c r="C545" s="42" t="inlineStr">
        <is>
          <t>OpenAlex</t>
        </is>
      </c>
      <c r="D545" s="85" t="n">
        <v>46287</v>
      </c>
      <c r="E545" s="42" t="inlineStr">
        <is>
          <t>Multiple queries (Q1-Q10)</t>
        </is>
      </c>
      <c r="F545" s="42" t="inlineStr">
        <is>
          <t>Continual lifelong learning with neural networks: A review</t>
        </is>
      </c>
      <c r="G545" s="42" t="inlineStr">
        <is>
          <t>German I. Parisi; Ronald Kemker; Jose L. Part; Christopher Kanan; Stefan Wermter</t>
        </is>
      </c>
      <c r="H545" s="42" t="n">
        <v>2019</v>
      </c>
      <c r="I545" s="42" t="inlineStr">
        <is>
          <t>Neural Networks</t>
        </is>
      </c>
      <c r="J545" s="42" t="inlineStr">
        <is>
          <t>10.1016/j.neunet.2019.01.012</t>
        </is>
      </c>
      <c r="K545" s="47" t="inlineStr">
        <is>
          <t>https://doi.org/10.1016/j.neunet.2019.01.012</t>
        </is>
      </c>
      <c r="L545" s="42" t="inlineStr">
        <is>
          <t>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is>
      </c>
      <c r="M545" s="42" t="inlineStr">
        <is>
          <t>article</t>
        </is>
      </c>
      <c r="N545" s="42" t="inlineStr">
        <is>
          <t>en</t>
        </is>
      </c>
      <c r="O545" s="42">
        <f>IF(F545="","",LOWER(TRIM(F545)&amp;"|"&amp;TRIM(G545)&amp;"|"&amp;H545))</f>
        <v/>
      </c>
      <c r="P545" s="42" t="inlineStr">
        <is>
          <t>No</t>
        </is>
      </c>
      <c r="Q545" s="42" t="inlineStr">
        <is>
          <t>Citations: 3181</t>
        </is>
      </c>
    </row>
    <row r="546">
      <c r="A546" s="42" t="inlineStr">
        <is>
          <t>A0545</t>
        </is>
      </c>
      <c r="B546" s="42" t="inlineStr">
        <is>
          <t>Database</t>
        </is>
      </c>
      <c r="C546" s="42" t="inlineStr">
        <is>
          <t>OpenAlex</t>
        </is>
      </c>
      <c r="D546" s="85" t="n">
        <v>46287</v>
      </c>
      <c r="E546" s="42" t="inlineStr">
        <is>
          <t>Multiple queries (Q1-Q10)</t>
        </is>
      </c>
      <c r="F546" s="42" t="inlineStr">
        <is>
          <t>Enhancing Deep Reinforcement Learning: A Tutorial on Generative Diffusion Models in Network Optimization</t>
        </is>
      </c>
      <c r="G546" s="42" t="inlineStr">
        <is>
          <t>Hongyang Du; Ruichen Zhang; Yinqiu Liu; Jiacheng Wang; Yijing Lin; Zonghang Li; Dusit Niyato; Jiawen Kang; Zehui Xiong; Shuguang Cui; Bo Ai; Haibo Zhou; Dong In Kim</t>
        </is>
      </c>
      <c r="H546" s="42" t="n">
        <v>2024</v>
      </c>
      <c r="I546" s="42" t="inlineStr">
        <is>
          <t>IEEE Communications Surveys &amp; Tutorials</t>
        </is>
      </c>
      <c r="J546" s="42" t="inlineStr">
        <is>
          <t>10.1109/comst.2024.3400011</t>
        </is>
      </c>
      <c r="K546" s="47" t="inlineStr">
        <is>
          <t>https://doi.org/10.1109/comst.2024.3400011</t>
        </is>
      </c>
      <c r="L546" s="42" t="inlineStr">
        <is>
          <t>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is>
      </c>
      <c r="M546" s="42" t="inlineStr">
        <is>
          <t>article</t>
        </is>
      </c>
      <c r="N546" s="42" t="inlineStr">
        <is>
          <t>en</t>
        </is>
      </c>
      <c r="O546" s="42">
        <f>IF(F546="","",LOWER(TRIM(F546)&amp;"|"&amp;TRIM(G546)&amp;"|"&amp;H546))</f>
        <v/>
      </c>
      <c r="P546" s="42" t="inlineStr">
        <is>
          <t>No</t>
        </is>
      </c>
      <c r="Q546" s="42" t="inlineStr">
        <is>
          <t>Citations: 228</t>
        </is>
      </c>
    </row>
    <row r="547">
      <c r="A547" s="42" t="inlineStr">
        <is>
          <t>A0546</t>
        </is>
      </c>
      <c r="B547" s="42" t="inlineStr">
        <is>
          <t>Database</t>
        </is>
      </c>
      <c r="C547" s="42" t="inlineStr">
        <is>
          <t>OpenAlex</t>
        </is>
      </c>
      <c r="D547" s="85" t="n">
        <v>46287</v>
      </c>
      <c r="E547" s="42" t="inlineStr">
        <is>
          <t>Multiple queries (Q1-Q10)</t>
        </is>
      </c>
      <c r="F547" s="42" t="inlineStr">
        <is>
          <t>A review of uncertainty quantification in deep learning: Techniques, applications and challenges</t>
        </is>
      </c>
      <c r="G547" s="42" t="inlineStr">
        <is>
          <t>Moloud Abdar; Farhad Pourpanah; Sadiq Hussain; Dana Rezazadegan; Li Liu; Mohammad Ghavamzadeh; Paul Fieguth; Xiaochun Cao; Abbas Khosravi; U. Rajendra Acharya; Vladimir Makarenkov; Saeid Nahavandi</t>
        </is>
      </c>
      <c r="H547" s="42" t="n">
        <v>2021</v>
      </c>
      <c r="I547" s="42" t="inlineStr">
        <is>
          <t>Information Fusion</t>
        </is>
      </c>
      <c r="J547" s="42" t="inlineStr">
        <is>
          <t>10.1016/j.inffus.2021.05.008</t>
        </is>
      </c>
      <c r="K547" s="47" t="inlineStr">
        <is>
          <t>https://doi.org/10.1016/j.inffus.2021.05.008</t>
        </is>
      </c>
      <c r="L547" s="42" t="inlineStr">
        <is>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is>
      </c>
      <c r="M547" s="42" t="inlineStr">
        <is>
          <t>article</t>
        </is>
      </c>
      <c r="N547" s="42" t="inlineStr">
        <is>
          <t>en</t>
        </is>
      </c>
      <c r="O547" s="42">
        <f>IF(F547="","",LOWER(TRIM(F547)&amp;"|"&amp;TRIM(G547)&amp;"|"&amp;H547))</f>
        <v/>
      </c>
      <c r="P547" s="42" t="inlineStr">
        <is>
          <t>No</t>
        </is>
      </c>
      <c r="Q547" s="42" t="inlineStr">
        <is>
          <t>Citations: 2695</t>
        </is>
      </c>
    </row>
    <row r="548">
      <c r="A548" s="42" t="inlineStr">
        <is>
          <t>A0547</t>
        </is>
      </c>
      <c r="B548" s="42" t="inlineStr">
        <is>
          <t>Database</t>
        </is>
      </c>
      <c r="C548" s="42" t="inlineStr">
        <is>
          <t>OpenAlex</t>
        </is>
      </c>
      <c r="D548" s="85" t="n">
        <v>46287</v>
      </c>
      <c r="E548" s="42" t="inlineStr">
        <is>
          <t>Multiple queries (Q1-Q10)</t>
        </is>
      </c>
      <c r="F548" s="42" t="inlineStr">
        <is>
          <t>Deep Learning for Computer Vision: A Brief Review</t>
        </is>
      </c>
      <c r="G548" s="42" t="inlineStr">
        <is>
          <t>Athanasios Voulodimos; Nikolaos Doulamis; Anastasios Doulamis; Eftychios Protopapadakis</t>
        </is>
      </c>
      <c r="H548" s="42" t="n">
        <v>2018</v>
      </c>
      <c r="I548" s="42" t="inlineStr">
        <is>
          <t>Computational Intelligence and Neuroscience</t>
        </is>
      </c>
      <c r="J548" s="42" t="inlineStr">
        <is>
          <t>10.1155/2018/7068349</t>
        </is>
      </c>
      <c r="K548" s="47" t="inlineStr">
        <is>
          <t>https://doi.org/10.1155/2018/7068349</t>
        </is>
      </c>
      <c r="L548" s="42" t="inlineStr">
        <is>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is>
      </c>
      <c r="M548" s="42" t="inlineStr">
        <is>
          <t>article</t>
        </is>
      </c>
      <c r="N548" s="42" t="inlineStr">
        <is>
          <t>en</t>
        </is>
      </c>
      <c r="O548" s="42">
        <f>IF(F548="","",LOWER(TRIM(F548)&amp;"|"&amp;TRIM(G548)&amp;"|"&amp;H548))</f>
        <v/>
      </c>
      <c r="P548" s="42" t="inlineStr">
        <is>
          <t>No</t>
        </is>
      </c>
      <c r="Q548" s="42" t="inlineStr">
        <is>
          <t>Citations: 3384</t>
        </is>
      </c>
    </row>
    <row r="549">
      <c r="A549" s="42" t="inlineStr">
        <is>
          <t>A0548</t>
        </is>
      </c>
      <c r="B549" s="42" t="inlineStr">
        <is>
          <t>Database</t>
        </is>
      </c>
      <c r="C549" s="42" t="inlineStr">
        <is>
          <t>OpenAlex</t>
        </is>
      </c>
      <c r="D549" s="85" t="n">
        <v>46287</v>
      </c>
      <c r="E549" s="42" t="inlineStr">
        <is>
          <t>Multiple queries (Q1-Q10)</t>
        </is>
      </c>
      <c r="F549" s="42" t="inlineStr">
        <is>
          <t>Performance of ChatGPT on USMLE: Potential for AI-assisted medical education using large language models</t>
        </is>
      </c>
      <c r="G549" s="42" t="inlineStr">
        <is>
          <t>Tiffany H. Kung; Morgan Cheatham; Arielle Medenilla; Czarina Sillos; Lorie De Leon; Camille Elepaño; Maria Madriaga; Rimel Aggabao; Giezel Diaz-Candido; James Maningo; Victor Tseng</t>
        </is>
      </c>
      <c r="H549" s="42" t="n">
        <v>2023</v>
      </c>
      <c r="I549" s="42" t="inlineStr">
        <is>
          <t>PLOS Digital Health</t>
        </is>
      </c>
      <c r="J549" s="42" t="inlineStr">
        <is>
          <t>10.1371/journal.pdig.0000198</t>
        </is>
      </c>
      <c r="K549" s="47" t="inlineStr">
        <is>
          <t>https://doi.org/10.1371/journal.pdig.0000198</t>
        </is>
      </c>
      <c r="L549" s="42" t="inlineStr">
        <is>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is>
      </c>
      <c r="M549" s="42" t="inlineStr">
        <is>
          <t>article</t>
        </is>
      </c>
      <c r="N549" s="42" t="inlineStr">
        <is>
          <t>en</t>
        </is>
      </c>
      <c r="O549" s="42">
        <f>IF(F549="","",LOWER(TRIM(F549)&amp;"|"&amp;TRIM(G549)&amp;"|"&amp;H549))</f>
        <v/>
      </c>
      <c r="P549" s="42" t="inlineStr">
        <is>
          <t>No</t>
        </is>
      </c>
      <c r="Q549" s="42" t="inlineStr">
        <is>
          <t>Citations: 3848</t>
        </is>
      </c>
    </row>
    <row r="550">
      <c r="A550" s="42" t="inlineStr">
        <is>
          <t>A0549</t>
        </is>
      </c>
      <c r="B550" s="42" t="inlineStr">
        <is>
          <t>Database</t>
        </is>
      </c>
      <c r="C550" s="42" t="inlineStr">
        <is>
          <t>OpenAlex</t>
        </is>
      </c>
      <c r="D550" s="85" t="n">
        <v>46287</v>
      </c>
      <c r="E550" s="42" t="inlineStr">
        <is>
          <t>Multiple queries (Q1-Q10)</t>
        </is>
      </c>
      <c r="F550" s="42" t="inlineStr">
        <is>
          <t>Deep learning modelling techniques: current progress, applications, advantages, and challenges</t>
        </is>
      </c>
      <c r="G550" s="42" t="inlineStr">
        <is>
          <t>Shams Forruque Ahmed; Md. Sakib Bin Alam; Maruf Hassan; Mahtabin Rodela Rozbu; Taoseef Ishtiak; Nazifa Rafa; M. Mofijur; A. B. M. Shawkat Ali; Amir H. Gandomi</t>
        </is>
      </c>
      <c r="H550" s="42" t="n">
        <v>2023</v>
      </c>
      <c r="I550" s="42" t="inlineStr">
        <is>
          <t>Artificial Intelligence Review</t>
        </is>
      </c>
      <c r="J550" s="42" t="inlineStr">
        <is>
          <t>10.1007/s10462-023-10466-8</t>
        </is>
      </c>
      <c r="K550" s="47" t="inlineStr">
        <is>
          <t>https://doi.org/10.1007/s10462-023-10466-8</t>
        </is>
      </c>
      <c r="L550" s="42" t="inlineStr">
        <is>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c r="M550" s="42" t="inlineStr">
        <is>
          <t>article</t>
        </is>
      </c>
      <c r="N550" s="42" t="inlineStr">
        <is>
          <t>en</t>
        </is>
      </c>
      <c r="O550" s="42">
        <f>IF(F550="","",LOWER(TRIM(F550)&amp;"|"&amp;TRIM(G550)&amp;"|"&amp;H550))</f>
        <v/>
      </c>
      <c r="P550" s="42" t="inlineStr">
        <is>
          <t>No</t>
        </is>
      </c>
      <c r="Q550" s="42" t="inlineStr">
        <is>
          <t>Citations: 1055</t>
        </is>
      </c>
    </row>
    <row r="551">
      <c r="A551" s="42" t="inlineStr">
        <is>
          <t>A0550</t>
        </is>
      </c>
      <c r="B551" s="42" t="inlineStr">
        <is>
          <t>Database</t>
        </is>
      </c>
      <c r="C551" s="42" t="inlineStr">
        <is>
          <t>OpenAlex</t>
        </is>
      </c>
      <c r="D551" s="85" t="n">
        <v>46287</v>
      </c>
      <c r="E551" s="42" t="inlineStr">
        <is>
          <t>Multiple queries (Q1-Q10)</t>
        </is>
      </c>
      <c r="F551" s="42" t="inlineStr">
        <is>
          <t>Optimization of Molecules via Deep Reinforcement Learning</t>
        </is>
      </c>
      <c r="G551" s="42" t="inlineStr">
        <is>
          <t>Zhenpeng Zhou; Steven Kearnes; Li Li; Richard N. Zare; Patrick Riley</t>
        </is>
      </c>
      <c r="H551" s="42" t="n">
        <v>2019</v>
      </c>
      <c r="I551" s="42" t="inlineStr">
        <is>
          <t>Scientific Reports</t>
        </is>
      </c>
      <c r="J551" s="42" t="inlineStr">
        <is>
          <t>10.1038/s41598-019-47148-x</t>
        </is>
      </c>
      <c r="K551" s="47" t="inlineStr">
        <is>
          <t>https://doi.org/10.1038/s41598-019-47148-x</t>
        </is>
      </c>
      <c r="L551" s="42" t="inlineStr">
        <is>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is>
      </c>
      <c r="M551" s="42" t="inlineStr">
        <is>
          <t>article</t>
        </is>
      </c>
      <c r="N551" s="42" t="inlineStr">
        <is>
          <t>en</t>
        </is>
      </c>
      <c r="O551" s="42">
        <f>IF(F551="","",LOWER(TRIM(F551)&amp;"|"&amp;TRIM(G551)&amp;"|"&amp;H551))</f>
        <v/>
      </c>
      <c r="P551" s="42" t="inlineStr">
        <is>
          <t>No</t>
        </is>
      </c>
      <c r="Q551" s="42" t="inlineStr">
        <is>
          <t>Citations: 407</t>
        </is>
      </c>
    </row>
    <row r="552">
      <c r="A552" s="42" t="inlineStr">
        <is>
          <t>A0551</t>
        </is>
      </c>
      <c r="B552" s="42" t="inlineStr">
        <is>
          <t>Database</t>
        </is>
      </c>
      <c r="C552" s="42" t="inlineStr">
        <is>
          <t>OpenAlex</t>
        </is>
      </c>
      <c r="D552" s="85" t="n">
        <v>46287</v>
      </c>
      <c r="E552" s="42" t="inlineStr">
        <is>
          <t>Multiple queries (Q1-Q10)</t>
        </is>
      </c>
      <c r="F552" s="42" t="inlineStr">
        <is>
          <t>Recent advances and applications of machine learning in solid-state materials science</t>
        </is>
      </c>
      <c r="G552" s="42" t="inlineStr">
        <is>
          <t>Jonathan Schmidt; Mário R. G. Marques; Silvana Botti; Miguel A. L. Marques</t>
        </is>
      </c>
      <c r="H552" s="42" t="n">
        <v>2019</v>
      </c>
      <c r="I552" s="42" t="inlineStr">
        <is>
          <t>npj Computational Materials</t>
        </is>
      </c>
      <c r="J552" s="42" t="inlineStr">
        <is>
          <t>10.1038/s41524-019-0221-0</t>
        </is>
      </c>
      <c r="K552" s="47" t="inlineStr">
        <is>
          <t>https://doi.org/10.1038/s41524-019-0221-0</t>
        </is>
      </c>
      <c r="L552" s="42"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M552" s="42" t="inlineStr">
        <is>
          <t>article</t>
        </is>
      </c>
      <c r="N552" s="42" t="inlineStr">
        <is>
          <t>en</t>
        </is>
      </c>
      <c r="O552" s="42">
        <f>IF(F552="","",LOWER(TRIM(F552)&amp;"|"&amp;TRIM(G552)&amp;"|"&amp;H552))</f>
        <v/>
      </c>
      <c r="P552" s="42" t="inlineStr">
        <is>
          <t>No</t>
        </is>
      </c>
      <c r="Q552" s="42" t="inlineStr">
        <is>
          <t>Citations: 2652</t>
        </is>
      </c>
    </row>
    <row r="553">
      <c r="A553" s="42" t="inlineStr">
        <is>
          <t>A0552</t>
        </is>
      </c>
      <c r="B553" s="42" t="inlineStr">
        <is>
          <t>Database</t>
        </is>
      </c>
      <c r="C553" s="42" t="inlineStr">
        <is>
          <t>OpenAlex</t>
        </is>
      </c>
      <c r="D553" s="85" t="n">
        <v>46287</v>
      </c>
      <c r="E553" s="42" t="inlineStr">
        <is>
          <t>Multiple queries (Q1-Q10)</t>
        </is>
      </c>
      <c r="F553" s="42" t="inlineStr">
        <is>
          <t>Generative adversarial network: An overview of theory and applications</t>
        </is>
      </c>
      <c r="G553" s="42" t="inlineStr">
        <is>
          <t>Alankrita Aggarwal; Mamta Mittal; Gopi Battineni</t>
        </is>
      </c>
      <c r="H553" s="42" t="n">
        <v>2021</v>
      </c>
      <c r="I553" s="42" t="inlineStr">
        <is>
          <t>International Journal of Information Management Data Insights</t>
        </is>
      </c>
      <c r="J553" s="42" t="inlineStr">
        <is>
          <t>10.1016/j.jjimei.2020.100004</t>
        </is>
      </c>
      <c r="K553" s="47" t="inlineStr">
        <is>
          <t>https://doi.org/10.1016/j.jjimei.2020.100004</t>
        </is>
      </c>
      <c r="L553" s="42" t="inlineStr">
        <is>
          <t>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is>
      </c>
      <c r="M553" s="42" t="inlineStr">
        <is>
          <t>article</t>
        </is>
      </c>
      <c r="N553" s="42" t="inlineStr">
        <is>
          <t>en</t>
        </is>
      </c>
      <c r="O553" s="42">
        <f>IF(F553="","",LOWER(TRIM(F553)&amp;"|"&amp;TRIM(G553)&amp;"|"&amp;H553))</f>
        <v/>
      </c>
      <c r="P553" s="42" t="inlineStr">
        <is>
          <t>No</t>
        </is>
      </c>
      <c r="Q553" s="42" t="inlineStr">
        <is>
          <t>Citations: 781</t>
        </is>
      </c>
    </row>
    <row r="554">
      <c r="A554" s="42" t="inlineStr">
        <is>
          <t>A0553</t>
        </is>
      </c>
      <c r="B554" s="42" t="inlineStr">
        <is>
          <t>Database</t>
        </is>
      </c>
      <c r="C554" s="42" t="inlineStr">
        <is>
          <t>OpenAlex</t>
        </is>
      </c>
      <c r="D554" s="85" t="n">
        <v>46287</v>
      </c>
      <c r="E554" s="42" t="inlineStr">
        <is>
          <t>Multiple queries (Q1-Q10)</t>
        </is>
      </c>
      <c r="F554" s="42" t="inlineStr">
        <is>
          <t>A generative model for inorganic materials design</t>
        </is>
      </c>
      <c r="G554" s="42" t="inlineStr">
        <is>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is>
      </c>
      <c r="H554" s="42" t="n">
        <v>2025</v>
      </c>
      <c r="I554" s="42" t="inlineStr">
        <is>
          <t>Nature</t>
        </is>
      </c>
      <c r="J554" s="42" t="inlineStr">
        <is>
          <t>10.1038/s41586-025-08628-5</t>
        </is>
      </c>
      <c r="K554" s="47" t="inlineStr">
        <is>
          <t>https://doi.org/10.1038/s41586-025-08628-5</t>
        </is>
      </c>
      <c r="L554" s="42" t="inlineStr">
        <is>
          <t>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is>
      </c>
      <c r="M554" s="42" t="inlineStr">
        <is>
          <t>article</t>
        </is>
      </c>
      <c r="N554" s="42" t="inlineStr">
        <is>
          <t>en</t>
        </is>
      </c>
      <c r="O554" s="42">
        <f>IF(F554="","",LOWER(TRIM(F554)&amp;"|"&amp;TRIM(G554)&amp;"|"&amp;H554))</f>
        <v/>
      </c>
      <c r="P554" s="42" t="inlineStr">
        <is>
          <t>No</t>
        </is>
      </c>
      <c r="Q554" s="42" t="inlineStr">
        <is>
          <t>Citations: 474</t>
        </is>
      </c>
    </row>
    <row r="555">
      <c r="A555" s="42" t="inlineStr">
        <is>
          <t>A0554</t>
        </is>
      </c>
      <c r="B555" s="42" t="inlineStr">
        <is>
          <t>Database</t>
        </is>
      </c>
      <c r="C555" s="42" t="inlineStr">
        <is>
          <t>OpenAlex</t>
        </is>
      </c>
      <c r="D555" s="85" t="n">
        <v>46287</v>
      </c>
      <c r="E555" s="42" t="inlineStr">
        <is>
          <t>Multiple queries (Q1-Q10)</t>
        </is>
      </c>
      <c r="F555" s="42" t="inlineStr">
        <is>
          <t>A Survey of Large Language Models</t>
        </is>
      </c>
      <c r="G555" s="42" t="inlineStr">
        <is>
          <t>Wayne Xin Zhao; Kun Zhou; Junyi Li; Tianyi Tang; Zican Dong; Yupeng Hou; Beichen Zhang; Yingqian Min; Junjie Zhang; Peiyu Liu; Xiaolei Wang; Yifan Du; Yushuo Chen; Yushuo Chen; Zhipeng Chen; Jinhao Jiang; Ruiyang Ren; Yifan Li; Xinyu Tang; Peiyu Liu; Yiwen Hu; Jian‐Yun Nie; Ji-Rong Wen</t>
        </is>
      </c>
      <c r="H555" s="42" t="n">
        <v>2026</v>
      </c>
      <c r="I555" s="42" t="inlineStr">
        <is>
          <t>Frontiers of Computer Science</t>
        </is>
      </c>
      <c r="J555" s="42" t="inlineStr">
        <is>
          <t>10.1007/s11704-026-60308-3</t>
        </is>
      </c>
      <c r="K555" s="47" t="inlineStr">
        <is>
          <t>https://doi.org/10.1007/s11704-026-60308-3</t>
        </is>
      </c>
      <c r="L555" s="42" t="inlineStr">
        <is>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is>
      </c>
      <c r="M555" s="42" t="inlineStr">
        <is>
          <t>article</t>
        </is>
      </c>
      <c r="N555" s="42" t="inlineStr">
        <is>
          <t>en</t>
        </is>
      </c>
      <c r="O555" s="42">
        <f>IF(F555="","",LOWER(TRIM(F555)&amp;"|"&amp;TRIM(G555)&amp;"|"&amp;H555))</f>
        <v/>
      </c>
      <c r="P555" s="42" t="inlineStr">
        <is>
          <t>No</t>
        </is>
      </c>
      <c r="Q555" s="42" t="inlineStr">
        <is>
          <t>Citations: 1550</t>
        </is>
      </c>
    </row>
    <row r="556">
      <c r="A556" s="42" t="inlineStr">
        <is>
          <t>A0555</t>
        </is>
      </c>
      <c r="B556" s="42" t="inlineStr">
        <is>
          <t>Database</t>
        </is>
      </c>
      <c r="C556" s="42" t="inlineStr">
        <is>
          <t>OpenAlex</t>
        </is>
      </c>
      <c r="D556" s="85" t="n">
        <v>46287</v>
      </c>
      <c r="E556" s="42" t="inlineStr">
        <is>
          <t>Multiple queries (Q1-Q10)</t>
        </is>
      </c>
      <c r="F556" s="42" t="inlineStr">
        <is>
          <t>The rise of deep learning in drug discovery</t>
        </is>
      </c>
      <c r="G556" s="42" t="inlineStr">
        <is>
          <t>Hongming Chen; Ola Engkvist; Yinhai Wang; Marcus Olivecrona; Thomas Blaschke</t>
        </is>
      </c>
      <c r="H556" s="42" t="n">
        <v>2018</v>
      </c>
      <c r="I556" s="42" t="inlineStr">
        <is>
          <t>Drug Discovery Today</t>
        </is>
      </c>
      <c r="J556" s="42" t="inlineStr">
        <is>
          <t>10.1016/j.drudis.2018.01.039</t>
        </is>
      </c>
      <c r="K556" s="47" t="inlineStr">
        <is>
          <t>https://doi.org/10.1016/j.drudis.2018.01.039</t>
        </is>
      </c>
      <c r="L556" s="42" t="inlineStr">
        <is>
          <t>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is>
      </c>
      <c r="M556" s="42" t="inlineStr">
        <is>
          <t>article</t>
        </is>
      </c>
      <c r="N556" s="42" t="inlineStr">
        <is>
          <t>en</t>
        </is>
      </c>
      <c r="O556" s="42">
        <f>IF(F556="","",LOWER(TRIM(F556)&amp;"|"&amp;TRIM(G556)&amp;"|"&amp;H556))</f>
        <v/>
      </c>
      <c r="P556" s="42" t="inlineStr">
        <is>
          <t>No</t>
        </is>
      </c>
      <c r="Q556" s="42" t="inlineStr">
        <is>
          <t>Citations: 1861</t>
        </is>
      </c>
    </row>
    <row r="557">
      <c r="A557" s="42" t="inlineStr">
        <is>
          <t>A0556</t>
        </is>
      </c>
      <c r="B557" s="42" t="inlineStr">
        <is>
          <t>Database</t>
        </is>
      </c>
      <c r="C557" s="42" t="inlineStr">
        <is>
          <t>OpenAlex</t>
        </is>
      </c>
      <c r="D557" s="85" t="n">
        <v>46287</v>
      </c>
      <c r="E557" s="42" t="inlineStr">
        <is>
          <t>Multiple queries (Q1-Q10)</t>
        </is>
      </c>
      <c r="F557" s="42" t="inlineStr">
        <is>
          <t>Text Data Augmentation for Deep Learning</t>
        </is>
      </c>
      <c r="G557" s="42" t="inlineStr">
        <is>
          <t>Connor Shorten; Taghi M. Khoshgoftaar; Borko Furht</t>
        </is>
      </c>
      <c r="H557" s="42" t="n">
        <v>2021</v>
      </c>
      <c r="I557" s="42" t="inlineStr">
        <is>
          <t>Journal Of Big Data</t>
        </is>
      </c>
      <c r="J557" s="42" t="inlineStr">
        <is>
          <t>10.1186/s40537-021-00492-0</t>
        </is>
      </c>
      <c r="K557" s="47" t="inlineStr">
        <is>
          <t>https://doi.org/10.1186/s40537-021-00492-0</t>
        </is>
      </c>
      <c r="L557" s="42" t="inlineStr">
        <is>
          <t>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is>
      </c>
      <c r="M557" s="42" t="inlineStr">
        <is>
          <t>article</t>
        </is>
      </c>
      <c r="N557" s="42" t="inlineStr">
        <is>
          <t>en</t>
        </is>
      </c>
      <c r="O557" s="42">
        <f>IF(F557="","",LOWER(TRIM(F557)&amp;"|"&amp;TRIM(G557)&amp;"|"&amp;H557))</f>
        <v/>
      </c>
      <c r="P557" s="42" t="inlineStr">
        <is>
          <t>No</t>
        </is>
      </c>
      <c r="Q557" s="42" t="inlineStr">
        <is>
          <t>Citations: 1707</t>
        </is>
      </c>
    </row>
    <row r="558">
      <c r="A558" s="42" t="inlineStr">
        <is>
          <t>A0557</t>
        </is>
      </c>
      <c r="B558" s="42" t="inlineStr">
        <is>
          <t>Database</t>
        </is>
      </c>
      <c r="C558" s="42" t="inlineStr">
        <is>
          <t>OpenAlex</t>
        </is>
      </c>
      <c r="D558" s="85" t="n">
        <v>46287</v>
      </c>
      <c r="E558" s="42" t="inlineStr">
        <is>
          <t>Multiple queries (Q1-Q10)</t>
        </is>
      </c>
      <c r="F558" s="42" t="inlineStr">
        <is>
          <t>Scientific Machine Learning Through Physics–Informed Neural Networks: Where we are and What’s Next</t>
        </is>
      </c>
      <c r="G558" s="42" t="inlineStr">
        <is>
          <t>Salvatore Cuomo; Vincenzo Schiano Di Cola; Fabio Giampaolo; Gianluigi Rozza; Maziar Raissi; Francesco Piccialli</t>
        </is>
      </c>
      <c r="H558" s="42" t="n">
        <v>2022</v>
      </c>
      <c r="I558" s="42" t="inlineStr">
        <is>
          <t>Journal of Scientific Computing</t>
        </is>
      </c>
      <c r="J558" s="42" t="inlineStr">
        <is>
          <t>10.1007/s10915-022-01939-z</t>
        </is>
      </c>
      <c r="K558" s="47" t="inlineStr">
        <is>
          <t>https://doi.org/10.1007/s10915-022-01939-z</t>
        </is>
      </c>
      <c r="L558" s="42" t="inlineStr">
        <is>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is>
      </c>
      <c r="M558" s="42" t="inlineStr">
        <is>
          <t>article</t>
        </is>
      </c>
      <c r="N558" s="42" t="inlineStr">
        <is>
          <t>en</t>
        </is>
      </c>
      <c r="O558" s="42">
        <f>IF(F558="","",LOWER(TRIM(F558)&amp;"|"&amp;TRIM(G558)&amp;"|"&amp;H558))</f>
        <v/>
      </c>
      <c r="P558" s="42" t="inlineStr">
        <is>
          <t>No</t>
        </is>
      </c>
      <c r="Q558" s="42" t="inlineStr">
        <is>
          <t>Citations: 2698</t>
        </is>
      </c>
    </row>
    <row r="559">
      <c r="A559" s="42" t="inlineStr">
        <is>
          <t>A0558</t>
        </is>
      </c>
      <c r="B559" s="42" t="inlineStr">
        <is>
          <t>Database</t>
        </is>
      </c>
      <c r="C559" s="42" t="inlineStr">
        <is>
          <t>OpenAlex</t>
        </is>
      </c>
      <c r="D559" s="85" t="n">
        <v>46287</v>
      </c>
      <c r="E559" s="42" t="inlineStr">
        <is>
          <t>Multiple queries (Q1-Q10)</t>
        </is>
      </c>
      <c r="F559" s="42" t="inlineStr">
        <is>
          <t>Modeling Human Driving Behavior Through Generative Adversarial Imitation Learning</t>
        </is>
      </c>
      <c r="G559" s="42" t="inlineStr">
        <is>
          <t>Raunak Bhattacharyya; Blake Wulfe; Derek J. Phillips; Alex Kuefler; Jeremy Morton; Ransalu Senanayake; Mykel J. Kochenderfer</t>
        </is>
      </c>
      <c r="H559" s="42" t="n">
        <v>2022</v>
      </c>
      <c r="I559" s="42" t="inlineStr">
        <is>
          <t>IEEE Transactions on Intelligent Transportation Systems</t>
        </is>
      </c>
      <c r="J559" s="42" t="inlineStr">
        <is>
          <t>10.1109/tits.2022.3227738</t>
        </is>
      </c>
      <c r="K559" s="47" t="inlineStr">
        <is>
          <t>https://doi.org/10.1109/tits.2022.3227738</t>
        </is>
      </c>
      <c r="L559" s="42" t="inlineStr">
        <is>
          <t>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is>
      </c>
      <c r="M559" s="42" t="inlineStr">
        <is>
          <t>article</t>
        </is>
      </c>
      <c r="N559" s="42" t="inlineStr">
        <is>
          <t>en</t>
        </is>
      </c>
      <c r="O559" s="42">
        <f>IF(F559="","",LOWER(TRIM(F559)&amp;"|"&amp;TRIM(G559)&amp;"|"&amp;H559))</f>
        <v/>
      </c>
      <c r="P559" s="42" t="inlineStr">
        <is>
          <t>No</t>
        </is>
      </c>
      <c r="Q559" s="42" t="inlineStr">
        <is>
          <t>Citations: 138</t>
        </is>
      </c>
    </row>
    <row r="560">
      <c r="A560" s="42" t="inlineStr">
        <is>
          <t>A0559</t>
        </is>
      </c>
      <c r="B560" s="42" t="inlineStr">
        <is>
          <t>Database</t>
        </is>
      </c>
      <c r="C560" s="42" t="inlineStr">
        <is>
          <t>OpenAlex</t>
        </is>
      </c>
      <c r="D560" s="85" t="n">
        <v>46287</v>
      </c>
      <c r="E560" s="42" t="inlineStr">
        <is>
          <t>Multiple queries (Q1-Q10)</t>
        </is>
      </c>
      <c r="F560" s="42" t="inlineStr">
        <is>
          <t>Drone Deep Reinforcement Learning: A Review</t>
        </is>
      </c>
      <c r="G560" s="42" t="inlineStr">
        <is>
          <t>Ahmad Taher Azar; Anis Koubâa; Nada Ali Mohamed; Habiba A. Ibrahim; Zahra Fathy Ibrahim; Muhammad Kazim; Adel Ammar; Bilel Benjdira; Alaa Khamis; Ibrahim A. Hameed; Gabriella Casalino</t>
        </is>
      </c>
      <c r="H560" s="42" t="n">
        <v>2021</v>
      </c>
      <c r="I560" s="42" t="inlineStr">
        <is>
          <t>Electronics</t>
        </is>
      </c>
      <c r="J560" s="42" t="inlineStr">
        <is>
          <t>10.3390/electronics10090999</t>
        </is>
      </c>
      <c r="K560" s="47" t="inlineStr">
        <is>
          <t>https://doi.org/10.3390/electronics10090999</t>
        </is>
      </c>
      <c r="L560" s="42" t="inlineStr">
        <is>
          <t>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is>
      </c>
      <c r="M560" s="42" t="inlineStr">
        <is>
          <t>article</t>
        </is>
      </c>
      <c r="N560" s="42" t="inlineStr">
        <is>
          <t>en</t>
        </is>
      </c>
      <c r="O560" s="42">
        <f>IF(F560="","",LOWER(TRIM(F560)&amp;"|"&amp;TRIM(G560)&amp;"|"&amp;H560))</f>
        <v/>
      </c>
      <c r="P560" s="42" t="inlineStr">
        <is>
          <t>No</t>
        </is>
      </c>
      <c r="Q560" s="42" t="inlineStr">
        <is>
          <t>Citations: 314</t>
        </is>
      </c>
    </row>
    <row r="561">
      <c r="A561" s="42" t="inlineStr">
        <is>
          <t>A0560</t>
        </is>
      </c>
      <c r="B561" s="42" t="inlineStr">
        <is>
          <t>Database</t>
        </is>
      </c>
      <c r="C561" s="42" t="inlineStr">
        <is>
          <t>OpenAlex</t>
        </is>
      </c>
      <c r="D561" s="85" t="n">
        <v>46287</v>
      </c>
      <c r="E561" s="42" t="inlineStr">
        <is>
          <t>Multiple queries (Q1-Q10)</t>
        </is>
      </c>
      <c r="F561" s="42" t="inlineStr">
        <is>
          <t>Interpretable machine learning: Fundamental principles and 10 grand challenges</t>
        </is>
      </c>
      <c r="G561" s="42" t="inlineStr">
        <is>
          <t>Cynthia Rudin; Chaofan Chen; Zhi Chen; Haiyang Huang; Lesia Semenova; Chudi Zhong</t>
        </is>
      </c>
      <c r="H561" s="42" t="n">
        <v>2022</v>
      </c>
      <c r="I561" s="42" t="inlineStr">
        <is>
          <t>Statistics Surveys</t>
        </is>
      </c>
      <c r="J561" s="42" t="inlineStr">
        <is>
          <t>10.1214/21-ss133</t>
        </is>
      </c>
      <c r="K561" s="47" t="inlineStr">
        <is>
          <t>https://doi.org/10.1214/21-ss133</t>
        </is>
      </c>
      <c r="L561" s="42" t="inlineStr">
        <is>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is>
      </c>
      <c r="M561" s="42" t="inlineStr">
        <is>
          <t>article</t>
        </is>
      </c>
      <c r="N561" s="42" t="inlineStr">
        <is>
          <t>en</t>
        </is>
      </c>
      <c r="O561" s="42">
        <f>IF(F561="","",LOWER(TRIM(F561)&amp;"|"&amp;TRIM(G561)&amp;"|"&amp;H561))</f>
        <v/>
      </c>
      <c r="P561" s="42" t="inlineStr">
        <is>
          <t>No</t>
        </is>
      </c>
      <c r="Q561" s="42" t="inlineStr">
        <is>
          <t>Citations: 920</t>
        </is>
      </c>
    </row>
    <row r="562">
      <c r="A562" s="42" t="inlineStr">
        <is>
          <t>A0561</t>
        </is>
      </c>
      <c r="B562" s="42" t="inlineStr">
        <is>
          <t>Database</t>
        </is>
      </c>
      <c r="C562" s="42" t="inlineStr">
        <is>
          <t>OpenAlex</t>
        </is>
      </c>
      <c r="D562" s="85" t="n">
        <v>46287</v>
      </c>
      <c r="E562" s="42" t="inlineStr">
        <is>
          <t>Multiple queries (Q1-Q10)</t>
        </is>
      </c>
      <c r="F562" s="42" t="inlineStr">
        <is>
          <t>Towards Personalized Federated Learning</t>
        </is>
      </c>
      <c r="G562" s="42" t="inlineStr">
        <is>
          <t>Alysa Ziying Tan; Han Yu; Lizhen Cui; Qiang Yang</t>
        </is>
      </c>
      <c r="H562" s="42" t="n">
        <v>2022</v>
      </c>
      <c r="I562" s="42" t="inlineStr">
        <is>
          <t>IEEE Transactions on Neural Networks and Learning Systems</t>
        </is>
      </c>
      <c r="J562" s="42" t="inlineStr">
        <is>
          <t>10.1109/tnnls.2022.3160699</t>
        </is>
      </c>
      <c r="K562" s="47" t="inlineStr">
        <is>
          <t>https://doi.org/10.1109/tnnls.2022.3160699</t>
        </is>
      </c>
      <c r="L562" s="42" t="inlineStr">
        <is>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is>
      </c>
      <c r="M562" s="42" t="inlineStr">
        <is>
          <t>article</t>
        </is>
      </c>
      <c r="N562" s="42" t="inlineStr">
        <is>
          <t>en</t>
        </is>
      </c>
      <c r="O562" s="42">
        <f>IF(F562="","",LOWER(TRIM(F562)&amp;"|"&amp;TRIM(G562)&amp;"|"&amp;H562))</f>
        <v/>
      </c>
      <c r="P562" s="42" t="inlineStr">
        <is>
          <t>No</t>
        </is>
      </c>
      <c r="Q562" s="42" t="inlineStr">
        <is>
          <t>Citations: 1148</t>
        </is>
      </c>
    </row>
    <row r="563">
      <c r="A563" s="42" t="inlineStr">
        <is>
          <t>A0562</t>
        </is>
      </c>
      <c r="B563" s="42" t="inlineStr">
        <is>
          <t>Database</t>
        </is>
      </c>
      <c r="C563" s="42" t="inlineStr">
        <is>
          <t>OpenAlex</t>
        </is>
      </c>
      <c r="D563" s="85" t="n">
        <v>46287</v>
      </c>
      <c r="E563" s="42" t="inlineStr">
        <is>
          <t>Multiple queries (Q1-Q10)</t>
        </is>
      </c>
      <c r="F563" s="42" t="inlineStr">
        <is>
          <t>A continual learning survey: Defying forgetting in classification tasks</t>
        </is>
      </c>
      <c r="G563" s="42" t="inlineStr">
        <is>
          <t>Matthias Delange; Rahaf Aljundi; Marc Masana; Sarah Parisot; Xu Jia; Aleš Leonardis; Greg Slabaugh; Tinne Tuytelaars</t>
        </is>
      </c>
      <c r="H563" s="42" t="n">
        <v>2021</v>
      </c>
      <c r="I563" s="42" t="inlineStr">
        <is>
          <t>IEEE Transactions on Pattern Analysis and Machine Intelligence</t>
        </is>
      </c>
      <c r="J563" s="42" t="inlineStr">
        <is>
          <t>10.1109/tpami.2021.3057446</t>
        </is>
      </c>
      <c r="K563" s="47" t="inlineStr">
        <is>
          <t>https://doi.org/10.1109/tpami.2021.3057446</t>
        </is>
      </c>
      <c r="L563" s="42" t="inlineStr">
        <is>
          <t>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is>
      </c>
      <c r="M563" s="42" t="inlineStr">
        <is>
          <t>article</t>
        </is>
      </c>
      <c r="N563" s="42" t="inlineStr">
        <is>
          <t>en</t>
        </is>
      </c>
      <c r="O563" s="42">
        <f>IF(F563="","",LOWER(TRIM(F563)&amp;"|"&amp;TRIM(G563)&amp;"|"&amp;H563))</f>
        <v/>
      </c>
      <c r="P563" s="42" t="inlineStr">
        <is>
          <t>No</t>
        </is>
      </c>
      <c r="Q563" s="42" t="inlineStr">
        <is>
          <t>Citations: 1667</t>
        </is>
      </c>
    </row>
    <row r="564">
      <c r="A564" s="42" t="inlineStr">
        <is>
          <t>A0563</t>
        </is>
      </c>
      <c r="B564" s="42" t="inlineStr">
        <is>
          <t>Database</t>
        </is>
      </c>
      <c r="C564" s="42" t="inlineStr">
        <is>
          <t>OpenAlex</t>
        </is>
      </c>
      <c r="D564" s="85" t="n">
        <v>46287</v>
      </c>
      <c r="E564" s="42" t="inlineStr">
        <is>
          <t>Multiple queries (Q1-Q10)</t>
        </is>
      </c>
      <c r="F564" s="42" t="inlineStr">
        <is>
          <t>Recent Progress on Generative Adversarial Networks (GANs): A Survey</t>
        </is>
      </c>
      <c r="G564" s="42" t="inlineStr">
        <is>
          <t>Zhaoqing Pan; Weijie Yu; Xiaokai Yi; Asifullah Khan; Feng Yuan; Yuhui Zheng</t>
        </is>
      </c>
      <c r="H564" s="42" t="n">
        <v>2019</v>
      </c>
      <c r="I564" s="42" t="inlineStr">
        <is>
          <t>IEEE Access</t>
        </is>
      </c>
      <c r="J564" s="42" t="inlineStr">
        <is>
          <t>10.1109/access.2019.2905015</t>
        </is>
      </c>
      <c r="K564" s="47" t="inlineStr">
        <is>
          <t>https://doi.org/10.1109/access.2019.2905015</t>
        </is>
      </c>
      <c r="L564" s="42" t="inlineStr">
        <is>
          <t>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is>
      </c>
      <c r="M564" s="42" t="inlineStr">
        <is>
          <t>article</t>
        </is>
      </c>
      <c r="N564" s="42" t="inlineStr">
        <is>
          <t>en</t>
        </is>
      </c>
      <c r="O564" s="42">
        <f>IF(F564="","",LOWER(TRIM(F564)&amp;"|"&amp;TRIM(G564)&amp;"|"&amp;H564))</f>
        <v/>
      </c>
      <c r="P564" s="42" t="inlineStr">
        <is>
          <t>No</t>
        </is>
      </c>
      <c r="Q564" s="42" t="inlineStr">
        <is>
          <t>Citations: 701</t>
        </is>
      </c>
    </row>
    <row r="565">
      <c r="A565" s="42" t="inlineStr">
        <is>
          <t>A0564</t>
        </is>
      </c>
      <c r="B565" s="42" t="inlineStr">
        <is>
          <t>Database</t>
        </is>
      </c>
      <c r="C565" s="42" t="inlineStr">
        <is>
          <t>OpenAlex</t>
        </is>
      </c>
      <c r="D565" s="85" t="n">
        <v>46287</v>
      </c>
      <c r="E565" s="42" t="inlineStr">
        <is>
          <t>Multiple queries (Q1-Q10)</t>
        </is>
      </c>
      <c r="F565" s="42" t="inlineStr">
        <is>
          <t>De novo molecular design and generative models</t>
        </is>
      </c>
      <c r="G565" s="42" t="inlineStr">
        <is>
          <t>Joshua Meyers; Benedek Fabian; Nathan Brown</t>
        </is>
      </c>
      <c r="H565" s="42" t="n">
        <v>2021</v>
      </c>
      <c r="I565" s="42" t="inlineStr">
        <is>
          <t>Drug Discovery Today</t>
        </is>
      </c>
      <c r="J565" s="42" t="inlineStr">
        <is>
          <t>10.1016/j.drudis.2021.05.019</t>
        </is>
      </c>
      <c r="K565" s="47" t="inlineStr">
        <is>
          <t>https://doi.org/10.1016/j.drudis.2021.05.019</t>
        </is>
      </c>
      <c r="L565" s="42" t="inlineStr">
        <is>
          <t>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is>
      </c>
      <c r="M565" s="42" t="inlineStr">
        <is>
          <t>article</t>
        </is>
      </c>
      <c r="N565" s="42" t="inlineStr">
        <is>
          <t>en</t>
        </is>
      </c>
      <c r="O565" s="42">
        <f>IF(F565="","",LOWER(TRIM(F565)&amp;"|"&amp;TRIM(G565)&amp;"|"&amp;H565))</f>
        <v/>
      </c>
      <c r="P565" s="42" t="inlineStr">
        <is>
          <t>No</t>
        </is>
      </c>
      <c r="Q565" s="42" t="inlineStr">
        <is>
          <t>Citations: 320</t>
        </is>
      </c>
    </row>
    <row r="566">
      <c r="A566" s="42" t="inlineStr">
        <is>
          <t>A0565</t>
        </is>
      </c>
      <c r="B566" s="42" t="inlineStr">
        <is>
          <t>Database</t>
        </is>
      </c>
      <c r="C566" s="42" t="inlineStr">
        <is>
          <t>OpenAlex</t>
        </is>
      </c>
      <c r="D566" s="85" t="n">
        <v>46287</v>
      </c>
      <c r="E566" s="42" t="inlineStr">
        <is>
          <t>Multiple queries (Q1-Q10)</t>
        </is>
      </c>
      <c r="F566" s="42" t="inlineStr">
        <is>
          <t>Recent advances and applications of deep learning methods in materials science</t>
        </is>
      </c>
      <c r="G566" s="42" t="inlineStr">
        <is>
          <t>Kamal Choudhary; Brian DeCost; Chi Chen; Anubhav Jain; Francesca Tavazza; Ryan Cohn; Cheol Woo Park; Alok Choudhary; Ankit Agrawal; Simon J. L. Billinge; Elizabeth A. Holm; Shyue Ping Ong; Chris Wolverton</t>
        </is>
      </c>
      <c r="H566" s="42" t="n">
        <v>2022</v>
      </c>
      <c r="I566" s="42" t="inlineStr">
        <is>
          <t>npj Computational Materials</t>
        </is>
      </c>
      <c r="J566" s="42" t="inlineStr">
        <is>
          <t>10.1038/s41524-022-00734-6</t>
        </is>
      </c>
      <c r="K566" s="47" t="inlineStr">
        <is>
          <t>https://doi.org/10.1038/s41524-022-00734-6</t>
        </is>
      </c>
      <c r="L566" s="42" t="inlineStr">
        <is>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is>
      </c>
      <c r="M566" s="42" t="inlineStr">
        <is>
          <t>article</t>
        </is>
      </c>
      <c r="N566" s="42" t="inlineStr">
        <is>
          <t>en</t>
        </is>
      </c>
      <c r="O566" s="42">
        <f>IF(F566="","",LOWER(TRIM(F566)&amp;"|"&amp;TRIM(G566)&amp;"|"&amp;H566))</f>
        <v/>
      </c>
      <c r="P566" s="42" t="inlineStr">
        <is>
          <t>No</t>
        </is>
      </c>
      <c r="Q566" s="42" t="inlineStr">
        <is>
          <t>Citations: 1180</t>
        </is>
      </c>
    </row>
    <row r="567">
      <c r="A567" s="42" t="inlineStr">
        <is>
          <t>A0566</t>
        </is>
      </c>
      <c r="B567" s="42" t="inlineStr">
        <is>
          <t>Database</t>
        </is>
      </c>
      <c r="C567" s="42" t="inlineStr">
        <is>
          <t>OpenAlex</t>
        </is>
      </c>
      <c r="D567" s="85" t="n">
        <v>46287</v>
      </c>
      <c r="E567" s="42" t="inlineStr">
        <is>
          <t>Multiple queries (Q1-Q10)</t>
        </is>
      </c>
      <c r="F567" s="42" t="inlineStr">
        <is>
          <t>From ChatGPT to ThreatGPT: Impact of Generative AI in Cybersecurity and Privacy</t>
        </is>
      </c>
      <c r="G567" s="42" t="inlineStr">
        <is>
          <t>Maanak Gupta; Charankumar Akiri; Kshitiz Aryal; Eli Parker; Lopamudra Praharaj</t>
        </is>
      </c>
      <c r="H567" s="42" t="n">
        <v>2023</v>
      </c>
      <c r="I567" s="42" t="inlineStr">
        <is>
          <t>IEEE Access</t>
        </is>
      </c>
      <c r="J567" s="42" t="inlineStr">
        <is>
          <t>10.1109/access.2023.3300381</t>
        </is>
      </c>
      <c r="K567" s="47" t="inlineStr">
        <is>
          <t>https://doi.org/10.1109/access.2023.3300381</t>
        </is>
      </c>
      <c r="L567" s="42" t="inlineStr">
        <is>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is>
      </c>
      <c r="M567" s="42" t="inlineStr">
        <is>
          <t>article</t>
        </is>
      </c>
      <c r="N567" s="42" t="inlineStr">
        <is>
          <t>en</t>
        </is>
      </c>
      <c r="O567" s="42">
        <f>IF(F567="","",LOWER(TRIM(F567)&amp;"|"&amp;TRIM(G567)&amp;"|"&amp;H567))</f>
        <v/>
      </c>
      <c r="P567" s="42" t="inlineStr">
        <is>
          <t>No</t>
        </is>
      </c>
      <c r="Q567" s="42" t="inlineStr">
        <is>
          <t>Citations: 760</t>
        </is>
      </c>
    </row>
    <row r="568">
      <c r="A568" s="42" t="inlineStr">
        <is>
          <t>A0567</t>
        </is>
      </c>
      <c r="B568" s="42" t="inlineStr">
        <is>
          <t>Database</t>
        </is>
      </c>
      <c r="C568" s="42" t="inlineStr">
        <is>
          <t>OpenAlex</t>
        </is>
      </c>
      <c r="D568" s="85" t="n">
        <v>46287</v>
      </c>
      <c r="E568" s="42" t="inlineStr">
        <is>
          <t>Multiple queries (Q1-Q10)</t>
        </is>
      </c>
      <c r="F568" s="42" t="inlineStr">
        <is>
          <t>Deep Learning Enabled Semantic Communication Systems</t>
        </is>
      </c>
      <c r="G568" s="42" t="inlineStr">
        <is>
          <t>Huiqiang Xie; Zhijin Qin; Geoffrey Ye Li; Biing‐Hwang Juang</t>
        </is>
      </c>
      <c r="H568" s="42" t="n">
        <v>2021</v>
      </c>
      <c r="I568" s="42" t="inlineStr">
        <is>
          <t>IEEE Transactions on Signal Processing</t>
        </is>
      </c>
      <c r="J568" s="42" t="inlineStr">
        <is>
          <t>10.1109/tsp.2021.3071210</t>
        </is>
      </c>
      <c r="K568" s="47" t="inlineStr">
        <is>
          <t>https://doi.org/10.1109/tsp.2021.3071210</t>
        </is>
      </c>
      <c r="L568" s="42" t="inlineStr">
        <is>
          <t>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is>
      </c>
      <c r="M568" s="42" t="inlineStr">
        <is>
          <t>article</t>
        </is>
      </c>
      <c r="N568" s="42" t="inlineStr">
        <is>
          <t>en</t>
        </is>
      </c>
      <c r="O568" s="42">
        <f>IF(F568="","",LOWER(TRIM(F568)&amp;"|"&amp;TRIM(G568)&amp;"|"&amp;H568))</f>
        <v/>
      </c>
      <c r="P568" s="42" t="inlineStr">
        <is>
          <t>No</t>
        </is>
      </c>
      <c r="Q568" s="42" t="inlineStr">
        <is>
          <t>Citations: 1570</t>
        </is>
      </c>
    </row>
    <row r="569">
      <c r="A569" s="42" t="inlineStr">
        <is>
          <t>A0568</t>
        </is>
      </c>
      <c r="B569" s="42" t="inlineStr">
        <is>
          <t>Database</t>
        </is>
      </c>
      <c r="C569" s="42" t="inlineStr">
        <is>
          <t>OpenAlex</t>
        </is>
      </c>
      <c r="D569" s="85" t="n">
        <v>46287</v>
      </c>
      <c r="E569" s="42" t="inlineStr">
        <is>
          <t>Multiple queries (Q1-Q10)</t>
        </is>
      </c>
      <c r="F569" s="42" t="inlineStr">
        <is>
          <t>A Survey on Offline Reinforcement Learning: Taxonomy, Review, and Open Problems</t>
        </is>
      </c>
      <c r="G569" s="42" t="inlineStr">
        <is>
          <t>Rafael Figueiredo Prudencio; Marcos R. O. A. Máximo; Esther Luna Colombini</t>
        </is>
      </c>
      <c r="H569" s="42" t="n">
        <v>2023</v>
      </c>
      <c r="I569" s="42" t="inlineStr">
        <is>
          <t>IEEE Transactions on Neural Networks and Learning Systems</t>
        </is>
      </c>
      <c r="J569" s="42" t="inlineStr">
        <is>
          <t>10.1109/tnnls.2023.3250269</t>
        </is>
      </c>
      <c r="K569" s="47" t="inlineStr">
        <is>
          <t>https://doi.org/10.1109/tnnls.2023.3250269</t>
        </is>
      </c>
      <c r="L569" s="42" t="inlineStr">
        <is>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is>
      </c>
      <c r="M569" s="42" t="inlineStr">
        <is>
          <t>article</t>
        </is>
      </c>
      <c r="N569" s="42" t="inlineStr">
        <is>
          <t>en</t>
        </is>
      </c>
      <c r="O569" s="42">
        <f>IF(F569="","",LOWER(TRIM(F569)&amp;"|"&amp;TRIM(G569)&amp;"|"&amp;H569))</f>
        <v/>
      </c>
      <c r="P569" s="42" t="inlineStr">
        <is>
          <t>No</t>
        </is>
      </c>
      <c r="Q569" s="42" t="inlineStr">
        <is>
          <t>Citations: 339</t>
        </is>
      </c>
    </row>
    <row r="570">
      <c r="A570" s="42" t="inlineStr">
        <is>
          <t>A0569</t>
        </is>
      </c>
      <c r="B570" s="42" t="inlineStr">
        <is>
          <t>Database</t>
        </is>
      </c>
      <c r="C570" s="42" t="inlineStr">
        <is>
          <t>OpenAlex</t>
        </is>
      </c>
      <c r="D570" s="85" t="n">
        <v>46287</v>
      </c>
      <c r="E570" s="42" t="inlineStr">
        <is>
          <t>Multiple queries (Q1-Q10)</t>
        </is>
      </c>
      <c r="F570" s="42" t="inlineStr">
        <is>
          <t>Randomized SMILES strings improve the quality of molecular generative models</t>
        </is>
      </c>
      <c r="G570" s="42" t="inlineStr">
        <is>
          <t>Josep Arús‐Pous; Simon Johansson; Oleksii Prykhodko; Esben Jannik Bjerrum; Christian Tyrchan; Jean‐Louis Reymond; Hongming Chen; Ola Engkvist</t>
        </is>
      </c>
      <c r="H570" s="42" t="n">
        <v>2019</v>
      </c>
      <c r="I570" s="42" t="inlineStr">
        <is>
          <t>Journal of Cheminformatics</t>
        </is>
      </c>
      <c r="J570" s="42" t="inlineStr">
        <is>
          <t>10.1186/s13321-019-0393-0</t>
        </is>
      </c>
      <c r="K570" s="47" t="inlineStr">
        <is>
          <t>https://doi.org/10.1186/s13321-019-0393-0</t>
        </is>
      </c>
      <c r="L570" s="42" t="inlineStr">
        <is>
          <t>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is>
      </c>
      <c r="M570" s="42" t="inlineStr">
        <is>
          <t>article</t>
        </is>
      </c>
      <c r="N570" s="42" t="inlineStr">
        <is>
          <t>en</t>
        </is>
      </c>
      <c r="O570" s="42">
        <f>IF(F570="","",LOWER(TRIM(F570)&amp;"|"&amp;TRIM(G570)&amp;"|"&amp;H570))</f>
        <v/>
      </c>
      <c r="P570" s="42" t="inlineStr">
        <is>
          <t>No</t>
        </is>
      </c>
      <c r="Q570" s="42" t="inlineStr">
        <is>
          <t>Citations: 422</t>
        </is>
      </c>
    </row>
    <row r="571">
      <c r="A571" s="42" t="inlineStr">
        <is>
          <t>A0570</t>
        </is>
      </c>
      <c r="B571" s="42" t="inlineStr">
        <is>
          <t>Database</t>
        </is>
      </c>
      <c r="C571" s="42" t="inlineStr">
        <is>
          <t>OpenAlex</t>
        </is>
      </c>
      <c r="D571" s="85" t="n">
        <v>46287</v>
      </c>
      <c r="E571" s="42" t="inlineStr">
        <is>
          <t>Multiple queries (Q1-Q10)</t>
        </is>
      </c>
      <c r="F571" s="42" t="inlineStr">
        <is>
          <t>The promise and challenges of generative AI in education</t>
        </is>
      </c>
      <c r="G571" s="42" t="inlineStr">
        <is>
          <t>Michail N. Giannakos; Roger Azevedo; Peter Brusilovsky; Mutlu Cukurova; Yannis Dimitriadis; Davinia Hernández‐Leo; Sanna Järvelä; Manolis Mavrikis; Bart Rienties</t>
        </is>
      </c>
      <c r="H571" s="42" t="n">
        <v>2024</v>
      </c>
      <c r="I571" s="42" t="inlineStr">
        <is>
          <t>Behaviour and Information Technology</t>
        </is>
      </c>
      <c r="J571" s="42" t="inlineStr">
        <is>
          <t>10.1080/0144929x.2024.2394886</t>
        </is>
      </c>
      <c r="K571" s="47" t="inlineStr">
        <is>
          <t>https://doi.org/10.1080/0144929x.2024.2394886</t>
        </is>
      </c>
      <c r="L571" s="42" t="inlineStr">
        <is>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is>
      </c>
      <c r="M571" s="42" t="inlineStr">
        <is>
          <t>article</t>
        </is>
      </c>
      <c r="N571" s="42" t="inlineStr">
        <is>
          <t>en</t>
        </is>
      </c>
      <c r="O571" s="42">
        <f>IF(F571="","",LOWER(TRIM(F571)&amp;"|"&amp;TRIM(G571)&amp;"|"&amp;H571))</f>
        <v/>
      </c>
      <c r="P571" s="42" t="inlineStr">
        <is>
          <t>No</t>
        </is>
      </c>
      <c r="Q571" s="42" t="inlineStr">
        <is>
          <t>Citations: 482</t>
        </is>
      </c>
    </row>
    <row r="572">
      <c r="A572" s="42" t="inlineStr">
        <is>
          <t>A0571</t>
        </is>
      </c>
      <c r="B572" s="42" t="inlineStr">
        <is>
          <t>Database</t>
        </is>
      </c>
      <c r="C572" s="42" t="inlineStr">
        <is>
          <t>OpenAlex</t>
        </is>
      </c>
      <c r="D572" s="85" t="n">
        <v>46287</v>
      </c>
      <c r="E572" s="42" t="inlineStr">
        <is>
          <t>Multiple queries (Q1-Q10)</t>
        </is>
      </c>
      <c r="F572" s="42" t="inlineStr">
        <is>
          <t>Toward Causal Representation Learning</t>
        </is>
      </c>
      <c r="G572" s="42" t="inlineStr">
        <is>
          <t>Bernhard Schölkopf; Francesco Locatello; Stefan Bauer; Nan Rosemary Ke; Nal Kalchbrenner; Anirudh Goyal; Yoshua Bengio</t>
        </is>
      </c>
      <c r="H572" s="42" t="n">
        <v>2021</v>
      </c>
      <c r="I572" s="42" t="inlineStr">
        <is>
          <t>Proceedings of the IEEE</t>
        </is>
      </c>
      <c r="J572" s="42" t="inlineStr">
        <is>
          <t>10.1109/jproc.2021.3058954</t>
        </is>
      </c>
      <c r="K572" s="47" t="inlineStr">
        <is>
          <t>https://doi.org/10.1109/jproc.2021.3058954</t>
        </is>
      </c>
      <c r="L572" s="42" t="inlineStr">
        <is>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is>
      </c>
      <c r="M572" s="42" t="inlineStr">
        <is>
          <t>article</t>
        </is>
      </c>
      <c r="N572" s="42" t="inlineStr">
        <is>
          <t>en</t>
        </is>
      </c>
      <c r="O572" s="42">
        <f>IF(F572="","",LOWER(TRIM(F572)&amp;"|"&amp;TRIM(G572)&amp;"|"&amp;H572))</f>
        <v/>
      </c>
      <c r="P572" s="42" t="inlineStr">
        <is>
          <t>No</t>
        </is>
      </c>
      <c r="Q572" s="42" t="inlineStr">
        <is>
          <t>Citations: 1146</t>
        </is>
      </c>
    </row>
    <row r="573">
      <c r="A573" s="42" t="inlineStr">
        <is>
          <t>A0572</t>
        </is>
      </c>
      <c r="B573" s="42" t="inlineStr">
        <is>
          <t>Database</t>
        </is>
      </c>
      <c r="C573" s="42" t="inlineStr">
        <is>
          <t>OpenAlex</t>
        </is>
      </c>
      <c r="D573" s="85" t="n">
        <v>46287</v>
      </c>
      <c r="E573" s="42" t="inlineStr">
        <is>
          <t>Multiple queries (Q1-Q10)</t>
        </is>
      </c>
      <c r="F573" s="42" t="inlineStr">
        <is>
          <t>Generative models for molecular discovery: Recent advances and challenges</t>
        </is>
      </c>
      <c r="G573" s="42" t="inlineStr">
        <is>
          <t>Camille Bilodeau; Wengong Jin; Tommi Jaakkola; Regina Barzilay; Klavs F. Jensen</t>
        </is>
      </c>
      <c r="H573" s="42" t="n">
        <v>2022</v>
      </c>
      <c r="I573" s="42" t="inlineStr">
        <is>
          <t>Wiley Interdisciplinary Reviews Computational Molecular Science</t>
        </is>
      </c>
      <c r="J573" s="42" t="inlineStr">
        <is>
          <t>10.1002/wcms.1608</t>
        </is>
      </c>
      <c r="K573" s="47" t="inlineStr">
        <is>
          <t>https://doi.org/10.1002/wcms.1608</t>
        </is>
      </c>
      <c r="L573" s="42" t="inlineStr">
        <is>
          <t>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is>
      </c>
      <c r="M573" s="42" t="inlineStr">
        <is>
          <t>article</t>
        </is>
      </c>
      <c r="N573" s="42" t="inlineStr">
        <is>
          <t>en</t>
        </is>
      </c>
      <c r="O573" s="42">
        <f>IF(F573="","",LOWER(TRIM(F573)&amp;"|"&amp;TRIM(G573)&amp;"|"&amp;H573))</f>
        <v/>
      </c>
      <c r="P573" s="42" t="inlineStr">
        <is>
          <t>No</t>
        </is>
      </c>
      <c r="Q573" s="42" t="inlineStr">
        <is>
          <t>Citations: 334</t>
        </is>
      </c>
    </row>
    <row r="574">
      <c r="A574" s="42" t="inlineStr">
        <is>
          <t>A0573</t>
        </is>
      </c>
      <c r="B574" s="42" t="inlineStr">
        <is>
          <t>Database</t>
        </is>
      </c>
      <c r="C574" s="42" t="inlineStr">
        <is>
          <t>OpenAlex</t>
        </is>
      </c>
      <c r="D574" s="85" t="n">
        <v>46287</v>
      </c>
      <c r="E574" s="42" t="inlineStr">
        <is>
          <t>Multiple queries (Q1-Q10)</t>
        </is>
      </c>
      <c r="F574" s="42" t="inlineStr">
        <is>
          <t>Learning for a Robot: Deep Reinforcement Learning, Imitation Learning, Transfer Learning</t>
        </is>
      </c>
      <c r="G574" s="42" t="inlineStr">
        <is>
          <t>Jiang Hua; Liangcai Zeng; Gongfa Li; Zhaojie Ju</t>
        </is>
      </c>
      <c r="H574" s="42" t="n">
        <v>2021</v>
      </c>
      <c r="I574" s="42" t="inlineStr">
        <is>
          <t>Sensors</t>
        </is>
      </c>
      <c r="J574" s="42" t="inlineStr">
        <is>
          <t>10.3390/s21041278</t>
        </is>
      </c>
      <c r="K574" s="47" t="inlineStr">
        <is>
          <t>https://doi.org/10.3390/s21041278</t>
        </is>
      </c>
      <c r="L574" s="42" t="inlineStr">
        <is>
          <t>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is>
      </c>
      <c r="M574" s="42" t="inlineStr">
        <is>
          <t>article</t>
        </is>
      </c>
      <c r="N574" s="42" t="inlineStr">
        <is>
          <t>en</t>
        </is>
      </c>
      <c r="O574" s="42">
        <f>IF(F574="","",LOWER(TRIM(F574)&amp;"|"&amp;TRIM(G574)&amp;"|"&amp;H574))</f>
        <v/>
      </c>
      <c r="P574" s="42" t="inlineStr">
        <is>
          <t>No</t>
        </is>
      </c>
      <c r="Q574" s="42" t="inlineStr">
        <is>
          <t>Citations: 233</t>
        </is>
      </c>
    </row>
    <row r="575">
      <c r="A575" s="42" t="inlineStr">
        <is>
          <t>A0574</t>
        </is>
      </c>
      <c r="B575" s="42" t="inlineStr">
        <is>
          <t>Database</t>
        </is>
      </c>
      <c r="C575" s="42" t="inlineStr">
        <is>
          <t>OpenAlex</t>
        </is>
      </c>
      <c r="D575" s="85" t="n">
        <v>46287</v>
      </c>
      <c r="E575" s="42" t="inlineStr">
        <is>
          <t>Multiple queries (Q1-Q10)</t>
        </is>
      </c>
      <c r="F575" s="42" t="inlineStr">
        <is>
          <t>Multimodal Learning With Transformers: A Survey</t>
        </is>
      </c>
      <c r="G575" s="42" t="inlineStr">
        <is>
          <t>Peng Xu; Xiatian Zhu; David A. Clifton</t>
        </is>
      </c>
      <c r="H575" s="42" t="n">
        <v>2023</v>
      </c>
      <c r="I575" s="42" t="inlineStr">
        <is>
          <t>IEEE Transactions on Pattern Analysis and Machine Intelligence</t>
        </is>
      </c>
      <c r="J575" s="42" t="inlineStr">
        <is>
          <t>10.1109/tpami.2023.3275156</t>
        </is>
      </c>
      <c r="K575" s="47" t="inlineStr">
        <is>
          <t>https://doi.org/10.1109/tpami.2023.3275156</t>
        </is>
      </c>
      <c r="L575" s="42" t="inlineStr">
        <is>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is>
      </c>
      <c r="M575" s="42" t="inlineStr">
        <is>
          <t>article</t>
        </is>
      </c>
      <c r="N575" s="42" t="inlineStr">
        <is>
          <t>en</t>
        </is>
      </c>
      <c r="O575" s="42">
        <f>IF(F575="","",LOWER(TRIM(F575)&amp;"|"&amp;TRIM(G575)&amp;"|"&amp;H575))</f>
        <v/>
      </c>
      <c r="P575" s="42" t="inlineStr">
        <is>
          <t>No</t>
        </is>
      </c>
      <c r="Q575" s="42" t="inlineStr">
        <is>
          <t>Citations: 972</t>
        </is>
      </c>
    </row>
    <row r="576">
      <c r="A576" s="42" t="inlineStr">
        <is>
          <t>A0575</t>
        </is>
      </c>
      <c r="B576" s="42" t="inlineStr">
        <is>
          <t>Database</t>
        </is>
      </c>
      <c r="C576" s="42" t="inlineStr">
        <is>
          <t>OpenAlex</t>
        </is>
      </c>
      <c r="D576" s="85" t="n">
        <v>46287</v>
      </c>
      <c r="E576" s="42" t="inlineStr">
        <is>
          <t>Multiple queries (Q1-Q10)</t>
        </is>
      </c>
      <c r="F576" s="42" t="inlineStr">
        <is>
          <t>Transformer models in biomedicine</t>
        </is>
      </c>
      <c r="G576" s="42" t="inlineStr">
        <is>
          <t>Sumit Madan; Manuel Lentzen; Johannes Brandt; Daniel Rueckert; Martin Hofmann‐Apitius; Holger Fröhlich</t>
        </is>
      </c>
      <c r="H576" s="42" t="n">
        <v>2024</v>
      </c>
      <c r="I576" s="42" t="inlineStr">
        <is>
          <t>BMC Medical Informatics and Decision Making</t>
        </is>
      </c>
      <c r="J576" s="42" t="inlineStr">
        <is>
          <t>10.1186/s12911-024-02600-5</t>
        </is>
      </c>
      <c r="K576" s="47" t="inlineStr">
        <is>
          <t>https://doi.org/10.1186/s12911-024-02600-5</t>
        </is>
      </c>
      <c r="L576" s="42" t="inlineStr">
        <is>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is>
      </c>
      <c r="M576" s="42" t="inlineStr">
        <is>
          <t>article</t>
        </is>
      </c>
      <c r="N576" s="42" t="inlineStr">
        <is>
          <t>en</t>
        </is>
      </c>
      <c r="O576" s="42">
        <f>IF(F576="","",LOWER(TRIM(F576)&amp;"|"&amp;TRIM(G576)&amp;"|"&amp;H576))</f>
        <v/>
      </c>
      <c r="P576" s="42" t="inlineStr">
        <is>
          <t>No</t>
        </is>
      </c>
      <c r="Q576" s="42" t="inlineStr">
        <is>
          <t>Citations: 115</t>
        </is>
      </c>
    </row>
    <row r="577">
      <c r="A577" s="42" t="inlineStr">
        <is>
          <t>A0576</t>
        </is>
      </c>
      <c r="B577" s="42" t="inlineStr">
        <is>
          <t>Database</t>
        </is>
      </c>
      <c r="C577" s="42" t="inlineStr">
        <is>
          <t>OpenAlex</t>
        </is>
      </c>
      <c r="D577" s="85" t="n">
        <v>46287</v>
      </c>
      <c r="E577" s="42" t="inlineStr">
        <is>
          <t>Multiple queries (Q1-Q10)</t>
        </is>
      </c>
      <c r="F577" s="42" t="inlineStr">
        <is>
          <t>Fake news detection based on news content and social contexts: a transformer-based approach</t>
        </is>
      </c>
      <c r="G577" s="42" t="inlineStr">
        <is>
          <t>Shaina Raza; Chen Ding</t>
        </is>
      </c>
      <c r="H577" s="42" t="n">
        <v>2022</v>
      </c>
      <c r="I577" s="42" t="inlineStr">
        <is>
          <t>International Journal of Data Science and Analytics</t>
        </is>
      </c>
      <c r="J577" s="42" t="inlineStr">
        <is>
          <t>10.1007/s41060-021-00302-z</t>
        </is>
      </c>
      <c r="K577" s="47" t="inlineStr">
        <is>
          <t>https://doi.org/10.1007/s41060-021-00302-z</t>
        </is>
      </c>
      <c r="L577" s="42" t="inlineStr"/>
      <c r="M577" s="42" t="inlineStr">
        <is>
          <t>article</t>
        </is>
      </c>
      <c r="N577" s="42" t="inlineStr">
        <is>
          <t>en</t>
        </is>
      </c>
      <c r="O577" s="42">
        <f>IF(F577="","",LOWER(TRIM(F577)&amp;"|"&amp;TRIM(G577)&amp;"|"&amp;H577))</f>
        <v/>
      </c>
      <c r="P577" s="42" t="inlineStr">
        <is>
          <t>No</t>
        </is>
      </c>
      <c r="Q577" s="42" t="inlineStr">
        <is>
          <t>Citations: 287</t>
        </is>
      </c>
    </row>
    <row r="578">
      <c r="A578" s="42" t="inlineStr">
        <is>
          <t>A0577</t>
        </is>
      </c>
      <c r="B578" s="42" t="inlineStr">
        <is>
          <t>Database</t>
        </is>
      </c>
      <c r="C578" s="42" t="inlineStr">
        <is>
          <t>OpenAlex</t>
        </is>
      </c>
      <c r="D578" s="85" t="n">
        <v>46287</v>
      </c>
      <c r="E578" s="42" t="inlineStr">
        <is>
          <t>Multiple queries (Q1-Q10)</t>
        </is>
      </c>
      <c r="F578" s="42" t="inlineStr">
        <is>
          <t>GPT-3: Its Nature, Scope, Limits, and Consequences</t>
        </is>
      </c>
      <c r="G578" s="42" t="inlineStr">
        <is>
          <t>Luciano Floridi; Massimo Chiriatti</t>
        </is>
      </c>
      <c r="H578" s="42" t="n">
        <v>2020</v>
      </c>
      <c r="I578" s="42" t="inlineStr">
        <is>
          <t>Minds and Machines</t>
        </is>
      </c>
      <c r="J578" s="42" t="inlineStr">
        <is>
          <t>10.1007/s11023-020-09548-1</t>
        </is>
      </c>
      <c r="K578" s="47" t="inlineStr">
        <is>
          <t>https://doi.org/10.1007/s11023-020-09548-1</t>
        </is>
      </c>
      <c r="L578" s="42" t="inlineStr">
        <is>
          <t>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is>
      </c>
      <c r="M578" s="42" t="inlineStr">
        <is>
          <t>article</t>
        </is>
      </c>
      <c r="N578" s="42" t="inlineStr">
        <is>
          <t>en</t>
        </is>
      </c>
      <c r="O578" s="42">
        <f>IF(F578="","",LOWER(TRIM(F578)&amp;"|"&amp;TRIM(G578)&amp;"|"&amp;H578))</f>
        <v/>
      </c>
      <c r="P578" s="42" t="inlineStr">
        <is>
          <t>No</t>
        </is>
      </c>
      <c r="Q578" s="42" t="inlineStr">
        <is>
          <t>Citations: 2380</t>
        </is>
      </c>
    </row>
    <row r="579">
      <c r="A579" s="42" t="inlineStr">
        <is>
          <t>A0578</t>
        </is>
      </c>
      <c r="B579" s="42" t="inlineStr">
        <is>
          <t>Database</t>
        </is>
      </c>
      <c r="C579" s="42" t="inlineStr">
        <is>
          <t>OpenAlex</t>
        </is>
      </c>
      <c r="D579" s="85" t="n">
        <v>46287</v>
      </c>
      <c r="E579" s="42" t="inlineStr">
        <is>
          <t>Multiple queries (Q1-Q10)</t>
        </is>
      </c>
      <c r="F579" s="42" t="inlineStr">
        <is>
          <t>Vision Transformer and Deep Sequence Learning for Human Activity Recognition in Surveillance Videos</t>
        </is>
      </c>
      <c r="G579" s="42" t="inlineStr">
        <is>
          <t>Altaf Hussain; Tanveer Hussain; Waseem Ullah; Sung Wook Baik</t>
        </is>
      </c>
      <c r="H579" s="42" t="n">
        <v>2022</v>
      </c>
      <c r="I579" s="42" t="inlineStr">
        <is>
          <t>Computational Intelligence and Neuroscience</t>
        </is>
      </c>
      <c r="J579" s="42" t="inlineStr">
        <is>
          <t>10.1155/2022/3454167</t>
        </is>
      </c>
      <c r="K579" s="47" t="inlineStr">
        <is>
          <t>https://doi.org/10.1155/2022/3454167</t>
        </is>
      </c>
      <c r="L579" s="42" t="inlineStr">
        <is>
          <t>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is>
      </c>
      <c r="M579" s="42" t="inlineStr">
        <is>
          <t>article</t>
        </is>
      </c>
      <c r="N579" s="42" t="inlineStr">
        <is>
          <t>en</t>
        </is>
      </c>
      <c r="O579" s="42">
        <f>IF(F579="","",LOWER(TRIM(F579)&amp;"|"&amp;TRIM(G579)&amp;"|"&amp;H579))</f>
        <v/>
      </c>
      <c r="P579" s="42" t="inlineStr">
        <is>
          <t>No</t>
        </is>
      </c>
      <c r="Q579" s="42" t="inlineStr">
        <is>
          <t>Citations: 100</t>
        </is>
      </c>
    </row>
    <row r="580">
      <c r="A580" s="42" t="inlineStr">
        <is>
          <t>A0579</t>
        </is>
      </c>
      <c r="B580" s="42" t="inlineStr">
        <is>
          <t>Database</t>
        </is>
      </c>
      <c r="C580" s="42" t="inlineStr">
        <is>
          <t>OpenAlex</t>
        </is>
      </c>
      <c r="D580" s="85" t="n">
        <v>46287</v>
      </c>
      <c r="E580" s="42" t="inlineStr">
        <is>
          <t>Multiple queries (Q1-Q10)</t>
        </is>
      </c>
      <c r="F580" s="42" t="inlineStr">
        <is>
          <t>Transformers in computational visual media: A survey</t>
        </is>
      </c>
      <c r="G580" s="42" t="inlineStr">
        <is>
          <t>Yifan Xu; Huapeng Wei; Minxuan Lin; Yingying Deng; Kekai Sheng; Mengdan Zhang; Fan Tang; Weiming Dong; Feiyue Huang; Changsheng Xu</t>
        </is>
      </c>
      <c r="H580" s="42" t="n">
        <v>2021</v>
      </c>
      <c r="I580" s="42" t="inlineStr">
        <is>
          <t>Computational Visual Media</t>
        </is>
      </c>
      <c r="J580" s="42" t="inlineStr">
        <is>
          <t>10.1007/s41095-021-0247-3</t>
        </is>
      </c>
      <c r="K580" s="47" t="inlineStr">
        <is>
          <t>https://doi.org/10.1007/s41095-021-0247-3</t>
        </is>
      </c>
      <c r="L580" s="42" t="inlineStr">
        <is>
          <t>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is>
      </c>
      <c r="M580" s="42" t="inlineStr">
        <is>
          <t>article</t>
        </is>
      </c>
      <c r="N580" s="42" t="inlineStr">
        <is>
          <t>en</t>
        </is>
      </c>
      <c r="O580" s="42">
        <f>IF(F580="","",LOWER(TRIM(F580)&amp;"|"&amp;TRIM(G580)&amp;"|"&amp;H580))</f>
        <v/>
      </c>
      <c r="P580" s="42" t="inlineStr">
        <is>
          <t>No</t>
        </is>
      </c>
      <c r="Q580" s="42" t="inlineStr">
        <is>
          <t>Citations: 140</t>
        </is>
      </c>
    </row>
    <row r="581">
      <c r="A581" s="42" t="inlineStr">
        <is>
          <t>A0580</t>
        </is>
      </c>
      <c r="B581" s="42" t="inlineStr">
        <is>
          <t>Database</t>
        </is>
      </c>
      <c r="C581" s="42" t="inlineStr">
        <is>
          <t>OpenAlex</t>
        </is>
      </c>
      <c r="D581" s="85" t="n">
        <v>46287</v>
      </c>
      <c r="E581" s="42" t="inlineStr">
        <is>
          <t>Multiple queries (Q1-Q10)</t>
        </is>
      </c>
      <c r="F581" s="42" t="inlineStr">
        <is>
          <t>Transformer Meets Remote Sensing Video Detection and Tracking: A Comprehensive Survey</t>
        </is>
      </c>
      <c r="G581" s="42" t="inlineStr">
        <is>
          <t>Licheng Jiao; Xin Zhang; Xu Liu; Fang Liu; Shuyuan Yang; Wenping Ma; Lingling Li; Puhua Chen; Zhixi Feng; Yuwei Guo; Xu Tang; Biao Hou; Xiangrong Zhang; Jing Bai; Dou Quan; Junpeng Zhang</t>
        </is>
      </c>
      <c r="H581" s="42" t="n">
        <v>2023</v>
      </c>
      <c r="I581" s="42" t="inlineStr">
        <is>
          <t>IEEE Journal of Selected Topics in Applied Earth Observations and Remote Sensing</t>
        </is>
      </c>
      <c r="J581" s="42" t="inlineStr">
        <is>
          <t>10.1109/jstars.2023.3289293</t>
        </is>
      </c>
      <c r="K581" s="47" t="inlineStr">
        <is>
          <t>https://doi.org/10.1109/jstars.2023.3289293</t>
        </is>
      </c>
      <c r="L581" s="42" t="inlineStr">
        <is>
          <t>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is>
      </c>
      <c r="M581" s="42" t="inlineStr">
        <is>
          <t>article</t>
        </is>
      </c>
      <c r="N581" s="42" t="inlineStr">
        <is>
          <t>en</t>
        </is>
      </c>
      <c r="O581" s="42">
        <f>IF(F581="","",LOWER(TRIM(F581)&amp;"|"&amp;TRIM(G581)&amp;"|"&amp;H581))</f>
        <v/>
      </c>
      <c r="P581" s="42" t="inlineStr">
        <is>
          <t>No</t>
        </is>
      </c>
      <c r="Q581" s="42" t="inlineStr">
        <is>
          <t>Citations: 63</t>
        </is>
      </c>
    </row>
    <row r="582">
      <c r="A582" s="42" t="inlineStr">
        <is>
          <t>A0581</t>
        </is>
      </c>
      <c r="B582" s="42" t="inlineStr">
        <is>
          <t>Database</t>
        </is>
      </c>
      <c r="C582" s="42" t="inlineStr">
        <is>
          <t>OpenAlex</t>
        </is>
      </c>
      <c r="D582" s="85" t="n">
        <v>46287</v>
      </c>
      <c r="E582" s="42" t="inlineStr">
        <is>
          <t>Multiple queries (Q1-Q10)</t>
        </is>
      </c>
      <c r="F582" s="42" t="inlineStr">
        <is>
          <t>A Survey on Efficient Vision Transformers: Algorithms, Techniques, and Performance Benchmarking</t>
        </is>
      </c>
      <c r="G582" s="42" t="inlineStr">
        <is>
          <t>Lorenzo Papa; Paolo Russo; Irene Amerini; Luping Zhou</t>
        </is>
      </c>
      <c r="H582" s="42" t="n">
        <v>2024</v>
      </c>
      <c r="I582" s="42" t="inlineStr">
        <is>
          <t>IEEE Transactions on Pattern Analysis and Machine Intelligence</t>
        </is>
      </c>
      <c r="J582" s="42" t="inlineStr">
        <is>
          <t>10.1109/tpami.2024.3392941</t>
        </is>
      </c>
      <c r="K582" s="47" t="inlineStr">
        <is>
          <t>https://doi.org/10.1109/tpami.2024.3392941</t>
        </is>
      </c>
      <c r="L582" s="42" t="inlineStr">
        <is>
          <t>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is>
      </c>
      <c r="M582" s="42" t="inlineStr">
        <is>
          <t>article</t>
        </is>
      </c>
      <c r="N582" s="42" t="inlineStr">
        <is>
          <t>en</t>
        </is>
      </c>
      <c r="O582" s="42">
        <f>IF(F582="","",LOWER(TRIM(F582)&amp;"|"&amp;TRIM(G582)&amp;"|"&amp;H582))</f>
        <v/>
      </c>
      <c r="P582" s="42" t="inlineStr">
        <is>
          <t>No</t>
        </is>
      </c>
      <c r="Q582" s="42" t="inlineStr">
        <is>
          <t>Citations: 133</t>
        </is>
      </c>
    </row>
    <row r="583">
      <c r="A583" s="42" t="inlineStr">
        <is>
          <t>A0582</t>
        </is>
      </c>
      <c r="B583" s="42" t="inlineStr">
        <is>
          <t>Database</t>
        </is>
      </c>
      <c r="C583" s="42" t="inlineStr">
        <is>
          <t>OpenAlex</t>
        </is>
      </c>
      <c r="D583" s="85" t="n">
        <v>46287</v>
      </c>
      <c r="E583" s="42" t="inlineStr">
        <is>
          <t>Multiple queries (Q1-Q10)</t>
        </is>
      </c>
      <c r="F583" s="42" t="inlineStr">
        <is>
          <t>Neural Architecture Search for Transformers: A Survey</t>
        </is>
      </c>
      <c r="G583" s="42" t="inlineStr">
        <is>
          <t>Krishna Teja Chitty-Venkata; Murali Emani; Venkatram Vishwanath; Arun K. Somani</t>
        </is>
      </c>
      <c r="H583" s="42" t="n">
        <v>2022</v>
      </c>
      <c r="I583" s="42" t="inlineStr">
        <is>
          <t>IEEE Access</t>
        </is>
      </c>
      <c r="J583" s="42" t="inlineStr">
        <is>
          <t>10.1109/access.2022.3212767</t>
        </is>
      </c>
      <c r="K583" s="47" t="inlineStr">
        <is>
          <t>https://doi.org/10.1109/access.2022.3212767</t>
        </is>
      </c>
      <c r="L583" s="42" t="inlineStr">
        <is>
          <t>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is>
      </c>
      <c r="M583" s="42" t="inlineStr">
        <is>
          <t>article</t>
        </is>
      </c>
      <c r="N583" s="42" t="inlineStr">
        <is>
          <t>en</t>
        </is>
      </c>
      <c r="O583" s="42">
        <f>IF(F583="","",LOWER(TRIM(F583)&amp;"|"&amp;TRIM(G583)&amp;"|"&amp;H583))</f>
        <v/>
      </c>
      <c r="P583" s="42" t="inlineStr">
        <is>
          <t>No</t>
        </is>
      </c>
      <c r="Q583" s="42" t="inlineStr">
        <is>
          <t>Citations: 110</t>
        </is>
      </c>
    </row>
    <row r="584">
      <c r="A584" s="42" t="inlineStr">
        <is>
          <t>A0583</t>
        </is>
      </c>
      <c r="B584" s="42" t="inlineStr">
        <is>
          <t>Database</t>
        </is>
      </c>
      <c r="C584" s="42" t="inlineStr">
        <is>
          <t>OpenAlex</t>
        </is>
      </c>
      <c r="D584" s="85" t="n">
        <v>46287</v>
      </c>
      <c r="E584" s="42" t="inlineStr">
        <is>
          <t>Multiple queries (Q1-Q10)</t>
        </is>
      </c>
      <c r="F584" s="42" t="inlineStr">
        <is>
          <t>Modeling air quality PM2.5 forecasting using deep sparse attention-based transformer networks</t>
        </is>
      </c>
      <c r="G584" s="42" t="inlineStr">
        <is>
          <t>Zhenyu Zhang; Shiqing Zhang</t>
        </is>
      </c>
      <c r="H584" s="42" t="n">
        <v>2023</v>
      </c>
      <c r="I584" s="42" t="inlineStr">
        <is>
          <t>International Journal of Environmental Science and Technology</t>
        </is>
      </c>
      <c r="J584" s="42" t="inlineStr">
        <is>
          <t>10.1007/s13762-023-04900-1</t>
        </is>
      </c>
      <c r="K584" s="47" t="inlineStr">
        <is>
          <t>https://doi.org/10.1007/s13762-023-04900-1</t>
        </is>
      </c>
      <c r="L584" s="42" t="inlineStr">
        <is>
          <t>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is>
      </c>
      <c r="M584" s="42" t="inlineStr">
        <is>
          <t>article</t>
        </is>
      </c>
      <c r="N584" s="42" t="inlineStr">
        <is>
          <t>en</t>
        </is>
      </c>
      <c r="O584" s="42">
        <f>IF(F584="","",LOWER(TRIM(F584)&amp;"|"&amp;TRIM(G584)&amp;"|"&amp;H584))</f>
        <v/>
      </c>
      <c r="P584" s="42" t="inlineStr">
        <is>
          <t>No</t>
        </is>
      </c>
      <c r="Q584" s="42" t="inlineStr">
        <is>
          <t>Citations: 87</t>
        </is>
      </c>
    </row>
    <row r="585">
      <c r="A585" s="42" t="inlineStr">
        <is>
          <t>A0584</t>
        </is>
      </c>
      <c r="B585" s="42" t="inlineStr">
        <is>
          <t>Database</t>
        </is>
      </c>
      <c r="C585" s="42" t="inlineStr">
        <is>
          <t>OpenAlex</t>
        </is>
      </c>
      <c r="D585" s="85" t="n">
        <v>46287</v>
      </c>
      <c r="E585" s="42" t="inlineStr">
        <is>
          <t>Multiple queries (Q1-Q10)</t>
        </is>
      </c>
      <c r="F585" s="42" t="inlineStr">
        <is>
          <t>Advanced hybrid LSTM-transformer architecture for real-time multi-task prediction in engineering systems</t>
        </is>
      </c>
      <c r="G585" s="42" t="inlineStr">
        <is>
          <t>Kaiwen Cao; Ting Zhang; Jueqiao Huang</t>
        </is>
      </c>
      <c r="H585" s="42" t="n">
        <v>2024</v>
      </c>
      <c r="I585" s="42" t="inlineStr">
        <is>
          <t>Scientific Reports</t>
        </is>
      </c>
      <c r="J585" s="42" t="inlineStr">
        <is>
          <t>10.1038/s41598-024-55483-x</t>
        </is>
      </c>
      <c r="K585" s="47" t="inlineStr">
        <is>
          <t>https://doi.org/10.1038/s41598-024-55483-x</t>
        </is>
      </c>
      <c r="L585" s="42" t="inlineStr">
        <is>
          <t>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is>
      </c>
      <c r="M585" s="42" t="inlineStr">
        <is>
          <t>article</t>
        </is>
      </c>
      <c r="N585" s="42" t="inlineStr">
        <is>
          <t>en</t>
        </is>
      </c>
      <c r="O585" s="42">
        <f>IF(F585="","",LOWER(TRIM(F585)&amp;"|"&amp;TRIM(G585)&amp;"|"&amp;H585))</f>
        <v/>
      </c>
      <c r="P585" s="42" t="inlineStr">
        <is>
          <t>No</t>
        </is>
      </c>
      <c r="Q585" s="42" t="inlineStr">
        <is>
          <t>Citations: 160</t>
        </is>
      </c>
    </row>
    <row r="586">
      <c r="A586" s="42" t="inlineStr">
        <is>
          <t>A0585</t>
        </is>
      </c>
      <c r="B586" s="42" t="inlineStr">
        <is>
          <t>Database</t>
        </is>
      </c>
      <c r="C586" s="42" t="inlineStr">
        <is>
          <t>OpenAlex</t>
        </is>
      </c>
      <c r="D586" s="85" t="n">
        <v>46287</v>
      </c>
      <c r="E586" s="42" t="inlineStr">
        <is>
          <t>Multiple queries (Q1-Q10)</t>
        </is>
      </c>
      <c r="F586" s="42" t="inlineStr">
        <is>
          <t>Quantum-inspired multimodal fusion for video sentiment analysis</t>
        </is>
      </c>
      <c r="G586" s="42" t="inlineStr">
        <is>
          <t>Qiuchi Li; Dimitris Gkoumas; Christina Lioma; Massimo Melucci</t>
        </is>
      </c>
      <c r="H586" s="42" t="n">
        <v>2020</v>
      </c>
      <c r="I586" s="42" t="inlineStr">
        <is>
          <t>Information Fusion</t>
        </is>
      </c>
      <c r="J586" s="42" t="inlineStr">
        <is>
          <t>10.1016/j.inffus.2020.08.006</t>
        </is>
      </c>
      <c r="K586" s="47" t="inlineStr">
        <is>
          <t>https://doi.org/10.1016/j.inffus.2020.08.006</t>
        </is>
      </c>
      <c r="L586" s="42" t="inlineStr"/>
      <c r="M586" s="42" t="inlineStr">
        <is>
          <t>article</t>
        </is>
      </c>
      <c r="N586" s="42" t="inlineStr">
        <is>
          <t>en</t>
        </is>
      </c>
      <c r="O586" s="42">
        <f>IF(F586="","",LOWER(TRIM(F586)&amp;"|"&amp;TRIM(G586)&amp;"|"&amp;H586))</f>
        <v/>
      </c>
      <c r="P586" s="42" t="inlineStr">
        <is>
          <t>No</t>
        </is>
      </c>
      <c r="Q586" s="42" t="inlineStr">
        <is>
          <t>Citations: 141</t>
        </is>
      </c>
    </row>
    <row r="587">
      <c r="A587" s="42" t="inlineStr">
        <is>
          <t>A0586</t>
        </is>
      </c>
      <c r="B587" s="42" t="inlineStr">
        <is>
          <t>Database</t>
        </is>
      </c>
      <c r="C587" s="42" t="inlineStr">
        <is>
          <t>OpenAlex</t>
        </is>
      </c>
      <c r="D587" s="85" t="n">
        <v>46287</v>
      </c>
      <c r="E587" s="42" t="inlineStr">
        <is>
          <t>Multiple queries (Q1-Q10)</t>
        </is>
      </c>
      <c r="F587" s="42" t="inlineStr">
        <is>
          <t>Efficient Deep Learning: A Survey on Making Deep Learning Models Smaller, Faster, and Better</t>
        </is>
      </c>
      <c r="G587" s="42" t="inlineStr">
        <is>
          <t>Gaurav Menghani</t>
        </is>
      </c>
      <c r="H587" s="42" t="n">
        <v>2023</v>
      </c>
      <c r="I587" s="42" t="inlineStr">
        <is>
          <t>ACM Computing Surveys</t>
        </is>
      </c>
      <c r="J587" s="42" t="inlineStr">
        <is>
          <t>10.1145/3578938</t>
        </is>
      </c>
      <c r="K587" s="47" t="inlineStr">
        <is>
          <t>https://doi.org/10.1145/3578938</t>
        </is>
      </c>
      <c r="L587" s="42" t="inlineStr">
        <is>
          <t>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is>
      </c>
      <c r="M587" s="42" t="inlineStr">
        <is>
          <t>article</t>
        </is>
      </c>
      <c r="N587" s="42" t="inlineStr">
        <is>
          <t>en</t>
        </is>
      </c>
      <c r="O587" s="42">
        <f>IF(F587="","",LOWER(TRIM(F587)&amp;"|"&amp;TRIM(G587)&amp;"|"&amp;H587))</f>
        <v/>
      </c>
      <c r="P587" s="42" t="inlineStr">
        <is>
          <t>No</t>
        </is>
      </c>
      <c r="Q587" s="42" t="inlineStr">
        <is>
          <t>Citations: 568</t>
        </is>
      </c>
    </row>
    <row r="588">
      <c r="A588" s="42" t="inlineStr">
        <is>
          <t>A0587</t>
        </is>
      </c>
      <c r="B588" s="42" t="inlineStr">
        <is>
          <t>Database</t>
        </is>
      </c>
      <c r="C588" s="42" t="inlineStr">
        <is>
          <t>OpenAlex</t>
        </is>
      </c>
      <c r="D588" s="85" t="n">
        <v>46287</v>
      </c>
      <c r="E588" s="42" t="inlineStr">
        <is>
          <t>Multiple queries (Q1-Q10)</t>
        </is>
      </c>
      <c r="F588" s="42" t="inlineStr">
        <is>
          <t>An enhanced speech emotion recognition using vision transformer</t>
        </is>
      </c>
      <c r="G588" s="42" t="inlineStr">
        <is>
          <t>Samson Akinpelu; Serestina Viriri; Adekanmi Adeyinka Adegun</t>
        </is>
      </c>
      <c r="H588" s="42" t="n">
        <v>2024</v>
      </c>
      <c r="I588" s="42" t="inlineStr">
        <is>
          <t>Scientific Reports</t>
        </is>
      </c>
      <c r="J588" s="42" t="inlineStr">
        <is>
          <t>10.1038/s41598-024-63776-4</t>
        </is>
      </c>
      <c r="K588" s="47" t="inlineStr">
        <is>
          <t>https://doi.org/10.1038/s41598-024-63776-4</t>
        </is>
      </c>
      <c r="L588" s="42" t="inlineStr">
        <is>
          <t>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is>
      </c>
      <c r="M588" s="42" t="inlineStr">
        <is>
          <t>article</t>
        </is>
      </c>
      <c r="N588" s="42" t="inlineStr">
        <is>
          <t>en</t>
        </is>
      </c>
      <c r="O588" s="42">
        <f>IF(F588="","",LOWER(TRIM(F588)&amp;"|"&amp;TRIM(G588)&amp;"|"&amp;H588))</f>
        <v/>
      </c>
      <c r="P588" s="42" t="inlineStr">
        <is>
          <t>No</t>
        </is>
      </c>
      <c r="Q588" s="42" t="inlineStr">
        <is>
          <t>Citations: 78</t>
        </is>
      </c>
    </row>
    <row r="589">
      <c r="A589" s="42" t="inlineStr">
        <is>
          <t>A0588</t>
        </is>
      </c>
      <c r="B589" s="42" t="inlineStr">
        <is>
          <t>Database</t>
        </is>
      </c>
      <c r="C589" s="42" t="inlineStr">
        <is>
          <t>OpenAlex</t>
        </is>
      </c>
      <c r="D589" s="85" t="n">
        <v>46287</v>
      </c>
      <c r="E589" s="42" t="inlineStr">
        <is>
          <t>Multiple queries (Q1-Q10)</t>
        </is>
      </c>
      <c r="F589" s="42" t="inlineStr">
        <is>
          <t>Cross-Domain Sentiment Classification With Bidirectional Contextualized Transformer Language Models</t>
        </is>
      </c>
      <c r="G589" s="42" t="inlineStr">
        <is>
          <t>Batsergelen Myagmar; Jie Li; Shigetomo Kimura</t>
        </is>
      </c>
      <c r="H589" s="42" t="n">
        <v>2019</v>
      </c>
      <c r="I589" s="42" t="inlineStr">
        <is>
          <t>IEEE Access</t>
        </is>
      </c>
      <c r="J589" s="42" t="inlineStr">
        <is>
          <t>10.1109/access.2019.2952360</t>
        </is>
      </c>
      <c r="K589" s="47" t="inlineStr">
        <is>
          <t>https://doi.org/10.1109/access.2019.2952360</t>
        </is>
      </c>
      <c r="L589" s="42" t="inlineStr">
        <is>
          <t>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is>
      </c>
      <c r="M589" s="42" t="inlineStr">
        <is>
          <t>article</t>
        </is>
      </c>
      <c r="N589" s="42" t="inlineStr">
        <is>
          <t>en</t>
        </is>
      </c>
      <c r="O589" s="42">
        <f>IF(F589="","",LOWER(TRIM(F589)&amp;"|"&amp;TRIM(G589)&amp;"|"&amp;H589))</f>
        <v/>
      </c>
      <c r="P589" s="42" t="inlineStr">
        <is>
          <t>No</t>
        </is>
      </c>
      <c r="Q589" s="42" t="inlineStr">
        <is>
          <t>Citations: 58</t>
        </is>
      </c>
    </row>
    <row r="590">
      <c r="A590" s="42" t="inlineStr">
        <is>
          <t>A0589</t>
        </is>
      </c>
      <c r="B590" s="42" t="inlineStr">
        <is>
          <t>Database</t>
        </is>
      </c>
      <c r="C590" s="42" t="inlineStr">
        <is>
          <t>OpenAlex</t>
        </is>
      </c>
      <c r="D590" s="85" t="n">
        <v>46287</v>
      </c>
      <c r="E590" s="42" t="inlineStr">
        <is>
          <t>Multiple queries (Q1-Q10)</t>
        </is>
      </c>
      <c r="F590" s="42" t="inlineStr">
        <is>
          <t>A vision transformer for emphysema classification using CT images</t>
        </is>
      </c>
      <c r="G590" s="42" t="inlineStr">
        <is>
          <t>Yanan Wu; Shouliang Qi; Yu Sun; Shuyue Xia; Yudong Yao; Wei Qian</t>
        </is>
      </c>
      <c r="H590" s="42" t="n">
        <v>2021</v>
      </c>
      <c r="I590" s="42" t="inlineStr">
        <is>
          <t>Physics in Medicine and Biology</t>
        </is>
      </c>
      <c r="J590" s="42" t="inlineStr">
        <is>
          <t>10.1088/1361-6560/ac3dc8</t>
        </is>
      </c>
      <c r="K590" s="47" t="inlineStr">
        <is>
          <t>https://doi.org/10.1088/1361-6560/ac3dc8</t>
        </is>
      </c>
      <c r="L590" s="42" t="inlineStr">
        <is>
          <t>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is>
      </c>
      <c r="M590" s="42" t="inlineStr">
        <is>
          <t>article</t>
        </is>
      </c>
      <c r="N590" s="42" t="inlineStr">
        <is>
          <t>en</t>
        </is>
      </c>
      <c r="O590" s="42">
        <f>IF(F590="","",LOWER(TRIM(F590)&amp;"|"&amp;TRIM(G590)&amp;"|"&amp;H590))</f>
        <v/>
      </c>
      <c r="P590" s="42" t="inlineStr">
        <is>
          <t>No</t>
        </is>
      </c>
      <c r="Q590" s="42" t="inlineStr">
        <is>
          <t>Citations: 83</t>
        </is>
      </c>
    </row>
    <row r="591">
      <c r="A591" s="42" t="inlineStr">
        <is>
          <t>A0590</t>
        </is>
      </c>
      <c r="B591" s="42" t="inlineStr">
        <is>
          <t>Database</t>
        </is>
      </c>
      <c r="C591" s="42" t="inlineStr">
        <is>
          <t>OpenAlex</t>
        </is>
      </c>
      <c r="D591" s="85" t="n">
        <v>46287</v>
      </c>
      <c r="E591" s="42" t="inlineStr">
        <is>
          <t>Multiple queries (Q1-Q10)</t>
        </is>
      </c>
      <c r="F591" s="42" t="inlineStr">
        <is>
          <t>A Survey of Text Classification With Transformers: How Wide? How Large? How Long? How Accurate? How Expensive? How Safe?</t>
        </is>
      </c>
      <c r="G591" s="42" t="inlineStr">
        <is>
          <t>John Fields; Kevin Chovanec; Praveen Madiraju</t>
        </is>
      </c>
      <c r="H591" s="42" t="n">
        <v>2024</v>
      </c>
      <c r="I591" s="42" t="inlineStr">
        <is>
          <t>IEEE Access</t>
        </is>
      </c>
      <c r="J591" s="42" t="inlineStr">
        <is>
          <t>10.1109/access.2024.3349952</t>
        </is>
      </c>
      <c r="K591" s="47" t="inlineStr">
        <is>
          <t>https://doi.org/10.1109/access.2024.3349952</t>
        </is>
      </c>
      <c r="L591" s="42" t="inlineStr">
        <is>
          <t>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is>
      </c>
      <c r="M591" s="42" t="inlineStr">
        <is>
          <t>article</t>
        </is>
      </c>
      <c r="N591" s="42" t="inlineStr">
        <is>
          <t>en</t>
        </is>
      </c>
      <c r="O591" s="42">
        <f>IF(F591="","",LOWER(TRIM(F591)&amp;"|"&amp;TRIM(G591)&amp;"|"&amp;H591))</f>
        <v/>
      </c>
      <c r="P591" s="42" t="inlineStr">
        <is>
          <t>No</t>
        </is>
      </c>
      <c r="Q591" s="42" t="inlineStr">
        <is>
          <t>Citations: 143</t>
        </is>
      </c>
    </row>
    <row r="592">
      <c r="A592" s="42" t="inlineStr">
        <is>
          <t>A0591</t>
        </is>
      </c>
      <c r="B592" s="42" t="inlineStr">
        <is>
          <t>Database</t>
        </is>
      </c>
      <c r="C592" s="42" t="inlineStr">
        <is>
          <t>OpenAlex</t>
        </is>
      </c>
      <c r="D592" s="85" t="n">
        <v>46287</v>
      </c>
      <c r="E592" s="42" t="inlineStr">
        <is>
          <t>Multiple queries (Q1-Q10)</t>
        </is>
      </c>
      <c r="F592" s="42" t="inlineStr">
        <is>
          <t>Is text preprocessing still worth the time? A comparative survey on the influence of popular preprocessing methods on Transformers and traditional classifiers</t>
        </is>
      </c>
      <c r="G592" s="42" t="inlineStr">
        <is>
          <t>Marco Siino; Ilenia Tinnirello; Marco La Cascia</t>
        </is>
      </c>
      <c r="H592" s="42" t="n">
        <v>2023</v>
      </c>
      <c r="I592" s="42" t="inlineStr">
        <is>
          <t>Information Systems</t>
        </is>
      </c>
      <c r="J592" s="42" t="inlineStr">
        <is>
          <t>10.1016/j.is.2023.102342</t>
        </is>
      </c>
      <c r="K592" s="47" t="inlineStr">
        <is>
          <t>https://doi.org/10.1016/j.is.2023.102342</t>
        </is>
      </c>
      <c r="L592" s="42" t="inlineStr">
        <is>
          <t>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is>
      </c>
      <c r="M592" s="42" t="inlineStr">
        <is>
          <t>article</t>
        </is>
      </c>
      <c r="N592" s="42" t="inlineStr">
        <is>
          <t>en</t>
        </is>
      </c>
      <c r="O592" s="42">
        <f>IF(F592="","",LOWER(TRIM(F592)&amp;"|"&amp;TRIM(G592)&amp;"|"&amp;H592))</f>
        <v/>
      </c>
      <c r="P592" s="42" t="inlineStr">
        <is>
          <t>No</t>
        </is>
      </c>
      <c r="Q592" s="42" t="inlineStr">
        <is>
          <t>Citations: 136</t>
        </is>
      </c>
    </row>
    <row r="593">
      <c r="A593" s="42" t="inlineStr">
        <is>
          <t>A0592</t>
        </is>
      </c>
      <c r="B593" s="42" t="inlineStr">
        <is>
          <t>Database</t>
        </is>
      </c>
      <c r="C593" s="42" t="inlineStr">
        <is>
          <t>OpenAlex</t>
        </is>
      </c>
      <c r="D593" s="85" t="n">
        <v>46287</v>
      </c>
      <c r="E593" s="42" t="inlineStr">
        <is>
          <t>Multiple queries (Q1-Q10)</t>
        </is>
      </c>
      <c r="F593" s="42" t="inlineStr">
        <is>
          <t>DTCM: Deep Transformer Capsule Mutual Distillation for Multivariate Time Series Classification</t>
        </is>
      </c>
      <c r="G593" s="42" t="inlineStr">
        <is>
          <t>Zhiwen Xiao; Xin Xu; Huanlai Xing; Bowen Zhao; Xinhan Wang; Fuhong Song; Rong Qu; Feng Li</t>
        </is>
      </c>
      <c r="H593" s="42" t="n">
        <v>2024</v>
      </c>
      <c r="I593" s="42" t="inlineStr">
        <is>
          <t>IEEE Transactions on Cognitive and Developmental Systems</t>
        </is>
      </c>
      <c r="J593" s="42" t="inlineStr">
        <is>
          <t>10.1109/tcds.2024.3370219</t>
        </is>
      </c>
      <c r="K593" s="47" t="inlineStr">
        <is>
          <t>https://doi.org/10.1109/tcds.2024.3370219</t>
        </is>
      </c>
      <c r="L593" s="42" t="inlineStr">
        <is>
          <t>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is>
      </c>
      <c r="M593" s="42" t="inlineStr">
        <is>
          <t>article</t>
        </is>
      </c>
      <c r="N593" s="42" t="inlineStr">
        <is>
          <t>en</t>
        </is>
      </c>
      <c r="O593" s="42">
        <f>IF(F593="","",LOWER(TRIM(F593)&amp;"|"&amp;TRIM(G593)&amp;"|"&amp;H593))</f>
        <v/>
      </c>
      <c r="P593" s="42" t="inlineStr">
        <is>
          <t>No</t>
        </is>
      </c>
      <c r="Q593" s="42" t="inlineStr">
        <is>
          <t>Citations: 105</t>
        </is>
      </c>
    </row>
    <row r="594">
      <c r="A594" s="42" t="inlineStr">
        <is>
          <t>A0593</t>
        </is>
      </c>
      <c r="B594" s="42" t="inlineStr">
        <is>
          <t>Database</t>
        </is>
      </c>
      <c r="C594" s="42" t="inlineStr">
        <is>
          <t>OpenAlex</t>
        </is>
      </c>
      <c r="D594" s="85" t="n">
        <v>46287</v>
      </c>
      <c r="E594" s="42" t="inlineStr">
        <is>
          <t>Multiple queries (Q1-Q10)</t>
        </is>
      </c>
      <c r="F594" s="42" t="inlineStr">
        <is>
          <t>An Efficient Human Activity Recognition Using Hybrid Features and Transformer Model</t>
        </is>
      </c>
      <c r="G594" s="42" t="inlineStr">
        <is>
          <t>Oumaima Saidani; Majed Alsafyani; Roobaea Alroobaea; Nazik Alturki; Rashid Jahangir; Leila Jamel</t>
        </is>
      </c>
      <c r="H594" s="42" t="n">
        <v>2023</v>
      </c>
      <c r="I594" s="42" t="inlineStr">
        <is>
          <t>IEEE Access</t>
        </is>
      </c>
      <c r="J594" s="42" t="inlineStr">
        <is>
          <t>10.1109/access.2023.3314492</t>
        </is>
      </c>
      <c r="K594" s="47" t="inlineStr">
        <is>
          <t>https://doi.org/10.1109/access.2023.3314492</t>
        </is>
      </c>
      <c r="L594" s="42" t="inlineStr">
        <is>
          <t>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is>
      </c>
      <c r="M594" s="42" t="inlineStr">
        <is>
          <t>article</t>
        </is>
      </c>
      <c r="N594" s="42" t="inlineStr">
        <is>
          <t>en</t>
        </is>
      </c>
      <c r="O594" s="42">
        <f>IF(F594="","",LOWER(TRIM(F594)&amp;"|"&amp;TRIM(G594)&amp;"|"&amp;H594))</f>
        <v/>
      </c>
      <c r="P594" s="42" t="inlineStr">
        <is>
          <t>No</t>
        </is>
      </c>
      <c r="Q594" s="42" t="inlineStr">
        <is>
          <t>Citations: 49</t>
        </is>
      </c>
    </row>
    <row r="595">
      <c r="A595" s="42" t="inlineStr">
        <is>
          <t>A0594</t>
        </is>
      </c>
      <c r="B595" s="42" t="inlineStr">
        <is>
          <t>Database</t>
        </is>
      </c>
      <c r="C595" s="42" t="inlineStr">
        <is>
          <t>OpenAlex</t>
        </is>
      </c>
      <c r="D595" s="85" t="n">
        <v>46287</v>
      </c>
      <c r="E595" s="42" t="inlineStr">
        <is>
          <t>Multiple queries (Q1-Q10)</t>
        </is>
      </c>
      <c r="F595" s="42" t="inlineStr">
        <is>
          <t>Transformers in Single Object Tracking: An Experimental Survey</t>
        </is>
      </c>
      <c r="G595" s="42" t="inlineStr">
        <is>
          <t>Janani Kugarajeevan; Kokul Thanikasalam; Amirthalingam Ramanan; Subha Fernando</t>
        </is>
      </c>
      <c r="H595" s="42" t="n">
        <v>2023</v>
      </c>
      <c r="I595" s="42" t="inlineStr">
        <is>
          <t>IEEE Access</t>
        </is>
      </c>
      <c r="J595" s="42" t="inlineStr">
        <is>
          <t>10.1109/access.2023.3298440</t>
        </is>
      </c>
      <c r="K595" s="47" t="inlineStr">
        <is>
          <t>https://doi.org/10.1109/access.2023.3298440</t>
        </is>
      </c>
      <c r="L595" s="42" t="inlineStr">
        <is>
          <t>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is>
      </c>
      <c r="M595" s="42" t="inlineStr">
        <is>
          <t>article</t>
        </is>
      </c>
      <c r="N595" s="42" t="inlineStr">
        <is>
          <t>en</t>
        </is>
      </c>
      <c r="O595" s="42">
        <f>IF(F595="","",LOWER(TRIM(F595)&amp;"|"&amp;TRIM(G595)&amp;"|"&amp;H595))</f>
        <v/>
      </c>
      <c r="P595" s="42" t="inlineStr">
        <is>
          <t>No</t>
        </is>
      </c>
      <c r="Q595" s="42" t="inlineStr">
        <is>
          <t>Citations: 78</t>
        </is>
      </c>
    </row>
    <row r="596">
      <c r="A596" s="42" t="inlineStr">
        <is>
          <t>A0595</t>
        </is>
      </c>
      <c r="B596" s="42" t="inlineStr">
        <is>
          <t>Database</t>
        </is>
      </c>
      <c r="C596" s="42" t="inlineStr">
        <is>
          <t>OpenAlex</t>
        </is>
      </c>
      <c r="D596" s="85" t="n">
        <v>46287</v>
      </c>
      <c r="E596" s="42" t="inlineStr">
        <is>
          <t>Multiple queries (Q1-Q10)</t>
        </is>
      </c>
      <c r="F596" s="42" t="inlineStr">
        <is>
          <t>Transformer-based image and video inpainting: current challenges and future directions</t>
        </is>
      </c>
      <c r="G596" s="42" t="inlineStr">
        <is>
          <t>Omar Elharrouss; Rafat Damseh; Abdelkader Nasreddine Belkacem; Elarbi Badidi; Abderrahmane Lakas</t>
        </is>
      </c>
      <c r="H596" s="42" t="n">
        <v>2025</v>
      </c>
      <c r="I596" s="42" t="inlineStr">
        <is>
          <t>Artificial Intelligence Review</t>
        </is>
      </c>
      <c r="J596" s="42" t="inlineStr">
        <is>
          <t>10.1007/s10462-024-11075-9</t>
        </is>
      </c>
      <c r="K596" s="47" t="inlineStr">
        <is>
          <t>https://doi.org/10.1007/s10462-024-11075-9</t>
        </is>
      </c>
      <c r="L596" s="42" t="inlineStr">
        <is>
          <t>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is>
      </c>
      <c r="M596" s="42" t="inlineStr">
        <is>
          <t>article</t>
        </is>
      </c>
      <c r="N596" s="42" t="inlineStr">
        <is>
          <t>en</t>
        </is>
      </c>
      <c r="O596" s="42">
        <f>IF(F596="","",LOWER(TRIM(F596)&amp;"|"&amp;TRIM(G596)&amp;"|"&amp;H596))</f>
        <v/>
      </c>
      <c r="P596" s="42" t="inlineStr">
        <is>
          <t>No</t>
        </is>
      </c>
      <c r="Q596" s="42" t="inlineStr">
        <is>
          <t>Citations: 33</t>
        </is>
      </c>
    </row>
    <row r="597">
      <c r="A597" s="42" t="inlineStr">
        <is>
          <t>A0596</t>
        </is>
      </c>
      <c r="B597" s="42" t="inlineStr">
        <is>
          <t>Database</t>
        </is>
      </c>
      <c r="C597" s="42" t="inlineStr">
        <is>
          <t>OpenAlex</t>
        </is>
      </c>
      <c r="D597" s="85" t="n">
        <v>46287</v>
      </c>
      <c r="E597" s="42" t="inlineStr">
        <is>
          <t>Multiple queries (Q1-Q10)</t>
        </is>
      </c>
      <c r="F597" s="42" t="inlineStr">
        <is>
          <t>xViTCOS: Explainable Vision Transformer Based COVID-19 Screening Using Radiography</t>
        </is>
      </c>
      <c r="G597" s="42" t="inlineStr">
        <is>
          <t>Arnab Kumar Mondal; Arnab Bhattacharjee; Parag Singla; A. P. Prathosh</t>
        </is>
      </c>
      <c r="H597" s="42" t="n">
        <v>2021</v>
      </c>
      <c r="I597" s="42" t="inlineStr">
        <is>
          <t>IEEE Journal of Translational Engineering in Health and Medicine</t>
        </is>
      </c>
      <c r="J597" s="42" t="inlineStr">
        <is>
          <t>10.1109/jtehm.2021.3134096</t>
        </is>
      </c>
      <c r="K597" s="47" t="inlineStr">
        <is>
          <t>https://doi.org/10.1109/jtehm.2021.3134096</t>
        </is>
      </c>
      <c r="L597" s="42" t="inlineStr">
        <is>
          <t>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is>
      </c>
      <c r="M597" s="42" t="inlineStr">
        <is>
          <t>article</t>
        </is>
      </c>
      <c r="N597" s="42" t="inlineStr">
        <is>
          <t>en</t>
        </is>
      </c>
      <c r="O597" s="42">
        <f>IF(F597="","",LOWER(TRIM(F597)&amp;"|"&amp;TRIM(G597)&amp;"|"&amp;H597))</f>
        <v/>
      </c>
      <c r="P597" s="42" t="inlineStr">
        <is>
          <t>No</t>
        </is>
      </c>
      <c r="Q597" s="42" t="inlineStr">
        <is>
          <t>Citations: 114</t>
        </is>
      </c>
    </row>
    <row r="598">
      <c r="A598" s="42" t="inlineStr">
        <is>
          <t>A0597</t>
        </is>
      </c>
      <c r="B598" s="42" t="inlineStr">
        <is>
          <t>Database</t>
        </is>
      </c>
      <c r="C598" s="42" t="inlineStr">
        <is>
          <t>OpenAlex</t>
        </is>
      </c>
      <c r="D598" s="85" t="n">
        <v>46287</v>
      </c>
      <c r="E598" s="42" t="inlineStr">
        <is>
          <t>Multiple queries (Q1-Q10)</t>
        </is>
      </c>
      <c r="F598" s="42" t="inlineStr">
        <is>
          <t>Deep Transfer Learning &amp; Beyond: Transformer Language Models in Information Systems Research</t>
        </is>
      </c>
      <c r="G598" s="42" t="inlineStr">
        <is>
          <t>Ross Gruetzemacher; David Paradice</t>
        </is>
      </c>
      <c r="H598" s="42" t="n">
        <v>2022</v>
      </c>
      <c r="I598" s="42" t="inlineStr">
        <is>
          <t>ACM Computing Surveys</t>
        </is>
      </c>
      <c r="J598" s="42" t="inlineStr">
        <is>
          <t>10.1145/3505245</t>
        </is>
      </c>
      <c r="K598" s="47" t="inlineStr">
        <is>
          <t>https://doi.org/10.1145/3505245</t>
        </is>
      </c>
      <c r="L598" s="42" t="inlineStr">
        <is>
          <t>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is>
      </c>
      <c r="M598" s="42" t="inlineStr">
        <is>
          <t>article</t>
        </is>
      </c>
      <c r="N598" s="42" t="inlineStr">
        <is>
          <t>en</t>
        </is>
      </c>
      <c r="O598" s="42">
        <f>IF(F598="","",LOWER(TRIM(F598)&amp;"|"&amp;TRIM(G598)&amp;"|"&amp;H598))</f>
        <v/>
      </c>
      <c r="P598" s="42" t="inlineStr">
        <is>
          <t>No</t>
        </is>
      </c>
      <c r="Q598" s="42" t="inlineStr">
        <is>
          <t>Citations: 57</t>
        </is>
      </c>
    </row>
    <row r="599">
      <c r="A599" s="42" t="inlineStr">
        <is>
          <t>A0598</t>
        </is>
      </c>
      <c r="B599" s="42" t="inlineStr">
        <is>
          <t>Database</t>
        </is>
      </c>
      <c r="C599" s="42" t="inlineStr">
        <is>
          <t>OpenAlex</t>
        </is>
      </c>
      <c r="D599" s="85" t="n">
        <v>46287</v>
      </c>
      <c r="E599" s="42" t="inlineStr">
        <is>
          <t>Multiple queries (Q1-Q10)</t>
        </is>
      </c>
      <c r="F599" s="42" t="inlineStr">
        <is>
          <t>An overview of transformers for video anomaly detection</t>
        </is>
      </c>
      <c r="G599" s="42" t="inlineStr">
        <is>
          <t>Esma Dilek; Murat Dener</t>
        </is>
      </c>
      <c r="H599" s="42" t="n">
        <v>2025</v>
      </c>
      <c r="I599" s="42" t="inlineStr">
        <is>
          <t>Neural Computing and Applications</t>
        </is>
      </c>
      <c r="J599" s="42" t="inlineStr">
        <is>
          <t>10.1007/s00521-025-11218-1</t>
        </is>
      </c>
      <c r="K599" s="47" t="inlineStr">
        <is>
          <t>https://doi.org/10.1007/s00521-025-11218-1</t>
        </is>
      </c>
      <c r="L599" s="42" t="inlineStr">
        <is>
          <t>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is>
      </c>
      <c r="M599" s="42" t="inlineStr">
        <is>
          <t>article</t>
        </is>
      </c>
      <c r="N599" s="42" t="inlineStr">
        <is>
          <t>en</t>
        </is>
      </c>
      <c r="O599" s="42">
        <f>IF(F599="","",LOWER(TRIM(F599)&amp;"|"&amp;TRIM(G599)&amp;"|"&amp;H599))</f>
        <v/>
      </c>
      <c r="P599" s="42" t="inlineStr">
        <is>
          <t>No</t>
        </is>
      </c>
      <c r="Q599" s="42" t="inlineStr">
        <is>
          <t>Citations: 19</t>
        </is>
      </c>
    </row>
    <row r="600">
      <c r="A600" s="42" t="inlineStr">
        <is>
          <t>A0599</t>
        </is>
      </c>
      <c r="B600" s="42" t="inlineStr">
        <is>
          <t>Database</t>
        </is>
      </c>
      <c r="C600" s="42" t="inlineStr">
        <is>
          <t>OpenAlex</t>
        </is>
      </c>
      <c r="D600" s="85" t="n">
        <v>46287</v>
      </c>
      <c r="E600" s="42" t="inlineStr">
        <is>
          <t>Multiple queries (Q1-Q10)</t>
        </is>
      </c>
      <c r="F600" s="42" t="inlineStr">
        <is>
          <t>Progress in Neural NLP: Modeling, Learning, and Reasoning</t>
        </is>
      </c>
      <c r="G600" s="42" t="inlineStr">
        <is>
          <t>Ming Zhou; Nan Duan; Shujie Liu; Heung-Yeung Shum</t>
        </is>
      </c>
      <c r="H600" s="42" t="n">
        <v>2020</v>
      </c>
      <c r="I600" s="42" t="inlineStr">
        <is>
          <t>Engineering</t>
        </is>
      </c>
      <c r="J600" s="42" t="inlineStr">
        <is>
          <t>10.1016/j.eng.2019.12.014</t>
        </is>
      </c>
      <c r="K600" s="47" t="inlineStr">
        <is>
          <t>https://doi.org/10.1016/j.eng.2019.12.014</t>
        </is>
      </c>
      <c r="L600" s="42" t="inlineStr">
        <is>
          <t>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is>
      </c>
      <c r="M600" s="42" t="inlineStr">
        <is>
          <t>article</t>
        </is>
      </c>
      <c r="N600" s="42" t="inlineStr">
        <is>
          <t>en</t>
        </is>
      </c>
      <c r="O600" s="42">
        <f>IF(F600="","",LOWER(TRIM(F600)&amp;"|"&amp;TRIM(G600)&amp;"|"&amp;H600))</f>
        <v/>
      </c>
      <c r="P600" s="42" t="inlineStr">
        <is>
          <t>No</t>
        </is>
      </c>
      <c r="Q600" s="42" t="inlineStr">
        <is>
          <t>Citations: 287</t>
        </is>
      </c>
    </row>
    <row r="601">
      <c r="A601" s="42" t="inlineStr">
        <is>
          <t>A0600</t>
        </is>
      </c>
      <c r="B601" s="42" t="inlineStr">
        <is>
          <t>Database</t>
        </is>
      </c>
      <c r="C601" s="42" t="inlineStr">
        <is>
          <t>OpenAlex</t>
        </is>
      </c>
      <c r="D601" s="85" t="n">
        <v>46287</v>
      </c>
      <c r="E601" s="42" t="inlineStr">
        <is>
          <t>Multiple queries (Q1-Q10)</t>
        </is>
      </c>
      <c r="F601" s="42" t="inlineStr">
        <is>
          <t>Object detection using convolutional neural networks and transformer-based models: a review</t>
        </is>
      </c>
      <c r="G601" s="42" t="inlineStr">
        <is>
          <t>Shrishti Shah; Jitendra V. Tembhurne</t>
        </is>
      </c>
      <c r="H601" s="42" t="n">
        <v>2023</v>
      </c>
      <c r="I601" s="42" t="inlineStr">
        <is>
          <t>Journal of Electrical Systems and Information Technology</t>
        </is>
      </c>
      <c r="J601" s="42" t="inlineStr">
        <is>
          <t>10.1186/s43067-023-00123-z</t>
        </is>
      </c>
      <c r="K601" s="47" t="inlineStr">
        <is>
          <t>https://doi.org/10.1186/s43067-023-00123-z</t>
        </is>
      </c>
      <c r="L601" s="42" t="inlineStr">
        <is>
          <t>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is>
      </c>
      <c r="M601" s="42" t="inlineStr">
        <is>
          <t>article</t>
        </is>
      </c>
      <c r="N601" s="42" t="inlineStr">
        <is>
          <t>en</t>
        </is>
      </c>
      <c r="O601" s="42">
        <f>IF(F601="","",LOWER(TRIM(F601)&amp;"|"&amp;TRIM(G601)&amp;"|"&amp;H601))</f>
        <v/>
      </c>
      <c r="P601" s="42" t="inlineStr">
        <is>
          <t>No</t>
        </is>
      </c>
      <c r="Q601" s="42" t="inlineStr">
        <is>
          <t>Citations: 53</t>
        </is>
      </c>
    </row>
    <row r="602">
      <c r="A602" s="42" t="inlineStr">
        <is>
          <t>A0601</t>
        </is>
      </c>
      <c r="B602" s="42" t="inlineStr">
        <is>
          <t>Database</t>
        </is>
      </c>
      <c r="C602" s="42" t="inlineStr">
        <is>
          <t>OpenAlex</t>
        </is>
      </c>
      <c r="D602" s="85" t="n">
        <v>46287</v>
      </c>
      <c r="E602" s="42" t="inlineStr">
        <is>
          <t>Multiple queries (Q1-Q10)</t>
        </is>
      </c>
      <c r="F602" s="42" t="inlineStr">
        <is>
          <t>Object Detection with Transformers: A Review</t>
        </is>
      </c>
      <c r="G602" s="42" t="inlineStr">
        <is>
          <t>Tahira Shehzadi; Khurram Azeem Hashmi; Marcus Liwicki; Didier Stricker; Muhammad Zeshan Afzal</t>
        </is>
      </c>
      <c r="H602" s="42" t="n">
        <v>2025</v>
      </c>
      <c r="I602" s="42" t="inlineStr">
        <is>
          <t>Sensors</t>
        </is>
      </c>
      <c r="J602" s="42" t="inlineStr">
        <is>
          <t>10.3390/s25196025</t>
        </is>
      </c>
      <c r="K602" s="47" t="inlineStr">
        <is>
          <t>https://doi.org/10.3390/s25196025</t>
        </is>
      </c>
      <c r="L602" s="42" t="inlineStr">
        <is>
          <t>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is>
      </c>
      <c r="M602" s="42" t="inlineStr">
        <is>
          <t>article</t>
        </is>
      </c>
      <c r="N602" s="42" t="inlineStr">
        <is>
          <t>en</t>
        </is>
      </c>
      <c r="O602" s="42">
        <f>IF(F602="","",LOWER(TRIM(F602)&amp;"|"&amp;TRIM(G602)&amp;"|"&amp;H602))</f>
        <v/>
      </c>
      <c r="P602" s="42" t="inlineStr">
        <is>
          <t>No</t>
        </is>
      </c>
      <c r="Q602" s="42" t="inlineStr">
        <is>
          <t>Citations: 56</t>
        </is>
      </c>
    </row>
    <row r="603">
      <c r="A603" s="42" t="inlineStr">
        <is>
          <t>A0602</t>
        </is>
      </c>
      <c r="B603" s="42" t="inlineStr">
        <is>
          <t>Database</t>
        </is>
      </c>
      <c r="C603" s="42" t="inlineStr">
        <is>
          <t>OpenAlex</t>
        </is>
      </c>
      <c r="D603" s="85" t="n">
        <v>46287</v>
      </c>
      <c r="E603" s="42" t="inlineStr">
        <is>
          <t>Multiple queries (Q1-Q10)</t>
        </is>
      </c>
      <c r="F603" s="42" t="inlineStr">
        <is>
          <t>A generalist vision–language foundation model for diverse biomedical tasks</t>
        </is>
      </c>
      <c r="G603" s="42" t="inlineStr">
        <is>
          <t>Kai Zhang; Rong Zhou; Eashan Adhikarla; Zhiling Yan; Yixin Liu; Jun Yu; Zhengliang Liu; Xun Chen; Brian D. Davison; Hui Ren; Jing Huang; Chen Chen; Yuyin Zhou; Sunyang Fu; Wei Liu; Tianming Liu; Xiang Li; Yong Chen; Lifang He; James Zou; Quanzheng Li; Hongfang Liu; Lichao Sun</t>
        </is>
      </c>
      <c r="H603" s="42" t="n">
        <v>2024</v>
      </c>
      <c r="I603" s="42" t="inlineStr">
        <is>
          <t>Nature Medicine</t>
        </is>
      </c>
      <c r="J603" s="42" t="inlineStr">
        <is>
          <t>10.1038/s41591-024-03185-2</t>
        </is>
      </c>
      <c r="K603" s="47" t="inlineStr">
        <is>
          <t>https://doi.org/10.1038/s41591-024-03185-2</t>
        </is>
      </c>
      <c r="L603" s="42" t="inlineStr"/>
      <c r="M603" s="42" t="inlineStr">
        <is>
          <t>article</t>
        </is>
      </c>
      <c r="N603" s="42" t="inlineStr">
        <is>
          <t>en</t>
        </is>
      </c>
      <c r="O603" s="42">
        <f>IF(F603="","",LOWER(TRIM(F603)&amp;"|"&amp;TRIM(G603)&amp;"|"&amp;H603))</f>
        <v/>
      </c>
      <c r="P603" s="42" t="inlineStr">
        <is>
          <t>No</t>
        </is>
      </c>
      <c r="Q603" s="42" t="inlineStr">
        <is>
          <t>Citations: 260</t>
        </is>
      </c>
    </row>
    <row r="604">
      <c r="A604" s="42" t="inlineStr">
        <is>
          <t>A0603</t>
        </is>
      </c>
      <c r="B604" s="42" t="inlineStr">
        <is>
          <t>Database</t>
        </is>
      </c>
      <c r="C604" s="42" t="inlineStr">
        <is>
          <t>OpenAlex</t>
        </is>
      </c>
      <c r="D604" s="85" t="n">
        <v>46287</v>
      </c>
      <c r="E604" s="42" t="inlineStr">
        <is>
          <t>Multiple queries (Q1-Q10)</t>
        </is>
      </c>
      <c r="F604" s="42" t="inlineStr">
        <is>
          <t>A survey of transformers and large language models for ECG diagnosis: advances, challenges, and future directions</t>
        </is>
      </c>
      <c r="G604" s="42" t="inlineStr">
        <is>
          <t>Mohammed Yusuf Ansari; Mohammed Yaqoob; Mohammed Ishaq Mohammed; Eduardo Feo Flushing; Iffa Afsa Changaai Mangalote; Sarada Prasad Dakua; Omar M. Aboumarzouk; Raffaella Righetti; Marwa Qaraqe</t>
        </is>
      </c>
      <c r="H604" s="42" t="n">
        <v>2025</v>
      </c>
      <c r="I604" s="42" t="inlineStr">
        <is>
          <t>Artificial Intelligence Review</t>
        </is>
      </c>
      <c r="J604" s="42" t="inlineStr">
        <is>
          <t>10.1007/s10462-025-11259-x</t>
        </is>
      </c>
      <c r="K604" s="47" t="inlineStr">
        <is>
          <t>https://doi.org/10.1007/s10462-025-11259-x</t>
        </is>
      </c>
      <c r="L604" s="42" t="inlineStr">
        <is>
          <t>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is>
      </c>
      <c r="M604" s="42" t="inlineStr">
        <is>
          <t>article</t>
        </is>
      </c>
      <c r="N604" s="42" t="inlineStr">
        <is>
          <t>en</t>
        </is>
      </c>
      <c r="O604" s="42">
        <f>IF(F604="","",LOWER(TRIM(F604)&amp;"|"&amp;TRIM(G604)&amp;"|"&amp;H604))</f>
        <v/>
      </c>
      <c r="P604" s="42" t="inlineStr">
        <is>
          <t>No</t>
        </is>
      </c>
      <c r="Q604" s="42" t="inlineStr">
        <is>
          <t>Citations: 58</t>
        </is>
      </c>
    </row>
    <row r="605">
      <c r="A605" s="42" t="inlineStr">
        <is>
          <t>A0604</t>
        </is>
      </c>
      <c r="B605" s="42" t="inlineStr">
        <is>
          <t>Database</t>
        </is>
      </c>
      <c r="C605" s="42" t="inlineStr">
        <is>
          <t>OpenAlex</t>
        </is>
      </c>
      <c r="D605" s="85" t="n">
        <v>46287</v>
      </c>
      <c r="E605" s="42" t="inlineStr">
        <is>
          <t>Multiple queries (Q1-Q10)</t>
        </is>
      </c>
      <c r="F605" s="42" t="inlineStr">
        <is>
          <t>Continuous 3D Multi-Channel Sign Language Production via Progressive Transformers and Mixture Density Networks</t>
        </is>
      </c>
      <c r="G605" s="42" t="inlineStr">
        <is>
          <t>Ben Saunders; Necati Cihan Camgöz; Richard Bowden</t>
        </is>
      </c>
      <c r="H605" s="42" t="n">
        <v>2021</v>
      </c>
      <c r="I605" s="42" t="inlineStr">
        <is>
          <t>International Journal of Computer Vision</t>
        </is>
      </c>
      <c r="J605" s="42" t="inlineStr">
        <is>
          <t>10.1007/s11263-021-01457-9</t>
        </is>
      </c>
      <c r="K605" s="47" t="inlineStr">
        <is>
          <t>https://doi.org/10.1007/s11263-021-01457-9</t>
        </is>
      </c>
      <c r="L605" s="42" t="inlineStr">
        <is>
          <t>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is>
      </c>
      <c r="M605" s="42" t="inlineStr">
        <is>
          <t>article</t>
        </is>
      </c>
      <c r="N605" s="42" t="inlineStr">
        <is>
          <t>en</t>
        </is>
      </c>
      <c r="O605" s="42">
        <f>IF(F605="","",LOWER(TRIM(F605)&amp;"|"&amp;TRIM(G605)&amp;"|"&amp;H605))</f>
        <v/>
      </c>
      <c r="P605" s="42" t="inlineStr">
        <is>
          <t>No</t>
        </is>
      </c>
      <c r="Q605" s="42" t="inlineStr">
        <is>
          <t>Citations: 87</t>
        </is>
      </c>
    </row>
    <row r="606">
      <c r="A606" s="42" t="inlineStr">
        <is>
          <t>A0605</t>
        </is>
      </c>
      <c r="B606" s="42" t="inlineStr">
        <is>
          <t>Database</t>
        </is>
      </c>
      <c r="C606" s="42" t="inlineStr">
        <is>
          <t>OpenAlex</t>
        </is>
      </c>
      <c r="D606" s="85" t="n">
        <v>46287</v>
      </c>
      <c r="E606" s="42" t="inlineStr">
        <is>
          <t>Multiple queries (Q1-Q10)</t>
        </is>
      </c>
      <c r="F606" s="42" t="inlineStr">
        <is>
          <t>Graph Transformers: A Survey</t>
        </is>
      </c>
      <c r="G606" s="42" t="inlineStr">
        <is>
          <t>Ahsan Shehzad; Feng Xia; Shagufta Abid; Ciyuan Peng; Shuo Yu; Dongyu Zhang; Karin Verspoor</t>
        </is>
      </c>
      <c r="H606" s="42" t="n">
        <v>2026</v>
      </c>
      <c r="I606" s="42" t="inlineStr">
        <is>
          <t>IEEE Transactions on Neural Networks and Learning Systems</t>
        </is>
      </c>
      <c r="J606" s="42" t="inlineStr">
        <is>
          <t>10.1109/tnnls.2025.3646122</t>
        </is>
      </c>
      <c r="K606" s="47" t="inlineStr">
        <is>
          <t>https://doi.org/10.1109/tnnls.2025.3646122</t>
        </is>
      </c>
      <c r="L606" s="42" t="inlineStr">
        <is>
          <t>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is>
      </c>
      <c r="M606" s="42" t="inlineStr">
        <is>
          <t>article</t>
        </is>
      </c>
      <c r="N606" s="42" t="inlineStr">
        <is>
          <t>en</t>
        </is>
      </c>
      <c r="O606" s="42">
        <f>IF(F606="","",LOWER(TRIM(F606)&amp;"|"&amp;TRIM(G606)&amp;"|"&amp;H606))</f>
        <v/>
      </c>
      <c r="P606" s="42" t="inlineStr">
        <is>
          <t>No</t>
        </is>
      </c>
      <c r="Q606" s="42" t="inlineStr">
        <is>
          <t>Citations: 38</t>
        </is>
      </c>
    </row>
    <row r="607">
      <c r="A607" s="42" t="inlineStr">
        <is>
          <t>A0606</t>
        </is>
      </c>
      <c r="B607" s="42" t="inlineStr">
        <is>
          <t>Database</t>
        </is>
      </c>
      <c r="C607" s="42" t="inlineStr">
        <is>
          <t>OpenAlex</t>
        </is>
      </c>
      <c r="D607" s="85" t="n">
        <v>46287</v>
      </c>
      <c r="E607" s="42" t="inlineStr">
        <is>
          <t>Multiple queries (Q1-Q10)</t>
        </is>
      </c>
      <c r="F607" s="42" t="inlineStr">
        <is>
          <t>The Breakthrough of Large Language Models Release for Medical Applications: 1-Year Timeline and Perspectives</t>
        </is>
      </c>
      <c r="G607" s="42" t="inlineStr">
        <is>
          <t>Marco Cascella; Federico Semeraro; Jonathan Montomoli; Valentina Bellini; Ornella Piazza; Elena Bignami</t>
        </is>
      </c>
      <c r="H607" s="42" t="n">
        <v>2024</v>
      </c>
      <c r="I607" s="42" t="inlineStr">
        <is>
          <t>Journal of Medical Systems</t>
        </is>
      </c>
      <c r="J607" s="42" t="inlineStr">
        <is>
          <t>10.1007/s10916-024-02045-3</t>
        </is>
      </c>
      <c r="K607" s="47" t="inlineStr">
        <is>
          <t>https://doi.org/10.1007/s10916-024-02045-3</t>
        </is>
      </c>
      <c r="L607" s="42" t="inlineStr">
        <is>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is>
      </c>
      <c r="M607" s="42" t="inlineStr">
        <is>
          <t>article</t>
        </is>
      </c>
      <c r="N607" s="42" t="inlineStr">
        <is>
          <t>en</t>
        </is>
      </c>
      <c r="O607" s="42">
        <f>IF(F607="","",LOWER(TRIM(F607)&amp;"|"&amp;TRIM(G607)&amp;"|"&amp;H607))</f>
        <v/>
      </c>
      <c r="P607" s="42" t="inlineStr">
        <is>
          <t>No</t>
        </is>
      </c>
      <c r="Q607" s="42" t="inlineStr">
        <is>
          <t>Citations: 219</t>
        </is>
      </c>
    </row>
    <row r="608">
      <c r="A608" s="42" t="inlineStr">
        <is>
          <t>A0607</t>
        </is>
      </c>
      <c r="B608" s="42" t="inlineStr">
        <is>
          <t>Database</t>
        </is>
      </c>
      <c r="C608" s="42" t="inlineStr">
        <is>
          <t>OpenAlex</t>
        </is>
      </c>
      <c r="D608" s="85" t="n">
        <v>46287</v>
      </c>
      <c r="E608" s="42" t="inlineStr">
        <is>
          <t>Multiple queries (Q1-Q10)</t>
        </is>
      </c>
      <c r="F608" s="42" t="inlineStr">
        <is>
          <t>🧜Siren’s Song in the AI Ocean: A Survey on Hallucination in Large Language Models</t>
        </is>
      </c>
      <c r="G608" s="42" t="inlineStr">
        <is>
          <t>Yue Zhang; Yafu Li; Leyang Cui; Cai Deng; Lemao Liu; Tingchen Fu; Xinting Huang; Enbo Zhao; Yanwen Zhang; Yulong Chen; Longyue Wang; Ahn Tuan Luu; Wei Bi; Freda Shi; Shuming Shi</t>
        </is>
      </c>
      <c r="H608" s="42" t="n">
        <v>2025</v>
      </c>
      <c r="I608" s="42" t="inlineStr">
        <is>
          <t>Computational Linguistics</t>
        </is>
      </c>
      <c r="J608" s="42" t="inlineStr">
        <is>
          <t>10.1162/coli.a.16</t>
        </is>
      </c>
      <c r="K608" s="47" t="inlineStr">
        <is>
          <t>https://doi.org/10.1162/coli.a.16</t>
        </is>
      </c>
      <c r="L608" s="42" t="inlineStr">
        <is>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is>
      </c>
      <c r="M608" s="42" t="inlineStr">
        <is>
          <t>article</t>
        </is>
      </c>
      <c r="N608" s="42" t="inlineStr">
        <is>
          <t>en</t>
        </is>
      </c>
      <c r="O608" s="42">
        <f>IF(F608="","",LOWER(TRIM(F608)&amp;"|"&amp;TRIM(G608)&amp;"|"&amp;H608))</f>
        <v/>
      </c>
      <c r="P608" s="42" t="inlineStr">
        <is>
          <t>No</t>
        </is>
      </c>
      <c r="Q608" s="42" t="inlineStr">
        <is>
          <t>Citations: 231</t>
        </is>
      </c>
    </row>
    <row r="609">
      <c r="A609" s="42" t="inlineStr">
        <is>
          <t>A0608</t>
        </is>
      </c>
      <c r="B609" s="42" t="inlineStr">
        <is>
          <t>Database</t>
        </is>
      </c>
      <c r="C609" s="42" t="inlineStr">
        <is>
          <t>OpenAlex</t>
        </is>
      </c>
      <c r="D609" s="85" t="n">
        <v>46287</v>
      </c>
      <c r="E609" s="42" t="inlineStr">
        <is>
          <t>Multiple queries (Q1-Q10)</t>
        </is>
      </c>
      <c r="F609" s="42" t="inlineStr">
        <is>
          <t>A Review of Current Trends, Techniques, and Challenges in Large Language Models (LLMs)</t>
        </is>
      </c>
      <c r="G609" s="42" t="inlineStr">
        <is>
          <t>Rajvardhan Patil; Venkat N. Gudivada</t>
        </is>
      </c>
      <c r="H609" s="42" t="n">
        <v>2024</v>
      </c>
      <c r="I609" s="42" t="inlineStr">
        <is>
          <t>Applied Sciences</t>
        </is>
      </c>
      <c r="J609" s="42" t="inlineStr">
        <is>
          <t>10.3390/app14052074</t>
        </is>
      </c>
      <c r="K609" s="47" t="inlineStr">
        <is>
          <t>https://doi.org/10.3390/app14052074</t>
        </is>
      </c>
      <c r="L609" s="42" t="inlineStr">
        <is>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is>
      </c>
      <c r="M609" s="42" t="inlineStr">
        <is>
          <t>article</t>
        </is>
      </c>
      <c r="N609" s="42" t="inlineStr">
        <is>
          <t>en</t>
        </is>
      </c>
      <c r="O609" s="42">
        <f>IF(F609="","",LOWER(TRIM(F609)&amp;"|"&amp;TRIM(G609)&amp;"|"&amp;H609))</f>
        <v/>
      </c>
      <c r="P609" s="42" t="inlineStr">
        <is>
          <t>No</t>
        </is>
      </c>
      <c r="Q609" s="42" t="inlineStr">
        <is>
          <t>Citations: 241</t>
        </is>
      </c>
    </row>
    <row r="610">
      <c r="A610" s="42" t="inlineStr">
        <is>
          <t>A0609</t>
        </is>
      </c>
      <c r="B610" s="42" t="inlineStr">
        <is>
          <t>Database</t>
        </is>
      </c>
      <c r="C610" s="42" t="inlineStr">
        <is>
          <t>OpenAlex</t>
        </is>
      </c>
      <c r="D610" s="85" t="n">
        <v>46287</v>
      </c>
      <c r="E610" s="42" t="inlineStr">
        <is>
          <t>Multiple queries (Q1-Q10)</t>
        </is>
      </c>
      <c r="F610" s="42" t="inlineStr">
        <is>
          <t>PMC-LLaMA: toward building open-source language models for medicine</t>
        </is>
      </c>
      <c r="G610" s="42" t="inlineStr">
        <is>
          <t>Chaoyi Wu; Weixiong Lin; Xiaoman Zhang; Ya Zhang; Weidi Xie; Yanfeng Wang</t>
        </is>
      </c>
      <c r="H610" s="42" t="n">
        <v>2024</v>
      </c>
      <c r="I610" s="42" t="inlineStr">
        <is>
          <t>Journal of the American Medical Informatics Association</t>
        </is>
      </c>
      <c r="J610" s="42" t="inlineStr">
        <is>
          <t>10.1093/jamia/ocae045</t>
        </is>
      </c>
      <c r="K610" s="47" t="inlineStr">
        <is>
          <t>https://doi.org/10.1093/jamia/ocae045</t>
        </is>
      </c>
      <c r="L610" s="42" t="inlineStr">
        <is>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is>
      </c>
      <c r="M610" s="42" t="inlineStr">
        <is>
          <t>article</t>
        </is>
      </c>
      <c r="N610" s="42" t="inlineStr">
        <is>
          <t>en</t>
        </is>
      </c>
      <c r="O610" s="42">
        <f>IF(F610="","",LOWER(TRIM(F610)&amp;"|"&amp;TRIM(G610)&amp;"|"&amp;H610))</f>
        <v/>
      </c>
      <c r="P610" s="42" t="inlineStr">
        <is>
          <t>No</t>
        </is>
      </c>
      <c r="Q610" s="42" t="inlineStr">
        <is>
          <t>Citations: 298</t>
        </is>
      </c>
    </row>
    <row r="611">
      <c r="A611" s="42" t="inlineStr">
        <is>
          <t>A0610</t>
        </is>
      </c>
      <c r="B611" s="42" t="inlineStr">
        <is>
          <t>Database</t>
        </is>
      </c>
      <c r="C611" s="42" t="inlineStr">
        <is>
          <t>OpenAlex</t>
        </is>
      </c>
      <c r="D611" s="85" t="n">
        <v>46287</v>
      </c>
      <c r="E611" s="42" t="inlineStr">
        <is>
          <t>Multiple queries (Q1-Q10)</t>
        </is>
      </c>
      <c r="F611" s="42" t="inlineStr">
        <is>
          <t>Spatial-Temporal Convolutional Transformer Network for Multivariate Time Series Forecasting</t>
        </is>
      </c>
      <c r="G611" s="42" t="inlineStr">
        <is>
          <t>Lei Huang; Feng Mao; Kai Zhang; Zhiheng Li</t>
        </is>
      </c>
      <c r="H611" s="42" t="n">
        <v>2022</v>
      </c>
      <c r="I611" s="42" t="inlineStr">
        <is>
          <t>Sensors</t>
        </is>
      </c>
      <c r="J611" s="42" t="inlineStr">
        <is>
          <t>10.3390/s22030841</t>
        </is>
      </c>
      <c r="K611" s="47" t="inlineStr">
        <is>
          <t>https://doi.org/10.3390/s22030841</t>
        </is>
      </c>
      <c r="L611" s="42" t="inlineStr">
        <is>
          <t>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is>
      </c>
      <c r="M611" s="42" t="inlineStr">
        <is>
          <t>article</t>
        </is>
      </c>
      <c r="N611" s="42" t="inlineStr">
        <is>
          <t>en</t>
        </is>
      </c>
      <c r="O611" s="42">
        <f>IF(F611="","",LOWER(TRIM(F611)&amp;"|"&amp;TRIM(G611)&amp;"|"&amp;H611))</f>
        <v/>
      </c>
      <c r="P611" s="42" t="inlineStr">
        <is>
          <t>No</t>
        </is>
      </c>
      <c r="Q611" s="42" t="inlineStr">
        <is>
          <t>Citations: 49</t>
        </is>
      </c>
    </row>
    <row r="612">
      <c r="A612" s="42" t="inlineStr">
        <is>
          <t>A0611</t>
        </is>
      </c>
      <c r="B612" s="42" t="inlineStr">
        <is>
          <t>Database</t>
        </is>
      </c>
      <c r="C612" s="42" t="inlineStr">
        <is>
          <t>OpenAlex</t>
        </is>
      </c>
      <c r="D612" s="85" t="n">
        <v>46287</v>
      </c>
      <c r="E612" s="42" t="inlineStr">
        <is>
          <t>Multiple queries (Q1-Q10)</t>
        </is>
      </c>
      <c r="F612" s="42" t="inlineStr">
        <is>
          <t>Household Energy Consumption Prediction Using the Stationary Wavelet Transform and Transformers</t>
        </is>
      </c>
      <c r="G612" s="42" t="inlineStr">
        <is>
          <t>Lyes Saad Saoud; Hasan Al-Marzouqi; Ramy Hussein</t>
        </is>
      </c>
      <c r="H612" s="42" t="n">
        <v>2022</v>
      </c>
      <c r="I612" s="42" t="inlineStr">
        <is>
          <t>IEEE Access</t>
        </is>
      </c>
      <c r="J612" s="42" t="inlineStr">
        <is>
          <t>10.1109/access.2022.3140818</t>
        </is>
      </c>
      <c r="K612" s="47" t="inlineStr">
        <is>
          <t>https://doi.org/10.1109/access.2022.3140818</t>
        </is>
      </c>
      <c r="L612" s="42" t="inlineStr">
        <is>
          <t>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is>
      </c>
      <c r="M612" s="42" t="inlineStr">
        <is>
          <t>article</t>
        </is>
      </c>
      <c r="N612" s="42" t="inlineStr">
        <is>
          <t>en</t>
        </is>
      </c>
      <c r="O612" s="42">
        <f>IF(F612="","",LOWER(TRIM(F612)&amp;"|"&amp;TRIM(G612)&amp;"|"&amp;H612))</f>
        <v/>
      </c>
      <c r="P612" s="42" t="inlineStr">
        <is>
          <t>No</t>
        </is>
      </c>
      <c r="Q612" s="42" t="inlineStr">
        <is>
          <t>Citations: 55</t>
        </is>
      </c>
    </row>
    <row r="613">
      <c r="A613" s="42" t="inlineStr">
        <is>
          <t>A0612</t>
        </is>
      </c>
      <c r="B613" s="42" t="inlineStr">
        <is>
          <t>Database</t>
        </is>
      </c>
      <c r="C613" s="42" t="inlineStr">
        <is>
          <t>OpenAlex</t>
        </is>
      </c>
      <c r="D613" s="85" t="n">
        <v>46287</v>
      </c>
      <c r="E613" s="42" t="inlineStr">
        <is>
          <t>Multiple queries (Q1-Q10)</t>
        </is>
      </c>
      <c r="F613" s="42" t="inlineStr">
        <is>
          <t>Unleashing the transformers: NLP models detect AI writing in education</t>
        </is>
      </c>
      <c r="G613" s="42" t="inlineStr">
        <is>
          <t>José Campino</t>
        </is>
      </c>
      <c r="H613" s="42" t="n">
        <v>2024</v>
      </c>
      <c r="I613" s="42" t="inlineStr">
        <is>
          <t>Journal of Computers in Education</t>
        </is>
      </c>
      <c r="J613" s="42" t="inlineStr">
        <is>
          <t>10.1007/s40692-024-00325-y</t>
        </is>
      </c>
      <c r="K613" s="47" t="inlineStr">
        <is>
          <t>https://doi.org/10.1007/s40692-024-00325-y</t>
        </is>
      </c>
      <c r="L613" s="42" t="inlineStr">
        <is>
          <t>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is>
      </c>
      <c r="M613" s="42" t="inlineStr">
        <is>
          <t>article</t>
        </is>
      </c>
      <c r="N613" s="42" t="inlineStr">
        <is>
          <t>en</t>
        </is>
      </c>
      <c r="O613" s="42">
        <f>IF(F613="","",LOWER(TRIM(F613)&amp;"|"&amp;TRIM(G613)&amp;"|"&amp;H613))</f>
        <v/>
      </c>
      <c r="P613" s="42" t="inlineStr">
        <is>
          <t>No</t>
        </is>
      </c>
      <c r="Q613" s="42" t="inlineStr">
        <is>
          <t>Citations: 28</t>
        </is>
      </c>
    </row>
    <row r="614">
      <c r="A614" s="42" t="inlineStr">
        <is>
          <t>A0613</t>
        </is>
      </c>
      <c r="B614" s="42" t="inlineStr">
        <is>
          <t>Database</t>
        </is>
      </c>
      <c r="C614" s="42" t="inlineStr">
        <is>
          <t>OpenAlex</t>
        </is>
      </c>
      <c r="D614" s="85" t="n">
        <v>46287</v>
      </c>
      <c r="E614" s="42" t="inlineStr">
        <is>
          <t>Multiple queries (Q1-Q10)</t>
        </is>
      </c>
      <c r="F614" s="42" t="inlineStr">
        <is>
          <t>Natural language processing with transformers: a review</t>
        </is>
      </c>
      <c r="G614" s="42" t="inlineStr">
        <is>
          <t>Georgiana Țucudean; Marian Bucos; Bogdan Drăgulescu; Cătălin Daniel Căleanu</t>
        </is>
      </c>
      <c r="H614" s="42" t="n">
        <v>2024</v>
      </c>
      <c r="I614" s="42" t="inlineStr">
        <is>
          <t>PeerJ Computer Science</t>
        </is>
      </c>
      <c r="J614" s="42" t="inlineStr">
        <is>
          <t>10.7717/peerj-cs.2222</t>
        </is>
      </c>
      <c r="K614" s="47" t="inlineStr">
        <is>
          <t>https://doi.org/10.7717/peerj-cs.2222</t>
        </is>
      </c>
      <c r="L614" s="42" t="inlineStr">
        <is>
          <t>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is>
      </c>
      <c r="M614" s="42" t="inlineStr">
        <is>
          <t>article</t>
        </is>
      </c>
      <c r="N614" s="42" t="inlineStr">
        <is>
          <t>en</t>
        </is>
      </c>
      <c r="O614" s="42">
        <f>IF(F614="","",LOWER(TRIM(F614)&amp;"|"&amp;TRIM(G614)&amp;"|"&amp;H614))</f>
        <v/>
      </c>
      <c r="P614" s="42" t="inlineStr">
        <is>
          <t>No</t>
        </is>
      </c>
      <c r="Q614" s="42" t="inlineStr">
        <is>
          <t>Citations: 35</t>
        </is>
      </c>
    </row>
    <row r="615">
      <c r="A615" s="42" t="inlineStr">
        <is>
          <t>A0614</t>
        </is>
      </c>
      <c r="B615" s="42" t="inlineStr">
        <is>
          <t>Database</t>
        </is>
      </c>
      <c r="C615" s="42" t="inlineStr">
        <is>
          <t>OpenAlex</t>
        </is>
      </c>
      <c r="D615" s="85" t="n">
        <v>46287</v>
      </c>
      <c r="E615" s="42" t="inlineStr">
        <is>
          <t>Multiple queries (Q1-Q10)</t>
        </is>
      </c>
      <c r="F615" s="42" t="inlineStr">
        <is>
          <t>World models and predictive coding for cognitive and developmental robotics: frontiers and challenges</t>
        </is>
      </c>
      <c r="G615" s="42" t="inlineStr">
        <is>
          <t>Tadahiro Taniguchi; Shingo Murata; Masahiro Suzuki; Dimitri Ognibene; Pablo Lanillos; Emre Uğur; Lorenzo Jamone; T. Nakamura; Alejandra Ciria; Bruno Lara; Giovanni Pezzulo</t>
        </is>
      </c>
      <c r="H615" s="42" t="n">
        <v>2023</v>
      </c>
      <c r="I615" s="42" t="inlineStr">
        <is>
          <t>Advanced Robotics</t>
        </is>
      </c>
      <c r="J615" s="42" t="inlineStr">
        <is>
          <t>10.1080/01691864.2023.2225232</t>
        </is>
      </c>
      <c r="K615" s="47" t="inlineStr">
        <is>
          <t>https://doi.org/10.1080/01691864.2023.2225232</t>
        </is>
      </c>
      <c r="L615" s="42" t="inlineStr">
        <is>
          <t>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is>
      </c>
      <c r="M615" s="42" t="inlineStr">
        <is>
          <t>article</t>
        </is>
      </c>
      <c r="N615" s="42" t="inlineStr">
        <is>
          <t>en</t>
        </is>
      </c>
      <c r="O615" s="42">
        <f>IF(F615="","",LOWER(TRIM(F615)&amp;"|"&amp;TRIM(G615)&amp;"|"&amp;H615))</f>
        <v/>
      </c>
      <c r="P615" s="42" t="inlineStr">
        <is>
          <t>No</t>
        </is>
      </c>
      <c r="Q615" s="42" t="inlineStr">
        <is>
          <t>Citations: 68</t>
        </is>
      </c>
    </row>
    <row r="616">
      <c r="A616" s="42" t="inlineStr">
        <is>
          <t>A0615</t>
        </is>
      </c>
      <c r="B616" s="42" t="inlineStr">
        <is>
          <t>Database</t>
        </is>
      </c>
      <c r="C616" s="42" t="inlineStr">
        <is>
          <t>OpenAlex</t>
        </is>
      </c>
      <c r="D616" s="85" t="n">
        <v>46287</v>
      </c>
      <c r="E616" s="42" t="inlineStr">
        <is>
          <t>Multiple queries (Q1-Q10)</t>
        </is>
      </c>
      <c r="F616" s="42" t="inlineStr">
        <is>
          <t>Video description: A comprehensive survey of deep learning approaches</t>
        </is>
      </c>
      <c r="G616" s="42" t="inlineStr">
        <is>
          <t>Ghazala Rafiq; Muhammad Rafiq; Gyu Sang Choi</t>
        </is>
      </c>
      <c r="H616" s="42" t="n">
        <v>2023</v>
      </c>
      <c r="I616" s="42" t="inlineStr">
        <is>
          <t>Artificial Intelligence Review</t>
        </is>
      </c>
      <c r="J616" s="42" t="inlineStr">
        <is>
          <t>10.1007/s10462-023-10414-6</t>
        </is>
      </c>
      <c r="K616" s="47" t="inlineStr">
        <is>
          <t>https://doi.org/10.1007/s10462-023-10414-6</t>
        </is>
      </c>
      <c r="L616" s="42" t="inlineStr">
        <is>
          <t>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is>
      </c>
      <c r="M616" s="42" t="inlineStr">
        <is>
          <t>article</t>
        </is>
      </c>
      <c r="N616" s="42" t="inlineStr">
        <is>
          <t>en</t>
        </is>
      </c>
      <c r="O616" s="42">
        <f>IF(F616="","",LOWER(TRIM(F616)&amp;"|"&amp;TRIM(G616)&amp;"|"&amp;H616))</f>
        <v/>
      </c>
      <c r="P616" s="42" t="inlineStr">
        <is>
          <t>No</t>
        </is>
      </c>
      <c r="Q616" s="42" t="inlineStr">
        <is>
          <t>Citations: 48</t>
        </is>
      </c>
    </row>
    <row r="617">
      <c r="A617" s="42" t="inlineStr">
        <is>
          <t>A0616</t>
        </is>
      </c>
      <c r="B617" s="42" t="inlineStr">
        <is>
          <t>Database</t>
        </is>
      </c>
      <c r="C617" s="42" t="inlineStr">
        <is>
          <t>OpenAlex</t>
        </is>
      </c>
      <c r="D617" s="85" t="n">
        <v>46287</v>
      </c>
      <c r="E617" s="42" t="inlineStr">
        <is>
          <t>Multiple queries (Q1-Q10)</t>
        </is>
      </c>
      <c r="F617" s="42" t="inlineStr">
        <is>
          <t>Fraudulent account detection in social media using hybrid deep transformer model and hyperparameter optimization</t>
        </is>
      </c>
      <c r="G617" s="42" t="inlineStr">
        <is>
          <t>Prashant Kumar Shukla; Bala Dhandayuthapani Veerasamy; Noha Alduaiji; Santosh Reddy Addula; Ankur Pandey; Piyush Kumar Shukla</t>
        </is>
      </c>
      <c r="H617" s="42" t="n">
        <v>2025</v>
      </c>
      <c r="I617" s="42" t="inlineStr">
        <is>
          <t>Scientific Reports</t>
        </is>
      </c>
      <c r="J617" s="42" t="inlineStr">
        <is>
          <t>10.1038/s41598-025-24326-8</t>
        </is>
      </c>
      <c r="K617" s="47" t="inlineStr">
        <is>
          <t>https://doi.org/10.1038/s41598-025-24326-8</t>
        </is>
      </c>
      <c r="L617" s="42" t="inlineStr">
        <is>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is>
      </c>
      <c r="M617" s="42" t="inlineStr">
        <is>
          <t>article</t>
        </is>
      </c>
      <c r="N617" s="42" t="inlineStr">
        <is>
          <t>en</t>
        </is>
      </c>
      <c r="O617" s="42">
        <f>IF(F617="","",LOWER(TRIM(F617)&amp;"|"&amp;TRIM(G617)&amp;"|"&amp;H617))</f>
        <v/>
      </c>
      <c r="P617" s="42" t="inlineStr">
        <is>
          <t>No</t>
        </is>
      </c>
      <c r="Q617" s="42" t="inlineStr">
        <is>
          <t>Citations: 35</t>
        </is>
      </c>
    </row>
    <row r="618">
      <c r="A618" s="42" t="inlineStr">
        <is>
          <t>A0617</t>
        </is>
      </c>
      <c r="B618" s="42" t="inlineStr">
        <is>
          <t>Database</t>
        </is>
      </c>
      <c r="C618" s="42" t="inlineStr">
        <is>
          <t>OpenAlex</t>
        </is>
      </c>
      <c r="D618" s="85" t="n">
        <v>46287</v>
      </c>
      <c r="E618" s="42" t="inlineStr">
        <is>
          <t>Multiple queries (Q1-Q10)</t>
        </is>
      </c>
      <c r="F618" s="42" t="inlineStr">
        <is>
          <t>Swinv2-Imagen: hierarchical vision transformer diffusion models for text-to-image generation</t>
        </is>
      </c>
      <c r="G618" s="42" t="inlineStr">
        <is>
          <t>Ruijun Li; Weihua Li; Yi Yang; Hanyu Wei; Jianhua Jiang; Quan Bai</t>
        </is>
      </c>
      <c r="H618" s="42" t="n">
        <v>2023</v>
      </c>
      <c r="I618" s="42" t="inlineStr">
        <is>
          <t>Neural Computing and Applications</t>
        </is>
      </c>
      <c r="J618" s="42" t="inlineStr">
        <is>
          <t>10.1007/s00521-023-09021-x</t>
        </is>
      </c>
      <c r="K618" s="47" t="inlineStr">
        <is>
          <t>https://doi.org/10.1007/s00521-023-09021-x</t>
        </is>
      </c>
      <c r="L618" s="42" t="inlineStr">
        <is>
          <t>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is>
      </c>
      <c r="M618" s="42" t="inlineStr">
        <is>
          <t>article</t>
        </is>
      </c>
      <c r="N618" s="42" t="inlineStr">
        <is>
          <t>en</t>
        </is>
      </c>
      <c r="O618" s="42">
        <f>IF(F618="","",LOWER(TRIM(F618)&amp;"|"&amp;TRIM(G618)&amp;"|"&amp;H618))</f>
        <v/>
      </c>
      <c r="P618" s="42" t="inlineStr">
        <is>
          <t>No</t>
        </is>
      </c>
      <c r="Q618" s="42" t="inlineStr">
        <is>
          <t>Citations: 31</t>
        </is>
      </c>
    </row>
    <row r="619">
      <c r="A619" s="42" t="inlineStr">
        <is>
          <t>A0618</t>
        </is>
      </c>
      <c r="B619" s="42" t="inlineStr">
        <is>
          <t>Database</t>
        </is>
      </c>
      <c r="C619" s="42" t="inlineStr">
        <is>
          <t>OpenAlex</t>
        </is>
      </c>
      <c r="D619" s="85" t="n">
        <v>46287</v>
      </c>
      <c r="E619" s="42" t="inlineStr">
        <is>
          <t>Multiple queries (Q1-Q10)</t>
        </is>
      </c>
      <c r="F619" s="42" t="inlineStr">
        <is>
          <t>Dense Video Captioning With Early Linguistic Information Fusion</t>
        </is>
      </c>
      <c r="G619" s="42" t="inlineStr">
        <is>
          <t>Nayyer Aafaq; Ajmal Mian; Naveed Akhtar; Wei Liu; Mubarak Shah</t>
        </is>
      </c>
      <c r="H619" s="42" t="n">
        <v>2022</v>
      </c>
      <c r="I619" s="42" t="inlineStr">
        <is>
          <t>IEEE Transactions on Multimedia</t>
        </is>
      </c>
      <c r="J619" s="42" t="inlineStr">
        <is>
          <t>10.1109/tmm.2022.3146005</t>
        </is>
      </c>
      <c r="K619" s="47" t="inlineStr">
        <is>
          <t>https://doi.org/10.1109/tmm.2022.3146005</t>
        </is>
      </c>
      <c r="L619" s="42" t="inlineStr">
        <is>
          <t>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is>
      </c>
      <c r="M619" s="42" t="inlineStr">
        <is>
          <t>article</t>
        </is>
      </c>
      <c r="N619" s="42" t="inlineStr">
        <is>
          <t>en</t>
        </is>
      </c>
      <c r="O619" s="42">
        <f>IF(F619="","",LOWER(TRIM(F619)&amp;"|"&amp;TRIM(G619)&amp;"|"&amp;H619))</f>
        <v/>
      </c>
      <c r="P619" s="42" t="inlineStr">
        <is>
          <t>No</t>
        </is>
      </c>
      <c r="Q619" s="42" t="inlineStr">
        <is>
          <t>Citations: 40</t>
        </is>
      </c>
    </row>
    <row r="620">
      <c r="A620" s="42" t="inlineStr">
        <is>
          <t>A0619</t>
        </is>
      </c>
      <c r="B620" s="42" t="inlineStr">
        <is>
          <t>Database</t>
        </is>
      </c>
      <c r="C620" s="42" t="inlineStr">
        <is>
          <t>OpenAlex</t>
        </is>
      </c>
      <c r="D620" s="85" t="n">
        <v>46287</v>
      </c>
      <c r="E620" s="42" t="inlineStr">
        <is>
          <t>Multiple queries (Q1-Q10)</t>
        </is>
      </c>
      <c r="F620" s="42" t="inlineStr">
        <is>
          <t>How large language models including generative pre-trained transformer (GPT) 3 and 4 will impact medicine and surgery</t>
        </is>
      </c>
      <c r="G620" s="42" t="inlineStr">
        <is>
          <t>S. Atallah; N. R. Banda; Andrew Banda; N. A. Roeck</t>
        </is>
      </c>
      <c r="H620" s="42" t="n">
        <v>2023</v>
      </c>
      <c r="I620" s="42" t="inlineStr">
        <is>
          <t>Techniques in Coloproctology</t>
        </is>
      </c>
      <c r="J620" s="42" t="inlineStr">
        <is>
          <t>10.1007/s10151-023-02837-8</t>
        </is>
      </c>
      <c r="K620" s="47" t="inlineStr">
        <is>
          <t>https://doi.org/10.1007/s10151-023-02837-8</t>
        </is>
      </c>
      <c r="L620" s="42" t="inlineStr"/>
      <c r="M620" s="42" t="inlineStr">
        <is>
          <t>article</t>
        </is>
      </c>
      <c r="N620" s="42" t="inlineStr">
        <is>
          <t>en</t>
        </is>
      </c>
      <c r="O620" s="42">
        <f>IF(F620="","",LOWER(TRIM(F620)&amp;"|"&amp;TRIM(G620)&amp;"|"&amp;H620))</f>
        <v/>
      </c>
      <c r="P620" s="42" t="inlineStr">
        <is>
          <t>No</t>
        </is>
      </c>
      <c r="Q620" s="42" t="inlineStr">
        <is>
          <t>Citations: 31</t>
        </is>
      </c>
    </row>
    <row r="621">
      <c r="A621" s="42" t="inlineStr">
        <is>
          <t>A0620</t>
        </is>
      </c>
      <c r="B621" s="42" t="inlineStr">
        <is>
          <t>Database</t>
        </is>
      </c>
      <c r="C621" s="42" t="inlineStr">
        <is>
          <t>OpenAlex</t>
        </is>
      </c>
      <c r="D621" s="85" t="n">
        <v>46287</v>
      </c>
      <c r="E621" s="42" t="inlineStr">
        <is>
          <t>Multiple queries (Q1-Q10)</t>
        </is>
      </c>
      <c r="F621" s="42" t="inlineStr">
        <is>
          <t>Large Language Models and the Reverse Turing Test</t>
        </is>
      </c>
      <c r="G621" s="42" t="inlineStr">
        <is>
          <t>Terrence J. Sejnowski</t>
        </is>
      </c>
      <c r="H621" s="42" t="n">
        <v>2023</v>
      </c>
      <c r="I621" s="42" t="inlineStr">
        <is>
          <t>Neural Computation</t>
        </is>
      </c>
      <c r="J621" s="42" t="inlineStr">
        <is>
          <t>10.1162/neco_a_01563</t>
        </is>
      </c>
      <c r="K621" s="47" t="inlineStr">
        <is>
          <t>https://doi.org/10.1162/neco_a_01563</t>
        </is>
      </c>
      <c r="L621" s="42" t="inlineStr">
        <is>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is>
      </c>
      <c r="M621" s="42" t="inlineStr">
        <is>
          <t>article</t>
        </is>
      </c>
      <c r="N621" s="42" t="inlineStr">
        <is>
          <t>en</t>
        </is>
      </c>
      <c r="O621" s="42">
        <f>IF(F621="","",LOWER(TRIM(F621)&amp;"|"&amp;TRIM(G621)&amp;"|"&amp;H621))</f>
        <v/>
      </c>
      <c r="P621" s="42" t="inlineStr">
        <is>
          <t>No</t>
        </is>
      </c>
      <c r="Q621" s="42" t="inlineStr">
        <is>
          <t>Citations: 169</t>
        </is>
      </c>
    </row>
    <row r="622">
      <c r="A622" s="42" t="inlineStr">
        <is>
          <t>A0621</t>
        </is>
      </c>
      <c r="B622" s="42" t="inlineStr">
        <is>
          <t>Database</t>
        </is>
      </c>
      <c r="C622" s="42" t="inlineStr">
        <is>
          <t>OpenAlex</t>
        </is>
      </c>
      <c r="D622" s="85" t="n">
        <v>46287</v>
      </c>
      <c r="E622" s="42" t="inlineStr">
        <is>
          <t>Multiple queries (Q1-Q10)</t>
        </is>
      </c>
      <c r="F622" s="42" t="inlineStr">
        <is>
          <t>A BiLSTM–Transformer and 2D CNN Architecture for Emotion Recognition from Speech</t>
        </is>
      </c>
      <c r="G622" s="42" t="inlineStr">
        <is>
          <t>Sera Kim; Seok-Pil Lee</t>
        </is>
      </c>
      <c r="H622" s="42" t="n">
        <v>2023</v>
      </c>
      <c r="I622" s="42" t="inlineStr">
        <is>
          <t>Electronics</t>
        </is>
      </c>
      <c r="J622" s="42" t="inlineStr">
        <is>
          <t>10.3390/electronics12194034</t>
        </is>
      </c>
      <c r="K622" s="47" t="inlineStr">
        <is>
          <t>https://doi.org/10.3390/electronics12194034</t>
        </is>
      </c>
      <c r="L622" s="42" t="inlineStr">
        <is>
          <t>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is>
      </c>
      <c r="M622" s="42" t="inlineStr">
        <is>
          <t>article</t>
        </is>
      </c>
      <c r="N622" s="42" t="inlineStr">
        <is>
          <t>en</t>
        </is>
      </c>
      <c r="O622" s="42">
        <f>IF(F622="","",LOWER(TRIM(F622)&amp;"|"&amp;TRIM(G622)&amp;"|"&amp;H622))</f>
        <v/>
      </c>
      <c r="P622" s="42" t="inlineStr">
        <is>
          <t>No</t>
        </is>
      </c>
      <c r="Q622" s="42" t="inlineStr">
        <is>
          <t>Citations: 43</t>
        </is>
      </c>
    </row>
    <row r="623">
      <c r="A623" s="42" t="inlineStr">
        <is>
          <t>A0622</t>
        </is>
      </c>
      <c r="B623" s="42" t="inlineStr">
        <is>
          <t>Database</t>
        </is>
      </c>
      <c r="C623" s="42" t="inlineStr">
        <is>
          <t>OpenAlex</t>
        </is>
      </c>
      <c r="D623" s="85" t="n">
        <v>46287</v>
      </c>
      <c r="E623" s="42" t="inlineStr">
        <is>
          <t>Multiple queries (Q1-Q10)</t>
        </is>
      </c>
      <c r="F623" s="42" t="inlineStr">
        <is>
          <t>An Attentive Survey of Attention Models</t>
        </is>
      </c>
      <c r="G623" s="42" t="inlineStr">
        <is>
          <t>Sneha Chaudhari; Varun Mithal; Gungor Polatkan; Rohan Ramanath</t>
        </is>
      </c>
      <c r="H623" s="42" t="n">
        <v>2021</v>
      </c>
      <c r="I623" s="42" t="inlineStr">
        <is>
          <t>ACM Transactions on Intelligent Systems and Technology</t>
        </is>
      </c>
      <c r="J623" s="42" t="inlineStr">
        <is>
          <t>10.1145/3465055</t>
        </is>
      </c>
      <c r="K623" s="47" t="inlineStr">
        <is>
          <t>https://doi.org/10.1145/3465055</t>
        </is>
      </c>
      <c r="L623" s="42" t="inlineStr">
        <is>
          <t>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is>
      </c>
      <c r="M623" s="42" t="inlineStr">
        <is>
          <t>article</t>
        </is>
      </c>
      <c r="N623" s="42" t="inlineStr">
        <is>
          <t>en</t>
        </is>
      </c>
      <c r="O623" s="42">
        <f>IF(F623="","",LOWER(TRIM(F623)&amp;"|"&amp;TRIM(G623)&amp;"|"&amp;H623))</f>
        <v/>
      </c>
      <c r="P623" s="42" t="inlineStr">
        <is>
          <t>No</t>
        </is>
      </c>
      <c r="Q623" s="42" t="inlineStr">
        <is>
          <t>Citations: 131</t>
        </is>
      </c>
    </row>
    <row r="624">
      <c r="A624" s="42" t="inlineStr">
        <is>
          <t>A0623</t>
        </is>
      </c>
      <c r="B624" s="42" t="inlineStr">
        <is>
          <t>Database</t>
        </is>
      </c>
      <c r="C624" s="42" t="inlineStr">
        <is>
          <t>OpenAlex</t>
        </is>
      </c>
      <c r="D624" s="85" t="n">
        <v>46287</v>
      </c>
      <c r="E624" s="42" t="inlineStr">
        <is>
          <t>Multiple queries (Q1-Q10)</t>
        </is>
      </c>
      <c r="F624" s="42" t="inlineStr">
        <is>
          <t>Deep generative models for peptide design</t>
        </is>
      </c>
      <c r="G624" s="42" t="inlineStr">
        <is>
          <t>Fang Wan; Daphne Kontogiorgos-Heintz; César de la Fuente‐Núñez</t>
        </is>
      </c>
      <c r="H624" s="42" t="n">
        <v>2022</v>
      </c>
      <c r="I624" s="42" t="inlineStr">
        <is>
          <t>Digital Discovery</t>
        </is>
      </c>
      <c r="J624" s="42" t="inlineStr">
        <is>
          <t>10.1039/d1dd00024a</t>
        </is>
      </c>
      <c r="K624" s="47" t="inlineStr">
        <is>
          <t>https://doi.org/10.1039/d1dd00024a</t>
        </is>
      </c>
      <c r="L624" s="42" t="inlineStr">
        <is>
          <t>). We conclude our review with a discussion of current limitations and future perspectives in this emerging field.</t>
        </is>
      </c>
      <c r="M624" s="42" t="inlineStr">
        <is>
          <t>article</t>
        </is>
      </c>
      <c r="N624" s="42" t="inlineStr">
        <is>
          <t>en</t>
        </is>
      </c>
      <c r="O624" s="42">
        <f>IF(F624="","",LOWER(TRIM(F624)&amp;"|"&amp;TRIM(G624)&amp;"|"&amp;H624))</f>
        <v/>
      </c>
      <c r="P624" s="42" t="inlineStr">
        <is>
          <t>No</t>
        </is>
      </c>
      <c r="Q624" s="42" t="inlineStr">
        <is>
          <t>Citations: 144</t>
        </is>
      </c>
    </row>
    <row r="625">
      <c r="A625" s="42" t="inlineStr">
        <is>
          <t>A0624</t>
        </is>
      </c>
      <c r="B625" s="42" t="inlineStr">
        <is>
          <t>Database</t>
        </is>
      </c>
      <c r="C625" s="42" t="inlineStr">
        <is>
          <t>OpenAlex</t>
        </is>
      </c>
      <c r="D625" s="85" t="n">
        <v>46287</v>
      </c>
      <c r="E625" s="42" t="inlineStr">
        <is>
          <t>Multiple queries (Q1-Q10)</t>
        </is>
      </c>
      <c r="F625" s="42" t="inlineStr">
        <is>
          <t>A self-attention–based neural network for three-dimensional multivariate modeling and its skillful ENSO predictions</t>
        </is>
      </c>
      <c r="G625" s="42" t="inlineStr">
        <is>
          <t>Lu Zhou; Rong‐Hua Zhang</t>
        </is>
      </c>
      <c r="H625" s="42" t="n">
        <v>2023</v>
      </c>
      <c r="I625" s="42" t="inlineStr">
        <is>
          <t>Science Advances</t>
        </is>
      </c>
      <c r="J625" s="42" t="inlineStr">
        <is>
          <t>10.1126/sciadv.adf2827</t>
        </is>
      </c>
      <c r="K625" s="47" t="inlineStr">
        <is>
          <t>https://doi.org/10.1126/sciadv.adf2827</t>
        </is>
      </c>
      <c r="L625" s="42" t="inlineStr">
        <is>
          <t>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is>
      </c>
      <c r="M625" s="42" t="inlineStr">
        <is>
          <t>article</t>
        </is>
      </c>
      <c r="N625" s="42" t="inlineStr">
        <is>
          <t>en</t>
        </is>
      </c>
      <c r="O625" s="42">
        <f>IF(F625="","",LOWER(TRIM(F625)&amp;"|"&amp;TRIM(G625)&amp;"|"&amp;H625))</f>
        <v/>
      </c>
      <c r="P625" s="42" t="inlineStr">
        <is>
          <t>No</t>
        </is>
      </c>
      <c r="Q625" s="42" t="inlineStr">
        <is>
          <t>Citations: 168</t>
        </is>
      </c>
    </row>
    <row r="626">
      <c r="A626" s="42" t="inlineStr">
        <is>
          <t>A0625</t>
        </is>
      </c>
      <c r="B626" s="42" t="inlineStr">
        <is>
          <t>Database</t>
        </is>
      </c>
      <c r="C626" s="42" t="inlineStr">
        <is>
          <t>OpenAlex</t>
        </is>
      </c>
      <c r="D626" s="85" t="n">
        <v>46287</v>
      </c>
      <c r="E626" s="42" t="inlineStr">
        <is>
          <t>Multiple queries (Q1-Q10)</t>
        </is>
      </c>
      <c r="F626" s="42" t="inlineStr">
        <is>
          <t>SymFormer: End-to-End Symbolic Regression Using Transformer-Based Architecture</t>
        </is>
      </c>
      <c r="G626" s="42" t="inlineStr">
        <is>
          <t>Martin Vastl; Jonáš Kulhánek; Jiřı́ Kubalı́k; Erik Derner; Robert Babuška</t>
        </is>
      </c>
      <c r="H626" s="42" t="n">
        <v>2024</v>
      </c>
      <c r="I626" s="42" t="inlineStr">
        <is>
          <t>IEEE Access</t>
        </is>
      </c>
      <c r="J626" s="42" t="inlineStr">
        <is>
          <t>10.1109/access.2024.3374649</t>
        </is>
      </c>
      <c r="K626" s="47" t="inlineStr">
        <is>
          <t>https://doi.org/10.1109/access.2024.3374649</t>
        </is>
      </c>
      <c r="L626" s="42" t="inlineStr">
        <is>
          <t>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is>
      </c>
      <c r="M626" s="42" t="inlineStr">
        <is>
          <t>article</t>
        </is>
      </c>
      <c r="N626" s="42" t="inlineStr">
        <is>
          <t>en</t>
        </is>
      </c>
      <c r="O626" s="42">
        <f>IF(F626="","",LOWER(TRIM(F626)&amp;"|"&amp;TRIM(G626)&amp;"|"&amp;H626))</f>
        <v/>
      </c>
      <c r="P626" s="42" t="inlineStr">
        <is>
          <t>No</t>
        </is>
      </c>
      <c r="Q626" s="42" t="inlineStr">
        <is>
          <t>Citations: 38</t>
        </is>
      </c>
    </row>
    <row r="627">
      <c r="A627" s="42" t="inlineStr">
        <is>
          <t>A0626</t>
        </is>
      </c>
      <c r="B627" s="42" t="inlineStr">
        <is>
          <t>Database</t>
        </is>
      </c>
      <c r="C627" s="42" t="inlineStr">
        <is>
          <t>OpenAlex</t>
        </is>
      </c>
      <c r="D627" s="85" t="n">
        <v>46287</v>
      </c>
      <c r="E627" s="42" t="inlineStr">
        <is>
          <t>Multiple queries (Q1-Q10)</t>
        </is>
      </c>
      <c r="F627" s="42" t="inlineStr">
        <is>
          <t>A Review of Transformer-Based Approaches for Image Captioning</t>
        </is>
      </c>
      <c r="G627" s="42" t="inlineStr">
        <is>
          <t>Oscar Ondeng; Heywood Ouma; Peter O. Akuon</t>
        </is>
      </c>
      <c r="H627" s="42" t="n">
        <v>2023</v>
      </c>
      <c r="I627" s="42" t="inlineStr">
        <is>
          <t>Applied Sciences</t>
        </is>
      </c>
      <c r="J627" s="42" t="inlineStr">
        <is>
          <t>10.3390/app131911103</t>
        </is>
      </c>
      <c r="K627" s="47" t="inlineStr">
        <is>
          <t>https://doi.org/10.3390/app131911103</t>
        </is>
      </c>
      <c r="L627" s="42" t="inlineStr">
        <is>
          <t>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is>
      </c>
      <c r="M627" s="42" t="inlineStr">
        <is>
          <t>article</t>
        </is>
      </c>
      <c r="N627" s="42" t="inlineStr">
        <is>
          <t>en</t>
        </is>
      </c>
      <c r="O627" s="42">
        <f>IF(F627="","",LOWER(TRIM(F627)&amp;"|"&amp;TRIM(G627)&amp;"|"&amp;H627))</f>
        <v/>
      </c>
      <c r="P627" s="42" t="inlineStr">
        <is>
          <t>No</t>
        </is>
      </c>
      <c r="Q627" s="42" t="inlineStr">
        <is>
          <t>Citations: 31</t>
        </is>
      </c>
    </row>
    <row r="628">
      <c r="A628" s="42" t="inlineStr">
        <is>
          <t>A0627</t>
        </is>
      </c>
      <c r="B628" s="42" t="inlineStr">
        <is>
          <t>Database</t>
        </is>
      </c>
      <c r="C628" s="42" t="inlineStr">
        <is>
          <t>OpenAlex</t>
        </is>
      </c>
      <c r="D628" s="85" t="n">
        <v>46287</v>
      </c>
      <c r="E628" s="42" t="inlineStr">
        <is>
          <t>Multiple queries (Q1-Q10)</t>
        </is>
      </c>
      <c r="F628" s="42" t="inlineStr">
        <is>
          <t>An Overview of Vision Transformers for Image Processing: A Survey</t>
        </is>
      </c>
      <c r="G628" s="42" t="inlineStr">
        <is>
          <t>Ch. Sita Kameswari; J. Kavitha; T. Srinivas Reddy; Balaswamy Chinthaguntla; Senthil Kumar Jagatheesaperumal; Silvia Gaftandzhıeva; Rositsa Doneva</t>
        </is>
      </c>
      <c r="H628" s="42" t="n">
        <v>2023</v>
      </c>
      <c r="I628" s="42" t="inlineStr">
        <is>
          <t>International Journal of Advanced Computer Science and Applications</t>
        </is>
      </c>
      <c r="J628" s="42" t="inlineStr">
        <is>
          <t>10.14569/ijacsa.2023.0140830</t>
        </is>
      </c>
      <c r="K628" s="47" t="inlineStr">
        <is>
          <t>https://doi.org/10.14569/ijacsa.2023.0140830</t>
        </is>
      </c>
      <c r="L628" s="42" t="inlineStr">
        <is>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is>
      </c>
      <c r="M628" s="42" t="inlineStr">
        <is>
          <t>article</t>
        </is>
      </c>
      <c r="N628" s="42" t="inlineStr">
        <is>
          <t>en</t>
        </is>
      </c>
      <c r="O628" s="42">
        <f>IF(F628="","",LOWER(TRIM(F628)&amp;"|"&amp;TRIM(G628)&amp;"|"&amp;H628))</f>
        <v/>
      </c>
      <c r="P628" s="42" t="inlineStr">
        <is>
          <t>No</t>
        </is>
      </c>
      <c r="Q628" s="42" t="inlineStr">
        <is>
          <t>Citations: 29</t>
        </is>
      </c>
    </row>
    <row r="629">
      <c r="A629" s="42" t="inlineStr">
        <is>
          <t>A0628</t>
        </is>
      </c>
      <c r="B629" s="42" t="inlineStr">
        <is>
          <t>Database</t>
        </is>
      </c>
      <c r="C629" s="42" t="inlineStr">
        <is>
          <t>OpenAlex</t>
        </is>
      </c>
      <c r="D629" s="85" t="n">
        <v>46287</v>
      </c>
      <c r="E629" s="42" t="inlineStr">
        <is>
          <t>Multiple queries (Q1-Q10)</t>
        </is>
      </c>
      <c r="F629" s="42" t="inlineStr">
        <is>
          <t>FuXi: a cascade machine learning forecasting system for 15-day global weather forecast</t>
        </is>
      </c>
      <c r="G629" s="42" t="inlineStr">
        <is>
          <t>Lei Chen; Xiaohui Zhong; Feng Zhang; Yuan Cheng; Yinghui Xu; Qi Yuan; Hao Li</t>
        </is>
      </c>
      <c r="H629" s="42" t="n">
        <v>2023</v>
      </c>
      <c r="I629" s="42" t="inlineStr">
        <is>
          <t>npj Climate and Atmospheric Science</t>
        </is>
      </c>
      <c r="J629" s="42" t="inlineStr">
        <is>
          <t>10.1038/s41612-023-00512-1</t>
        </is>
      </c>
      <c r="K629" s="47" t="inlineStr">
        <is>
          <t>https://doi.org/10.1038/s41612-023-00512-1</t>
        </is>
      </c>
      <c r="L629" s="42" t="inlineStr">
        <is>
          <t>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is>
      </c>
      <c r="M629" s="42" t="inlineStr">
        <is>
          <t>article</t>
        </is>
      </c>
      <c r="N629" s="42" t="inlineStr">
        <is>
          <t>en</t>
        </is>
      </c>
      <c r="O629" s="42">
        <f>IF(F629="","",LOWER(TRIM(F629)&amp;"|"&amp;TRIM(G629)&amp;"|"&amp;H629))</f>
        <v/>
      </c>
      <c r="P629" s="42" t="inlineStr">
        <is>
          <t>No</t>
        </is>
      </c>
      <c r="Q629" s="42" t="inlineStr">
        <is>
          <t>Citations: 317</t>
        </is>
      </c>
    </row>
    <row r="630">
      <c r="A630" s="42" t="inlineStr">
        <is>
          <t>A0629</t>
        </is>
      </c>
      <c r="B630" s="42" t="inlineStr">
        <is>
          <t>Database</t>
        </is>
      </c>
      <c r="C630" s="42" t="inlineStr">
        <is>
          <t>OpenAlex</t>
        </is>
      </c>
      <c r="D630" s="85" t="n">
        <v>46287</v>
      </c>
      <c r="E630" s="42" t="inlineStr">
        <is>
          <t>Multiple queries (Q1-Q10)</t>
        </is>
      </c>
      <c r="F630" s="42" t="inlineStr">
        <is>
          <t>Analyzing Transformer Insulation Paper Prognostics and Health Management: A Modeling Framework Perspective</t>
        </is>
      </c>
      <c r="G630" s="42" t="inlineStr">
        <is>
          <t>Andrew Adewunmi Adekunle; I. Fofana; Patrick Picher; Esperanza Mariela Rodriguez-Celis; Oscar Henry Arroyo-Fernàndez</t>
        </is>
      </c>
      <c r="H630" s="42" t="n">
        <v>2024</v>
      </c>
      <c r="I630" s="42" t="inlineStr">
        <is>
          <t>IEEE Access</t>
        </is>
      </c>
      <c r="J630" s="42" t="inlineStr">
        <is>
          <t>10.1109/access.2024.3391823</t>
        </is>
      </c>
      <c r="K630" s="47" t="inlineStr">
        <is>
          <t>https://doi.org/10.1109/access.2024.3391823</t>
        </is>
      </c>
      <c r="L630" s="42" t="inlineStr">
        <is>
          <t>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is>
      </c>
      <c r="M630" s="42" t="inlineStr">
        <is>
          <t>article</t>
        </is>
      </c>
      <c r="N630" s="42" t="inlineStr">
        <is>
          <t>en</t>
        </is>
      </c>
      <c r="O630" s="42">
        <f>IF(F630="","",LOWER(TRIM(F630)&amp;"|"&amp;TRIM(G630)&amp;"|"&amp;H630))</f>
        <v/>
      </c>
      <c r="P630" s="42" t="inlineStr">
        <is>
          <t>No</t>
        </is>
      </c>
      <c r="Q630" s="42" t="inlineStr">
        <is>
          <t>Citations: 27</t>
        </is>
      </c>
    </row>
    <row r="631">
      <c r="A631" s="42" t="inlineStr">
        <is>
          <t>A0630</t>
        </is>
      </c>
      <c r="B631" s="42" t="inlineStr">
        <is>
          <t>Database</t>
        </is>
      </c>
      <c r="C631" s="42" t="inlineStr">
        <is>
          <t>OpenAlex</t>
        </is>
      </c>
      <c r="D631" s="85" t="n">
        <v>46287</v>
      </c>
      <c r="E631" s="42" t="inlineStr">
        <is>
          <t>Multiple queries (Q1-Q10)</t>
        </is>
      </c>
      <c r="F631" s="42" t="inlineStr">
        <is>
          <t>Multimodal music emotion recognition in Indonesian songs based on CNN-LSTM, XLNet transformers</t>
        </is>
      </c>
      <c r="G631" s="42" t="inlineStr">
        <is>
          <t>Andrew Steven Sams; Amalia Zahra</t>
        </is>
      </c>
      <c r="H631" s="42" t="n">
        <v>2022</v>
      </c>
      <c r="I631" s="42" t="inlineStr">
        <is>
          <t>Bulletin of Electrical Engineering and Informatics</t>
        </is>
      </c>
      <c r="J631" s="42" t="inlineStr">
        <is>
          <t>10.11591/eei.v12i1.4231</t>
        </is>
      </c>
      <c r="K631" s="47" t="inlineStr">
        <is>
          <t>https://doi.org/10.11591/eei.v12i1.4231</t>
        </is>
      </c>
      <c r="L631" s="42" t="inlineStr">
        <is>
          <t>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is>
      </c>
      <c r="M631" s="42" t="inlineStr">
        <is>
          <t>article</t>
        </is>
      </c>
      <c r="N631" s="42" t="inlineStr">
        <is>
          <t>en</t>
        </is>
      </c>
      <c r="O631" s="42">
        <f>IF(F631="","",LOWER(TRIM(F631)&amp;"|"&amp;TRIM(G631)&amp;"|"&amp;H631))</f>
        <v/>
      </c>
      <c r="P631" s="42" t="inlineStr">
        <is>
          <t>No</t>
        </is>
      </c>
      <c r="Q631" s="42" t="inlineStr">
        <is>
          <t>Citations: 46</t>
        </is>
      </c>
    </row>
    <row r="632">
      <c r="A632" s="42" t="inlineStr">
        <is>
          <t>A0631</t>
        </is>
      </c>
      <c r="B632" s="42" t="inlineStr">
        <is>
          <t>Database</t>
        </is>
      </c>
      <c r="C632" s="42" t="inlineStr">
        <is>
          <t>OpenAlex</t>
        </is>
      </c>
      <c r="D632" s="85" t="n">
        <v>46287</v>
      </c>
      <c r="E632" s="42" t="inlineStr">
        <is>
          <t>Multiple queries (Q1-Q10)</t>
        </is>
      </c>
      <c r="F632" s="42" t="inlineStr">
        <is>
          <t>Deep Learning for Anomaly Detection in Time-Series Data: Review, Analysis, and Guidelines</t>
        </is>
      </c>
      <c r="G632" s="42" t="inlineStr">
        <is>
          <t>Kukjin Choi; Jihun Yi; Changhwa Park; Sungroh Yoon</t>
        </is>
      </c>
      <c r="H632" s="42" t="n">
        <v>2021</v>
      </c>
      <c r="I632" s="42" t="inlineStr">
        <is>
          <t>IEEE Access</t>
        </is>
      </c>
      <c r="J632" s="42" t="inlineStr">
        <is>
          <t>10.1109/access.2021.3107975</t>
        </is>
      </c>
      <c r="K632" s="47" t="inlineStr">
        <is>
          <t>https://doi.org/10.1109/access.2021.3107975</t>
        </is>
      </c>
      <c r="L632" s="42" t="inlineStr">
        <is>
          <t>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is>
      </c>
      <c r="M632" s="42" t="inlineStr">
        <is>
          <t>article</t>
        </is>
      </c>
      <c r="N632" s="42" t="inlineStr">
        <is>
          <t>en</t>
        </is>
      </c>
      <c r="O632" s="42">
        <f>IF(F632="","",LOWER(TRIM(F632)&amp;"|"&amp;TRIM(G632)&amp;"|"&amp;H632))</f>
        <v/>
      </c>
      <c r="P632" s="42" t="inlineStr">
        <is>
          <t>No</t>
        </is>
      </c>
      <c r="Q632" s="42" t="inlineStr">
        <is>
          <t>Citations: 587</t>
        </is>
      </c>
    </row>
    <row r="633">
      <c r="A633" s="42" t="inlineStr">
        <is>
          <t>A0632</t>
        </is>
      </c>
      <c r="B633" s="42" t="inlineStr">
        <is>
          <t>Database</t>
        </is>
      </c>
      <c r="C633" s="42" t="inlineStr">
        <is>
          <t>OpenAlex</t>
        </is>
      </c>
      <c r="D633" s="85" t="n">
        <v>46287</v>
      </c>
      <c r="E633" s="42" t="inlineStr">
        <is>
          <t>Multiple queries (Q1-Q10)</t>
        </is>
      </c>
      <c r="F633" s="42" t="inlineStr">
        <is>
          <t>Foundation models and Transformers for anomaly detection: A survey</t>
        </is>
      </c>
      <c r="G633" s="42" t="inlineStr">
        <is>
          <t>Mouïn Ben Ammar; Arturo Mendoza; Nacim Belkhir; Antoine Manzanera; Gianni Franchi</t>
        </is>
      </c>
      <c r="H633" s="42" t="n">
        <v>2025</v>
      </c>
      <c r="I633" s="42" t="inlineStr">
        <is>
          <t>Information Fusion</t>
        </is>
      </c>
      <c r="J633" s="42" t="inlineStr">
        <is>
          <t>10.1016/j.inffus.2025.103517</t>
        </is>
      </c>
      <c r="K633" s="47" t="inlineStr">
        <is>
          <t>https://doi.org/10.1016/j.inffus.2025.103517</t>
        </is>
      </c>
      <c r="L633" s="42" t="inlineStr"/>
      <c r="M633" s="42" t="inlineStr">
        <is>
          <t>article</t>
        </is>
      </c>
      <c r="N633" s="42" t="inlineStr">
        <is>
          <t>en</t>
        </is>
      </c>
      <c r="O633" s="42">
        <f>IF(F633="","",LOWER(TRIM(F633)&amp;"|"&amp;TRIM(G633)&amp;"|"&amp;H633))</f>
        <v/>
      </c>
      <c r="P633" s="42" t="inlineStr">
        <is>
          <t>No</t>
        </is>
      </c>
      <c r="Q633" s="42" t="inlineStr">
        <is>
          <t>Citations: 16</t>
        </is>
      </c>
    </row>
    <row r="634">
      <c r="A634" s="42" t="inlineStr">
        <is>
          <t>A0633</t>
        </is>
      </c>
      <c r="B634" s="42" t="inlineStr">
        <is>
          <t>Database</t>
        </is>
      </c>
      <c r="C634" s="42" t="inlineStr">
        <is>
          <t>OpenAlex</t>
        </is>
      </c>
      <c r="D634" s="85" t="n">
        <v>46287</v>
      </c>
      <c r="E634" s="42" t="inlineStr">
        <is>
          <t>Multiple queries (Q1-Q10)</t>
        </is>
      </c>
      <c r="F634" s="42" t="inlineStr">
        <is>
          <t>Harnessing the Power of LLMs in Practice: A Survey on ChatGPT and Beyond</t>
        </is>
      </c>
      <c r="G634" s="42" t="inlineStr">
        <is>
          <t>Jingfeng Yang; Hongye Jin; Ruixiang Tang; Xiaotian Han; Qizhang Feng; Haoming Jiang; Shaochen Zhong; Bing Yin; Xia Hu</t>
        </is>
      </c>
      <c r="H634" s="42" t="n">
        <v>2024</v>
      </c>
      <c r="I634" s="42" t="inlineStr">
        <is>
          <t>ACM Transactions on Knowledge Discovery from Data</t>
        </is>
      </c>
      <c r="J634" s="42" t="inlineStr">
        <is>
          <t>10.1145/3649506</t>
        </is>
      </c>
      <c r="K634" s="47" t="inlineStr">
        <is>
          <t>https://doi.org/10.1145/3649506</t>
        </is>
      </c>
      <c r="L634" s="42" t="inlineStr">
        <is>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is>
      </c>
      <c r="M634" s="42" t="inlineStr">
        <is>
          <t>article</t>
        </is>
      </c>
      <c r="N634" s="42" t="inlineStr">
        <is>
          <t>en</t>
        </is>
      </c>
      <c r="O634" s="42">
        <f>IF(F634="","",LOWER(TRIM(F634)&amp;"|"&amp;TRIM(G634)&amp;"|"&amp;H634))</f>
        <v/>
      </c>
      <c r="P634" s="42" t="inlineStr">
        <is>
          <t>No</t>
        </is>
      </c>
      <c r="Q634" s="42" t="inlineStr">
        <is>
          <t>Citations: 495</t>
        </is>
      </c>
    </row>
    <row r="635">
      <c r="A635" s="42" t="inlineStr">
        <is>
          <t>A0634</t>
        </is>
      </c>
      <c r="B635" s="42" t="inlineStr">
        <is>
          <t>Database</t>
        </is>
      </c>
      <c r="C635" s="42" t="inlineStr">
        <is>
          <t>OpenAlex</t>
        </is>
      </c>
      <c r="D635" s="85" t="n">
        <v>46287</v>
      </c>
      <c r="E635" s="42" t="inlineStr">
        <is>
          <t>Multiple queries (Q1-Q10)</t>
        </is>
      </c>
      <c r="F635" s="42" t="inlineStr">
        <is>
          <t>Modules for Experiments in Stellar Astrophysics ( ): Convective Boundaries, Element Diffusion, and Massive Star Explosions</t>
        </is>
      </c>
      <c r="G635" s="42" t="inlineStr">
        <is>
          <t>Bill Paxton; Josiah Schwab; Evan B. Bauer; Lars Bildsten; С. И. Блинников; Paul C. Duffell; R. Farmer; Jared A. Goldberg; Pablo Marchant; E. I. Sorokina; Anne Thoul; R. H. D. Townsend; F. X. Timmes</t>
        </is>
      </c>
      <c r="H635" s="42" t="n">
        <v>2018</v>
      </c>
      <c r="I635" s="42" t="inlineStr">
        <is>
          <t>The Astrophysical Journal Supplement Series</t>
        </is>
      </c>
      <c r="J635" s="42" t="inlineStr">
        <is>
          <t>10.3847/1538-4365/aaa5a8</t>
        </is>
      </c>
      <c r="K635" s="47" t="inlineStr">
        <is>
          <t>https://doi.org/10.3847/1538-4365/aaa5a8</t>
        </is>
      </c>
      <c r="L635" s="42" t="inlineStr">
        <is>
          <t>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is>
      </c>
      <c r="M635" s="42" t="inlineStr">
        <is>
          <t>article</t>
        </is>
      </c>
      <c r="N635" s="42" t="inlineStr">
        <is>
          <t>en</t>
        </is>
      </c>
      <c r="O635" s="42">
        <f>IF(F635="","",LOWER(TRIM(F635)&amp;"|"&amp;TRIM(G635)&amp;"|"&amp;H635))</f>
        <v/>
      </c>
      <c r="P635" s="42" t="inlineStr">
        <is>
          <t>No</t>
        </is>
      </c>
      <c r="Q635" s="42" t="inlineStr">
        <is>
          <t>Citations: 2132</t>
        </is>
      </c>
    </row>
    <row r="636">
      <c r="A636" s="42" t="inlineStr">
        <is>
          <t>A0635</t>
        </is>
      </c>
      <c r="B636" s="42" t="inlineStr">
        <is>
          <t>Database</t>
        </is>
      </c>
      <c r="C636" s="42" t="inlineStr">
        <is>
          <t>OpenAlex</t>
        </is>
      </c>
      <c r="D636" s="85" t="n">
        <v>46287</v>
      </c>
      <c r="E636" s="42" t="inlineStr">
        <is>
          <t>Multiple queries (Q1-Q10)</t>
        </is>
      </c>
      <c r="F636" s="42" t="inlineStr">
        <is>
          <t>Net emission reductions from electric cars and heat pumps in 59 world regions over time</t>
        </is>
      </c>
      <c r="G636" s="42" t="inlineStr">
        <is>
          <t>Florian Knobloch; Steef V. Hanssen; Aileen Lam; Hector Pollitt; Pablo Salas; Unnada Chewpreecha; Mark A. J. Huijbregts; Jean-François Mercure</t>
        </is>
      </c>
      <c r="H636" s="42" t="n">
        <v>2020</v>
      </c>
      <c r="I636" s="42" t="inlineStr">
        <is>
          <t>Nature Sustainability</t>
        </is>
      </c>
      <c r="J636" s="42" t="inlineStr">
        <is>
          <t>10.1038/s41893-020-0488-7</t>
        </is>
      </c>
      <c r="K636" s="47" t="inlineStr">
        <is>
          <t>https://doi.org/10.1038/s41893-020-0488-7</t>
        </is>
      </c>
      <c r="L636" s="42" t="inlineStr"/>
      <c r="M636" s="42" t="inlineStr">
        <is>
          <t>article</t>
        </is>
      </c>
      <c r="N636" s="42" t="inlineStr">
        <is>
          <t>en</t>
        </is>
      </c>
      <c r="O636" s="42">
        <f>IF(F636="","",LOWER(TRIM(F636)&amp;"|"&amp;TRIM(G636)&amp;"|"&amp;H636))</f>
        <v/>
      </c>
      <c r="P636" s="42" t="inlineStr">
        <is>
          <t>No</t>
        </is>
      </c>
      <c r="Q636" s="42" t="inlineStr">
        <is>
          <t>Citations: 412</t>
        </is>
      </c>
    </row>
    <row r="637">
      <c r="A637" s="42" t="inlineStr">
        <is>
          <t>A0636</t>
        </is>
      </c>
      <c r="B637" s="42" t="inlineStr">
        <is>
          <t>Database</t>
        </is>
      </c>
      <c r="C637" s="42" t="inlineStr">
        <is>
          <t>OpenAlex</t>
        </is>
      </c>
      <c r="D637" s="85" t="n">
        <v>46287</v>
      </c>
      <c r="E637" s="42" t="inlineStr">
        <is>
          <t>Multiple queries (Q1-Q10)</t>
        </is>
      </c>
      <c r="F637" s="42" t="inlineStr">
        <is>
          <t>Human mobility: Models and applications</t>
        </is>
      </c>
      <c r="G637" s="42" t="inlineStr">
        <is>
          <t>Hugo Barbosa; Marc Barthélemy; Gourab Ghoshal; Charlotte James; Maxime Lenormand; Thomas Louail; Ronaldo Menezes; José J. Ramasco; Filippo Simini; Marcello Tomasini</t>
        </is>
      </c>
      <c r="H637" s="42" t="n">
        <v>2018</v>
      </c>
      <c r="I637" s="42" t="inlineStr">
        <is>
          <t>Physics Reports</t>
        </is>
      </c>
      <c r="J637" s="42" t="inlineStr">
        <is>
          <t>10.1016/j.physrep.2018.01.001</t>
        </is>
      </c>
      <c r="K637" s="47" t="inlineStr">
        <is>
          <t>https://doi.org/10.1016/j.physrep.2018.01.001</t>
        </is>
      </c>
      <c r="L637" s="42" t="inlineStr"/>
      <c r="M637" s="42" t="inlineStr">
        <is>
          <t>article</t>
        </is>
      </c>
      <c r="N637" s="42" t="inlineStr">
        <is>
          <t>en</t>
        </is>
      </c>
      <c r="O637" s="42">
        <f>IF(F637="","",LOWER(TRIM(F637)&amp;"|"&amp;TRIM(G637)&amp;"|"&amp;H637))</f>
        <v/>
      </c>
      <c r="P637" s="42" t="inlineStr">
        <is>
          <t>No</t>
        </is>
      </c>
      <c r="Q637" s="42" t="inlineStr">
        <is>
          <t>Citations: 1056</t>
        </is>
      </c>
    </row>
    <row r="638">
      <c r="A638" s="42" t="inlineStr">
        <is>
          <t>A0637</t>
        </is>
      </c>
      <c r="B638" s="42" t="inlineStr">
        <is>
          <t>Database</t>
        </is>
      </c>
      <c r="C638" s="42" t="inlineStr">
        <is>
          <t>OpenAlex</t>
        </is>
      </c>
      <c r="D638" s="85" t="n">
        <v>46287</v>
      </c>
      <c r="E638" s="42" t="inlineStr">
        <is>
          <t>Multiple queries (Q1-Q10)</t>
        </is>
      </c>
      <c r="F638" s="42" t="inlineStr">
        <is>
          <t>Hybrid simulation modelling in operational research: A state-of-the-art review</t>
        </is>
      </c>
      <c r="G638" s="42" t="inlineStr">
        <is>
          <t>Sally Brailsford; Tillal Eldabi; Martin Kunc; Navonil Mustafee; Andrés F. Osorio</t>
        </is>
      </c>
      <c r="H638" s="42" t="n">
        <v>2018</v>
      </c>
      <c r="I638" s="42" t="inlineStr">
        <is>
          <t>European Journal of Operational Research</t>
        </is>
      </c>
      <c r="J638" s="42" t="inlineStr">
        <is>
          <t>10.1016/j.ejor.2018.10.025</t>
        </is>
      </c>
      <c r="K638" s="47" t="inlineStr">
        <is>
          <t>https://doi.org/10.1016/j.ejor.2018.10.025</t>
        </is>
      </c>
      <c r="L638" s="42" t="inlineStr">
        <is>
          <t>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is>
      </c>
      <c r="M638" s="42" t="inlineStr">
        <is>
          <t>article</t>
        </is>
      </c>
      <c r="N638" s="42" t="inlineStr">
        <is>
          <t>en</t>
        </is>
      </c>
      <c r="O638" s="42">
        <f>IF(F638="","",LOWER(TRIM(F638)&amp;"|"&amp;TRIM(G638)&amp;"|"&amp;H638))</f>
        <v/>
      </c>
      <c r="P638" s="42" t="inlineStr">
        <is>
          <t>No</t>
        </is>
      </c>
      <c r="Q638" s="42" t="inlineStr">
        <is>
          <t>Citations: 407</t>
        </is>
      </c>
    </row>
    <row r="639">
      <c r="A639" s="42" t="inlineStr">
        <is>
          <t>A0638</t>
        </is>
      </c>
      <c r="B639" s="42" t="inlineStr">
        <is>
          <t>Database</t>
        </is>
      </c>
      <c r="C639" s="42" t="inlineStr">
        <is>
          <t>OpenAlex</t>
        </is>
      </c>
      <c r="D639" s="85" t="n">
        <v>46287</v>
      </c>
      <c r="E639" s="42" t="inlineStr">
        <is>
          <t>Multiple queries (Q1-Q10)</t>
        </is>
      </c>
      <c r="F639" s="42" t="inlineStr">
        <is>
          <t>The Community Land Model Version 5: Description of New Features, Benchmarking, and Impact of Forcing Uncertainty</t>
        </is>
      </c>
      <c r="G639" s="42" t="inlineStr">
        <is>
          <t>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is>
      </c>
      <c r="H639" s="42" t="n">
        <v>2019</v>
      </c>
      <c r="I639" s="42" t="inlineStr">
        <is>
          <t>Journal of Advances in Modeling Earth Systems</t>
        </is>
      </c>
      <c r="J639" s="42" t="inlineStr">
        <is>
          <t>10.1029/2018ms001583</t>
        </is>
      </c>
      <c r="K639" s="47" t="inlineStr">
        <is>
          <t>https://doi.org/10.1029/2018ms001583</t>
        </is>
      </c>
      <c r="L639" s="42" t="inlineStr">
        <is>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is>
      </c>
      <c r="M639" s="42" t="inlineStr">
        <is>
          <t>article</t>
        </is>
      </c>
      <c r="N639" s="42" t="inlineStr">
        <is>
          <t>en</t>
        </is>
      </c>
      <c r="O639" s="42">
        <f>IF(F639="","",LOWER(TRIM(F639)&amp;"|"&amp;TRIM(G639)&amp;"|"&amp;H639))</f>
        <v/>
      </c>
      <c r="P639" s="42" t="inlineStr">
        <is>
          <t>No</t>
        </is>
      </c>
      <c r="Q639" s="42" t="inlineStr">
        <is>
          <t>Citations: 2194</t>
        </is>
      </c>
    </row>
    <row r="640">
      <c r="A640" s="42" t="inlineStr">
        <is>
          <t>A0639</t>
        </is>
      </c>
      <c r="B640" s="42" t="inlineStr">
        <is>
          <t>Database</t>
        </is>
      </c>
      <c r="C640" s="42" t="inlineStr">
        <is>
          <t>OpenAlex</t>
        </is>
      </c>
      <c r="D640" s="85" t="n">
        <v>46287</v>
      </c>
      <c r="E640" s="42" t="inlineStr">
        <is>
          <t>Multiple queries (Q1-Q10)</t>
        </is>
      </c>
      <c r="F640" s="42" t="inlineStr">
        <is>
          <t>Industry 4.0 and circular economy: Operational excellence for sustainable reverse supply chain performance</t>
        </is>
      </c>
      <c r="G640" s="42" t="inlineStr">
        <is>
          <t>Navin K. Dev; Ravi Shankar; Fahham Hasan Qaiser</t>
        </is>
      </c>
      <c r="H640" s="42" t="n">
        <v>2019</v>
      </c>
      <c r="I640" s="42" t="inlineStr">
        <is>
          <t>Resources Conservation and Recycling</t>
        </is>
      </c>
      <c r="J640" s="42" t="inlineStr">
        <is>
          <t>10.1016/j.resconrec.2019.104583</t>
        </is>
      </c>
      <c r="K640" s="47" t="inlineStr">
        <is>
          <t>https://doi.org/10.1016/j.resconrec.2019.104583</t>
        </is>
      </c>
      <c r="L640" s="42" t="inlineStr"/>
      <c r="M640" s="42" t="inlineStr">
        <is>
          <t>article</t>
        </is>
      </c>
      <c r="N640" s="42" t="inlineStr">
        <is>
          <t>en</t>
        </is>
      </c>
      <c r="O640" s="42">
        <f>IF(F640="","",LOWER(TRIM(F640)&amp;"|"&amp;TRIM(G640)&amp;"|"&amp;H640))</f>
        <v/>
      </c>
      <c r="P640" s="42" t="inlineStr">
        <is>
          <t>No</t>
        </is>
      </c>
      <c r="Q640" s="42" t="inlineStr">
        <is>
          <t>Citations: 491</t>
        </is>
      </c>
    </row>
    <row r="641">
      <c r="A641" s="42" t="inlineStr">
        <is>
          <t>A0640</t>
        </is>
      </c>
      <c r="B641" s="42" t="inlineStr">
        <is>
          <t>Database</t>
        </is>
      </c>
      <c r="C641" s="42" t="inlineStr">
        <is>
          <t>OpenAlex</t>
        </is>
      </c>
      <c r="D641" s="85" t="n">
        <v>46287</v>
      </c>
      <c r="E641" s="42" t="inlineStr">
        <is>
          <t>Multiple queries (Q1-Q10)</t>
        </is>
      </c>
      <c r="F641" s="42" t="inlineStr">
        <is>
          <t>Large language models empowered agent-based modeling and simulation: a survey and perspectives</t>
        </is>
      </c>
      <c r="G641" s="42" t="inlineStr">
        <is>
          <t>Chen Gao; Xiaochong Lan; Nian Li; Yuan Yuan; Jingtao Ding; Zhilun Zhou; Fengli Xu; Yong Li</t>
        </is>
      </c>
      <c r="H641" s="42" t="n">
        <v>2024</v>
      </c>
      <c r="I641" s="42" t="inlineStr">
        <is>
          <t>Humanities and Social Sciences Communications</t>
        </is>
      </c>
      <c r="J641" s="42" t="inlineStr">
        <is>
          <t>10.1057/s41599-024-03611-3</t>
        </is>
      </c>
      <c r="K641" s="47" t="inlineStr">
        <is>
          <t>https://doi.org/10.1057/s41599-024-03611-3</t>
        </is>
      </c>
      <c r="L641" s="42" t="inlineStr">
        <is>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is>
      </c>
      <c r="M641" s="42" t="inlineStr">
        <is>
          <t>article</t>
        </is>
      </c>
      <c r="N641" s="42" t="inlineStr">
        <is>
          <t>en</t>
        </is>
      </c>
      <c r="O641" s="42">
        <f>IF(F641="","",LOWER(TRIM(F641)&amp;"|"&amp;TRIM(G641)&amp;"|"&amp;H641))</f>
        <v/>
      </c>
      <c r="P641" s="42" t="inlineStr">
        <is>
          <t>No</t>
        </is>
      </c>
      <c r="Q641" s="42" t="inlineStr">
        <is>
          <t>Citations: 260</t>
        </is>
      </c>
    </row>
    <row r="642">
      <c r="A642" s="42" t="inlineStr">
        <is>
          <t>A0641</t>
        </is>
      </c>
      <c r="B642" s="42" t="inlineStr">
        <is>
          <t>Database</t>
        </is>
      </c>
      <c r="C642" s="42" t="inlineStr">
        <is>
          <t>OpenAlex</t>
        </is>
      </c>
      <c r="D642" s="85" t="n">
        <v>46287</v>
      </c>
      <c r="E642" s="42" t="inlineStr">
        <is>
          <t>Multiple queries (Q1-Q10)</t>
        </is>
      </c>
      <c r="F642" s="42" t="inlineStr">
        <is>
          <t>A review: On path planning strategies for navigation of mobile robot</t>
        </is>
      </c>
      <c r="G642" s="42" t="inlineStr">
        <is>
          <t>B. K. Patle; Ganesh Babu L; Anish Pandey; Dayal R. Parhi; A. Jagadeesh</t>
        </is>
      </c>
      <c r="H642" s="42" t="n">
        <v>2019</v>
      </c>
      <c r="I642" s="42" t="inlineStr">
        <is>
          <t>Defence Technology</t>
        </is>
      </c>
      <c r="J642" s="42" t="inlineStr">
        <is>
          <t>10.1016/j.dt.2019.04.011</t>
        </is>
      </c>
      <c r="K642" s="47" t="inlineStr">
        <is>
          <t>https://doi.org/10.1016/j.dt.2019.04.011</t>
        </is>
      </c>
      <c r="L642" s="42" t="inlineStr">
        <is>
          <t>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is>
      </c>
      <c r="M642" s="42" t="inlineStr">
        <is>
          <t>article</t>
        </is>
      </c>
      <c r="N642" s="42" t="inlineStr">
        <is>
          <t>en</t>
        </is>
      </c>
      <c r="O642" s="42">
        <f>IF(F642="","",LOWER(TRIM(F642)&amp;"|"&amp;TRIM(G642)&amp;"|"&amp;H642))</f>
        <v/>
      </c>
      <c r="P642" s="42" t="inlineStr">
        <is>
          <t>No</t>
        </is>
      </c>
      <c r="Q642" s="42" t="inlineStr">
        <is>
          <t>Citations: 913</t>
        </is>
      </c>
    </row>
    <row r="643">
      <c r="A643" s="42" t="inlineStr">
        <is>
          <t>A0642</t>
        </is>
      </c>
      <c r="B643" s="42" t="inlineStr">
        <is>
          <t>Database</t>
        </is>
      </c>
      <c r="C643" s="42" t="inlineStr">
        <is>
          <t>OpenAlex</t>
        </is>
      </c>
      <c r="D643" s="85" t="n">
        <v>46287</v>
      </c>
      <c r="E643" s="42" t="inlineStr">
        <is>
          <t>Multiple queries (Q1-Q10)</t>
        </is>
      </c>
      <c r="F643" s="42" t="inlineStr">
        <is>
          <t>Efficient ancestry and mutation simulation with msprime 1.0</t>
        </is>
      </c>
      <c r="G643" s="42" t="inlineStr">
        <is>
          <t>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is>
      </c>
      <c r="H643" s="42" t="n">
        <v>2021</v>
      </c>
      <c r="I643" s="42" t="inlineStr">
        <is>
          <t>Genetics</t>
        </is>
      </c>
      <c r="J643" s="42" t="inlineStr">
        <is>
          <t>10.1093/genetics/iyab229</t>
        </is>
      </c>
      <c r="K643" s="47" t="inlineStr">
        <is>
          <t>https://doi.org/10.1093/genetics/iyab229</t>
        </is>
      </c>
      <c r="L643" s="42" t="inlineStr">
        <is>
          <t>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is>
      </c>
      <c r="M643" s="42" t="inlineStr">
        <is>
          <t>article</t>
        </is>
      </c>
      <c r="N643" s="42" t="inlineStr">
        <is>
          <t>en</t>
        </is>
      </c>
      <c r="O643" s="42">
        <f>IF(F643="","",LOWER(TRIM(F643)&amp;"|"&amp;TRIM(G643)&amp;"|"&amp;H643))</f>
        <v/>
      </c>
      <c r="P643" s="42" t="inlineStr">
        <is>
          <t>No</t>
        </is>
      </c>
      <c r="Q643" s="42" t="inlineStr">
        <is>
          <t>Citations: 539</t>
        </is>
      </c>
    </row>
    <row r="644">
      <c r="A644" s="42" t="inlineStr">
        <is>
          <t>A0643</t>
        </is>
      </c>
      <c r="B644" s="42" t="inlineStr">
        <is>
          <t>Database</t>
        </is>
      </c>
      <c r="C644" s="42" t="inlineStr">
        <is>
          <t>OpenAlex</t>
        </is>
      </c>
      <c r="D644" s="85" t="n">
        <v>46287</v>
      </c>
      <c r="E644" s="42" t="inlineStr">
        <is>
          <t>Multiple queries (Q1-Q10)</t>
        </is>
      </c>
      <c r="F644" s="42" t="inlineStr">
        <is>
          <t>Guided Search 6.0: An updated model of visual search</t>
        </is>
      </c>
      <c r="G644" s="42" t="inlineStr">
        <is>
          <t>Jeremy M. Wolfe</t>
        </is>
      </c>
      <c r="H644" s="42" t="n">
        <v>2021</v>
      </c>
      <c r="I644" s="42" t="inlineStr">
        <is>
          <t>Psychonomic Bulletin &amp; Review</t>
        </is>
      </c>
      <c r="J644" s="42" t="inlineStr">
        <is>
          <t>10.3758/s13423-020-01859-9</t>
        </is>
      </c>
      <c r="K644" s="47" t="inlineStr">
        <is>
          <t>https://doi.org/10.3758/s13423-020-01859-9</t>
        </is>
      </c>
      <c r="L644" s="42" t="inlineStr"/>
      <c r="M644" s="42" t="inlineStr">
        <is>
          <t>article</t>
        </is>
      </c>
      <c r="N644" s="42" t="inlineStr">
        <is>
          <t>en</t>
        </is>
      </c>
      <c r="O644" s="42">
        <f>IF(F644="","",LOWER(TRIM(F644)&amp;"|"&amp;TRIM(G644)&amp;"|"&amp;H644))</f>
        <v/>
      </c>
      <c r="P644" s="42" t="inlineStr">
        <is>
          <t>No</t>
        </is>
      </c>
      <c r="Q644" s="42" t="inlineStr">
        <is>
          <t>Citations: 713</t>
        </is>
      </c>
    </row>
    <row r="645">
      <c r="A645" s="42" t="inlineStr">
        <is>
          <t>A0644</t>
        </is>
      </c>
      <c r="B645" s="42" t="inlineStr">
        <is>
          <t>Database</t>
        </is>
      </c>
      <c r="C645" s="42" t="inlineStr">
        <is>
          <t>OpenAlex</t>
        </is>
      </c>
      <c r="D645" s="85" t="n">
        <v>46287</v>
      </c>
      <c r="E645" s="42" t="inlineStr">
        <is>
          <t>Multiple queries (Q1-Q10)</t>
        </is>
      </c>
      <c r="F645" s="42" t="inlineStr">
        <is>
          <t>ERA-5 and ERA-Interim driven ISBA land surface model simulations: which one performs better?</t>
        </is>
      </c>
      <c r="G645" s="42" t="inlineStr">
        <is>
          <t>Clément Albergel; Emanuel Dutra; Simon Munier; Jean‐Christophe Calvet; Joaquín Muñoz‐Sabater; Patricia de Rosnay; Gianpaolo Balsamo</t>
        </is>
      </c>
      <c r="H645" s="42" t="n">
        <v>2018</v>
      </c>
      <c r="I645" s="42" t="inlineStr">
        <is>
          <t>Hydrology and earth system sciences</t>
        </is>
      </c>
      <c r="J645" s="42" t="inlineStr">
        <is>
          <t>10.5194/hess-22-3515-2018</t>
        </is>
      </c>
      <c r="K645" s="47" t="inlineStr">
        <is>
          <t>https://doi.org/10.5194/hess-22-3515-2018</t>
        </is>
      </c>
      <c r="L645" s="42" t="inlineStr">
        <is>
          <t>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is>
      </c>
      <c r="M645" s="42" t="inlineStr">
        <is>
          <t>article</t>
        </is>
      </c>
      <c r="N645" s="42" t="inlineStr">
        <is>
          <t>en</t>
        </is>
      </c>
      <c r="O645" s="42">
        <f>IF(F645="","",LOWER(TRIM(F645)&amp;"|"&amp;TRIM(G645)&amp;"|"&amp;H645))</f>
        <v/>
      </c>
      <c r="P645" s="42" t="inlineStr">
        <is>
          <t>No</t>
        </is>
      </c>
      <c r="Q645" s="42" t="inlineStr">
        <is>
          <t>Citations: 425</t>
        </is>
      </c>
    </row>
    <row r="646">
      <c r="A646" s="42" t="inlineStr">
        <is>
          <t>A0645</t>
        </is>
      </c>
      <c r="B646" s="42" t="inlineStr">
        <is>
          <t>Database</t>
        </is>
      </c>
      <c r="C646" s="42" t="inlineStr">
        <is>
          <t>OpenAlex</t>
        </is>
      </c>
      <c r="D646" s="85" t="n">
        <v>46287</v>
      </c>
      <c r="E646" s="42" t="inlineStr">
        <is>
          <t>Multiple queries (Q1-Q10)</t>
        </is>
      </c>
      <c r="F646" s="42" t="inlineStr">
        <is>
          <t>Modeling and Simulation of Energy Systems: A Review</t>
        </is>
      </c>
      <c r="G646" s="42" t="inlineStr">
        <is>
          <t>Avinash Shankar Rammohan Subramanian; Truls Gundersen; Thomas A. Adams</t>
        </is>
      </c>
      <c r="H646" s="42" t="n">
        <v>2018</v>
      </c>
      <c r="I646" s="42" t="inlineStr">
        <is>
          <t>Processes</t>
        </is>
      </c>
      <c r="J646" s="42" t="inlineStr">
        <is>
          <t>10.3390/pr6120238</t>
        </is>
      </c>
      <c r="K646" s="47" t="inlineStr">
        <is>
          <t>https://doi.org/10.3390/pr6120238</t>
        </is>
      </c>
      <c r="L646" s="42" t="inlineStr">
        <is>
          <t>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is>
      </c>
      <c r="M646" s="42" t="inlineStr">
        <is>
          <t>article</t>
        </is>
      </c>
      <c r="N646" s="42" t="inlineStr">
        <is>
          <t>en</t>
        </is>
      </c>
      <c r="O646" s="42">
        <f>IF(F646="","",LOWER(TRIM(F646)&amp;"|"&amp;TRIM(G646)&amp;"|"&amp;H646))</f>
        <v/>
      </c>
      <c r="P646" s="42" t="inlineStr">
        <is>
          <t>No</t>
        </is>
      </c>
      <c r="Q646" s="42" t="inlineStr">
        <is>
          <t>Citations: 183</t>
        </is>
      </c>
    </row>
    <row r="647">
      <c r="A647" s="42" t="inlineStr">
        <is>
          <t>A0646</t>
        </is>
      </c>
      <c r="B647" s="42" t="inlineStr">
        <is>
          <t>Database</t>
        </is>
      </c>
      <c r="C647" s="42" t="inlineStr">
        <is>
          <t>OpenAlex</t>
        </is>
      </c>
      <c r="D647" s="85" t="n">
        <v>46287</v>
      </c>
      <c r="E647" s="42" t="inlineStr">
        <is>
          <t>Multiple queries (Q1-Q10)</t>
        </is>
      </c>
      <c r="F647" s="42" t="inlineStr">
        <is>
          <t>Progress in Accurate Chemical Kinetic Modeling, Simulations, and Parameter Estimation for Heterogeneous Catalysis</t>
        </is>
      </c>
      <c r="G647" s="42" t="inlineStr">
        <is>
          <t>Sebastian Matera; William F. Schneider; Andreas Heyden; Aditya Savara</t>
        </is>
      </c>
      <c r="H647" s="42" t="n">
        <v>2019</v>
      </c>
      <c r="I647" s="42" t="inlineStr">
        <is>
          <t>ACS Catalysis</t>
        </is>
      </c>
      <c r="J647" s="42" t="inlineStr">
        <is>
          <t>10.1021/acscatal.9b01234</t>
        </is>
      </c>
      <c r="K647" s="47" t="inlineStr">
        <is>
          <t>https://doi.org/10.1021/acscatal.9b01234</t>
        </is>
      </c>
      <c r="L647" s="42" t="inlineStr">
        <is>
          <t>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is>
      </c>
      <c r="M647" s="42" t="inlineStr">
        <is>
          <t>article</t>
        </is>
      </c>
      <c r="N647" s="42" t="inlineStr">
        <is>
          <t>en</t>
        </is>
      </c>
      <c r="O647" s="42">
        <f>IF(F647="","",LOWER(TRIM(F647)&amp;"|"&amp;TRIM(G647)&amp;"|"&amp;H647))</f>
        <v/>
      </c>
      <c r="P647" s="42" t="inlineStr">
        <is>
          <t>No</t>
        </is>
      </c>
      <c r="Q647" s="42" t="inlineStr">
        <is>
          <t>Citations: 226</t>
        </is>
      </c>
    </row>
    <row r="648">
      <c r="A648" s="42" t="inlineStr">
        <is>
          <t>A0647</t>
        </is>
      </c>
      <c r="B648" s="42" t="inlineStr">
        <is>
          <t>Database</t>
        </is>
      </c>
      <c r="C648" s="42" t="inlineStr">
        <is>
          <t>OpenAlex</t>
        </is>
      </c>
      <c r="D648" s="85" t="n">
        <v>46287</v>
      </c>
      <c r="E648" s="42" t="inlineStr">
        <is>
          <t>Multiple queries (Q1-Q10)</t>
        </is>
      </c>
      <c r="F648" s="42" t="inlineStr">
        <is>
          <t>The Met Office Unified Model Global Atmosphere 7.0/7.1 and JULES Global Land 7.0 configurations</t>
        </is>
      </c>
      <c r="G648" s="42" t="inlineStr">
        <is>
          <t>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t>
        </is>
      </c>
      <c r="H648" s="42" t="n">
        <v>2019</v>
      </c>
      <c r="I648" s="42" t="inlineStr">
        <is>
          <t>Geoscientific model development</t>
        </is>
      </c>
      <c r="J648" s="42" t="inlineStr">
        <is>
          <t>10.5194/gmd-12-1909-2019</t>
        </is>
      </c>
      <c r="K648" s="47" t="inlineStr">
        <is>
          <t>https://doi.org/10.5194/gmd-12-1909-2019</t>
        </is>
      </c>
      <c r="L648" s="42" t="inlineStr">
        <is>
          <t>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is>
      </c>
      <c r="M648" s="42" t="inlineStr">
        <is>
          <t>article</t>
        </is>
      </c>
      <c r="N648" s="42" t="inlineStr">
        <is>
          <t>en</t>
        </is>
      </c>
      <c r="O648" s="42">
        <f>IF(F648="","",LOWER(TRIM(F648)&amp;"|"&amp;TRIM(G648)&amp;"|"&amp;H648))</f>
        <v/>
      </c>
      <c r="P648" s="42" t="inlineStr">
        <is>
          <t>No</t>
        </is>
      </c>
      <c r="Q648" s="42" t="inlineStr">
        <is>
          <t>Citations: 1126</t>
        </is>
      </c>
    </row>
    <row r="649">
      <c r="A649" s="42" t="inlineStr">
        <is>
          <t>A0648</t>
        </is>
      </c>
      <c r="B649" s="42" t="inlineStr">
        <is>
          <t>Database</t>
        </is>
      </c>
      <c r="C649" s="42" t="inlineStr">
        <is>
          <t>OpenAlex</t>
        </is>
      </c>
      <c r="D649" s="85" t="n">
        <v>46287</v>
      </c>
      <c r="E649" s="42" t="inlineStr">
        <is>
          <t>Multiple queries (Q1-Q10)</t>
        </is>
      </c>
      <c r="F649" s="42" t="inlineStr">
        <is>
          <t>Dedalus: A flexible framework for numerical simulations with spectral methods</t>
        </is>
      </c>
      <c r="G649" s="42" t="inlineStr">
        <is>
          <t>Keaton J. Burns; Geoffrey M. Vasil; Jeffrey S. Oishi; Daniel Lecoanet; Benjamin P. Brown</t>
        </is>
      </c>
      <c r="H649" s="42" t="n">
        <v>2020</v>
      </c>
      <c r="I649" s="42" t="inlineStr">
        <is>
          <t>Physical Review Research</t>
        </is>
      </c>
      <c r="J649" s="42" t="inlineStr">
        <is>
          <t>10.1103/physrevresearch.2.023068</t>
        </is>
      </c>
      <c r="K649" s="47" t="inlineStr">
        <is>
          <t>https://doi.org/10.1103/physrevresearch.2.023068</t>
        </is>
      </c>
      <c r="L649" s="42" t="inlineStr">
        <is>
          <t>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is>
      </c>
      <c r="M649" s="42" t="inlineStr">
        <is>
          <t>article</t>
        </is>
      </c>
      <c r="N649" s="42" t="inlineStr">
        <is>
          <t>en</t>
        </is>
      </c>
      <c r="O649" s="42">
        <f>IF(F649="","",LOWER(TRIM(F649)&amp;"|"&amp;TRIM(G649)&amp;"|"&amp;H649))</f>
        <v/>
      </c>
      <c r="P649" s="42" t="inlineStr">
        <is>
          <t>No</t>
        </is>
      </c>
      <c r="Q649" s="42" t="inlineStr">
        <is>
          <t>Citations: 491</t>
        </is>
      </c>
    </row>
    <row r="650">
      <c r="A650" s="42" t="inlineStr">
        <is>
          <t>A0649</t>
        </is>
      </c>
      <c r="B650" s="42" t="inlineStr">
        <is>
          <t>Database</t>
        </is>
      </c>
      <c r="C650" s="42" t="inlineStr">
        <is>
          <t>OpenAlex</t>
        </is>
      </c>
      <c r="D650" s="85" t="n">
        <v>46287</v>
      </c>
      <c r="E650" s="42" t="inlineStr">
        <is>
          <t>Multiple queries (Q1-Q10)</t>
        </is>
      </c>
      <c r="F650" s="42" t="inlineStr">
        <is>
          <t>Bayesian Item Response Modeling in R with brms and Stan</t>
        </is>
      </c>
      <c r="G650" s="42" t="inlineStr">
        <is>
          <t>Paul‐Christian Bürkner</t>
        </is>
      </c>
      <c r="H650" s="42" t="n">
        <v>2021</v>
      </c>
      <c r="I650" s="42" t="inlineStr">
        <is>
          <t>Journal of Statistical Software</t>
        </is>
      </c>
      <c r="J650" s="42" t="inlineStr">
        <is>
          <t>10.18637/jss.v100.i05</t>
        </is>
      </c>
      <c r="K650" s="47" t="inlineStr">
        <is>
          <t>https://doi.org/10.18637/jss.v100.i05</t>
        </is>
      </c>
      <c r="L650" s="42" t="inlineStr">
        <is>
          <t>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is>
      </c>
      <c r="M650" s="42" t="inlineStr">
        <is>
          <t>article</t>
        </is>
      </c>
      <c r="N650" s="42" t="inlineStr">
        <is>
          <t>en</t>
        </is>
      </c>
      <c r="O650" s="42">
        <f>IF(F650="","",LOWER(TRIM(F650)&amp;"|"&amp;TRIM(G650)&amp;"|"&amp;H650))</f>
        <v/>
      </c>
      <c r="P650" s="42" t="inlineStr">
        <is>
          <t>No</t>
        </is>
      </c>
      <c r="Q650" s="42" t="inlineStr">
        <is>
          <t>Citations: 815</t>
        </is>
      </c>
    </row>
    <row r="651">
      <c r="A651" s="42" t="inlineStr">
        <is>
          <t>A0650</t>
        </is>
      </c>
      <c r="B651" s="42" t="inlineStr">
        <is>
          <t>Database</t>
        </is>
      </c>
      <c r="C651" s="42" t="inlineStr">
        <is>
          <t>OpenAlex</t>
        </is>
      </c>
      <c r="D651" s="85" t="n">
        <v>46287</v>
      </c>
      <c r="E651" s="42" t="inlineStr">
        <is>
          <t>Multiple queries (Q1-Q10)</t>
        </is>
      </c>
      <c r="F651" s="42" t="inlineStr">
        <is>
          <t>Quantum Computing in the NISQ era and beyond</t>
        </is>
      </c>
      <c r="G651" s="42" t="inlineStr">
        <is>
          <t>John Preskill</t>
        </is>
      </c>
      <c r="H651" s="42" t="n">
        <v>2018</v>
      </c>
      <c r="I651" s="42" t="inlineStr">
        <is>
          <t>Quantum</t>
        </is>
      </c>
      <c r="J651" s="42" t="inlineStr">
        <is>
          <t>10.22331/q-2018-08-06-79</t>
        </is>
      </c>
      <c r="K651" s="47" t="inlineStr">
        <is>
          <t>https://doi.org/10.22331/q-2018-08-06-79</t>
        </is>
      </c>
      <c r="L651" s="42" t="inlineStr">
        <is>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is>
      </c>
      <c r="M651" s="42" t="inlineStr">
        <is>
          <t>article</t>
        </is>
      </c>
      <c r="N651" s="42" t="inlineStr">
        <is>
          <t>en</t>
        </is>
      </c>
      <c r="O651" s="42">
        <f>IF(F651="","",LOWER(TRIM(F651)&amp;"|"&amp;TRIM(G651)&amp;"|"&amp;H651))</f>
        <v/>
      </c>
      <c r="P651" s="42" t="inlineStr">
        <is>
          <t>No</t>
        </is>
      </c>
      <c r="Q651" s="42" t="inlineStr">
        <is>
          <t>Citations: 8722</t>
        </is>
      </c>
    </row>
    <row r="652">
      <c r="A652" s="42" t="inlineStr">
        <is>
          <t>A0651</t>
        </is>
      </c>
      <c r="B652" s="42" t="inlineStr">
        <is>
          <t>Database</t>
        </is>
      </c>
      <c r="C652" s="42" t="inlineStr">
        <is>
          <t>OpenAlex</t>
        </is>
      </c>
      <c r="D652" s="85" t="n">
        <v>46287</v>
      </c>
      <c r="E652" s="42" t="inlineStr">
        <is>
          <t>Multiple queries (Q1-Q10)</t>
        </is>
      </c>
      <c r="F652" s="42" t="inlineStr">
        <is>
          <t>Discrete-Event Simulation Modeling in Healthcare: A Comprehensive Review</t>
        </is>
      </c>
      <c r="G652" s="42" t="inlineStr">
        <is>
          <t>Jesús Isaac Vázquez-Serrano; Rodrigo E. Peimbert-García; Leopoldo Eduardo Cárdenas‐Barrón</t>
        </is>
      </c>
      <c r="H652" s="42" t="n">
        <v>2021</v>
      </c>
      <c r="I652" s="42" t="inlineStr">
        <is>
          <t>International Journal of Environmental Research and Public Health</t>
        </is>
      </c>
      <c r="J652" s="42" t="inlineStr">
        <is>
          <t>10.3390/ijerph182212262</t>
        </is>
      </c>
      <c r="K652" s="47" t="inlineStr">
        <is>
          <t>https://doi.org/10.3390/ijerph182212262</t>
        </is>
      </c>
      <c r="L652" s="42" t="inlineStr">
        <is>
          <t>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is>
      </c>
      <c r="M652" s="42" t="inlineStr">
        <is>
          <t>article</t>
        </is>
      </c>
      <c r="N652" s="42" t="inlineStr">
        <is>
          <t>en</t>
        </is>
      </c>
      <c r="O652" s="42">
        <f>IF(F652="","",LOWER(TRIM(F652)&amp;"|"&amp;TRIM(G652)&amp;"|"&amp;H652))</f>
        <v/>
      </c>
      <c r="P652" s="42" t="inlineStr">
        <is>
          <t>No</t>
        </is>
      </c>
      <c r="Q652" s="42" t="inlineStr">
        <is>
          <t>Citations: 189</t>
        </is>
      </c>
    </row>
    <row r="653">
      <c r="A653" s="42" t="inlineStr">
        <is>
          <t>A0652</t>
        </is>
      </c>
      <c r="B653" s="42" t="inlineStr">
        <is>
          <t>Database</t>
        </is>
      </c>
      <c r="C653" s="42" t="inlineStr">
        <is>
          <t>OpenAlex</t>
        </is>
      </c>
      <c r="D653" s="85" t="n">
        <v>46287</v>
      </c>
      <c r="E653" s="42" t="inlineStr">
        <is>
          <t>Multiple queries (Q1-Q10)</t>
        </is>
      </c>
      <c r="F653" s="42" t="inlineStr">
        <is>
          <t>Thirty Years of Regional Climate Modeling: Where Are We and Where Are We Going next?</t>
        </is>
      </c>
      <c r="G653" s="42" t="inlineStr">
        <is>
          <t>Filippo Giorgi</t>
        </is>
      </c>
      <c r="H653" s="42" t="n">
        <v>2019</v>
      </c>
      <c r="I653" s="42" t="inlineStr">
        <is>
          <t>Journal of Geophysical Research Atmospheres</t>
        </is>
      </c>
      <c r="J653" s="42" t="inlineStr">
        <is>
          <t>10.1029/2018jd030094</t>
        </is>
      </c>
      <c r="K653" s="47" t="inlineStr">
        <is>
          <t>https://doi.org/10.1029/2018jd030094</t>
        </is>
      </c>
      <c r="L653" s="42" t="inlineStr">
        <is>
          <t>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is>
      </c>
      <c r="M653" s="42" t="inlineStr">
        <is>
          <t>article</t>
        </is>
      </c>
      <c r="N653" s="42" t="inlineStr">
        <is>
          <t>en</t>
        </is>
      </c>
      <c r="O653" s="42">
        <f>IF(F653="","",LOWER(TRIM(F653)&amp;"|"&amp;TRIM(G653)&amp;"|"&amp;H653))</f>
        <v/>
      </c>
      <c r="P653" s="42" t="inlineStr">
        <is>
          <t>No</t>
        </is>
      </c>
      <c r="Q653" s="42" t="inlineStr">
        <is>
          <t>Citations: 813</t>
        </is>
      </c>
    </row>
    <row r="654">
      <c r="A654" s="42" t="inlineStr">
        <is>
          <t>A0653</t>
        </is>
      </c>
      <c r="B654" s="42" t="inlineStr">
        <is>
          <t>Database</t>
        </is>
      </c>
      <c r="C654" s="42" t="inlineStr">
        <is>
          <t>OpenAlex</t>
        </is>
      </c>
      <c r="D654" s="85" t="n">
        <v>46287</v>
      </c>
      <c r="E654" s="42" t="inlineStr">
        <is>
          <t>Multiple queries (Q1-Q10)</t>
        </is>
      </c>
      <c r="F654" s="42" t="inlineStr">
        <is>
          <t>From natural language to simulations: applying AI to automate simulation modelling of logistics systems</t>
        </is>
      </c>
      <c r="G654" s="42" t="inlineStr">
        <is>
          <t>Ilya Jackson; María Jesús Sáenz; Dmitry Ivanov</t>
        </is>
      </c>
      <c r="H654" s="42" t="n">
        <v>2023</v>
      </c>
      <c r="I654" s="42" t="inlineStr">
        <is>
          <t>International Journal of Production Research</t>
        </is>
      </c>
      <c r="J654" s="42" t="inlineStr">
        <is>
          <t>10.1080/00207543.2023.2276811</t>
        </is>
      </c>
      <c r="K654" s="47" t="inlineStr">
        <is>
          <t>https://doi.org/10.1080/00207543.2023.2276811</t>
        </is>
      </c>
      <c r="L654" s="42" t="inlineStr">
        <is>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is>
      </c>
      <c r="M654" s="42" t="inlineStr">
        <is>
          <t>article</t>
        </is>
      </c>
      <c r="N654" s="42" t="inlineStr">
        <is>
          <t>en</t>
        </is>
      </c>
      <c r="O654" s="42">
        <f>IF(F654="","",LOWER(TRIM(F654)&amp;"|"&amp;TRIM(G654)&amp;"|"&amp;H654))</f>
        <v/>
      </c>
      <c r="P654" s="42" t="inlineStr">
        <is>
          <t>No</t>
        </is>
      </c>
      <c r="Q654" s="42" t="inlineStr">
        <is>
          <t>Citations: 167</t>
        </is>
      </c>
    </row>
    <row r="655">
      <c r="A655" s="42" t="inlineStr">
        <is>
          <t>A0654</t>
        </is>
      </c>
      <c r="B655" s="42" t="inlineStr">
        <is>
          <t>Database</t>
        </is>
      </c>
      <c r="C655" s="42" t="inlineStr">
        <is>
          <t>OpenAlex</t>
        </is>
      </c>
      <c r="D655" s="85" t="n">
        <v>46287</v>
      </c>
      <c r="E655" s="42" t="inlineStr">
        <is>
          <t>Multiple queries (Q1-Q10)</t>
        </is>
      </c>
      <c r="F655" s="42" t="inlineStr">
        <is>
          <t>Developments in the MPI‐M Earth System Model version 1.2 (MPI‐ESM1.2) and Its Response to Increasing CO 2</t>
        </is>
      </c>
      <c r="G655" s="42" t="inlineStr">
        <is>
          <t>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is>
      </c>
      <c r="H655" s="42" t="n">
        <v>2019</v>
      </c>
      <c r="I655" s="42" t="inlineStr">
        <is>
          <t>Journal of Advances in Modeling Earth Systems</t>
        </is>
      </c>
      <c r="J655" s="42" t="inlineStr">
        <is>
          <t>10.1029/2018ms001400</t>
        </is>
      </c>
      <c r="K655" s="47" t="inlineStr">
        <is>
          <t>https://doi.org/10.1029/2018ms001400</t>
        </is>
      </c>
      <c r="L655" s="42" t="inlineStr">
        <is>
          <t>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is>
      </c>
      <c r="M655" s="42" t="inlineStr">
        <is>
          <t>article</t>
        </is>
      </c>
      <c r="N655" s="42" t="inlineStr">
        <is>
          <t>en</t>
        </is>
      </c>
      <c r="O655" s="42">
        <f>IF(F655="","",LOWER(TRIM(F655)&amp;"|"&amp;TRIM(G655)&amp;"|"&amp;H655))</f>
        <v/>
      </c>
      <c r="P655" s="42" t="inlineStr">
        <is>
          <t>No</t>
        </is>
      </c>
      <c r="Q655" s="42" t="inlineStr">
        <is>
          <t>Citations: 1614</t>
        </is>
      </c>
    </row>
    <row r="656">
      <c r="A656" s="42" t="inlineStr">
        <is>
          <t>A0655</t>
        </is>
      </c>
      <c r="B656" s="42" t="inlineStr">
        <is>
          <t>Database</t>
        </is>
      </c>
      <c r="C656" s="42" t="inlineStr">
        <is>
          <t>OpenAlex</t>
        </is>
      </c>
      <c r="D656" s="85" t="n">
        <v>46287</v>
      </c>
      <c r="E656" s="42" t="inlineStr">
        <is>
          <t>Multiple queries (Q1-Q10)</t>
        </is>
      </c>
      <c r="F656" s="42" t="inlineStr">
        <is>
          <t>LES over RANS in building simulation for outdoor and indoor applications: A foregone conclusion?</t>
        </is>
      </c>
      <c r="G656" s="42" t="inlineStr">
        <is>
          <t>Bert Blocken</t>
        </is>
      </c>
      <c r="H656" s="42" t="n">
        <v>2018</v>
      </c>
      <c r="I656" s="42" t="inlineStr">
        <is>
          <t>Building Simulation</t>
        </is>
      </c>
      <c r="J656" s="42" t="inlineStr">
        <is>
          <t>10.1007/s12273-018-0459-3</t>
        </is>
      </c>
      <c r="K656" s="47" t="inlineStr">
        <is>
          <t>https://doi.org/10.1007/s12273-018-0459-3</t>
        </is>
      </c>
      <c r="L656" s="42" t="inlineStr">
        <is>
          <t>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is>
      </c>
      <c r="M656" s="42" t="inlineStr">
        <is>
          <t>article</t>
        </is>
      </c>
      <c r="N656" s="42" t="inlineStr">
        <is>
          <t>en</t>
        </is>
      </c>
      <c r="O656" s="42">
        <f>IF(F656="","",LOWER(TRIM(F656)&amp;"|"&amp;TRIM(G656)&amp;"|"&amp;H656))</f>
        <v/>
      </c>
      <c r="P656" s="42" t="inlineStr">
        <is>
          <t>No</t>
        </is>
      </c>
      <c r="Q656" s="42" t="inlineStr">
        <is>
          <t>Citations: 552</t>
        </is>
      </c>
    </row>
    <row r="657">
      <c r="A657" s="42" t="inlineStr">
        <is>
          <t>A0656</t>
        </is>
      </c>
      <c r="B657" s="42" t="inlineStr">
        <is>
          <t>Database</t>
        </is>
      </c>
      <c r="C657" s="42" t="inlineStr">
        <is>
          <t>OpenAlex</t>
        </is>
      </c>
      <c r="D657" s="85" t="n">
        <v>46287</v>
      </c>
      <c r="E657" s="42" t="inlineStr">
        <is>
          <t>Multiple queries (Q1-Q10)</t>
        </is>
      </c>
      <c r="F657" s="42" t="inlineStr">
        <is>
          <t>Confronting the Challenge of Modeling Cloud and Precipitation Microphysics</t>
        </is>
      </c>
      <c r="G657" s="42" t="inlineStr">
        <is>
          <t>Hugh Morrison; Marcus van Lier‐Walqui; Ann M. Fridlind; Wojciech W. Grabowski; Jerry Y. Harrington; Corinna Hoose; Alexei Korolev; Matthew R. Kumjian; Jason A. Milbrandt; Hanna Pawłowska; Derek J. Posselt; O. P. Prat; Karly J. Reimel; Shin‐ichiro Shima; Bastiaan van Diedenhoven; Lulin Xue</t>
        </is>
      </c>
      <c r="H657" s="42" t="n">
        <v>2020</v>
      </c>
      <c r="I657" s="42" t="inlineStr">
        <is>
          <t>Journal of Advances in Modeling Earth Systems</t>
        </is>
      </c>
      <c r="J657" s="42" t="inlineStr">
        <is>
          <t>10.1029/2019ms001689</t>
        </is>
      </c>
      <c r="K657" s="47" t="inlineStr">
        <is>
          <t>https://doi.org/10.1029/2019ms001689</t>
        </is>
      </c>
      <c r="L657" s="42" t="inlineStr">
        <is>
          <t>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is>
      </c>
      <c r="M657" s="42" t="inlineStr">
        <is>
          <t>article</t>
        </is>
      </c>
      <c r="N657" s="42" t="inlineStr">
        <is>
          <t>en</t>
        </is>
      </c>
      <c r="O657" s="42">
        <f>IF(F657="","",LOWER(TRIM(F657)&amp;"|"&amp;TRIM(G657)&amp;"|"&amp;H657))</f>
        <v/>
      </c>
      <c r="P657" s="42" t="inlineStr">
        <is>
          <t>No</t>
        </is>
      </c>
      <c r="Q657" s="42" t="inlineStr">
        <is>
          <t>Citations: 649</t>
        </is>
      </c>
    </row>
    <row r="658">
      <c r="A658" s="42" t="inlineStr">
        <is>
          <t>A0657</t>
        </is>
      </c>
      <c r="B658" s="42" t="inlineStr">
        <is>
          <t>Database</t>
        </is>
      </c>
      <c r="C658" s="42" t="inlineStr">
        <is>
          <t>OpenAlex</t>
        </is>
      </c>
      <c r="D658" s="85" t="n">
        <v>46287</v>
      </c>
      <c r="E658" s="42" t="inlineStr">
        <is>
          <t>Multiple queries (Q1-Q10)</t>
        </is>
      </c>
      <c r="F658" s="42" t="inlineStr">
        <is>
          <t>Fifty Shades of Brain: A Review on the Mechanical Testing and Modeling of Brain Tissue</t>
        </is>
      </c>
      <c r="G658" s="42" t="inlineStr">
        <is>
          <t>Silvia Budday; Timothy C. Ovaert; Gerhard A. Holzapfel; Paul Steinmann; Ellen Kuhl</t>
        </is>
      </c>
      <c r="H658" s="42" t="n">
        <v>2019</v>
      </c>
      <c r="I658" s="42" t="inlineStr">
        <is>
          <t>Archives of Computational Methods in Engineering</t>
        </is>
      </c>
      <c r="J658" s="42" t="inlineStr">
        <is>
          <t>10.1007/s11831-019-09352-w</t>
        </is>
      </c>
      <c r="K658" s="47" t="inlineStr">
        <is>
          <t>https://doi.org/10.1007/s11831-019-09352-w</t>
        </is>
      </c>
      <c r="L658" s="42" t="inlineStr">
        <is>
          <t>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is>
      </c>
      <c r="M658" s="42" t="inlineStr">
        <is>
          <t>article</t>
        </is>
      </c>
      <c r="N658" s="42" t="inlineStr">
        <is>
          <t>en</t>
        </is>
      </c>
      <c r="O658" s="42">
        <f>IF(F658="","",LOWER(TRIM(F658)&amp;"|"&amp;TRIM(G658)&amp;"|"&amp;H658))</f>
        <v/>
      </c>
      <c r="P658" s="42" t="inlineStr">
        <is>
          <t>No</t>
        </is>
      </c>
      <c r="Q658" s="42" t="inlineStr">
        <is>
          <t>Citations: 487</t>
        </is>
      </c>
    </row>
    <row r="659">
      <c r="A659" s="42" t="inlineStr">
        <is>
          <t>A0658</t>
        </is>
      </c>
      <c r="B659" s="42" t="inlineStr">
        <is>
          <t>Database</t>
        </is>
      </c>
      <c r="C659" s="42" t="inlineStr">
        <is>
          <t>OpenAlex</t>
        </is>
      </c>
      <c r="D659" s="85" t="n">
        <v>46287</v>
      </c>
      <c r="E659" s="42" t="inlineStr">
        <is>
          <t>Multiple queries (Q1-Q10)</t>
        </is>
      </c>
      <c r="F659" s="42" t="inlineStr">
        <is>
          <t>Evaluation of global ocean–sea-ice model simulations based on the experimental protocols of the Ocean Model Intercomparison Project phase 2 (OMIP-2)</t>
        </is>
      </c>
      <c r="G659" s="42" t="inlineStr">
        <is>
          <t>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is>
      </c>
      <c r="H659" s="42" t="n">
        <v>2020</v>
      </c>
      <c r="I659" s="42" t="inlineStr">
        <is>
          <t>Geoscientific model development</t>
        </is>
      </c>
      <c r="J659" s="42" t="inlineStr">
        <is>
          <t>10.5194/gmd-13-3643-2020</t>
        </is>
      </c>
      <c r="K659" s="47" t="inlineStr">
        <is>
          <t>https://doi.org/10.5194/gmd-13-3643-2020</t>
        </is>
      </c>
      <c r="L659" s="42" t="inlineStr">
        <is>
          <t>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is>
      </c>
      <c r="M659" s="42" t="inlineStr">
        <is>
          <t>article</t>
        </is>
      </c>
      <c r="N659" s="42" t="inlineStr">
        <is>
          <t>en</t>
        </is>
      </c>
      <c r="O659" s="42">
        <f>IF(F659="","",LOWER(TRIM(F659)&amp;"|"&amp;TRIM(G659)&amp;"|"&amp;H659))</f>
        <v/>
      </c>
      <c r="P659" s="42" t="inlineStr">
        <is>
          <t>No</t>
        </is>
      </c>
      <c r="Q659" s="42" t="inlineStr">
        <is>
          <t>Citations: 258</t>
        </is>
      </c>
    </row>
    <row r="660">
      <c r="A660" s="42" t="inlineStr">
        <is>
          <t>A0659</t>
        </is>
      </c>
      <c r="B660" s="42" t="inlineStr">
        <is>
          <t>Database</t>
        </is>
      </c>
      <c r="C660" s="42" t="inlineStr">
        <is>
          <t>OpenAlex</t>
        </is>
      </c>
      <c r="D660" s="85" t="n">
        <v>46287</v>
      </c>
      <c r="E660" s="42" t="inlineStr">
        <is>
          <t>Multiple queries (Q1-Q10)</t>
        </is>
      </c>
      <c r="F660" s="42" t="inlineStr">
        <is>
          <t>A review of CO2 storage in geological formations emphasizing modeling, monitoring and capacity estimation approaches</t>
        </is>
      </c>
      <c r="G660" s="42" t="inlineStr">
        <is>
          <t>Temitope Ajayi; Jorge S. Gomes; Achinta Bera</t>
        </is>
      </c>
      <c r="H660" s="42" t="n">
        <v>2019</v>
      </c>
      <c r="I660" s="42" t="inlineStr">
        <is>
          <t>Petroleum Science</t>
        </is>
      </c>
      <c r="J660" s="42" t="inlineStr">
        <is>
          <t>10.1007/s12182-019-0340-8</t>
        </is>
      </c>
      <c r="K660" s="47" t="inlineStr">
        <is>
          <t>https://doi.org/10.1007/s12182-019-0340-8</t>
        </is>
      </c>
      <c r="L660" s="42" t="inlineStr">
        <is>
          <t>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is>
      </c>
      <c r="M660" s="42" t="inlineStr">
        <is>
          <t>article</t>
        </is>
      </c>
      <c r="N660" s="42" t="inlineStr">
        <is>
          <t>en</t>
        </is>
      </c>
      <c r="O660" s="42">
        <f>IF(F660="","",LOWER(TRIM(F660)&amp;"|"&amp;TRIM(G660)&amp;"|"&amp;H660))</f>
        <v/>
      </c>
      <c r="P660" s="42" t="inlineStr">
        <is>
          <t>No</t>
        </is>
      </c>
      <c r="Q660" s="42" t="inlineStr">
        <is>
          <t>Citations: 679</t>
        </is>
      </c>
    </row>
    <row r="661">
      <c r="A661" s="42" t="inlineStr">
        <is>
          <t>A0660</t>
        </is>
      </c>
      <c r="B661" s="42" t="inlineStr">
        <is>
          <t>Database</t>
        </is>
      </c>
      <c r="C661" s="42" t="inlineStr">
        <is>
          <t>OpenAlex</t>
        </is>
      </c>
      <c r="D661" s="85" t="n">
        <v>46287</v>
      </c>
      <c r="E661" s="42" t="inlineStr">
        <is>
          <t>Multiple queries (Q1-Q10)</t>
        </is>
      </c>
      <c r="F661" s="42" t="inlineStr">
        <is>
          <t>Planning and navigation as active inference</t>
        </is>
      </c>
      <c r="G661" s="42" t="inlineStr">
        <is>
          <t>Raphael Kaplan; Karl Friston</t>
        </is>
      </c>
      <c r="H661" s="42" t="n">
        <v>2018</v>
      </c>
      <c r="I661" s="42" t="inlineStr">
        <is>
          <t>Biological Cybernetics</t>
        </is>
      </c>
      <c r="J661" s="42" t="inlineStr">
        <is>
          <t>10.1007/s00422-018-0753-2</t>
        </is>
      </c>
      <c r="K661" s="47" t="inlineStr">
        <is>
          <t>https://doi.org/10.1007/s00422-018-0753-2</t>
        </is>
      </c>
      <c r="L661" s="42" t="inlineStr">
        <is>
          <t>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is>
      </c>
      <c r="M661" s="42" t="inlineStr">
        <is>
          <t>article</t>
        </is>
      </c>
      <c r="N661" s="42" t="inlineStr">
        <is>
          <t>en</t>
        </is>
      </c>
      <c r="O661" s="42">
        <f>IF(F661="","",LOWER(TRIM(F661)&amp;"|"&amp;TRIM(G661)&amp;"|"&amp;H661))</f>
        <v/>
      </c>
      <c r="P661" s="42" t="inlineStr">
        <is>
          <t>No</t>
        </is>
      </c>
      <c r="Q661" s="42" t="inlineStr">
        <is>
          <t>Citations: 214</t>
        </is>
      </c>
    </row>
    <row r="662">
      <c r="A662" s="42" t="inlineStr">
        <is>
          <t>A0661</t>
        </is>
      </c>
      <c r="B662" s="42" t="inlineStr">
        <is>
          <t>Database</t>
        </is>
      </c>
      <c r="C662" s="42" t="inlineStr">
        <is>
          <t>OpenAlex</t>
        </is>
      </c>
      <c r="D662" s="85" t="n">
        <v>46287</v>
      </c>
      <c r="E662" s="42" t="inlineStr">
        <is>
          <t>Multiple queries (Q1-Q10)</t>
        </is>
      </c>
      <c r="F662" s="42" t="inlineStr">
        <is>
          <t>The DOE E3SM Model Version 2: Overview of the Physical Model and Initial Model Evaluation</t>
        </is>
      </c>
      <c r="G662" s="42" t="inlineStr">
        <is>
          <t>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is>
      </c>
      <c r="H662" s="42" t="n">
        <v>2022</v>
      </c>
      <c r="I662" s="42" t="inlineStr">
        <is>
          <t>Journal of Advances in Modeling Earth Systems</t>
        </is>
      </c>
      <c r="J662" s="42" t="inlineStr">
        <is>
          <t>10.1029/2022ms003156</t>
        </is>
      </c>
      <c r="K662" s="47" t="inlineStr">
        <is>
          <t>https://doi.org/10.1029/2022ms003156</t>
        </is>
      </c>
      <c r="L662" s="42" t="inlineStr">
        <is>
          <t>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is>
      </c>
      <c r="M662" s="42" t="inlineStr">
        <is>
          <t>article</t>
        </is>
      </c>
      <c r="N662" s="42" t="inlineStr">
        <is>
          <t>en</t>
        </is>
      </c>
      <c r="O662" s="42">
        <f>IF(F662="","",LOWER(TRIM(F662)&amp;"|"&amp;TRIM(G662)&amp;"|"&amp;H662))</f>
        <v/>
      </c>
      <c r="P662" s="42" t="inlineStr">
        <is>
          <t>No</t>
        </is>
      </c>
      <c r="Q662" s="42" t="inlineStr">
        <is>
          <t>Citations: 284</t>
        </is>
      </c>
    </row>
    <row r="663">
      <c r="A663" s="42" t="inlineStr">
        <is>
          <t>A0662</t>
        </is>
      </c>
      <c r="B663" s="42" t="inlineStr">
        <is>
          <t>Database</t>
        </is>
      </c>
      <c r="C663" s="42" t="inlineStr">
        <is>
          <t>OpenAlex</t>
        </is>
      </c>
      <c r="D663" s="85" t="n">
        <v>46287</v>
      </c>
      <c r="E663" s="42" t="inlineStr">
        <is>
          <t>Multiple queries (Q1-Q10)</t>
        </is>
      </c>
      <c r="F663" s="42" t="inlineStr">
        <is>
          <t>25 years of the WOFOST cropping systems model</t>
        </is>
      </c>
      <c r="G663" s="42" t="inlineStr">
        <is>
          <t>Allard de Wit; Hendrik Boogaard; Davide Fumagalli; Sander Janssen; Rob Knapen; D. van Kraalingen; Iwan Supit; R. van der Wijngaart; Kees van Diepen</t>
        </is>
      </c>
      <c r="H663" s="42" t="n">
        <v>2018</v>
      </c>
      <c r="I663" s="42" t="inlineStr">
        <is>
          <t>Agricultural Systems</t>
        </is>
      </c>
      <c r="J663" s="42" t="inlineStr">
        <is>
          <t>10.1016/j.agsy.2018.06.018</t>
        </is>
      </c>
      <c r="K663" s="47" t="inlineStr">
        <is>
          <t>https://doi.org/10.1016/j.agsy.2018.06.018</t>
        </is>
      </c>
      <c r="L663" s="42" t="inlineStr">
        <is>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is>
      </c>
      <c r="M663" s="42" t="inlineStr">
        <is>
          <t>article</t>
        </is>
      </c>
      <c r="N663" s="42" t="inlineStr">
        <is>
          <t>en</t>
        </is>
      </c>
      <c r="O663" s="42">
        <f>IF(F663="","",LOWER(TRIM(F663)&amp;"|"&amp;TRIM(G663)&amp;"|"&amp;H663))</f>
        <v/>
      </c>
      <c r="P663" s="42" t="inlineStr">
        <is>
          <t>No</t>
        </is>
      </c>
      <c r="Q663" s="42" t="inlineStr">
        <is>
          <t>Citations: 500</t>
        </is>
      </c>
    </row>
    <row r="664">
      <c r="A664" s="42" t="inlineStr">
        <is>
          <t>A0663</t>
        </is>
      </c>
      <c r="B664" s="42" t="inlineStr">
        <is>
          <t>Database</t>
        </is>
      </c>
      <c r="C664" s="42" t="inlineStr">
        <is>
          <t>OpenAlex</t>
        </is>
      </c>
      <c r="D664" s="85" t="n">
        <v>46287</v>
      </c>
      <c r="E664" s="42" t="inlineStr">
        <is>
          <t>Multiple queries (Q1-Q10)</t>
        </is>
      </c>
      <c r="F664" s="42" t="inlineStr">
        <is>
          <t>BEAST 2.5: An advanced software platform for Bayesian evolutionary analysis</t>
        </is>
      </c>
      <c r="G664" s="42" t="inlineStr">
        <is>
          <t>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is>
      </c>
      <c r="H664" s="42" t="n">
        <v>2019</v>
      </c>
      <c r="I664" s="42" t="inlineStr">
        <is>
          <t>PLoS Computational Biology</t>
        </is>
      </c>
      <c r="J664" s="42" t="inlineStr">
        <is>
          <t>10.1371/journal.pcbi.1006650</t>
        </is>
      </c>
      <c r="K664" s="47" t="inlineStr">
        <is>
          <t>https://doi.org/10.1371/journal.pcbi.1006650</t>
        </is>
      </c>
      <c r="L664" s="42" t="inlineStr">
        <is>
          <t>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is>
      </c>
      <c r="M664" s="42" t="inlineStr">
        <is>
          <t>article</t>
        </is>
      </c>
      <c r="N664" s="42" t="inlineStr">
        <is>
          <t>en</t>
        </is>
      </c>
      <c r="O664" s="42">
        <f>IF(F664="","",LOWER(TRIM(F664)&amp;"|"&amp;TRIM(G664)&amp;"|"&amp;H664))</f>
        <v/>
      </c>
      <c r="P664" s="42" t="inlineStr">
        <is>
          <t>No</t>
        </is>
      </c>
      <c r="Q664" s="42" t="inlineStr">
        <is>
          <t>Citations: 4917</t>
        </is>
      </c>
    </row>
    <row r="665">
      <c r="A665" s="42" t="inlineStr">
        <is>
          <t>A0664</t>
        </is>
      </c>
      <c r="B665" s="42" t="inlineStr">
        <is>
          <t>Database</t>
        </is>
      </c>
      <c r="C665" s="42" t="inlineStr">
        <is>
          <t>OpenAlex</t>
        </is>
      </c>
      <c r="D665" s="85" t="n">
        <v>46287</v>
      </c>
      <c r="E665" s="42" t="inlineStr">
        <is>
          <t>Multiple queries (Q1-Q10)</t>
        </is>
      </c>
      <c r="F665" s="42" t="inlineStr">
        <is>
          <t>Building simulation: Ten challenges</t>
        </is>
      </c>
      <c r="G665" s="42" t="inlineStr">
        <is>
          <t>Tianzhen Hong; Jared Langevin; Kaiyu Sun</t>
        </is>
      </c>
      <c r="H665" s="42" t="n">
        <v>2018</v>
      </c>
      <c r="I665" s="42" t="inlineStr">
        <is>
          <t>Building Simulation</t>
        </is>
      </c>
      <c r="J665" s="42" t="inlineStr">
        <is>
          <t>10.1007/s12273-018-0444-x</t>
        </is>
      </c>
      <c r="K665" s="47" t="inlineStr">
        <is>
          <t>https://doi.org/10.1007/s12273-018-0444-x</t>
        </is>
      </c>
      <c r="L665" s="42" t="inlineStr"/>
      <c r="M665" s="42" t="inlineStr">
        <is>
          <t>article</t>
        </is>
      </c>
      <c r="N665" s="42" t="inlineStr">
        <is>
          <t>en</t>
        </is>
      </c>
      <c r="O665" s="42">
        <f>IF(F665="","",LOWER(TRIM(F665)&amp;"|"&amp;TRIM(G665)&amp;"|"&amp;H665))</f>
        <v/>
      </c>
      <c r="P665" s="42" t="inlineStr">
        <is>
          <t>No</t>
        </is>
      </c>
      <c r="Q665" s="42" t="inlineStr">
        <is>
          <t>Citations: 232</t>
        </is>
      </c>
    </row>
    <row r="666">
      <c r="A666" s="42" t="inlineStr">
        <is>
          <t>A0665</t>
        </is>
      </c>
      <c r="B666" s="42" t="inlineStr">
        <is>
          <t>Database</t>
        </is>
      </c>
      <c r="C666" s="42" t="inlineStr">
        <is>
          <t>OpenAlex</t>
        </is>
      </c>
      <c r="D666" s="85" t="n">
        <v>46287</v>
      </c>
      <c r="E666" s="42" t="inlineStr">
        <is>
          <t>Multiple queries (Q1-Q10)</t>
        </is>
      </c>
      <c r="F666" s="42" t="inlineStr">
        <is>
          <t>Viable supply chain model: integrating agility, resilience and sustainability perspectives—lessons from and thinking beyond the COVID-19 pandemic</t>
        </is>
      </c>
      <c r="G666" s="42" t="inlineStr">
        <is>
          <t>Dmitry Ivanov</t>
        </is>
      </c>
      <c r="H666" s="42" t="n">
        <v>2020</v>
      </c>
      <c r="I666" s="42" t="inlineStr">
        <is>
          <t>Annals of Operations Research</t>
        </is>
      </c>
      <c r="J666" s="42" t="inlineStr">
        <is>
          <t>10.1007/s10479-020-03640-6</t>
        </is>
      </c>
      <c r="K666" s="47" t="inlineStr">
        <is>
          <t>https://doi.org/10.1007/s10479-020-03640-6</t>
        </is>
      </c>
      <c r="L666" s="42" t="inlineStr">
        <is>
          <t>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is>
      </c>
      <c r="M666" s="42" t="inlineStr">
        <is>
          <t>article</t>
        </is>
      </c>
      <c r="N666" s="42" t="inlineStr">
        <is>
          <t>en</t>
        </is>
      </c>
      <c r="O666" s="42">
        <f>IF(F666="","",LOWER(TRIM(F666)&amp;"|"&amp;TRIM(G666)&amp;"|"&amp;H666))</f>
        <v/>
      </c>
      <c r="P666" s="42" t="inlineStr">
        <is>
          <t>No</t>
        </is>
      </c>
      <c r="Q666" s="42" t="inlineStr">
        <is>
          <t>Citations: 1322</t>
        </is>
      </c>
    </row>
    <row r="667">
      <c r="A667" s="42" t="inlineStr">
        <is>
          <t>A0666</t>
        </is>
      </c>
      <c r="B667" s="42" t="inlineStr">
        <is>
          <t>Database</t>
        </is>
      </c>
      <c r="C667" s="42" t="inlineStr">
        <is>
          <t>OpenAlex</t>
        </is>
      </c>
      <c r="D667" s="85" t="n">
        <v>46287</v>
      </c>
      <c r="E667" s="42" t="inlineStr">
        <is>
          <t>Multiple queries (Q1-Q10)</t>
        </is>
      </c>
      <c r="F667" s="42" t="inlineStr">
        <is>
          <t>Extending the SLEUTH model to integrate habitat quality into urban growth simulation</t>
        </is>
      </c>
      <c r="G667" s="42" t="inlineStr">
        <is>
          <t>Feixue Li; Liyan Wang; Zhenjie Chen; Keith Clarke; Manchun Li; Penghui Jiang</t>
        </is>
      </c>
      <c r="H667" s="42" t="n">
        <v>2018</v>
      </c>
      <c r="I667" s="42" t="inlineStr">
        <is>
          <t>Journal of Environmental Management</t>
        </is>
      </c>
      <c r="J667" s="42" t="inlineStr">
        <is>
          <t>10.1016/j.jenvman.2018.03.109</t>
        </is>
      </c>
      <c r="K667" s="47" t="inlineStr">
        <is>
          <t>https://doi.org/10.1016/j.jenvman.2018.03.109</t>
        </is>
      </c>
      <c r="L667" s="42" t="inlineStr"/>
      <c r="M667" s="42" t="inlineStr">
        <is>
          <t>article</t>
        </is>
      </c>
      <c r="N667" s="42" t="inlineStr">
        <is>
          <t>en</t>
        </is>
      </c>
      <c r="O667" s="42">
        <f>IF(F667="","",LOWER(TRIM(F667)&amp;"|"&amp;TRIM(G667)&amp;"|"&amp;H667))</f>
        <v/>
      </c>
      <c r="P667" s="42" t="inlineStr">
        <is>
          <t>No</t>
        </is>
      </c>
      <c r="Q667" s="42" t="inlineStr">
        <is>
          <t>Citations: 145</t>
        </is>
      </c>
    </row>
    <row r="668">
      <c r="A668" s="42" t="inlineStr">
        <is>
          <t>A0667</t>
        </is>
      </c>
      <c r="B668" s="42" t="inlineStr">
        <is>
          <t>Database</t>
        </is>
      </c>
      <c r="C668" s="42" t="inlineStr">
        <is>
          <t>OpenAlex</t>
        </is>
      </c>
      <c r="D668" s="85" t="n">
        <v>46287</v>
      </c>
      <c r="E668" s="42" t="inlineStr">
        <is>
          <t>Multiple queries (Q1-Q10)</t>
        </is>
      </c>
      <c r="F668" s="42" t="inlineStr">
        <is>
          <t>What drives the market for plug-in electric vehicles? - A review of international PEV market diffusion models</t>
        </is>
      </c>
      <c r="G668" s="42" t="inlineStr">
        <is>
          <t>Till Gnann; Thomas Stephens; Zhenhong Lin; Patrick Plötz; Changzheng Liu; Jens Brokate</t>
        </is>
      </c>
      <c r="H668" s="42" t="n">
        <v>2018</v>
      </c>
      <c r="I668" s="42" t="inlineStr">
        <is>
          <t>Renewable and Sustainable Energy Reviews</t>
        </is>
      </c>
      <c r="J668" s="42" t="inlineStr">
        <is>
          <t>10.1016/j.rser.2018.03.055</t>
        </is>
      </c>
      <c r="K668" s="47" t="inlineStr">
        <is>
          <t>https://doi.org/10.1016/j.rser.2018.03.055</t>
        </is>
      </c>
      <c r="L668" s="42" t="inlineStr">
        <is>
          <t>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is>
      </c>
      <c r="M668" s="42" t="inlineStr">
        <is>
          <t>article</t>
        </is>
      </c>
      <c r="N668" s="42" t="inlineStr">
        <is>
          <t>en</t>
        </is>
      </c>
      <c r="O668" s="42">
        <f>IF(F668="","",LOWER(TRIM(F668)&amp;"|"&amp;TRIM(G668)&amp;"|"&amp;H668))</f>
        <v/>
      </c>
      <c r="P668" s="42" t="inlineStr">
        <is>
          <t>No</t>
        </is>
      </c>
      <c r="Q668" s="42" t="inlineStr">
        <is>
          <t>Citations: 173</t>
        </is>
      </c>
    </row>
    <row r="669">
      <c r="A669" s="42" t="inlineStr">
        <is>
          <t>A0668</t>
        </is>
      </c>
      <c r="B669" s="42" t="inlineStr">
        <is>
          <t>Database</t>
        </is>
      </c>
      <c r="C669" s="42" t="inlineStr">
        <is>
          <t>OpenAlex</t>
        </is>
      </c>
      <c r="D669" s="85" t="n">
        <v>46287</v>
      </c>
      <c r="E669" s="42" t="inlineStr">
        <is>
          <t>Multiple queries (Q1-Q10)</t>
        </is>
      </c>
      <c r="F669" s="42" t="inlineStr">
        <is>
          <t>Smart cities with big data: Reference models, challenges, and considerations</t>
        </is>
      </c>
      <c r="G669" s="42" t="inlineStr">
        <is>
          <t>Chiehyeon Lim; Kwang-Jae Kim; Paul P. Maglio</t>
        </is>
      </c>
      <c r="H669" s="42" t="n">
        <v>2018</v>
      </c>
      <c r="I669" s="42" t="inlineStr">
        <is>
          <t>Cities</t>
        </is>
      </c>
      <c r="J669" s="42" t="inlineStr">
        <is>
          <t>10.1016/j.cities.2018.04.011</t>
        </is>
      </c>
      <c r="K669" s="47" t="inlineStr">
        <is>
          <t>https://doi.org/10.1016/j.cities.2018.04.011</t>
        </is>
      </c>
      <c r="L669" s="42" t="inlineStr">
        <is>
          <t>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is>
      </c>
      <c r="M669" s="42" t="inlineStr">
        <is>
          <t>article</t>
        </is>
      </c>
      <c r="N669" s="42" t="inlineStr">
        <is>
          <t>en</t>
        </is>
      </c>
      <c r="O669" s="42">
        <f>IF(F669="","",LOWER(TRIM(F669)&amp;"|"&amp;TRIM(G669)&amp;"|"&amp;H669))</f>
        <v/>
      </c>
      <c r="P669" s="42" t="inlineStr">
        <is>
          <t>No</t>
        </is>
      </c>
      <c r="Q669" s="42" t="inlineStr">
        <is>
          <t>Citations: 471</t>
        </is>
      </c>
    </row>
    <row r="670">
      <c r="A670" s="42" t="inlineStr">
        <is>
          <t>A0669</t>
        </is>
      </c>
      <c r="B670" s="42" t="inlineStr">
        <is>
          <t>Database</t>
        </is>
      </c>
      <c r="C670" s="42" t="inlineStr">
        <is>
          <t>OpenAlex</t>
        </is>
      </c>
      <c r="D670" s="85" t="n">
        <v>46287</v>
      </c>
      <c r="E670" s="42" t="inlineStr">
        <is>
          <t>Multiple queries (Q1-Q10)</t>
        </is>
      </c>
      <c r="F670" s="42" t="inlineStr">
        <is>
          <t>Synthetic CT generation from MRI using 3D transformer‐based denoising diffusion model</t>
        </is>
      </c>
      <c r="G670" s="42" t="inlineStr">
        <is>
          <t>Shaoyan Pan; Elham Abouei; Jacob Wynne; Chih‐Wei Chang; Tonghe Wang; Richard L. J. Qiu; Yuheng Li; Junbo Peng; Justin Roper; Pretesh Patel; David S. Yu; Hui Mao; Xiaofeng Yang</t>
        </is>
      </c>
      <c r="H670" s="42" t="n">
        <v>2023</v>
      </c>
      <c r="I670" s="42" t="inlineStr">
        <is>
          <t>Medical Physics</t>
        </is>
      </c>
      <c r="J670" s="42" t="inlineStr">
        <is>
          <t>10.1002/mp.16847</t>
        </is>
      </c>
      <c r="K670" s="47" t="inlineStr">
        <is>
          <t>https://doi.org/10.1002/mp.16847</t>
        </is>
      </c>
      <c r="L670" s="42" t="inlineStr">
        <is>
          <t>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is>
      </c>
      <c r="M670" s="42" t="inlineStr">
        <is>
          <t>article</t>
        </is>
      </c>
      <c r="N670" s="42" t="inlineStr">
        <is>
          <t>en</t>
        </is>
      </c>
      <c r="O670" s="42">
        <f>IF(F670="","",LOWER(TRIM(F670)&amp;"|"&amp;TRIM(G670)&amp;"|"&amp;H670))</f>
        <v/>
      </c>
      <c r="P670" s="42" t="inlineStr">
        <is>
          <t>No</t>
        </is>
      </c>
      <c r="Q670" s="42" t="inlineStr">
        <is>
          <t>Citations: 130</t>
        </is>
      </c>
    </row>
    <row r="671">
      <c r="A671" s="42" t="inlineStr">
        <is>
          <t>A0670</t>
        </is>
      </c>
      <c r="B671" s="42" t="inlineStr">
        <is>
          <t>Database</t>
        </is>
      </c>
      <c r="C671" s="42" t="inlineStr">
        <is>
          <t>OpenAlex</t>
        </is>
      </c>
      <c r="D671" s="85" t="n">
        <v>46287</v>
      </c>
      <c r="E671" s="42" t="inlineStr">
        <is>
          <t>Multiple queries (Q1-Q10)</t>
        </is>
      </c>
      <c r="F671" s="42" t="inlineStr">
        <is>
          <t>Kilometer-Scale Climate Models: Prospects and Challenges</t>
        </is>
      </c>
      <c r="G671" s="42" t="inlineStr">
        <is>
          <t>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is>
      </c>
      <c r="H671" s="42" t="n">
        <v>2019</v>
      </c>
      <c r="I671" s="42" t="inlineStr">
        <is>
          <t>Bulletin of the American Meteorological Society</t>
        </is>
      </c>
      <c r="J671" s="42" t="inlineStr">
        <is>
          <t>10.1175/bams-d-18-0167.1</t>
        </is>
      </c>
      <c r="K671" s="47" t="inlineStr">
        <is>
          <t>https://doi.org/10.1175/bams-d-18-0167.1</t>
        </is>
      </c>
      <c r="L671" s="42" t="inlineStr">
        <is>
          <t>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is>
      </c>
      <c r="M671" s="42" t="inlineStr">
        <is>
          <t>article</t>
        </is>
      </c>
      <c r="N671" s="42" t="inlineStr">
        <is>
          <t>en</t>
        </is>
      </c>
      <c r="O671" s="42">
        <f>IF(F671="","",LOWER(TRIM(F671)&amp;"|"&amp;TRIM(G671)&amp;"|"&amp;H671))</f>
        <v/>
      </c>
      <c r="P671" s="42" t="inlineStr">
        <is>
          <t>No</t>
        </is>
      </c>
      <c r="Q671" s="42" t="inlineStr">
        <is>
          <t>Citations: 370</t>
        </is>
      </c>
    </row>
    <row r="672">
      <c r="A672" s="42" t="inlineStr">
        <is>
          <t>A0671</t>
        </is>
      </c>
      <c r="B672" s="42" t="inlineStr">
        <is>
          <t>Database</t>
        </is>
      </c>
      <c r="C672" s="42" t="inlineStr">
        <is>
          <t>OpenAlex</t>
        </is>
      </c>
      <c r="D672" s="85" t="n">
        <v>46287</v>
      </c>
      <c r="E672" s="42" t="inlineStr">
        <is>
          <t>Multiple queries (Q1-Q10)</t>
        </is>
      </c>
      <c r="F672" s="42" t="inlineStr">
        <is>
          <t>Critical raw materials and transportation sector electrification: A detailed bottom-up analysis in world transport</t>
        </is>
      </c>
      <c r="G672" s="42" t="inlineStr">
        <is>
          <t>Emmanuel Hache; Gondia Sokhna Seck; Marine Simoën; Clément Bonnet; Samuel Carcanague</t>
        </is>
      </c>
      <c r="H672" s="42" t="n">
        <v>2019</v>
      </c>
      <c r="I672" s="42" t="inlineStr">
        <is>
          <t>Applied Energy</t>
        </is>
      </c>
      <c r="J672" s="42" t="inlineStr">
        <is>
          <t>10.1016/j.apenergy.2019.02.057</t>
        </is>
      </c>
      <c r="K672" s="47" t="inlineStr">
        <is>
          <t>https://doi.org/10.1016/j.apenergy.2019.02.057</t>
        </is>
      </c>
      <c r="L672" s="42" t="inlineStr"/>
      <c r="M672" s="42" t="inlineStr">
        <is>
          <t>article</t>
        </is>
      </c>
      <c r="N672" s="42" t="inlineStr">
        <is>
          <t>en</t>
        </is>
      </c>
      <c r="O672" s="42">
        <f>IF(F672="","",LOWER(TRIM(F672)&amp;"|"&amp;TRIM(G672)&amp;"|"&amp;H672))</f>
        <v/>
      </c>
      <c r="P672" s="42" t="inlineStr">
        <is>
          <t>No</t>
        </is>
      </c>
      <c r="Q672" s="42" t="inlineStr">
        <is>
          <t>Citations: 154</t>
        </is>
      </c>
    </row>
    <row r="673">
      <c r="A673" s="42" t="inlineStr">
        <is>
          <t>A0672</t>
        </is>
      </c>
      <c r="B673" s="42" t="inlineStr">
        <is>
          <t>Database</t>
        </is>
      </c>
      <c r="C673" s="42" t="inlineStr">
        <is>
          <t>OpenAlex</t>
        </is>
      </c>
      <c r="D673" s="85" t="n">
        <v>46287</v>
      </c>
      <c r="E673" s="42" t="inlineStr">
        <is>
          <t>Multiple queries (Q1-Q10)</t>
        </is>
      </c>
      <c r="F673" s="42" t="inlineStr">
        <is>
          <t>The NASA Roadmap to Ocean Worlds</t>
        </is>
      </c>
      <c r="G673" s="42" t="inlineStr">
        <is>
          <t>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is>
      </c>
      <c r="H673" s="42" t="n">
        <v>2018</v>
      </c>
      <c r="I673" s="42" t="inlineStr">
        <is>
          <t>Astrobiology</t>
        </is>
      </c>
      <c r="J673" s="42" t="inlineStr">
        <is>
          <t>10.1089/ast.2018.1955</t>
        </is>
      </c>
      <c r="K673" s="47" t="inlineStr">
        <is>
          <t>https://doi.org/10.1089/ast.2018.1955</t>
        </is>
      </c>
      <c r="L673" s="42" t="inlineStr">
        <is>
          <t>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is>
      </c>
      <c r="M673" s="42" t="inlineStr">
        <is>
          <t>article</t>
        </is>
      </c>
      <c r="N673" s="42" t="inlineStr">
        <is>
          <t>en</t>
        </is>
      </c>
      <c r="O673" s="42">
        <f>IF(F673="","",LOWER(TRIM(F673)&amp;"|"&amp;TRIM(G673)&amp;"|"&amp;H673))</f>
        <v/>
      </c>
      <c r="P673" s="42" t="inlineStr">
        <is>
          <t>No</t>
        </is>
      </c>
      <c r="Q673" s="42" t="inlineStr">
        <is>
          <t>Citations: 327</t>
        </is>
      </c>
    </row>
    <row r="674">
      <c r="A674" s="42" t="inlineStr">
        <is>
          <t>A0673</t>
        </is>
      </c>
      <c r="B674" s="42" t="inlineStr">
        <is>
          <t>Database</t>
        </is>
      </c>
      <c r="C674" s="42" t="inlineStr">
        <is>
          <t>OpenAlex</t>
        </is>
      </c>
      <c r="D674" s="85" t="n">
        <v>46287</v>
      </c>
      <c r="E674" s="42" t="inlineStr">
        <is>
          <t>Multiple queries (Q1-Q10)</t>
        </is>
      </c>
      <c r="F674" s="42" t="inlineStr">
        <is>
          <t>Quantitative mapping of the brain’s structural connectivity using diffusion MRI tractography: A review</t>
        </is>
      </c>
      <c r="G674" s="42" t="inlineStr">
        <is>
          <t>Fan Zhang; Alessandro Daducci; Yong He; Simona Schiavi; Caio Seguin; Robert E. Smith; Chun‐Hung Yeh; Tengda Zhao; Lauren J. O’Donnell</t>
        </is>
      </c>
      <c r="H674" s="42" t="n">
        <v>2022</v>
      </c>
      <c r="I674" s="42" t="inlineStr">
        <is>
          <t>NeuroImage</t>
        </is>
      </c>
      <c r="J674" s="42" t="inlineStr">
        <is>
          <t>10.1016/j.neuroimage.2021.118870</t>
        </is>
      </c>
      <c r="K674" s="47" t="inlineStr">
        <is>
          <t>https://doi.org/10.1016/j.neuroimage.2021.118870</t>
        </is>
      </c>
      <c r="L674" s="42" t="inlineStr">
        <is>
          <t>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is>
      </c>
      <c r="M674" s="42" t="inlineStr">
        <is>
          <t>article</t>
        </is>
      </c>
      <c r="N674" s="42" t="inlineStr">
        <is>
          <t>en</t>
        </is>
      </c>
      <c r="O674" s="42">
        <f>IF(F674="","",LOWER(TRIM(F674)&amp;"|"&amp;TRIM(G674)&amp;"|"&amp;H674))</f>
        <v/>
      </c>
      <c r="P674" s="42" t="inlineStr">
        <is>
          <t>No</t>
        </is>
      </c>
      <c r="Q674" s="42" t="inlineStr">
        <is>
          <t>Citations: 317</t>
        </is>
      </c>
    </row>
    <row r="675">
      <c r="A675" s="42" t="inlineStr">
        <is>
          <t>A0674</t>
        </is>
      </c>
      <c r="B675" s="42" t="inlineStr">
        <is>
          <t>Database</t>
        </is>
      </c>
      <c r="C675" s="42" t="inlineStr">
        <is>
          <t>OpenAlex</t>
        </is>
      </c>
      <c r="D675" s="85" t="n">
        <v>46287</v>
      </c>
      <c r="E675" s="42" t="inlineStr">
        <is>
          <t>Multiple queries (Q1-Q10)</t>
        </is>
      </c>
      <c r="F675" s="42" t="inlineStr">
        <is>
          <t>Overview of the PALM model system 6.0</t>
        </is>
      </c>
      <c r="G675" s="42" t="inlineStr">
        <is>
          <t>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is>
      </c>
      <c r="H675" s="42" t="n">
        <v>2020</v>
      </c>
      <c r="I675" s="42" t="inlineStr">
        <is>
          <t>Geoscientific model development</t>
        </is>
      </c>
      <c r="J675" s="42" t="inlineStr">
        <is>
          <t>10.5194/gmd-13-1335-2020</t>
        </is>
      </c>
      <c r="K675" s="47" t="inlineStr">
        <is>
          <t>https://doi.org/10.5194/gmd-13-1335-2020</t>
        </is>
      </c>
      <c r="L675" s="42" t="inlineStr">
        <is>
          <t>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is>
      </c>
      <c r="M675" s="42" t="inlineStr">
        <is>
          <t>article</t>
        </is>
      </c>
      <c r="N675" s="42" t="inlineStr">
        <is>
          <t>en</t>
        </is>
      </c>
      <c r="O675" s="42">
        <f>IF(F675="","",LOWER(TRIM(F675)&amp;"|"&amp;TRIM(G675)&amp;"|"&amp;H675))</f>
        <v/>
      </c>
      <c r="P675" s="42" t="inlineStr">
        <is>
          <t>No</t>
        </is>
      </c>
      <c r="Q675" s="42" t="inlineStr">
        <is>
          <t>Citations: 435</t>
        </is>
      </c>
    </row>
    <row r="676">
      <c r="A676" s="42" t="inlineStr">
        <is>
          <t>A0675</t>
        </is>
      </c>
      <c r="B676" s="42" t="inlineStr">
        <is>
          <t>Database</t>
        </is>
      </c>
      <c r="C676" s="42" t="inlineStr">
        <is>
          <t>OpenAlex</t>
        </is>
      </c>
      <c r="D676" s="85" t="n">
        <v>46287</v>
      </c>
      <c r="E676" s="42" t="inlineStr">
        <is>
          <t>Multiple queries (Q1-Q10)</t>
        </is>
      </c>
      <c r="F676" s="42" t="inlineStr">
        <is>
          <t>Molecular simulation of CO 2 /CH 4 /H 2 O competitive adsorption and diffusion in brown coal</t>
        </is>
      </c>
      <c r="G676" s="42" t="inlineStr">
        <is>
          <t>Wenning Zhou; Haobo Wang; Zhe Zhang; Hongxia Chen; Xunliang Liu</t>
        </is>
      </c>
      <c r="H676" s="42" t="n">
        <v>2019</v>
      </c>
      <c r="I676" s="42" t="inlineStr">
        <is>
          <t>RSC Advances</t>
        </is>
      </c>
      <c r="J676" s="42" t="inlineStr">
        <is>
          <t>10.1039/c8ra10243k</t>
        </is>
      </c>
      <c r="K676" s="47" t="inlineStr">
        <is>
          <t>https://doi.org/10.1039/c8ra10243k</t>
        </is>
      </c>
      <c r="L676" s="42" t="inlineStr">
        <is>
          <t>Competitive adsorption and diffusion behaviours of CO 2 /CH 4 /H 2 O in brown coal were explored by GCMC and MD simulations.</t>
        </is>
      </c>
      <c r="M676" s="42" t="inlineStr">
        <is>
          <t>article</t>
        </is>
      </c>
      <c r="N676" s="42" t="inlineStr">
        <is>
          <t>en</t>
        </is>
      </c>
      <c r="O676" s="42">
        <f>IF(F676="","",LOWER(TRIM(F676)&amp;"|"&amp;TRIM(G676)&amp;"|"&amp;H676))</f>
        <v/>
      </c>
      <c r="P676" s="42" t="inlineStr">
        <is>
          <t>No</t>
        </is>
      </c>
      <c r="Q676" s="42" t="inlineStr">
        <is>
          <t>Citations: 123</t>
        </is>
      </c>
    </row>
    <row r="677">
      <c r="A677" s="42" t="inlineStr">
        <is>
          <t>A0676</t>
        </is>
      </c>
      <c r="B677" s="42" t="inlineStr">
        <is>
          <t>Database</t>
        </is>
      </c>
      <c r="C677" s="42" t="inlineStr">
        <is>
          <t>OpenAlex</t>
        </is>
      </c>
      <c r="D677" s="85" t="n">
        <v>46287</v>
      </c>
      <c r="E677" s="42" t="inlineStr">
        <is>
          <t>Multiple queries (Q1-Q10)</t>
        </is>
      </c>
      <c r="F677" s="42" t="inlineStr">
        <is>
          <t>Analysis of Rooftop Photovoltaics Diffusion in Energy Community Buildings by a Novel GISand Agent-Based Modeling Co-Simulation Platform</t>
        </is>
      </c>
      <c r="G677" s="42" t="inlineStr">
        <is>
          <t>Daniele Salvatore Schiera; Francesco Demetrio Minuto; Lorenzo Bottaccioli; Romano Borchiellini; Andrea Lanzini</t>
        </is>
      </c>
      <c r="H677" s="42" t="n">
        <v>2019</v>
      </c>
      <c r="I677" s="42" t="inlineStr">
        <is>
          <t>IEEE Access</t>
        </is>
      </c>
      <c r="J677" s="42" t="inlineStr">
        <is>
          <t>10.1109/access.2019.2927446</t>
        </is>
      </c>
      <c r="K677" s="47" t="inlineStr">
        <is>
          <t>https://doi.org/10.1109/access.2019.2927446</t>
        </is>
      </c>
      <c r="L677" s="42" t="inlineStr">
        <is>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is>
      </c>
      <c r="M677" s="42" t="inlineStr">
        <is>
          <t>article</t>
        </is>
      </c>
      <c r="N677" s="42" t="inlineStr">
        <is>
          <t>en</t>
        </is>
      </c>
      <c r="O677" s="42">
        <f>IF(F677="","",LOWER(TRIM(F677)&amp;"|"&amp;TRIM(G677)&amp;"|"&amp;H677))</f>
        <v/>
      </c>
      <c r="P677" s="42" t="inlineStr">
        <is>
          <t>No</t>
        </is>
      </c>
      <c r="Q677" s="42" t="inlineStr">
        <is>
          <t>Citations: 81</t>
        </is>
      </c>
    </row>
    <row r="678">
      <c r="A678" s="42" t="inlineStr">
        <is>
          <t>A0677</t>
        </is>
      </c>
      <c r="B678" s="42" t="inlineStr">
        <is>
          <t>Database</t>
        </is>
      </c>
      <c r="C678" s="42" t="inlineStr">
        <is>
          <t>OpenAlex</t>
        </is>
      </c>
      <c r="D678" s="85" t="n">
        <v>46287</v>
      </c>
      <c r="E678" s="42" t="inlineStr">
        <is>
          <t>Multiple queries (Q1-Q10)</t>
        </is>
      </c>
      <c r="F678" s="42" t="inlineStr">
        <is>
          <t>Challenges and Prospects in Ocean Circulation Models</t>
        </is>
      </c>
      <c r="G678" s="42" t="inlineStr">
        <is>
          <t>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is>
      </c>
      <c r="H678" s="42" t="n">
        <v>2019</v>
      </c>
      <c r="I678" s="42" t="inlineStr">
        <is>
          <t>Frontiers in Marine Science</t>
        </is>
      </c>
      <c r="J678" s="42" t="inlineStr">
        <is>
          <t>10.3389/fmars.2019.00065</t>
        </is>
      </c>
      <c r="K678" s="47" t="inlineStr">
        <is>
          <t>https://doi.org/10.3389/fmars.2019.00065</t>
        </is>
      </c>
      <c r="L678" s="42" t="inlineStr">
        <is>
          <t>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is>
      </c>
      <c r="M678" s="42" t="inlineStr">
        <is>
          <t>article</t>
        </is>
      </c>
      <c r="N678" s="42" t="inlineStr">
        <is>
          <t>en</t>
        </is>
      </c>
      <c r="O678" s="42">
        <f>IF(F678="","",LOWER(TRIM(F678)&amp;"|"&amp;TRIM(G678)&amp;"|"&amp;H678))</f>
        <v/>
      </c>
      <c r="P678" s="42" t="inlineStr">
        <is>
          <t>No</t>
        </is>
      </c>
      <c r="Q678" s="42" t="inlineStr">
        <is>
          <t>Citations: 365</t>
        </is>
      </c>
    </row>
    <row r="679">
      <c r="A679" s="42" t="inlineStr">
        <is>
          <t>A0678</t>
        </is>
      </c>
      <c r="B679" s="42" t="inlineStr">
        <is>
          <t>Database</t>
        </is>
      </c>
      <c r="C679" s="42" t="inlineStr">
        <is>
          <t>OpenAlex</t>
        </is>
      </c>
      <c r="D679" s="85" t="n">
        <v>46287</v>
      </c>
      <c r="E679" s="42" t="inlineStr">
        <is>
          <t>Multiple queries (Q1-Q10)</t>
        </is>
      </c>
      <c r="F679" s="42" t="inlineStr">
        <is>
          <t>The updated Consolidated Framework for Implementation Research based on user feedback</t>
        </is>
      </c>
      <c r="G679" s="42" t="inlineStr">
        <is>
          <t>Laura J. Damschroder; Caitlin M. Reardon; Marilla A. Opra Widerquist; Julie C. Lowery</t>
        </is>
      </c>
      <c r="H679" s="42" t="n">
        <v>2022</v>
      </c>
      <c r="I679" s="42" t="inlineStr">
        <is>
          <t>Implementation Science</t>
        </is>
      </c>
      <c r="J679" s="42" t="inlineStr">
        <is>
          <t>10.1186/s13012-022-01245-0</t>
        </is>
      </c>
      <c r="K679" s="47" t="inlineStr">
        <is>
          <t>https://doi.org/10.1186/s13012-022-01245-0</t>
        </is>
      </c>
      <c r="L679" s="42" t="inlineStr">
        <is>
          <t>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is>
      </c>
      <c r="M679" s="42" t="inlineStr">
        <is>
          <t>article</t>
        </is>
      </c>
      <c r="N679" s="42" t="inlineStr">
        <is>
          <t>en</t>
        </is>
      </c>
      <c r="O679" s="42">
        <f>IF(F679="","",LOWER(TRIM(F679)&amp;"|"&amp;TRIM(G679)&amp;"|"&amp;H679))</f>
        <v/>
      </c>
      <c r="P679" s="42" t="inlineStr">
        <is>
          <t>No</t>
        </is>
      </c>
      <c r="Q679" s="42" t="inlineStr">
        <is>
          <t>Citations: 4344</t>
        </is>
      </c>
    </row>
    <row r="680">
      <c r="A680" s="42" t="inlineStr">
        <is>
          <t>A0679</t>
        </is>
      </c>
      <c r="B680" s="42" t="inlineStr">
        <is>
          <t>Database</t>
        </is>
      </c>
      <c r="C680" s="42" t="inlineStr">
        <is>
          <t>OpenAlex</t>
        </is>
      </c>
      <c r="D680" s="85" t="n">
        <v>46287</v>
      </c>
      <c r="E680" s="42" t="inlineStr">
        <is>
          <t>Multiple queries (Q1-Q10)</t>
        </is>
      </c>
      <c r="F680" s="42" t="inlineStr">
        <is>
          <t>BISON: A Flexible Code for Advanced Simulation of the Performance of Multiple Nuclear Fuel Forms</t>
        </is>
      </c>
      <c r="G680" s="42" t="inlineStr">
        <is>
          <t>R.L. Williamson; Jason Hales; Stephen Novascone; Giovanni Pastore; Kyle Gamble; B.W. Spencer; Wen Jiang; Stephanie Pitts; Albert Casagranda; Daniel Schwen; Adam Zabriskie; Aysenur Toptan; Russell Gardner; Christoper Matthews; Wenfeng Liu; Hailong Chen</t>
        </is>
      </c>
      <c r="H680" s="42" t="n">
        <v>2021</v>
      </c>
      <c r="I680" s="42" t="inlineStr">
        <is>
          <t>Nuclear Technology</t>
        </is>
      </c>
      <c r="J680" s="42" t="inlineStr">
        <is>
          <t>10.1080/00295450.2020.1836940</t>
        </is>
      </c>
      <c r="K680" s="47" t="inlineStr">
        <is>
          <t>https://doi.org/10.1080/00295450.2020.1836940</t>
        </is>
      </c>
      <c r="L680" s="42" t="inlineStr">
        <is>
          <t>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is>
      </c>
      <c r="M680" s="42" t="inlineStr">
        <is>
          <t>article</t>
        </is>
      </c>
      <c r="N680" s="42" t="inlineStr">
        <is>
          <t>en</t>
        </is>
      </c>
      <c r="O680" s="42">
        <f>IF(F680="","",LOWER(TRIM(F680)&amp;"|"&amp;TRIM(G680)&amp;"|"&amp;H680))</f>
        <v/>
      </c>
      <c r="P680" s="42" t="inlineStr">
        <is>
          <t>No</t>
        </is>
      </c>
      <c r="Q680" s="42" t="inlineStr">
        <is>
          <t>Citations: 258</t>
        </is>
      </c>
    </row>
    <row r="681">
      <c r="A681" s="42" t="inlineStr">
        <is>
          <t>A0680</t>
        </is>
      </c>
      <c r="B681" s="42" t="inlineStr">
        <is>
          <t>Database</t>
        </is>
      </c>
      <c r="C681" s="42" t="inlineStr">
        <is>
          <t>OpenAlex</t>
        </is>
      </c>
      <c r="D681" s="85" t="n">
        <v>46287</v>
      </c>
      <c r="E681" s="42" t="inlineStr">
        <is>
          <t>Multiple queries (Q1-Q10)</t>
        </is>
      </c>
      <c r="F681" s="42" t="inlineStr">
        <is>
          <t>Participatory methods in energy system modelling and planning – A review</t>
        </is>
      </c>
      <c r="G681" s="42" t="inlineStr">
        <is>
          <t>Connor McGookin; Brian Ó Gallachóir; Edmond P. Byrne</t>
        </is>
      </c>
      <c r="H681" s="42" t="n">
        <v>2021</v>
      </c>
      <c r="I681" s="42" t="inlineStr">
        <is>
          <t>Renewable and Sustainable Energy Reviews</t>
        </is>
      </c>
      <c r="J681" s="42" t="inlineStr">
        <is>
          <t>10.1016/j.rser.2021.111504</t>
        </is>
      </c>
      <c r="K681" s="47" t="inlineStr">
        <is>
          <t>https://doi.org/10.1016/j.rser.2021.111504</t>
        </is>
      </c>
      <c r="L681" s="42" t="inlineStr">
        <is>
          <t>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is>
      </c>
      <c r="M681" s="42" t="inlineStr">
        <is>
          <t>article</t>
        </is>
      </c>
      <c r="N681" s="42" t="inlineStr">
        <is>
          <t>en</t>
        </is>
      </c>
      <c r="O681" s="42">
        <f>IF(F681="","",LOWER(TRIM(F681)&amp;"|"&amp;TRIM(G681)&amp;"|"&amp;H681))</f>
        <v/>
      </c>
      <c r="P681" s="42" t="inlineStr">
        <is>
          <t>No</t>
        </is>
      </c>
      <c r="Q681" s="42" t="inlineStr">
        <is>
          <t>Citations: 113</t>
        </is>
      </c>
    </row>
    <row r="682">
      <c r="A682" s="42" t="inlineStr">
        <is>
          <t>A0681</t>
        </is>
      </c>
      <c r="B682" s="42" t="inlineStr">
        <is>
          <t>Database</t>
        </is>
      </c>
      <c r="C682" s="42" t="inlineStr">
        <is>
          <t>OpenAlex</t>
        </is>
      </c>
      <c r="D682" s="85" t="n">
        <v>46287</v>
      </c>
      <c r="E682" s="42" t="inlineStr">
        <is>
          <t>Multiple queries (Q1-Q10)</t>
        </is>
      </c>
      <c r="F682" s="42" t="inlineStr">
        <is>
          <t>Environmental impact assessment for climate change policy with the simulation-based integrated assessment model E3ME-FTT-GENIE</t>
        </is>
      </c>
      <c r="G682" s="42" t="inlineStr">
        <is>
          <t>Jean-François Mercure; Hector Pollitt; Neil R. Edwards; Philip B. Holden; Unnada Chewpreecha; Pablo Salas; Aileen Lam; Florian Knobloch; Jorge E. Viñuales</t>
        </is>
      </c>
      <c r="H682" s="42" t="n">
        <v>2018</v>
      </c>
      <c r="I682" s="42" t="inlineStr">
        <is>
          <t>Energy Strategy Reviews</t>
        </is>
      </c>
      <c r="J682" s="42" t="inlineStr">
        <is>
          <t>10.1016/j.esr.2018.03.003</t>
        </is>
      </c>
      <c r="K682" s="47" t="inlineStr">
        <is>
          <t>https://doi.org/10.1016/j.esr.2018.03.003</t>
        </is>
      </c>
      <c r="L682" s="42" t="inlineStr">
        <is>
          <t>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is>
      </c>
      <c r="M682" s="42" t="inlineStr">
        <is>
          <t>article</t>
        </is>
      </c>
      <c r="N682" s="42" t="inlineStr">
        <is>
          <t>en</t>
        </is>
      </c>
      <c r="O682" s="42">
        <f>IF(F682="","",LOWER(TRIM(F682)&amp;"|"&amp;TRIM(G682)&amp;"|"&amp;H682))</f>
        <v/>
      </c>
      <c r="P682" s="42" t="inlineStr">
        <is>
          <t>No</t>
        </is>
      </c>
      <c r="Q682" s="42" t="inlineStr">
        <is>
          <t>Citations: 139</t>
        </is>
      </c>
    </row>
    <row r="683">
      <c r="A683" s="42" t="inlineStr">
        <is>
          <t>A0682</t>
        </is>
      </c>
      <c r="B683" s="42" t="inlineStr">
        <is>
          <t>Database</t>
        </is>
      </c>
      <c r="C683" s="42" t="inlineStr">
        <is>
          <t>OpenAlex</t>
        </is>
      </c>
      <c r="D683" s="85" t="n">
        <v>46287</v>
      </c>
      <c r="E683" s="42" t="inlineStr">
        <is>
          <t>Multiple queries (Q1-Q10)</t>
        </is>
      </c>
      <c r="F683" s="42" t="inlineStr">
        <is>
          <t>A practical introduction to using the drift diffusion model of decision-making in cognitive psychology, neuroscience, and health sciences</t>
        </is>
      </c>
      <c r="G683" s="42" t="inlineStr">
        <is>
          <t>Catherine E. Myers; Alejandro Interian; Ahmed A. Moustafa</t>
        </is>
      </c>
      <c r="H683" s="42" t="n">
        <v>2022</v>
      </c>
      <c r="I683" s="42" t="inlineStr">
        <is>
          <t>Frontiers in Psychology</t>
        </is>
      </c>
      <c r="J683" s="42" t="inlineStr">
        <is>
          <t>10.3389/fpsyg.2022.1039172</t>
        </is>
      </c>
      <c r="K683" s="47" t="inlineStr">
        <is>
          <t>https://doi.org/10.3389/fpsyg.2022.1039172</t>
        </is>
      </c>
      <c r="L683" s="42" t="inlineStr">
        <is>
          <t>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is>
      </c>
      <c r="M683" s="42" t="inlineStr">
        <is>
          <t>article</t>
        </is>
      </c>
      <c r="N683" s="42" t="inlineStr">
        <is>
          <t>en</t>
        </is>
      </c>
      <c r="O683" s="42">
        <f>IF(F683="","",LOWER(TRIM(F683)&amp;"|"&amp;TRIM(G683)&amp;"|"&amp;H683))</f>
        <v/>
      </c>
      <c r="P683" s="42" t="inlineStr">
        <is>
          <t>No</t>
        </is>
      </c>
      <c r="Q683" s="42" t="inlineStr">
        <is>
          <t>Citations: 135</t>
        </is>
      </c>
    </row>
    <row r="684">
      <c r="A684" s="42" t="inlineStr">
        <is>
          <t>A0683</t>
        </is>
      </c>
      <c r="B684" s="42" t="inlineStr">
        <is>
          <t>Database</t>
        </is>
      </c>
      <c r="C684" s="42" t="inlineStr">
        <is>
          <t>OpenAlex</t>
        </is>
      </c>
      <c r="D684" s="85" t="n">
        <v>46287</v>
      </c>
      <c r="E684" s="42" t="inlineStr">
        <is>
          <t>Multiple queries (Q1-Q10)</t>
        </is>
      </c>
      <c r="F684" s="42" t="inlineStr">
        <is>
          <t>Usage impact on data center electricity needs: A system dynamic forecasting model</t>
        </is>
      </c>
      <c r="G684" s="42" t="inlineStr">
        <is>
          <t>Martijn Koot; Fons Wijnhoven</t>
        </is>
      </c>
      <c r="H684" s="42" t="n">
        <v>2021</v>
      </c>
      <c r="I684" s="42" t="inlineStr">
        <is>
          <t>Applied Energy</t>
        </is>
      </c>
      <c r="J684" s="42" t="inlineStr">
        <is>
          <t>10.1016/j.apenergy.2021.116798</t>
        </is>
      </c>
      <c r="K684" s="47" t="inlineStr">
        <is>
          <t>https://doi.org/10.1016/j.apenergy.2021.116798</t>
        </is>
      </c>
      <c r="L684" s="42"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is>
      </c>
      <c r="M684" s="42" t="inlineStr">
        <is>
          <t>article</t>
        </is>
      </c>
      <c r="N684" s="42" t="inlineStr">
        <is>
          <t>en</t>
        </is>
      </c>
      <c r="O684" s="42">
        <f>IF(F684="","",LOWER(TRIM(F684)&amp;"|"&amp;TRIM(G684)&amp;"|"&amp;H684))</f>
        <v/>
      </c>
      <c r="P684" s="42" t="inlineStr">
        <is>
          <t>No</t>
        </is>
      </c>
      <c r="Q684" s="42" t="inlineStr">
        <is>
          <t>Citations: 385</t>
        </is>
      </c>
    </row>
    <row r="685">
      <c r="A685" s="42" t="inlineStr">
        <is>
          <t>A0684</t>
        </is>
      </c>
      <c r="B685" s="42" t="inlineStr">
        <is>
          <t>Database</t>
        </is>
      </c>
      <c r="C685" s="42" t="inlineStr">
        <is>
          <t>OpenAlex</t>
        </is>
      </c>
      <c r="D685" s="85" t="n">
        <v>46287</v>
      </c>
      <c r="E685" s="42" t="inlineStr">
        <is>
          <t>Multiple queries (Q1-Q10)</t>
        </is>
      </c>
      <c r="F685" s="42" t="inlineStr">
        <is>
          <t>CRIMSON: An open-source software framework for cardiovascular integrated modelling and simulation</t>
        </is>
      </c>
      <c r="G685" s="42" t="inlineStr">
        <is>
          <t>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is>
      </c>
      <c r="H685" s="42" t="n">
        <v>2021</v>
      </c>
      <c r="I685" s="42" t="inlineStr">
        <is>
          <t>PLoS Computational Biology</t>
        </is>
      </c>
      <c r="J685" s="42" t="inlineStr">
        <is>
          <t>10.1371/journal.pcbi.1008881</t>
        </is>
      </c>
      <c r="K685" s="47" t="inlineStr">
        <is>
          <t>https://doi.org/10.1371/journal.pcbi.1008881</t>
        </is>
      </c>
      <c r="L685" s="42" t="inlineStr">
        <is>
          <t>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is>
      </c>
      <c r="M685" s="42" t="inlineStr">
        <is>
          <t>article</t>
        </is>
      </c>
      <c r="N685" s="42" t="inlineStr">
        <is>
          <t>en</t>
        </is>
      </c>
      <c r="O685" s="42">
        <f>IF(F685="","",LOWER(TRIM(F685)&amp;"|"&amp;TRIM(G685)&amp;"|"&amp;H685))</f>
        <v/>
      </c>
      <c r="P685" s="42" t="inlineStr">
        <is>
          <t>No</t>
        </is>
      </c>
      <c r="Q685" s="42" t="inlineStr">
        <is>
          <t>Citations: 97</t>
        </is>
      </c>
    </row>
    <row r="686">
      <c r="A686" s="42" t="inlineStr">
        <is>
          <t>A0685</t>
        </is>
      </c>
      <c r="B686" s="42" t="inlineStr">
        <is>
          <t>Database</t>
        </is>
      </c>
      <c r="C686" s="42" t="inlineStr">
        <is>
          <t>OpenAlex</t>
        </is>
      </c>
      <c r="D686" s="85" t="n">
        <v>46287</v>
      </c>
      <c r="E686" s="42" t="inlineStr">
        <is>
          <t>Multiple queries (Q1-Q10)</t>
        </is>
      </c>
      <c r="F686" s="42" t="inlineStr">
        <is>
          <t>“Extending the Technology Acceptance Model (TAM) to Predict University Students’ Intentions to Use Metaverse-Based Learning Platforms”</t>
        </is>
      </c>
      <c r="G686" s="42" t="inlineStr">
        <is>
          <t>Ahmad Samed Al‐Adwan; Na Li; Amer Al-Adwan; Ghazanfar Ali Abbasi; Nour Awni Albelbisi; Akhmad Habibi</t>
        </is>
      </c>
      <c r="H686" s="42" t="n">
        <v>2023</v>
      </c>
      <c r="I686" s="42" t="inlineStr">
        <is>
          <t>Education and Information Technologies</t>
        </is>
      </c>
      <c r="J686" s="42" t="inlineStr">
        <is>
          <t>10.1007/s10639-023-11816-3</t>
        </is>
      </c>
      <c r="K686" s="47" t="inlineStr">
        <is>
          <t>https://doi.org/10.1007/s10639-023-11816-3</t>
        </is>
      </c>
      <c r="L686" s="42" t="inlineStr">
        <is>
          <t>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is>
      </c>
      <c r="M686" s="42" t="inlineStr">
        <is>
          <t>article</t>
        </is>
      </c>
      <c r="N686" s="42" t="inlineStr">
        <is>
          <t>en</t>
        </is>
      </c>
      <c r="O686" s="42">
        <f>IF(F686="","",LOWER(TRIM(F686)&amp;"|"&amp;TRIM(G686)&amp;"|"&amp;H686))</f>
        <v/>
      </c>
      <c r="P686" s="42" t="inlineStr">
        <is>
          <t>No</t>
        </is>
      </c>
      <c r="Q686" s="42" t="inlineStr">
        <is>
          <t>Citations: 621</t>
        </is>
      </c>
    </row>
    <row r="687">
      <c r="A687" s="42" t="inlineStr">
        <is>
          <t>A0686</t>
        </is>
      </c>
      <c r="B687" s="42" t="inlineStr">
        <is>
          <t>Database</t>
        </is>
      </c>
      <c r="C687" s="42" t="inlineStr">
        <is>
          <t>OpenAlex</t>
        </is>
      </c>
      <c r="D687" s="85" t="n">
        <v>46287</v>
      </c>
      <c r="E687" s="42" t="inlineStr">
        <is>
          <t>Multiple queries (Q1-Q10)</t>
        </is>
      </c>
      <c r="F687" s="42" t="inlineStr">
        <is>
          <t>The Global N2O Model Intercomparison Project</t>
        </is>
      </c>
      <c r="G687" s="42" t="inlineStr">
        <is>
          <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is>
      </c>
      <c r="H687" s="42" t="n">
        <v>2018</v>
      </c>
      <c r="I687" s="42" t="inlineStr">
        <is>
          <t>Bulletin of the American Meteorological Society</t>
        </is>
      </c>
      <c r="J687" s="42" t="inlineStr">
        <is>
          <t>10.1175/bams-d-17-0212.1</t>
        </is>
      </c>
      <c r="K687" s="47" t="inlineStr">
        <is>
          <t>https://doi.org/10.1175/bams-d-17-0212.1</t>
        </is>
      </c>
      <c r="L687" s="42" t="inlineStr">
        <is>
          <t>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is>
      </c>
      <c r="M687" s="42" t="inlineStr">
        <is>
          <t>article</t>
        </is>
      </c>
      <c r="N687" s="42" t="inlineStr">
        <is>
          <t>en</t>
        </is>
      </c>
      <c r="O687" s="42">
        <f>IF(F687="","",LOWER(TRIM(F687)&amp;"|"&amp;TRIM(G687)&amp;"|"&amp;H687))</f>
        <v/>
      </c>
      <c r="P687" s="42" t="inlineStr">
        <is>
          <t>No</t>
        </is>
      </c>
      <c r="Q687" s="42" t="inlineStr">
        <is>
          <t>Citations: 278</t>
        </is>
      </c>
    </row>
    <row r="688">
      <c r="A688" s="42" t="inlineStr">
        <is>
          <t>A0687</t>
        </is>
      </c>
      <c r="B688" s="42" t="inlineStr">
        <is>
          <t>Database</t>
        </is>
      </c>
      <c r="C688" s="42" t="inlineStr">
        <is>
          <t>OpenAlex</t>
        </is>
      </c>
      <c r="D688" s="85" t="n">
        <v>46287</v>
      </c>
      <c r="E688" s="42" t="inlineStr">
        <is>
          <t>Multiple queries (Q1-Q10)</t>
        </is>
      </c>
      <c r="F688" s="42" t="inlineStr">
        <is>
          <t>Precision medicine in human heart modeling</t>
        </is>
      </c>
      <c r="G688" s="42" t="inlineStr">
        <is>
          <t>Mathias Peirlinck; Francisco Sahli Costabal; J. Yao; Julius M. Guccione; S. Tripathy; Y. Wang; Derya Öztürk; Paul Segars; Tina Morrison; Steven R. Levine; Ellen Kuhl</t>
        </is>
      </c>
      <c r="H688" s="42" t="n">
        <v>2021</v>
      </c>
      <c r="I688" s="42" t="inlineStr">
        <is>
          <t>Biomechanics and Modeling in Mechanobiology</t>
        </is>
      </c>
      <c r="J688" s="42" t="inlineStr">
        <is>
          <t>10.1007/s10237-021-01421-z</t>
        </is>
      </c>
      <c r="K688" s="47" t="inlineStr">
        <is>
          <t>https://doi.org/10.1007/s10237-021-01421-z</t>
        </is>
      </c>
      <c r="L688" s="42" t="inlineStr">
        <is>
          <t>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is>
      </c>
      <c r="M688" s="42" t="inlineStr">
        <is>
          <t>article</t>
        </is>
      </c>
      <c r="N688" s="42" t="inlineStr">
        <is>
          <t>en</t>
        </is>
      </c>
      <c r="O688" s="42">
        <f>IF(F688="","",LOWER(TRIM(F688)&amp;"|"&amp;TRIM(G688)&amp;"|"&amp;H688))</f>
        <v/>
      </c>
      <c r="P688" s="42" t="inlineStr">
        <is>
          <t>No</t>
        </is>
      </c>
      <c r="Q688" s="42" t="inlineStr">
        <is>
          <t>Citations: 227</t>
        </is>
      </c>
    </row>
    <row r="689">
      <c r="A689" s="42" t="inlineStr">
        <is>
          <t>A0688</t>
        </is>
      </c>
      <c r="B689" s="42" t="inlineStr">
        <is>
          <t>Database</t>
        </is>
      </c>
      <c r="C689" s="42" t="inlineStr">
        <is>
          <t>OpenAlex</t>
        </is>
      </c>
      <c r="D689" s="85" t="n">
        <v>46287</v>
      </c>
      <c r="E689" s="42" t="inlineStr">
        <is>
          <t>Multiple queries (Q1-Q10)</t>
        </is>
      </c>
      <c r="F689" s="42" t="inlineStr">
        <is>
          <t>A round robin on room acoustical simulation and auralization</t>
        </is>
      </c>
      <c r="G689" s="42" t="inlineStr">
        <is>
          <t>Fabian Brinkmann; Lukas Aspöck; David Ackermann; Steffen Lepa; Michael Vorländer; Stefan Weinzierl</t>
        </is>
      </c>
      <c r="H689" s="42" t="n">
        <v>2019</v>
      </c>
      <c r="I689" s="42" t="inlineStr">
        <is>
          <t>The Journal of the Acoustical Society of America</t>
        </is>
      </c>
      <c r="J689" s="42" t="inlineStr">
        <is>
          <t>10.1121/1.5096178</t>
        </is>
      </c>
      <c r="K689" s="47" t="inlineStr">
        <is>
          <t>https://doi.org/10.1121/1.5096178</t>
        </is>
      </c>
      <c r="L689" s="42" t="inlineStr">
        <is>
          <t>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is>
      </c>
      <c r="M689" s="42" t="inlineStr">
        <is>
          <t>article</t>
        </is>
      </c>
      <c r="N689" s="42" t="inlineStr">
        <is>
          <t>en</t>
        </is>
      </c>
      <c r="O689" s="42">
        <f>IF(F689="","",LOWER(TRIM(F689)&amp;"|"&amp;TRIM(G689)&amp;"|"&amp;H689))</f>
        <v/>
      </c>
      <c r="P689" s="42" t="inlineStr">
        <is>
          <t>No</t>
        </is>
      </c>
      <c r="Q689" s="42" t="inlineStr">
        <is>
          <t>Citations: 138</t>
        </is>
      </c>
    </row>
    <row r="690">
      <c r="A690" s="42" t="inlineStr">
        <is>
          <t>A0689</t>
        </is>
      </c>
      <c r="B690" s="42" t="inlineStr">
        <is>
          <t>Database</t>
        </is>
      </c>
      <c r="C690" s="42" t="inlineStr">
        <is>
          <t>OpenAlex</t>
        </is>
      </c>
      <c r="D690" s="85" t="n">
        <v>46287</v>
      </c>
      <c r="E690" s="42" t="inlineStr">
        <is>
          <t>Multiple queries (Q1-Q10)</t>
        </is>
      </c>
      <c r="F690" s="42" t="inlineStr">
        <is>
          <t>How Much Should We Trust Estimates from Multiplicative Interaction Models? Simple Tools to Improve Empirical Practice</t>
        </is>
      </c>
      <c r="G690" s="42" t="inlineStr">
        <is>
          <t>Jens Hainmueller; Jonathan Mummolo; Yiqing Xu</t>
        </is>
      </c>
      <c r="H690" s="42" t="n">
        <v>2018</v>
      </c>
      <c r="I690" s="42" t="inlineStr">
        <is>
          <t>Political Analysis</t>
        </is>
      </c>
      <c r="J690" s="42" t="inlineStr">
        <is>
          <t>10.1017/pan.2018.46</t>
        </is>
      </c>
      <c r="K690" s="47" t="inlineStr">
        <is>
          <t>https://doi.org/10.1017/pan.2018.46</t>
        </is>
      </c>
      <c r="L690" s="42" t="inlineStr">
        <is>
          <t>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is>
      </c>
      <c r="M690" s="42" t="inlineStr">
        <is>
          <t>article</t>
        </is>
      </c>
      <c r="N690" s="42" t="inlineStr">
        <is>
          <t>en</t>
        </is>
      </c>
      <c r="O690" s="42">
        <f>IF(F690="","",LOWER(TRIM(F690)&amp;"|"&amp;TRIM(G690)&amp;"|"&amp;H690))</f>
        <v/>
      </c>
      <c r="P690" s="42" t="inlineStr">
        <is>
          <t>No</t>
        </is>
      </c>
      <c r="Q690" s="42" t="inlineStr">
        <is>
          <t>Citations: 984</t>
        </is>
      </c>
    </row>
    <row r="691">
      <c r="A691" s="42" t="inlineStr">
        <is>
          <t>A0690</t>
        </is>
      </c>
      <c r="B691" s="42" t="inlineStr">
        <is>
          <t>Database</t>
        </is>
      </c>
      <c r="C691" s="42" t="inlineStr">
        <is>
          <t>OpenAlex</t>
        </is>
      </c>
      <c r="D691" s="85" t="n">
        <v>46287</v>
      </c>
      <c r="E691" s="42" t="inlineStr">
        <is>
          <t>Multiple queries (Q1-Q10)</t>
        </is>
      </c>
      <c r="F691" s="42" t="inlineStr">
        <is>
          <t>An inter-model assessment of the role of direct air capture in deep mitigation pathways</t>
        </is>
      </c>
      <c r="G691" s="42" t="inlineStr">
        <is>
          <t>Giulia Realmonte; Laurent Drouet; Ajay Gambhir; James Glynn; Adam Hawkes; Alexandre C. Köberle; Massimo Tavoni</t>
        </is>
      </c>
      <c r="H691" s="42" t="n">
        <v>2019</v>
      </c>
      <c r="I691" s="42" t="inlineStr">
        <is>
          <t>Nature Communications</t>
        </is>
      </c>
      <c r="J691" s="42" t="inlineStr">
        <is>
          <t>10.1038/s41467-019-10842-5</t>
        </is>
      </c>
      <c r="K691" s="47" t="inlineStr">
        <is>
          <t>https://doi.org/10.1038/s41467-019-10842-5</t>
        </is>
      </c>
      <c r="L691" s="42" t="inlineStr">
        <is>
          <t>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is>
      </c>
      <c r="M691" s="42" t="inlineStr">
        <is>
          <t>article</t>
        </is>
      </c>
      <c r="N691" s="42" t="inlineStr">
        <is>
          <t>en</t>
        </is>
      </c>
      <c r="O691" s="42">
        <f>IF(F691="","",LOWER(TRIM(F691)&amp;"|"&amp;TRIM(G691)&amp;"|"&amp;H691))</f>
        <v/>
      </c>
      <c r="P691" s="42" t="inlineStr">
        <is>
          <t>No</t>
        </is>
      </c>
      <c r="Q691" s="42" t="inlineStr">
        <is>
          <t>Citations: 545</t>
        </is>
      </c>
    </row>
    <row r="692">
      <c r="A692" s="42" t="inlineStr">
        <is>
          <t>A0691</t>
        </is>
      </c>
      <c r="B692" s="42" t="inlineStr">
        <is>
          <t>Database</t>
        </is>
      </c>
      <c r="C692" s="42" t="inlineStr">
        <is>
          <t>OpenAlex</t>
        </is>
      </c>
      <c r="D692" s="85" t="n">
        <v>46287</v>
      </c>
      <c r="E692" s="42" t="inlineStr">
        <is>
          <t>Multiple queries (Q1-Q10)</t>
        </is>
      </c>
      <c r="F692" s="42" t="inlineStr">
        <is>
          <t>Challenges for biophysical modeling of microstructure</t>
        </is>
      </c>
      <c r="G692" s="42" t="inlineStr">
        <is>
          <t>Ileana Jelescu; Marco Palombo; Francesca Bagnato; Kurt G. Schilling</t>
        </is>
      </c>
      <c r="H692" s="42" t="n">
        <v>2020</v>
      </c>
      <c r="I692" s="42" t="inlineStr">
        <is>
          <t>Journal of Neuroscience Methods</t>
        </is>
      </c>
      <c r="J692" s="42" t="inlineStr">
        <is>
          <t>10.1016/j.jneumeth.2020.108861</t>
        </is>
      </c>
      <c r="K692" s="47" t="inlineStr">
        <is>
          <t>https://doi.org/10.1016/j.jneumeth.2020.108861</t>
        </is>
      </c>
      <c r="L692" s="42" t="inlineStr">
        <is>
          <t>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is>
      </c>
      <c r="M692" s="42" t="inlineStr">
        <is>
          <t>article</t>
        </is>
      </c>
      <c r="N692" s="42" t="inlineStr">
        <is>
          <t>en</t>
        </is>
      </c>
      <c r="O692" s="42">
        <f>IF(F692="","",LOWER(TRIM(F692)&amp;"|"&amp;TRIM(G692)&amp;"|"&amp;H692))</f>
        <v/>
      </c>
      <c r="P692" s="42" t="inlineStr">
        <is>
          <t>No</t>
        </is>
      </c>
      <c r="Q692" s="42" t="inlineStr">
        <is>
          <t>Citations: 183</t>
        </is>
      </c>
    </row>
    <row r="693">
      <c r="A693" s="42" t="inlineStr">
        <is>
          <t>A0692</t>
        </is>
      </c>
      <c r="B693" s="42" t="inlineStr">
        <is>
          <t>Database</t>
        </is>
      </c>
      <c r="C693" s="42" t="inlineStr">
        <is>
          <t>OpenAlex</t>
        </is>
      </c>
      <c r="D693" s="85" t="n">
        <v>46287</v>
      </c>
      <c r="E693" s="42" t="inlineStr">
        <is>
          <t>Multiple queries (Q1-Q10)</t>
        </is>
      </c>
      <c r="F693" s="42" t="inlineStr">
        <is>
          <t>Oil Spill Modeling: A Critical Review on Current Trends, Perspectives, and Challenges</t>
        </is>
      </c>
      <c r="G693" s="42" t="inlineStr">
        <is>
          <t>Παναγιώτα Κεραμέα; Katerina Spanoudaki; George Zodiatis; Georgios D. Gikas; Georgios Sylaios</t>
        </is>
      </c>
      <c r="H693" s="42" t="n">
        <v>2021</v>
      </c>
      <c r="I693" s="42" t="inlineStr">
        <is>
          <t>Journal of Marine Science and Engineering</t>
        </is>
      </c>
      <c r="J693" s="42" t="inlineStr">
        <is>
          <t>10.3390/jmse9020181</t>
        </is>
      </c>
      <c r="K693" s="47" t="inlineStr">
        <is>
          <t>https://doi.org/10.3390/jmse9020181</t>
        </is>
      </c>
      <c r="L693" s="42" t="inlineStr">
        <is>
          <t>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is>
      </c>
      <c r="M693" s="42" t="inlineStr">
        <is>
          <t>article</t>
        </is>
      </c>
      <c r="N693" s="42" t="inlineStr">
        <is>
          <t>en</t>
        </is>
      </c>
      <c r="O693" s="42">
        <f>IF(F693="","",LOWER(TRIM(F693)&amp;"|"&amp;TRIM(G693)&amp;"|"&amp;H693))</f>
        <v/>
      </c>
      <c r="P693" s="42" t="inlineStr">
        <is>
          <t>No</t>
        </is>
      </c>
      <c r="Q693" s="42" t="inlineStr">
        <is>
          <t>Citations: 270</t>
        </is>
      </c>
    </row>
    <row r="694">
      <c r="A694" s="42" t="inlineStr">
        <is>
          <t>A0693</t>
        </is>
      </c>
      <c r="B694" s="42" t="inlineStr">
        <is>
          <t>Database</t>
        </is>
      </c>
      <c r="C694" s="42" t="inlineStr">
        <is>
          <t>OpenAlex</t>
        </is>
      </c>
      <c r="D694" s="85" t="n">
        <v>46287</v>
      </c>
      <c r="E694" s="42" t="inlineStr">
        <is>
          <t>Multiple queries (Q1-Q10)</t>
        </is>
      </c>
      <c r="F694" s="42" t="inlineStr">
        <is>
          <t>Improving inbound logistic planning for large-scale real-world routing problems: a novel ant-colony simulation-based optimization</t>
        </is>
      </c>
      <c r="G694" s="42" t="inlineStr">
        <is>
          <t>Giovanni Calabrò; Vincenza Torrisi; Giuseppe Inturri; Matteo Ignaccolo</t>
        </is>
      </c>
      <c r="H694" s="42" t="n">
        <v>2020</v>
      </c>
      <c r="I694" s="42" t="inlineStr">
        <is>
          <t>European Transport Research Review</t>
        </is>
      </c>
      <c r="J694" s="42" t="inlineStr">
        <is>
          <t>10.1186/s12544-020-00409-7</t>
        </is>
      </c>
      <c r="K694" s="47" t="inlineStr">
        <is>
          <t>https://doi.org/10.1186/s12544-020-00409-7</t>
        </is>
      </c>
      <c r="L694" s="42" t="inlineStr">
        <is>
          <t>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is>
      </c>
      <c r="M694" s="42" t="inlineStr">
        <is>
          <t>article</t>
        </is>
      </c>
      <c r="N694" s="42" t="inlineStr">
        <is>
          <t>en</t>
        </is>
      </c>
      <c r="O694" s="42">
        <f>IF(F694="","",LOWER(TRIM(F694)&amp;"|"&amp;TRIM(G694)&amp;"|"&amp;H694))</f>
        <v/>
      </c>
      <c r="P694" s="42" t="inlineStr">
        <is>
          <t>No</t>
        </is>
      </c>
      <c r="Q694" s="42" t="inlineStr">
        <is>
          <t>Citations: 58</t>
        </is>
      </c>
    </row>
    <row r="695">
      <c r="A695" s="42" t="inlineStr">
        <is>
          <t>A0694</t>
        </is>
      </c>
      <c r="B695" s="42" t="inlineStr">
        <is>
          <t>Database</t>
        </is>
      </c>
      <c r="C695" s="42" t="inlineStr">
        <is>
          <t>OpenAlex</t>
        </is>
      </c>
      <c r="D695" s="85" t="n">
        <v>46287</v>
      </c>
      <c r="E695" s="42" t="inlineStr">
        <is>
          <t>Multiple queries (Q1-Q10)</t>
        </is>
      </c>
      <c r="F695" s="42" t="inlineStr">
        <is>
          <t>Impact of turbulence models and roughness height in 3D steady RANS simulations of wind flow in an urban environment</t>
        </is>
      </c>
      <c r="G695" s="42" t="inlineStr">
        <is>
          <t>Alessio Ricci; I Ivo Kalkman; Bert Blocken; Massimiliano Burlando; Maria Pía Repetto</t>
        </is>
      </c>
      <c r="H695" s="42" t="n">
        <v>2019</v>
      </c>
      <c r="I695" s="42" t="inlineStr">
        <is>
          <t>Building and Environment</t>
        </is>
      </c>
      <c r="J695" s="42" t="inlineStr">
        <is>
          <t>10.1016/j.buildenv.2019.106617</t>
        </is>
      </c>
      <c r="K695" s="47" t="inlineStr">
        <is>
          <t>https://doi.org/10.1016/j.buildenv.2019.106617</t>
        </is>
      </c>
      <c r="L695" s="42" t="inlineStr">
        <is>
          <t>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is>
      </c>
      <c r="M695" s="42" t="inlineStr">
        <is>
          <t>article</t>
        </is>
      </c>
      <c r="N695" s="42" t="inlineStr">
        <is>
          <t>en</t>
        </is>
      </c>
      <c r="O695" s="42">
        <f>IF(F695="","",LOWER(TRIM(F695)&amp;"|"&amp;TRIM(G695)&amp;"|"&amp;H695))</f>
        <v/>
      </c>
      <c r="P695" s="42" t="inlineStr">
        <is>
          <t>No</t>
        </is>
      </c>
      <c r="Q695" s="42" t="inlineStr">
        <is>
          <t>Citations: 138</t>
        </is>
      </c>
    </row>
    <row r="696">
      <c r="A696" s="42" t="inlineStr">
        <is>
          <t>A0695</t>
        </is>
      </c>
      <c r="B696" s="42" t="inlineStr">
        <is>
          <t>Database</t>
        </is>
      </c>
      <c r="C696" s="42" t="inlineStr">
        <is>
          <t>OpenAlex</t>
        </is>
      </c>
      <c r="D696" s="85" t="n">
        <v>46287</v>
      </c>
      <c r="E696" s="42" t="inlineStr">
        <is>
          <t>Multiple queries (Q1-Q10)</t>
        </is>
      </c>
      <c r="F696" s="42" t="inlineStr">
        <is>
          <t>Development of a new urban climate model based on the model PALM – Project overview, planned work, and first achievements</t>
        </is>
      </c>
      <c r="G696" s="42" t="inlineStr">
        <is>
          <t>Björn Maronga; Günter Groß; Siegfried Raasch; Sabine Banzhaf; Renate Forkel; Wieke Heldens; Farah Kanani-Sühring; Andreas Matzarakis; Matthias Mauder; Dirk Pavlik; Jens Pfafferott; Sebastian Schubert; Günther Seckmeyer; Heiko Sieker; Kristina Winderlich</t>
        </is>
      </c>
      <c r="H696" s="42" t="n">
        <v>2019</v>
      </c>
      <c r="I696" s="42" t="inlineStr">
        <is>
          <t>Meteorologische Zeitschrift</t>
        </is>
      </c>
      <c r="J696" s="42" t="inlineStr">
        <is>
          <t>10.1127/metz/2019/0909</t>
        </is>
      </c>
      <c r="K696" s="47" t="inlineStr">
        <is>
          <t>https://doi.org/10.1127/metz/2019/0909</t>
        </is>
      </c>
      <c r="L696" s="42" t="inlineStr">
        <is>
          <t>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is>
      </c>
      <c r="M696" s="42" t="inlineStr">
        <is>
          <t>article</t>
        </is>
      </c>
      <c r="N696" s="42" t="inlineStr">
        <is>
          <t>en</t>
        </is>
      </c>
      <c r="O696" s="42">
        <f>IF(F696="","",LOWER(TRIM(F696)&amp;"|"&amp;TRIM(G696)&amp;"|"&amp;H696))</f>
        <v/>
      </c>
      <c r="P696" s="42" t="inlineStr">
        <is>
          <t>No</t>
        </is>
      </c>
      <c r="Q696" s="42" t="inlineStr">
        <is>
          <t>Citations: 94</t>
        </is>
      </c>
    </row>
    <row r="697">
      <c r="A697" s="42" t="inlineStr">
        <is>
          <t>A0696</t>
        </is>
      </c>
      <c r="B697" s="42" t="inlineStr">
        <is>
          <t>Database</t>
        </is>
      </c>
      <c r="C697" s="42" t="inlineStr">
        <is>
          <t>OpenAlex</t>
        </is>
      </c>
      <c r="D697" s="85" t="n">
        <v>46287</v>
      </c>
      <c r="E697" s="42" t="inlineStr">
        <is>
          <t>Multiple queries (Q1-Q10)</t>
        </is>
      </c>
      <c r="F697" s="42" t="inlineStr">
        <is>
          <t>Digital twins in city planning</t>
        </is>
      </c>
      <c r="G697" s="42" t="inlineStr">
        <is>
          <t>Michael Batty</t>
        </is>
      </c>
      <c r="H697" s="42" t="n">
        <v>2024</v>
      </c>
      <c r="I697" s="42" t="inlineStr">
        <is>
          <t>Nature Computational Science</t>
        </is>
      </c>
      <c r="J697" s="42" t="inlineStr">
        <is>
          <t>10.1038/s43588-024-00606-7</t>
        </is>
      </c>
      <c r="K697" s="47" t="inlineStr">
        <is>
          <t>https://doi.org/10.1038/s43588-024-00606-7</t>
        </is>
      </c>
      <c r="L697" s="42" t="inlineStr"/>
      <c r="M697" s="42" t="inlineStr">
        <is>
          <t>article</t>
        </is>
      </c>
      <c r="N697" s="42" t="inlineStr">
        <is>
          <t>en</t>
        </is>
      </c>
      <c r="O697" s="42">
        <f>IF(F697="","",LOWER(TRIM(F697)&amp;"|"&amp;TRIM(G697)&amp;"|"&amp;H697))</f>
        <v/>
      </c>
      <c r="P697" s="42" t="inlineStr">
        <is>
          <t>No</t>
        </is>
      </c>
      <c r="Q697" s="42" t="inlineStr">
        <is>
          <t>Citations: 120</t>
        </is>
      </c>
    </row>
    <row r="698">
      <c r="A698" s="42" t="inlineStr">
        <is>
          <t>A0697</t>
        </is>
      </c>
      <c r="B698" s="42" t="inlineStr">
        <is>
          <t>Database</t>
        </is>
      </c>
      <c r="C698" s="42" t="inlineStr">
        <is>
          <t>OpenAlex</t>
        </is>
      </c>
      <c r="D698" s="85" t="n">
        <v>46287</v>
      </c>
      <c r="E698" s="42" t="inlineStr">
        <is>
          <t>Multiple queries (Q1-Q10)</t>
        </is>
      </c>
      <c r="F698" s="42" t="inlineStr">
        <is>
          <t>Variable-Drift Diffusion Models of Pedestrian Road-Crossing Decisions</t>
        </is>
      </c>
      <c r="G698" s="42" t="inlineStr">
        <is>
          <t>Jami Pekkanen; Oscar Giles; Yee Mun Lee; Ruth Madigan; Tatsuru Daimon; Natasha Merat; Gustav Markkula</t>
        </is>
      </c>
      <c r="H698" s="42" t="n">
        <v>2021</v>
      </c>
      <c r="I698" s="42" t="inlineStr">
        <is>
          <t>Computational Brain &amp; Behavior</t>
        </is>
      </c>
      <c r="J698" s="42" t="inlineStr">
        <is>
          <t>10.1007/s42113-021-00116-z</t>
        </is>
      </c>
      <c r="K698" s="47" t="inlineStr">
        <is>
          <t>https://doi.org/10.1007/s42113-021-00116-z</t>
        </is>
      </c>
      <c r="L698" s="42" t="inlineStr">
        <is>
          <t>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is>
      </c>
      <c r="M698" s="42" t="inlineStr">
        <is>
          <t>article</t>
        </is>
      </c>
      <c r="N698" s="42" t="inlineStr">
        <is>
          <t>en</t>
        </is>
      </c>
      <c r="O698" s="42">
        <f>IF(F698="","",LOWER(TRIM(F698)&amp;"|"&amp;TRIM(G698)&amp;"|"&amp;H698))</f>
        <v/>
      </c>
      <c r="P698" s="42" t="inlineStr">
        <is>
          <t>No</t>
        </is>
      </c>
      <c r="Q698" s="42" t="inlineStr">
        <is>
          <t>Citations: 61</t>
        </is>
      </c>
    </row>
    <row r="699">
      <c r="A699" s="42" t="inlineStr">
        <is>
          <t>A0698</t>
        </is>
      </c>
      <c r="B699" s="42" t="inlineStr">
        <is>
          <t>Database</t>
        </is>
      </c>
      <c r="C699" s="42" t="inlineStr">
        <is>
          <t>OpenAlex</t>
        </is>
      </c>
      <c r="D699" s="85" t="n">
        <v>46287</v>
      </c>
      <c r="E699" s="42" t="inlineStr">
        <is>
          <t>Multiple queries (Q1-Q10)</t>
        </is>
      </c>
      <c r="F699" s="42" t="inlineStr">
        <is>
          <t>A structural equation modeling approach for the acceptance of driverless automated shuttles based on constructs from the Unified Theory of Acceptance and Use of Technology and the Diffusion of Innovation Theory</t>
        </is>
      </c>
      <c r="G699" s="42" t="inlineStr">
        <is>
          <t>Sina Nordhoff; Victor Malmsten; Bart van Arem; Peng Liu; Riender Happee</t>
        </is>
      </c>
      <c r="H699" s="42" t="n">
        <v>2021</v>
      </c>
      <c r="I699" s="42" t="inlineStr">
        <is>
          <t>Transportation Research Part F Traffic Psychology and Behaviour</t>
        </is>
      </c>
      <c r="J699" s="42" t="inlineStr">
        <is>
          <t>10.1016/j.trf.2021.01.001</t>
        </is>
      </c>
      <c r="K699" s="47" t="inlineStr">
        <is>
          <t>https://doi.org/10.1016/j.trf.2021.01.001</t>
        </is>
      </c>
      <c r="L699" s="42" t="inlineStr">
        <is>
          <t>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is>
      </c>
      <c r="M699" s="42" t="inlineStr">
        <is>
          <t>article</t>
        </is>
      </c>
      <c r="N699" s="42" t="inlineStr">
        <is>
          <t>en</t>
        </is>
      </c>
      <c r="O699" s="42">
        <f>IF(F699="","",LOWER(TRIM(F699)&amp;"|"&amp;TRIM(G699)&amp;"|"&amp;H699))</f>
        <v/>
      </c>
      <c r="P699" s="42" t="inlineStr">
        <is>
          <t>No</t>
        </is>
      </c>
      <c r="Q699" s="42" t="inlineStr">
        <is>
          <t>Citations: 165</t>
        </is>
      </c>
    </row>
    <row r="700">
      <c r="A700" s="42" t="inlineStr">
        <is>
          <t>A0699</t>
        </is>
      </c>
      <c r="B700" s="42" t="inlineStr">
        <is>
          <t>Database</t>
        </is>
      </c>
      <c r="C700" s="42" t="inlineStr">
        <is>
          <t>OpenAlex</t>
        </is>
      </c>
      <c r="D700" s="85" t="n">
        <v>46287</v>
      </c>
      <c r="E700" s="42" t="inlineStr">
        <is>
          <t>Multiple queries (Q1-Q10)</t>
        </is>
      </c>
      <c r="F700" s="42" t="inlineStr">
        <is>
          <t>Urbanization impacts on flood risks based on urban growth data and coupled flood models</t>
        </is>
      </c>
      <c r="G700" s="42" t="inlineStr">
        <is>
          <t>Boyu Feng; Ying Zhang; Robin Bourke</t>
        </is>
      </c>
      <c r="H700" s="42" t="n">
        <v>2021</v>
      </c>
      <c r="I700" s="42" t="inlineStr">
        <is>
          <t>Natural Hazards</t>
        </is>
      </c>
      <c r="J700" s="42" t="inlineStr">
        <is>
          <t>10.1007/s11069-020-04480-0</t>
        </is>
      </c>
      <c r="K700" s="47" t="inlineStr">
        <is>
          <t>https://doi.org/10.1007/s11069-020-04480-0</t>
        </is>
      </c>
      <c r="L700" s="42" t="inlineStr">
        <is>
          <t>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is>
      </c>
      <c r="M700" s="42" t="inlineStr">
        <is>
          <t>article</t>
        </is>
      </c>
      <c r="N700" s="42" t="inlineStr">
        <is>
          <t>en</t>
        </is>
      </c>
      <c r="O700" s="42">
        <f>IF(F700="","",LOWER(TRIM(F700)&amp;"|"&amp;TRIM(G700)&amp;"|"&amp;H700))</f>
        <v/>
      </c>
      <c r="P700" s="42" t="inlineStr">
        <is>
          <t>No</t>
        </is>
      </c>
      <c r="Q700" s="42" t="inlineStr">
        <is>
          <t>Citations: 394</t>
        </is>
      </c>
    </row>
    <row r="701">
      <c r="A701" s="42" t="inlineStr">
        <is>
          <t>A0700</t>
        </is>
      </c>
      <c r="B701" s="42" t="inlineStr">
        <is>
          <t>Database</t>
        </is>
      </c>
      <c r="C701" s="42" t="inlineStr">
        <is>
          <t>OpenAlex</t>
        </is>
      </c>
      <c r="D701" s="85" t="n">
        <v>46287</v>
      </c>
      <c r="E701" s="42" t="inlineStr">
        <is>
          <t>Multiple queries (Q1-Q10)</t>
        </is>
      </c>
      <c r="F701" s="42" t="inlineStr">
        <is>
          <t>Sustainable operations of industrial symbiosis: an enterprise input-output model integrated by agent-based simulation</t>
        </is>
      </c>
      <c r="G701" s="42" t="inlineStr">
        <is>
          <t>Devrim Murat Yazan; Luca Fraccascia</t>
        </is>
      </c>
      <c r="H701" s="42" t="n">
        <v>2019</v>
      </c>
      <c r="I701" s="42" t="inlineStr">
        <is>
          <t>International Journal of Production Research</t>
        </is>
      </c>
      <c r="J701" s="42" t="inlineStr">
        <is>
          <t>10.1080/00207543.2019.1590660</t>
        </is>
      </c>
      <c r="K701" s="47" t="inlineStr">
        <is>
          <t>https://doi.org/10.1080/00207543.2019.1590660</t>
        </is>
      </c>
      <c r="L701" s="42" t="inlineStr">
        <is>
          <t>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is>
      </c>
      <c r="M701" s="42" t="inlineStr">
        <is>
          <t>article</t>
        </is>
      </c>
      <c r="N701" s="42" t="inlineStr">
        <is>
          <t>en</t>
        </is>
      </c>
      <c r="O701" s="42">
        <f>IF(F701="","",LOWER(TRIM(F701)&amp;"|"&amp;TRIM(G701)&amp;"|"&amp;H701))</f>
        <v/>
      </c>
      <c r="P701" s="42" t="inlineStr">
        <is>
          <t>No</t>
        </is>
      </c>
      <c r="Q701" s="42" t="inlineStr">
        <is>
          <t>Citations: 119</t>
        </is>
      </c>
    </row>
    <row r="702">
      <c r="A702" s="42" t="inlineStr">
        <is>
          <t>A0701</t>
        </is>
      </c>
      <c r="B702" s="42" t="inlineStr">
        <is>
          <t>Database</t>
        </is>
      </c>
      <c r="C702" s="42" t="inlineStr">
        <is>
          <t>OpenAlex</t>
        </is>
      </c>
      <c r="D702" s="85" t="n">
        <v>46287</v>
      </c>
      <c r="E702" s="42" t="inlineStr">
        <is>
          <t>Multiple queries (Q1-Q10)</t>
        </is>
      </c>
      <c r="F702" s="42" t="inlineStr">
        <is>
          <t>Vaccination strategies against COVID-19 and the diffusion of anti-vaccination views</t>
        </is>
      </c>
      <c r="G702" s="42" t="inlineStr">
        <is>
          <t>Rafael Prieto-Curiel; Humberto González Ramírez</t>
        </is>
      </c>
      <c r="H702" s="42" t="n">
        <v>2021</v>
      </c>
      <c r="I702" s="42" t="inlineStr">
        <is>
          <t>PubMed Central</t>
        </is>
      </c>
      <c r="J702" s="42" t="inlineStr">
        <is>
          <t>10.1038/s41598-021-85555-1</t>
        </is>
      </c>
      <c r="K702" s="47" t="inlineStr">
        <is>
          <t>https://doi.org/10.1038/s41598-021-85555-1</t>
        </is>
      </c>
      <c r="L702" s="42" t="inlineStr">
        <is>
          <t>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is>
      </c>
      <c r="M702" s="42" t="inlineStr">
        <is>
          <t>article</t>
        </is>
      </c>
      <c r="N702" s="42" t="inlineStr">
        <is>
          <t>en</t>
        </is>
      </c>
      <c r="O702" s="42">
        <f>IF(F702="","",LOWER(TRIM(F702)&amp;"|"&amp;TRIM(G702)&amp;"|"&amp;H702))</f>
        <v/>
      </c>
      <c r="P702" s="42" t="inlineStr">
        <is>
          <t>No</t>
        </is>
      </c>
      <c r="Q702" s="42" t="inlineStr">
        <is>
          <t>Citations: 129</t>
        </is>
      </c>
    </row>
    <row r="703">
      <c r="A703" s="42" t="inlineStr">
        <is>
          <t>A0702</t>
        </is>
      </c>
      <c r="B703" s="42" t="inlineStr">
        <is>
          <t>Database</t>
        </is>
      </c>
      <c r="C703" s="42" t="inlineStr">
        <is>
          <t>OpenAlex</t>
        </is>
      </c>
      <c r="D703" s="85" t="n">
        <v>46287</v>
      </c>
      <c r="E703" s="42" t="inlineStr">
        <is>
          <t>Multiple queries (Q1-Q10)</t>
        </is>
      </c>
      <c r="F703" s="42" t="inlineStr">
        <is>
          <t>Diffusion probabilistic model based accurate and high‐degree‐of‐freedom metasurface inverse design</t>
        </is>
      </c>
      <c r="G703" s="42" t="inlineStr">
        <is>
          <t>Zezhou Zhang; Chuanchuan Yang; Yifeng Qin; Hao Feng; Jiqiang Feng; Hongbin Li</t>
        </is>
      </c>
      <c r="H703" s="42" t="n">
        <v>2023</v>
      </c>
      <c r="I703" s="42" t="inlineStr">
        <is>
          <t>Nanophotonics</t>
        </is>
      </c>
      <c r="J703" s="42" t="inlineStr">
        <is>
          <t>10.1515/nanoph-2023-0292</t>
        </is>
      </c>
      <c r="K703" s="47" t="inlineStr">
        <is>
          <t>https://doi.org/10.1515/nanoph-2023-0292</t>
        </is>
      </c>
      <c r="L703" s="42" t="inlineStr">
        <is>
          <t>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is>
      </c>
      <c r="M703" s="42" t="inlineStr">
        <is>
          <t>article</t>
        </is>
      </c>
      <c r="N703" s="42" t="inlineStr">
        <is>
          <t>en</t>
        </is>
      </c>
      <c r="O703" s="42">
        <f>IF(F703="","",LOWER(TRIM(F703)&amp;"|"&amp;TRIM(G703)&amp;"|"&amp;H703))</f>
        <v/>
      </c>
      <c r="P703" s="42" t="inlineStr">
        <is>
          <t>No</t>
        </is>
      </c>
      <c r="Q703" s="42" t="inlineStr">
        <is>
          <t>Citations: 75</t>
        </is>
      </c>
    </row>
    <row r="704">
      <c r="A704" s="42" t="inlineStr">
        <is>
          <t>A0703</t>
        </is>
      </c>
      <c r="B704" s="42" t="inlineStr">
        <is>
          <t>Database</t>
        </is>
      </c>
      <c r="C704" s="42" t="inlineStr">
        <is>
          <t>OpenAlex</t>
        </is>
      </c>
      <c r="D704" s="85" t="n">
        <v>46287</v>
      </c>
      <c r="E704" s="42" t="inlineStr">
        <is>
          <t>Multiple queries (Q1-Q10)</t>
        </is>
      </c>
      <c r="F704" s="42" t="inlineStr">
        <is>
          <t>The International Reference Ionosphere Model: A Review and Description of an Ionospheric Benchmark</t>
        </is>
      </c>
      <c r="G704" s="42" t="inlineStr">
        <is>
          <t>D. Bilitza; Michael Pezzopane; Vladimír Truhlík; David Altadill; B. W. Reinisch; Alessio Pignalberi</t>
        </is>
      </c>
      <c r="H704" s="42" t="n">
        <v>2022</v>
      </c>
      <c r="I704" s="42" t="inlineStr">
        <is>
          <t>Reviews of Geophysics</t>
        </is>
      </c>
      <c r="J704" s="42" t="inlineStr">
        <is>
          <t>10.1029/2022rg000792</t>
        </is>
      </c>
      <c r="K704" s="47" t="inlineStr">
        <is>
          <t>https://doi.org/10.1029/2022rg000792</t>
        </is>
      </c>
      <c r="L704" s="42" t="inlineStr">
        <is>
          <t>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is>
      </c>
      <c r="M704" s="42" t="inlineStr">
        <is>
          <t>article</t>
        </is>
      </c>
      <c r="N704" s="42" t="inlineStr">
        <is>
          <t>en</t>
        </is>
      </c>
      <c r="O704" s="42">
        <f>IF(F704="","",LOWER(TRIM(F704)&amp;"|"&amp;TRIM(G704)&amp;"|"&amp;H704))</f>
        <v/>
      </c>
      <c r="P704" s="42" t="inlineStr">
        <is>
          <t>No</t>
        </is>
      </c>
      <c r="Q704" s="42" t="inlineStr">
        <is>
          <t>Citations: 484</t>
        </is>
      </c>
    </row>
    <row r="705">
      <c r="A705" s="42" t="inlineStr">
        <is>
          <t>A0704</t>
        </is>
      </c>
      <c r="B705" s="42" t="inlineStr">
        <is>
          <t>Database</t>
        </is>
      </c>
      <c r="C705" s="42" t="inlineStr">
        <is>
          <t>OpenAlex</t>
        </is>
      </c>
      <c r="D705" s="85" t="n">
        <v>46287</v>
      </c>
      <c r="E705" s="42" t="inlineStr">
        <is>
          <t>Multiple queries (Q1-Q10)</t>
        </is>
      </c>
      <c r="F705" s="42" t="inlineStr">
        <is>
          <t>An integrated GPU-accelerated modeling framework for high-resolution simulations of rural and urban flash floods</t>
        </is>
      </c>
      <c r="G705" s="42" t="inlineStr">
        <is>
          <t>Andreas Buttinger‐Kreuzhuber; Artem Konev; Zsolt Horváth; Daniel Cornel; Ingo Schwerdorf; Günter Blöschl; Jürgen Waser</t>
        </is>
      </c>
      <c r="H705" s="42" t="n">
        <v>2022</v>
      </c>
      <c r="I705" s="42" t="inlineStr">
        <is>
          <t>Environmental Modelling &amp; Software</t>
        </is>
      </c>
      <c r="J705" s="42" t="inlineStr">
        <is>
          <t>10.1016/j.envsoft.2022.105480</t>
        </is>
      </c>
      <c r="K705" s="47" t="inlineStr">
        <is>
          <t>https://doi.org/10.1016/j.envsoft.2022.105480</t>
        </is>
      </c>
      <c r="L705" s="42" t="inlineStr">
        <is>
          <t>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is>
      </c>
      <c r="M705" s="42" t="inlineStr">
        <is>
          <t>article</t>
        </is>
      </c>
      <c r="N705" s="42" t="inlineStr">
        <is>
          <t>en</t>
        </is>
      </c>
      <c r="O705" s="42">
        <f>IF(F705="","",LOWER(TRIM(F705)&amp;"|"&amp;TRIM(G705)&amp;"|"&amp;H705))</f>
        <v/>
      </c>
      <c r="P705" s="42" t="inlineStr">
        <is>
          <t>No</t>
        </is>
      </c>
      <c r="Q705" s="42" t="inlineStr">
        <is>
          <t>Citations: 112</t>
        </is>
      </c>
    </row>
    <row r="706">
      <c r="A706" s="42" t="inlineStr">
        <is>
          <t>A0705</t>
        </is>
      </c>
      <c r="B706" s="42" t="inlineStr">
        <is>
          <t>Database</t>
        </is>
      </c>
      <c r="C706" s="42" t="inlineStr">
        <is>
          <t>OpenAlex</t>
        </is>
      </c>
      <c r="D706" s="85" t="n">
        <v>46287</v>
      </c>
      <c r="E706" s="42" t="inlineStr">
        <is>
          <t>Multiple queries (Q1-Q10)</t>
        </is>
      </c>
      <c r="F706" s="42" t="inlineStr">
        <is>
          <t>Synchronization of the Glycolysis Reaction-Diffusion Model via Linear Control Law</t>
        </is>
      </c>
      <c r="G706" s="42" t="inlineStr">
        <is>
          <t>Adel Ouannas; Iqbal M. Batiha; Stelios Bekiros; Jinping Liu; Hadi Jahanshahi; Ayman A. Aly; Abdulaziz H. Alghtani</t>
        </is>
      </c>
      <c r="H706" s="42" t="n">
        <v>2021</v>
      </c>
      <c r="I706" s="42" t="inlineStr">
        <is>
          <t>Entropy</t>
        </is>
      </c>
      <c r="J706" s="42" t="inlineStr">
        <is>
          <t>10.3390/e23111516</t>
        </is>
      </c>
      <c r="K706" s="47" t="inlineStr">
        <is>
          <t>https://doi.org/10.3390/e23111516</t>
        </is>
      </c>
      <c r="L706" s="42" t="inlineStr">
        <is>
          <t>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is>
      </c>
      <c r="M706" s="42" t="inlineStr">
        <is>
          <t>article</t>
        </is>
      </c>
      <c r="N706" s="42" t="inlineStr">
        <is>
          <t>en</t>
        </is>
      </c>
      <c r="O706" s="42">
        <f>IF(F706="","",LOWER(TRIM(F706)&amp;"|"&amp;TRIM(G706)&amp;"|"&amp;H706))</f>
        <v/>
      </c>
      <c r="P706" s="42" t="inlineStr">
        <is>
          <t>No</t>
        </is>
      </c>
      <c r="Q706" s="42" t="inlineStr">
        <is>
          <t>Citations: 61</t>
        </is>
      </c>
    </row>
    <row r="707">
      <c r="A707" s="42" t="inlineStr">
        <is>
          <t>A0706</t>
        </is>
      </c>
      <c r="B707" s="42" t="inlineStr">
        <is>
          <t>Database</t>
        </is>
      </c>
      <c r="C707" s="42" t="inlineStr">
        <is>
          <t>OpenAlex</t>
        </is>
      </c>
      <c r="D707" s="85" t="n">
        <v>46287</v>
      </c>
      <c r="E707" s="42" t="inlineStr">
        <is>
          <t>Multiple queries (Q1-Q10)</t>
        </is>
      </c>
      <c r="F707" s="42" t="inlineStr">
        <is>
          <t>Modeling and maximizing influence diffusion in social networks for viral marketing</t>
        </is>
      </c>
      <c r="G707" s="42" t="inlineStr">
        <is>
          <t>Wenjun Wang; W. Nick Street</t>
        </is>
      </c>
      <c r="H707" s="42" t="n">
        <v>2018</v>
      </c>
      <c r="I707" s="42" t="inlineStr">
        <is>
          <t>Applied Network Science</t>
        </is>
      </c>
      <c r="J707" s="42" t="inlineStr">
        <is>
          <t>10.1007/s41109-018-0062-7</t>
        </is>
      </c>
      <c r="K707" s="47" t="inlineStr">
        <is>
          <t>https://doi.org/10.1007/s41109-018-0062-7</t>
        </is>
      </c>
      <c r="L707" s="42" t="inlineStr">
        <is>
          <t>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is>
      </c>
      <c r="M707" s="42" t="inlineStr">
        <is>
          <t>article</t>
        </is>
      </c>
      <c r="N707" s="42" t="inlineStr">
        <is>
          <t>en</t>
        </is>
      </c>
      <c r="O707" s="42">
        <f>IF(F707="","",LOWER(TRIM(F707)&amp;"|"&amp;TRIM(G707)&amp;"|"&amp;H707))</f>
        <v/>
      </c>
      <c r="P707" s="42" t="inlineStr">
        <is>
          <t>No</t>
        </is>
      </c>
      <c r="Q707" s="42" t="inlineStr">
        <is>
          <t>Citations: 64</t>
        </is>
      </c>
    </row>
    <row r="708">
      <c r="A708" s="42" t="inlineStr">
        <is>
          <t>A0707</t>
        </is>
      </c>
      <c r="B708" s="42" t="inlineStr">
        <is>
          <t>Database</t>
        </is>
      </c>
      <c r="C708" s="42" t="inlineStr">
        <is>
          <t>OpenAlex</t>
        </is>
      </c>
      <c r="D708" s="85" t="n">
        <v>46287</v>
      </c>
      <c r="E708" s="42" t="inlineStr">
        <is>
          <t>Multiple queries (Q1-Q10)</t>
        </is>
      </c>
      <c r="F708" s="42" t="inlineStr">
        <is>
          <t>Path planning algorithms in the autonomous driving system: A comprehensive review</t>
        </is>
      </c>
      <c r="G708" s="42" t="inlineStr">
        <is>
          <t>Mohamed Reda; Ahmed Onsy; Amira Y. Haikal; Ali Ghanbari Sorkhi</t>
        </is>
      </c>
      <c r="H708" s="42" t="n">
        <v>2024</v>
      </c>
      <c r="I708" s="42" t="inlineStr">
        <is>
          <t>Robotics and Autonomous Systems</t>
        </is>
      </c>
      <c r="J708" s="42" t="inlineStr">
        <is>
          <t>10.1016/j.robot.2024.104630</t>
        </is>
      </c>
      <c r="K708" s="47" t="inlineStr">
        <is>
          <t>https://doi.org/10.1016/j.robot.2024.104630</t>
        </is>
      </c>
      <c r="L708" s="42" t="inlineStr">
        <is>
          <t>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is>
      </c>
      <c r="M708" s="42" t="inlineStr">
        <is>
          <t>article</t>
        </is>
      </c>
      <c r="N708" s="42" t="inlineStr">
        <is>
          <t>en</t>
        </is>
      </c>
      <c r="O708" s="42">
        <f>IF(F708="","",LOWER(TRIM(F708)&amp;"|"&amp;TRIM(G708)&amp;"|"&amp;H708))</f>
        <v/>
      </c>
      <c r="P708" s="42" t="inlineStr">
        <is>
          <t>No</t>
        </is>
      </c>
      <c r="Q708" s="42" t="inlineStr">
        <is>
          <t>Citations: 301</t>
        </is>
      </c>
    </row>
    <row r="709">
      <c r="A709" s="42" t="inlineStr">
        <is>
          <t>A0708</t>
        </is>
      </c>
      <c r="B709" s="42" t="inlineStr">
        <is>
          <t>Database</t>
        </is>
      </c>
      <c r="C709" s="42" t="inlineStr">
        <is>
          <t>OpenAlex</t>
        </is>
      </c>
      <c r="D709" s="85" t="n">
        <v>46287</v>
      </c>
      <c r="E709" s="42" t="inlineStr">
        <is>
          <t>Multiple queries (Q1-Q10)</t>
        </is>
      </c>
      <c r="F709" s="42" t="inlineStr">
        <is>
          <t>Simulation of forest fire spread based on artificial intelligence</t>
        </is>
      </c>
      <c r="G709" s="42" t="inlineStr">
        <is>
          <t>Zechuan Wu; Bin Wang; Mingze Li; Yuping Tian; Ying Quan; Jianyang Liu</t>
        </is>
      </c>
      <c r="H709" s="42" t="n">
        <v>2022</v>
      </c>
      <c r="I709" s="42" t="inlineStr">
        <is>
          <t>Ecological Indicators</t>
        </is>
      </c>
      <c r="J709" s="42" t="inlineStr">
        <is>
          <t>10.1016/j.ecolind.2022.108653</t>
        </is>
      </c>
      <c r="K709" s="47" t="inlineStr">
        <is>
          <t>https://doi.org/10.1016/j.ecolind.2022.108653</t>
        </is>
      </c>
      <c r="L709" s="42" t="inlineStr">
        <is>
          <t>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is>
      </c>
      <c r="M709" s="42" t="inlineStr">
        <is>
          <t>article</t>
        </is>
      </c>
      <c r="N709" s="42" t="inlineStr">
        <is>
          <t>en</t>
        </is>
      </c>
      <c r="O709" s="42">
        <f>IF(F709="","",LOWER(TRIM(F709)&amp;"|"&amp;TRIM(G709)&amp;"|"&amp;H709))</f>
        <v/>
      </c>
      <c r="P709" s="42" t="inlineStr">
        <is>
          <t>No</t>
        </is>
      </c>
      <c r="Q709" s="42" t="inlineStr">
        <is>
          <t>Citations: 117</t>
        </is>
      </c>
    </row>
    <row r="710">
      <c r="A710" s="42" t="inlineStr">
        <is>
          <t>A0709</t>
        </is>
      </c>
      <c r="B710" s="42" t="inlineStr">
        <is>
          <t>Database</t>
        </is>
      </c>
      <c r="C710" s="42" t="inlineStr">
        <is>
          <t>OpenAlex</t>
        </is>
      </c>
      <c r="D710" s="85" t="n">
        <v>46287</v>
      </c>
      <c r="E710" s="42" t="inlineStr">
        <is>
          <t>Multiple queries (Q1-Q10)</t>
        </is>
      </c>
      <c r="F710" s="42" t="inlineStr">
        <is>
          <t>UK Global Ocean GO6 and GO7: a traceable hierarchy of model resolutions</t>
        </is>
      </c>
      <c r="G710" s="42" t="inlineStr">
        <is>
          <t>David Storkey; Adam T. Blaker; Pierre Mathiot; Alex Megann; Yevgeny Aksenov; Ed Blockley; Daley Calvert; Tim Graham; Helene T. Hewitt; Patrick Hyder; Till Kuhlbrodt; Jamie Rae; Bablu Sinha</t>
        </is>
      </c>
      <c r="H710" s="42" t="n">
        <v>2018</v>
      </c>
      <c r="I710" s="42" t="inlineStr">
        <is>
          <t>Geoscientific model development</t>
        </is>
      </c>
      <c r="J710" s="42" t="inlineStr">
        <is>
          <t>10.5194/gmd-11-3187-2018</t>
        </is>
      </c>
      <c r="K710" s="47" t="inlineStr">
        <is>
          <t>https://doi.org/10.5194/gmd-11-3187-2018</t>
        </is>
      </c>
      <c r="L710" s="42" t="inlineStr">
        <is>
          <t>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is>
      </c>
      <c r="M710" s="42" t="inlineStr">
        <is>
          <t>article</t>
        </is>
      </c>
      <c r="N710" s="42" t="inlineStr">
        <is>
          <t>en</t>
        </is>
      </c>
      <c r="O710" s="42">
        <f>IF(F710="","",LOWER(TRIM(F710)&amp;"|"&amp;TRIM(G710)&amp;"|"&amp;H710))</f>
        <v/>
      </c>
      <c r="P710" s="42" t="inlineStr">
        <is>
          <t>No</t>
        </is>
      </c>
      <c r="Q710" s="42" t="inlineStr">
        <is>
          <t>Citations: 259</t>
        </is>
      </c>
    </row>
    <row r="711">
      <c r="A711" s="42" t="inlineStr">
        <is>
          <t>A0710</t>
        </is>
      </c>
      <c r="B711" s="42" t="inlineStr">
        <is>
          <t>Database</t>
        </is>
      </c>
      <c r="C711" s="42" t="inlineStr">
        <is>
          <t>OpenAlex</t>
        </is>
      </c>
      <c r="D711" s="85" t="n">
        <v>46287</v>
      </c>
      <c r="E711" s="42" t="inlineStr">
        <is>
          <t>Multiple queries (Q1-Q10)</t>
        </is>
      </c>
      <c r="F711" s="42" t="inlineStr">
        <is>
          <t>When large language models meet personalization: perspectives of challenges and opportunities</t>
        </is>
      </c>
      <c r="G711" s="42" t="inlineStr">
        <is>
          <t>Jing Chen; Zheng Liu; Xu Huang; Chenwang Wu; Qi Liu; Gangwei Jiang; Yuanhao Pu; Yuxuan Lei; Xiaolong Chen; Xingmei Wang; Kai Zheng; Defu Lian; Enhong Chen</t>
        </is>
      </c>
      <c r="H711" s="42" t="n">
        <v>2024</v>
      </c>
      <c r="I711" s="42" t="inlineStr">
        <is>
          <t>World Wide Web</t>
        </is>
      </c>
      <c r="J711" s="42" t="inlineStr">
        <is>
          <t>10.1007/s11280-024-01276-1</t>
        </is>
      </c>
      <c r="K711" s="47" t="inlineStr">
        <is>
          <t>https://doi.org/10.1007/s11280-024-01276-1</t>
        </is>
      </c>
      <c r="L711" s="42" t="inlineStr">
        <is>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is>
      </c>
      <c r="M711" s="42" t="inlineStr">
        <is>
          <t>article</t>
        </is>
      </c>
      <c r="N711" s="42" t="inlineStr">
        <is>
          <t>en</t>
        </is>
      </c>
      <c r="O711" s="42">
        <f>IF(F711="","",LOWER(TRIM(F711)&amp;"|"&amp;TRIM(G711)&amp;"|"&amp;H711))</f>
        <v/>
      </c>
      <c r="P711" s="42" t="inlineStr">
        <is>
          <t>No</t>
        </is>
      </c>
      <c r="Q711" s="42" t="inlineStr">
        <is>
          <t>Citations: 341</t>
        </is>
      </c>
    </row>
    <row r="712">
      <c r="A712" s="42" t="inlineStr">
        <is>
          <t>A0711</t>
        </is>
      </c>
      <c r="B712" s="42" t="inlineStr">
        <is>
          <t>Database</t>
        </is>
      </c>
      <c r="C712" s="42" t="inlineStr">
        <is>
          <t>OpenAlex</t>
        </is>
      </c>
      <c r="D712" s="85" t="n">
        <v>46287</v>
      </c>
      <c r="E712" s="42" t="inlineStr">
        <is>
          <t>Multiple queries (Q1-Q10)</t>
        </is>
      </c>
      <c r="F712" s="42" t="inlineStr">
        <is>
          <t>Linear and non-linear pseudocapacitances with or without diffusion control</t>
        </is>
      </c>
      <c r="G712" s="42" t="inlineStr">
        <is>
          <t>George Z. Chen</t>
        </is>
      </c>
      <c r="H712" s="42" t="n">
        <v>2021</v>
      </c>
      <c r="I712" s="42" t="inlineStr">
        <is>
          <t>Progress in Natural Science Materials International</t>
        </is>
      </c>
      <c r="J712" s="42" t="inlineStr">
        <is>
          <t>10.1016/j.pnsc.2021.10.011</t>
        </is>
      </c>
      <c r="K712" s="47" t="inlineStr">
        <is>
          <t>https://doi.org/10.1016/j.pnsc.2021.10.011</t>
        </is>
      </c>
      <c r="L712" s="42" t="inlineStr">
        <is>
          <t>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is>
      </c>
      <c r="M712" s="42" t="inlineStr">
        <is>
          <t>article</t>
        </is>
      </c>
      <c r="N712" s="42" t="inlineStr">
        <is>
          <t>en</t>
        </is>
      </c>
      <c r="O712" s="42">
        <f>IF(F712="","",LOWER(TRIM(F712)&amp;"|"&amp;TRIM(G712)&amp;"|"&amp;H712))</f>
        <v/>
      </c>
      <c r="P712" s="42" t="inlineStr">
        <is>
          <t>No</t>
        </is>
      </c>
      <c r="Q712" s="42" t="inlineStr">
        <is>
          <t>Citations: 145</t>
        </is>
      </c>
    </row>
    <row r="713">
      <c r="A713" s="42" t="inlineStr">
        <is>
          <t>A0712</t>
        </is>
      </c>
      <c r="B713" s="42" t="inlineStr">
        <is>
          <t>Database</t>
        </is>
      </c>
      <c r="C713" s="42" t="inlineStr">
        <is>
          <t>OpenAlex</t>
        </is>
      </c>
      <c r="D713" s="85" t="n">
        <v>46287</v>
      </c>
      <c r="E713" s="42" t="inlineStr">
        <is>
          <t>Multiple queries (Q1-Q10)</t>
        </is>
      </c>
      <c r="F713" s="42" t="inlineStr">
        <is>
          <t>Mathematical Models for COVID-19 Pandemic: A Comparative Analysis</t>
        </is>
      </c>
      <c r="G713" s="42" t="inlineStr">
        <is>
          <t>Aniruddha Adiga; Devdatt Dubhashi; Bryan Lewis; Madhav Marathe; Srinivasan Venkatramanan; Anil Vullikanti</t>
        </is>
      </c>
      <c r="H713" s="42" t="n">
        <v>2020</v>
      </c>
      <c r="I713" s="42" t="inlineStr">
        <is>
          <t>Journal of the Indian Institute of Science</t>
        </is>
      </c>
      <c r="J713" s="42" t="inlineStr">
        <is>
          <t>10.1007/s41745-020-00200-6</t>
        </is>
      </c>
      <c r="K713" s="47" t="inlineStr">
        <is>
          <t>https://doi.org/10.1007/s41745-020-00200-6</t>
        </is>
      </c>
      <c r="L713" s="42" t="inlineStr"/>
      <c r="M713" s="42" t="inlineStr">
        <is>
          <t>article</t>
        </is>
      </c>
      <c r="N713" s="42" t="inlineStr">
        <is>
          <t>en</t>
        </is>
      </c>
      <c r="O713" s="42">
        <f>IF(F713="","",LOWER(TRIM(F713)&amp;"|"&amp;TRIM(G713)&amp;"|"&amp;H713))</f>
        <v/>
      </c>
      <c r="P713" s="42" t="inlineStr">
        <is>
          <t>No</t>
        </is>
      </c>
      <c r="Q713" s="42" t="inlineStr">
        <is>
          <t>Citations: 215</t>
        </is>
      </c>
    </row>
    <row r="714">
      <c r="A714" s="42" t="inlineStr">
        <is>
          <t>A0713</t>
        </is>
      </c>
      <c r="B714" s="42" t="inlineStr">
        <is>
          <t>Database</t>
        </is>
      </c>
      <c r="C714" s="42" t="inlineStr">
        <is>
          <t>OpenAlex</t>
        </is>
      </c>
      <c r="D714" s="85" t="n">
        <v>46287</v>
      </c>
      <c r="E714" s="42" t="inlineStr">
        <is>
          <t>Multiple queries (Q1-Q10)</t>
        </is>
      </c>
      <c r="F714" s="42" t="inlineStr">
        <is>
          <t>Transferring Online Reinforcement Learning for Electric Motor Control From Simulation to Real-World Experiments</t>
        </is>
      </c>
      <c r="G714" s="42" t="inlineStr">
        <is>
          <t>Gerrit Book; Arne Traue; Praneeth Balakrishna; Anian Brosch; Maximilian Schenke; Sören Hanke; Wilhelm Kirchgässner; Oliver Wallscheid</t>
        </is>
      </c>
      <c r="H714" s="42" t="n">
        <v>2021</v>
      </c>
      <c r="I714" s="42" t="inlineStr">
        <is>
          <t>IEEE Open Journal of Power Electronics</t>
        </is>
      </c>
      <c r="J714" s="42" t="inlineStr">
        <is>
          <t>10.1109/ojpel.2021.3065877</t>
        </is>
      </c>
      <c r="K714" s="47" t="inlineStr">
        <is>
          <t>https://doi.org/10.1109/ojpel.2021.3065877</t>
        </is>
      </c>
      <c r="L714" s="42" t="inlineStr">
        <is>
          <t>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is>
      </c>
      <c r="M714" s="42" t="inlineStr">
        <is>
          <t>article</t>
        </is>
      </c>
      <c r="N714" s="42" t="inlineStr">
        <is>
          <t>en</t>
        </is>
      </c>
      <c r="O714" s="42">
        <f>IF(F714="","",LOWER(TRIM(F714)&amp;"|"&amp;TRIM(G714)&amp;"|"&amp;H714))</f>
        <v/>
      </c>
      <c r="P714" s="42" t="inlineStr">
        <is>
          <t>No</t>
        </is>
      </c>
      <c r="Q714" s="42" t="inlineStr">
        <is>
          <t>Citations: 82</t>
        </is>
      </c>
    </row>
    <row r="715">
      <c r="A715" s="42" t="inlineStr">
        <is>
          <t>A0714</t>
        </is>
      </c>
      <c r="B715" s="42" t="inlineStr">
        <is>
          <t>Database</t>
        </is>
      </c>
      <c r="C715" s="42" t="inlineStr">
        <is>
          <t>OpenAlex</t>
        </is>
      </c>
      <c r="D715" s="85" t="n">
        <v>46287</v>
      </c>
      <c r="E715" s="42" t="inlineStr">
        <is>
          <t>Multiple queries (Q1-Q10)</t>
        </is>
      </c>
      <c r="F715" s="42" t="inlineStr">
        <is>
          <t>A systemic approach to analyze integrated energy system modeling tools: A review of national models</t>
        </is>
      </c>
      <c r="G715" s="42" t="inlineStr">
        <is>
          <t>Amirhossein Fattahi; Jos Sijm; André Faaij</t>
        </is>
      </c>
      <c r="H715" s="42" t="n">
        <v>2020</v>
      </c>
      <c r="I715" s="42" t="inlineStr">
        <is>
          <t>Renewable and Sustainable Energy Reviews</t>
        </is>
      </c>
      <c r="J715" s="42" t="inlineStr">
        <is>
          <t>10.1016/j.rser.2020.110195</t>
        </is>
      </c>
      <c r="K715" s="47" t="inlineStr">
        <is>
          <t>https://doi.org/10.1016/j.rser.2020.110195</t>
        </is>
      </c>
      <c r="L715" s="42" t="inlineStr">
        <is>
          <t>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is>
      </c>
      <c r="M715" s="42" t="inlineStr">
        <is>
          <t>article</t>
        </is>
      </c>
      <c r="N715" s="42" t="inlineStr">
        <is>
          <t>en</t>
        </is>
      </c>
      <c r="O715" s="42">
        <f>IF(F715="","",LOWER(TRIM(F715)&amp;"|"&amp;TRIM(G715)&amp;"|"&amp;H715))</f>
        <v/>
      </c>
      <c r="P715" s="42" t="inlineStr">
        <is>
          <t>No</t>
        </is>
      </c>
      <c r="Q715" s="42" t="inlineStr">
        <is>
          <t>Citations: 219</t>
        </is>
      </c>
    </row>
    <row r="716">
      <c r="A716" s="42" t="inlineStr">
        <is>
          <t>A0715</t>
        </is>
      </c>
      <c r="B716" s="42" t="inlineStr">
        <is>
          <t>Database</t>
        </is>
      </c>
      <c r="C716" s="42" t="inlineStr">
        <is>
          <t>OpenAlex</t>
        </is>
      </c>
      <c r="D716" s="85" t="n">
        <v>46287</v>
      </c>
      <c r="E716" s="42" t="inlineStr">
        <is>
          <t>Multiple queries (Q1-Q10)</t>
        </is>
      </c>
      <c r="F716" s="42" t="inlineStr">
        <is>
          <t>Who is innovating? An exploratory research of digital technologies diffusion in retail industry</t>
        </is>
      </c>
      <c r="G716" s="42" t="inlineStr">
        <is>
          <t>Eleonora Pantano; Virginia Vannucci</t>
        </is>
      </c>
      <c r="H716" s="42" t="n">
        <v>2019</v>
      </c>
      <c r="I716" s="42" t="inlineStr">
        <is>
          <t>Journal of Retailing and Consumer Services</t>
        </is>
      </c>
      <c r="J716" s="42" t="inlineStr">
        <is>
          <t>10.1016/j.jretconser.2019.01.019</t>
        </is>
      </c>
      <c r="K716" s="47" t="inlineStr">
        <is>
          <t>https://doi.org/10.1016/j.jretconser.2019.01.019</t>
        </is>
      </c>
      <c r="L716" s="42" t="inlineStr"/>
      <c r="M716" s="42" t="inlineStr">
        <is>
          <t>article</t>
        </is>
      </c>
      <c r="N716" s="42" t="inlineStr">
        <is>
          <t>en</t>
        </is>
      </c>
      <c r="O716" s="42">
        <f>IF(F716="","",LOWER(TRIM(F716)&amp;"|"&amp;TRIM(G716)&amp;"|"&amp;H716))</f>
        <v/>
      </c>
      <c r="P716" s="42" t="inlineStr">
        <is>
          <t>No</t>
        </is>
      </c>
      <c r="Q716" s="42" t="inlineStr">
        <is>
          <t>Citations: 148</t>
        </is>
      </c>
    </row>
    <row r="717">
      <c r="A717" s="42" t="inlineStr">
        <is>
          <t>A0716</t>
        </is>
      </c>
      <c r="B717" s="42" t="inlineStr">
        <is>
          <t>Database</t>
        </is>
      </c>
      <c r="C717" s="42" t="inlineStr">
        <is>
          <t>OpenAlex</t>
        </is>
      </c>
      <c r="D717" s="85" t="n">
        <v>46287</v>
      </c>
      <c r="E717" s="42" t="inlineStr">
        <is>
          <t>Multiple queries (Q1-Q10)</t>
        </is>
      </c>
      <c r="F717" s="42" t="inlineStr">
        <is>
          <t>Diffusion/Contagion Processes on Social Networks</t>
        </is>
      </c>
      <c r="G717" s="42" t="inlineStr">
        <is>
          <t>Thomas W. Valente; George G. Vega Yon</t>
        </is>
      </c>
      <c r="H717" s="42" t="n">
        <v>2020</v>
      </c>
      <c r="I717" s="42" t="inlineStr">
        <is>
          <t>Health Education &amp; Behavior</t>
        </is>
      </c>
      <c r="J717" s="42" t="inlineStr">
        <is>
          <t>10.1177/1090198120901497</t>
        </is>
      </c>
      <c r="K717" s="47" t="inlineStr">
        <is>
          <t>https://doi.org/10.1177/1090198120901497</t>
        </is>
      </c>
      <c r="L717" s="42" t="inlineStr">
        <is>
          <t>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is>
      </c>
      <c r="M717" s="42" t="inlineStr">
        <is>
          <t>article</t>
        </is>
      </c>
      <c r="N717" s="42" t="inlineStr">
        <is>
          <t>en</t>
        </is>
      </c>
      <c r="O717" s="42">
        <f>IF(F717="","",LOWER(TRIM(F717)&amp;"|"&amp;TRIM(G717)&amp;"|"&amp;H717))</f>
        <v/>
      </c>
      <c r="P717" s="42" t="inlineStr">
        <is>
          <t>No</t>
        </is>
      </c>
      <c r="Q717" s="42" t="inlineStr">
        <is>
          <t>Citations: 70</t>
        </is>
      </c>
    </row>
    <row r="718">
      <c r="A718" s="42" t="inlineStr">
        <is>
          <t>A0717</t>
        </is>
      </c>
      <c r="B718" s="42" t="inlineStr">
        <is>
          <t>Database</t>
        </is>
      </c>
      <c r="C718" s="42" t="inlineStr">
        <is>
          <t>OpenAlex</t>
        </is>
      </c>
      <c r="D718" s="85" t="n">
        <v>46287</v>
      </c>
      <c r="E718" s="42" t="inlineStr">
        <is>
          <t>Multiple queries (Q1-Q10)</t>
        </is>
      </c>
      <c r="F718" s="42" t="inlineStr">
        <is>
          <t>Agent‐based modeling of new product market diffusion: an overview of strengths and criticisms</t>
        </is>
      </c>
      <c r="G718" s="42" t="inlineStr">
        <is>
          <t>William Rand; Christian Stummer</t>
        </is>
      </c>
      <c r="H718" s="42" t="n">
        <v>2021</v>
      </c>
      <c r="I718" s="42" t="inlineStr">
        <is>
          <t>Annals of Operations Research</t>
        </is>
      </c>
      <c r="J718" s="42" t="inlineStr">
        <is>
          <t>10.1007/s10479-021-03944-1</t>
        </is>
      </c>
      <c r="K718" s="47" t="inlineStr">
        <is>
          <t>https://doi.org/10.1007/s10479-021-03944-1</t>
        </is>
      </c>
      <c r="L718" s="42" t="inlineStr">
        <is>
          <t>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is>
      </c>
      <c r="M718" s="42" t="inlineStr">
        <is>
          <t>article</t>
        </is>
      </c>
      <c r="N718" s="42" t="inlineStr">
        <is>
          <t>en</t>
        </is>
      </c>
      <c r="O718" s="42">
        <f>IF(F718="","",LOWER(TRIM(F718)&amp;"|"&amp;TRIM(G718)&amp;"|"&amp;H718))</f>
        <v/>
      </c>
      <c r="P718" s="42" t="inlineStr">
        <is>
          <t>No</t>
        </is>
      </c>
      <c r="Q718" s="42" t="inlineStr">
        <is>
          <t>Citations: 60</t>
        </is>
      </c>
    </row>
    <row r="719">
      <c r="A719" s="42" t="inlineStr">
        <is>
          <t>A0718</t>
        </is>
      </c>
      <c r="B719" s="42" t="inlineStr">
        <is>
          <t>Database</t>
        </is>
      </c>
      <c r="C719" s="42" t="inlineStr">
        <is>
          <t>OpenAlex</t>
        </is>
      </c>
      <c r="D719" s="85" t="n">
        <v>46287</v>
      </c>
      <c r="E719" s="42" t="inlineStr">
        <is>
          <t>Multiple queries (Q1-Q10)</t>
        </is>
      </c>
      <c r="F719" s="42" t="inlineStr">
        <is>
          <t>Information-theoretic models of deception: Modelling cooperation and diffusion in populations exposed to "fake news"</t>
        </is>
      </c>
      <c r="G719" s="42" t="inlineStr">
        <is>
          <t>Carlo Kopp; Kevin B. Korb; Bruce Mills</t>
        </is>
      </c>
      <c r="H719" s="42" t="n">
        <v>2018</v>
      </c>
      <c r="I719" s="42" t="inlineStr">
        <is>
          <t>PLoS ONE</t>
        </is>
      </c>
      <c r="J719" s="42" t="inlineStr">
        <is>
          <t>10.1371/journal.pone.0207383</t>
        </is>
      </c>
      <c r="K719" s="47" t="inlineStr">
        <is>
          <t>https://doi.org/10.1371/journal.pone.0207383</t>
        </is>
      </c>
      <c r="L719" s="42" t="inlineStr">
        <is>
          <t>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is>
      </c>
      <c r="M719" s="42" t="inlineStr">
        <is>
          <t>article</t>
        </is>
      </c>
      <c r="N719" s="42" t="inlineStr">
        <is>
          <t>en</t>
        </is>
      </c>
      <c r="O719" s="42">
        <f>IF(F719="","",LOWER(TRIM(F719)&amp;"|"&amp;TRIM(G719)&amp;"|"&amp;H719))</f>
        <v/>
      </c>
      <c r="P719" s="42" t="inlineStr">
        <is>
          <t>No</t>
        </is>
      </c>
      <c r="Q719" s="42" t="inlineStr">
        <is>
          <t>Citations: 48</t>
        </is>
      </c>
    </row>
    <row r="720">
      <c r="A720" s="42" t="inlineStr">
        <is>
          <t>A0719</t>
        </is>
      </c>
      <c r="B720" s="42" t="inlineStr">
        <is>
          <t>Database</t>
        </is>
      </c>
      <c r="C720" s="42" t="inlineStr">
        <is>
          <t>OpenAlex</t>
        </is>
      </c>
      <c r="D720" s="85" t="n">
        <v>46287</v>
      </c>
      <c r="E720" s="42" t="inlineStr">
        <is>
          <t>Multiple queries (Q1-Q10)</t>
        </is>
      </c>
      <c r="F720" s="42" t="inlineStr">
        <is>
          <t>Adoption Intention of Fintech Services for Bank Users: An Empirical Examination with an Extended Technology Acceptance Model</t>
        </is>
      </c>
      <c r="G720" s="42" t="inlineStr">
        <is>
          <t>HU Zhong-qing; Shuai Ding; Shizheng Li; Luting Chen; Shanlin Yang</t>
        </is>
      </c>
      <c r="H720" s="42" t="n">
        <v>2019</v>
      </c>
      <c r="I720" s="42" t="inlineStr">
        <is>
          <t>Symmetry</t>
        </is>
      </c>
      <c r="J720" s="42" t="inlineStr">
        <is>
          <t>10.3390/sym11030340</t>
        </is>
      </c>
      <c r="K720" s="47" t="inlineStr">
        <is>
          <t>https://doi.org/10.3390/sym11030340</t>
        </is>
      </c>
      <c r="L720" s="42" t="inlineStr">
        <is>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is>
      </c>
      <c r="M720" s="42" t="inlineStr">
        <is>
          <t>article</t>
        </is>
      </c>
      <c r="N720" s="42" t="inlineStr">
        <is>
          <t>en</t>
        </is>
      </c>
      <c r="O720" s="42">
        <f>IF(F720="","",LOWER(TRIM(F720)&amp;"|"&amp;TRIM(G720)&amp;"|"&amp;H720))</f>
        <v/>
      </c>
      <c r="P720" s="42" t="inlineStr">
        <is>
          <t>No</t>
        </is>
      </c>
      <c r="Q720" s="42" t="inlineStr">
        <is>
          <t>Citations: 569</t>
        </is>
      </c>
    </row>
    <row r="721">
      <c r="A721" s="42" t="inlineStr">
        <is>
          <t>A0720</t>
        </is>
      </c>
      <c r="B721" s="42" t="inlineStr">
        <is>
          <t>Database</t>
        </is>
      </c>
      <c r="C721" s="42" t="inlineStr">
        <is>
          <t>OpenAlex</t>
        </is>
      </c>
      <c r="D721" s="85" t="n">
        <v>46287</v>
      </c>
      <c r="E721" s="42" t="inlineStr">
        <is>
          <t>Multiple queries (Q1-Q10)</t>
        </is>
      </c>
      <c r="F721" s="42" t="inlineStr">
        <is>
          <t>Data-driven model for cross ventilation potential in high-density cities based on coupled CFD simulation and machine learning</t>
        </is>
      </c>
      <c r="G721" s="42" t="inlineStr">
        <is>
          <t>Chao Ding; Khee Poh Lam</t>
        </is>
      </c>
      <c r="H721" s="42" t="n">
        <v>2019</v>
      </c>
      <c r="I721" s="42" t="inlineStr">
        <is>
          <t>Building and Environment</t>
        </is>
      </c>
      <c r="J721" s="42" t="inlineStr">
        <is>
          <t>10.1016/j.buildenv.2019.106394</t>
        </is>
      </c>
      <c r="K721" s="47" t="inlineStr">
        <is>
          <t>https://doi.org/10.1016/j.buildenv.2019.106394</t>
        </is>
      </c>
      <c r="L721" s="42" t="inlineStr"/>
      <c r="M721" s="42" t="inlineStr">
        <is>
          <t>article</t>
        </is>
      </c>
      <c r="N721" s="42" t="inlineStr">
        <is>
          <t>en</t>
        </is>
      </c>
      <c r="O721" s="42">
        <f>IF(F721="","",LOWER(TRIM(F721)&amp;"|"&amp;TRIM(G721)&amp;"|"&amp;H721))</f>
        <v/>
      </c>
      <c r="P721" s="42" t="inlineStr">
        <is>
          <t>No</t>
        </is>
      </c>
      <c r="Q721" s="42" t="inlineStr">
        <is>
          <t>Citations: 112</t>
        </is>
      </c>
    </row>
    <row r="722">
      <c r="A722" s="42" t="inlineStr">
        <is>
          <t>A0721</t>
        </is>
      </c>
      <c r="B722" s="42" t="inlineStr">
        <is>
          <t>Database</t>
        </is>
      </c>
      <c r="C722" s="42" t="inlineStr">
        <is>
          <t>OpenAlex</t>
        </is>
      </c>
      <c r="D722" s="85" t="n">
        <v>46287</v>
      </c>
      <c r="E722" s="42" t="inlineStr">
        <is>
          <t>Multiple queries (Q1-Q10)</t>
        </is>
      </c>
      <c r="F722" s="42" t="inlineStr">
        <is>
          <t>Bridging observations, theory and numerical simulation of the ocean using machine learning</t>
        </is>
      </c>
      <c r="G722" s="42" t="inlineStr">
        <is>
          <t>Maike Sonnewald; Redouane Lguensat; Daniel C Jones; Peter D Dueben; Julien Brajard; V Balaji</t>
        </is>
      </c>
      <c r="H722" s="42" t="n">
        <v>2021</v>
      </c>
      <c r="I722" s="42" t="inlineStr">
        <is>
          <t>Environmental Research Letters</t>
        </is>
      </c>
      <c r="J722" s="42" t="inlineStr">
        <is>
          <t>10.1088/1748-9326/ac0eb0</t>
        </is>
      </c>
      <c r="K722" s="47" t="inlineStr">
        <is>
          <t>https://doi.org/10.1088/1748-9326/ac0eb0</t>
        </is>
      </c>
      <c r="L722" s="42" t="inlineStr">
        <is>
          <t>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is>
      </c>
      <c r="M722" s="42" t="inlineStr">
        <is>
          <t>article</t>
        </is>
      </c>
      <c r="N722" s="42" t="inlineStr">
        <is>
          <t>en</t>
        </is>
      </c>
      <c r="O722" s="42">
        <f>IF(F722="","",LOWER(TRIM(F722)&amp;"|"&amp;TRIM(G722)&amp;"|"&amp;H722))</f>
        <v/>
      </c>
      <c r="P722" s="42" t="inlineStr">
        <is>
          <t>No</t>
        </is>
      </c>
      <c r="Q722" s="42" t="inlineStr">
        <is>
          <t>Citations: 166</t>
        </is>
      </c>
    </row>
    <row r="723">
      <c r="A723" s="42" t="inlineStr">
        <is>
          <t>A0722</t>
        </is>
      </c>
      <c r="B723" s="42" t="inlineStr">
        <is>
          <t>Database</t>
        </is>
      </c>
      <c r="C723" s="42" t="inlineStr">
        <is>
          <t>OpenAlex</t>
        </is>
      </c>
      <c r="D723" s="85" t="n">
        <v>46287</v>
      </c>
      <c r="E723" s="42" t="inlineStr">
        <is>
          <t>Multiple queries (Q1-Q10)</t>
        </is>
      </c>
      <c r="F723" s="42" t="inlineStr">
        <is>
          <t>NRLMSIS 2.0: A Whole‐Atmosphere Empirical Model of Temperature and Neutral Species Densities</t>
        </is>
      </c>
      <c r="G723" s="42" t="inlineStr">
        <is>
          <t>J. T. Emmert; D. P. Drob; J. M. Picone; D. E. Siskind; McArthur Jones; M. G. Mlynczak; P. F. Bernath; Xinzhao Chu; Eelco Doornbos; B. Funke; Л. П. Гончаренко; Mark E. Hervig; M. Schwartz; Patrick E. Sheese; Fábio Vargas; B. P. Williams; Tao Yuan</t>
        </is>
      </c>
      <c r="H723" s="42" t="n">
        <v>2020</v>
      </c>
      <c r="I723" s="42" t="inlineStr">
        <is>
          <t>Earth and Space Science</t>
        </is>
      </c>
      <c r="J723" s="42" t="inlineStr">
        <is>
          <t>10.1029/2020ea001321</t>
        </is>
      </c>
      <c r="K723" s="47" t="inlineStr">
        <is>
          <t>https://doi.org/10.1029/2020ea001321</t>
        </is>
      </c>
      <c r="L723" s="42" t="inlineStr">
        <is>
          <t>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is>
      </c>
      <c r="M723" s="42" t="inlineStr">
        <is>
          <t>article</t>
        </is>
      </c>
      <c r="N723" s="42" t="inlineStr">
        <is>
          <t>en</t>
        </is>
      </c>
      <c r="O723" s="42">
        <f>IF(F723="","",LOWER(TRIM(F723)&amp;"|"&amp;TRIM(G723)&amp;"|"&amp;H723))</f>
        <v/>
      </c>
      <c r="P723" s="42" t="inlineStr">
        <is>
          <t>No</t>
        </is>
      </c>
      <c r="Q723" s="42" t="inlineStr">
        <is>
          <t>Citations: 483</t>
        </is>
      </c>
    </row>
    <row r="724">
      <c r="A724" s="42" t="inlineStr">
        <is>
          <t>A0723</t>
        </is>
      </c>
      <c r="B724" s="42" t="inlineStr">
        <is>
          <t>Database</t>
        </is>
      </c>
      <c r="C724" s="42" t="inlineStr">
        <is>
          <t>OpenAlex</t>
        </is>
      </c>
      <c r="D724" s="85" t="n">
        <v>46287</v>
      </c>
      <c r="E724" s="42" t="inlineStr">
        <is>
          <t>Multiple queries (Q1-Q10)</t>
        </is>
      </c>
      <c r="F724" s="42" t="inlineStr">
        <is>
          <t>Brain simulation as a cloud service: The Virtual Brain on EBRAINS</t>
        </is>
      </c>
      <c r="G724" s="42" t="inlineStr">
        <is>
          <t>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is>
      </c>
      <c r="H724" s="42" t="n">
        <v>2022</v>
      </c>
      <c r="I724" s="42" t="inlineStr">
        <is>
          <t>NeuroImage</t>
        </is>
      </c>
      <c r="J724" s="42" t="inlineStr">
        <is>
          <t>10.1016/j.neuroimage.2022.118973</t>
        </is>
      </c>
      <c r="K724" s="47" t="inlineStr">
        <is>
          <t>https://doi.org/10.1016/j.neuroimage.2022.118973</t>
        </is>
      </c>
      <c r="L724" s="42" t="inlineStr">
        <is>
          <t>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is>
      </c>
      <c r="M724" s="42" t="inlineStr">
        <is>
          <t>article</t>
        </is>
      </c>
      <c r="N724" s="42" t="inlineStr">
        <is>
          <t>en</t>
        </is>
      </c>
      <c r="O724" s="42">
        <f>IF(F724="","",LOWER(TRIM(F724)&amp;"|"&amp;TRIM(G724)&amp;"|"&amp;H724))</f>
        <v/>
      </c>
      <c r="P724" s="42" t="inlineStr">
        <is>
          <t>No</t>
        </is>
      </c>
      <c r="Q724" s="42" t="inlineStr">
        <is>
          <t>Citations: 115</t>
        </is>
      </c>
    </row>
    <row r="725">
      <c r="A725" s="42" t="inlineStr">
        <is>
          <t>A0724</t>
        </is>
      </c>
      <c r="B725" s="42" t="inlineStr">
        <is>
          <t>Database</t>
        </is>
      </c>
      <c r="C725" s="42" t="inlineStr">
        <is>
          <t>OpenAlex</t>
        </is>
      </c>
      <c r="D725" s="85" t="n">
        <v>46287</v>
      </c>
      <c r="E725" s="42" t="inlineStr">
        <is>
          <t>Multiple queries (Q1-Q10)</t>
        </is>
      </c>
      <c r="F725" s="42" t="inlineStr">
        <is>
          <t>VINS-Mono: A Robust and Versatile Monocular Visual-Inertial State Estimator</t>
        </is>
      </c>
      <c r="G725" s="42" t="inlineStr">
        <is>
          <t>Tong Qin; Peiliang Li; Shaojie Shen</t>
        </is>
      </c>
      <c r="H725" s="42" t="n">
        <v>2018</v>
      </c>
      <c r="I725" s="42" t="inlineStr">
        <is>
          <t>IEEE Transactions on Robotics</t>
        </is>
      </c>
      <c r="J725" s="42" t="inlineStr">
        <is>
          <t>10.1109/tro.2018.2853729</t>
        </is>
      </c>
      <c r="K725" s="47" t="inlineStr">
        <is>
          <t>https://doi.org/10.1109/tro.2018.2853729</t>
        </is>
      </c>
      <c r="L725" s="42" t="inlineStr">
        <is>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is>
      </c>
      <c r="M725" s="42" t="inlineStr">
        <is>
          <t>article</t>
        </is>
      </c>
      <c r="N725" s="42" t="inlineStr">
        <is>
          <t>en</t>
        </is>
      </c>
      <c r="O725" s="42">
        <f>IF(F725="","",LOWER(TRIM(F725)&amp;"|"&amp;TRIM(G725)&amp;"|"&amp;H725))</f>
        <v/>
      </c>
      <c r="P725" s="42" t="inlineStr">
        <is>
          <t>No</t>
        </is>
      </c>
      <c r="Q725" s="42" t="inlineStr">
        <is>
          <t>Citations: 4706</t>
        </is>
      </c>
    </row>
    <row r="726">
      <c r="A726" s="42" t="inlineStr">
        <is>
          <t>A0725</t>
        </is>
      </c>
      <c r="B726" s="42" t="inlineStr">
        <is>
          <t>Database</t>
        </is>
      </c>
      <c r="C726" s="42" t="inlineStr">
        <is>
          <t>OpenAlex</t>
        </is>
      </c>
      <c r="D726" s="85" t="n">
        <v>46287</v>
      </c>
      <c r="E726" s="42" t="inlineStr">
        <is>
          <t>Multiple queries (Q1-Q10)</t>
        </is>
      </c>
      <c r="F726" s="42" t="inlineStr">
        <is>
          <t>A Survey on Knowledge Graphs: Representation, Acquisition, and Applications</t>
        </is>
      </c>
      <c r="G726" s="42" t="inlineStr">
        <is>
          <t>Shaoxiong Ji; Shirui Pan; Erik Cambria; Pekka Marttinen; Philip S. Yu</t>
        </is>
      </c>
      <c r="H726" s="42" t="n">
        <v>2021</v>
      </c>
      <c r="I726" s="42" t="inlineStr">
        <is>
          <t>IEEE Transactions on Neural Networks and Learning Systems</t>
        </is>
      </c>
      <c r="J726" s="42" t="inlineStr">
        <is>
          <t>10.1109/tnnls.2021.3070843</t>
        </is>
      </c>
      <c r="K726" s="47" t="inlineStr">
        <is>
          <t>https://doi.org/10.1109/tnnls.2021.3070843</t>
        </is>
      </c>
      <c r="L726" s="42" t="inlineStr">
        <is>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is>
      </c>
      <c r="M726" s="42" t="inlineStr">
        <is>
          <t>article</t>
        </is>
      </c>
      <c r="N726" s="42" t="inlineStr">
        <is>
          <t>en</t>
        </is>
      </c>
      <c r="O726" s="42">
        <f>IF(F726="","",LOWER(TRIM(F726)&amp;"|"&amp;TRIM(G726)&amp;"|"&amp;H726))</f>
        <v/>
      </c>
      <c r="P726" s="42" t="inlineStr">
        <is>
          <t>No</t>
        </is>
      </c>
      <c r="Q726" s="42" t="inlineStr">
        <is>
          <t>Citations: 2905</t>
        </is>
      </c>
    </row>
    <row r="727">
      <c r="A727" s="42" t="inlineStr">
        <is>
          <t>A0726</t>
        </is>
      </c>
      <c r="B727" s="42" t="inlineStr">
        <is>
          <t>Database</t>
        </is>
      </c>
      <c r="C727" s="42" t="inlineStr">
        <is>
          <t>OpenAlex</t>
        </is>
      </c>
      <c r="D727" s="85" t="n">
        <v>46287</v>
      </c>
      <c r="E727" s="42" t="inlineStr">
        <is>
          <t>Multiple queries (Q1-Q10)</t>
        </is>
      </c>
      <c r="F727" s="42" t="inlineStr">
        <is>
          <t>A survey on semi-supervised learning</t>
        </is>
      </c>
      <c r="G727" s="42" t="inlineStr">
        <is>
          <t>Jesper E. van Engelen; Holger H. Hoos</t>
        </is>
      </c>
      <c r="H727" s="42" t="n">
        <v>2019</v>
      </c>
      <c r="I727" s="42" t="inlineStr">
        <is>
          <t>Machine Learning</t>
        </is>
      </c>
      <c r="J727" s="42" t="inlineStr">
        <is>
          <t>10.1007/s10994-019-05855-6</t>
        </is>
      </c>
      <c r="K727" s="47" t="inlineStr">
        <is>
          <t>https://doi.org/10.1007/s10994-019-05855-6</t>
        </is>
      </c>
      <c r="L727" s="42" t="inlineStr">
        <is>
          <t>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is>
      </c>
      <c r="M727" s="42" t="inlineStr">
        <is>
          <t>article</t>
        </is>
      </c>
      <c r="N727" s="42" t="inlineStr">
        <is>
          <t>en</t>
        </is>
      </c>
      <c r="O727" s="42">
        <f>IF(F727="","",LOWER(TRIM(F727)&amp;"|"&amp;TRIM(G727)&amp;"|"&amp;H727))</f>
        <v/>
      </c>
      <c r="P727" s="42" t="inlineStr">
        <is>
          <t>No</t>
        </is>
      </c>
      <c r="Q727" s="42" t="inlineStr">
        <is>
          <t>Citations: 2648</t>
        </is>
      </c>
    </row>
    <row r="728">
      <c r="A728" s="42" t="inlineStr">
        <is>
          <t>A0727</t>
        </is>
      </c>
      <c r="B728" s="42" t="inlineStr">
        <is>
          <t>Database</t>
        </is>
      </c>
      <c r="C728" s="42" t="inlineStr">
        <is>
          <t>OpenAlex</t>
        </is>
      </c>
      <c r="D728" s="85" t="n">
        <v>46287</v>
      </c>
      <c r="E728" s="42" t="inlineStr">
        <is>
          <t>Multiple queries (Q1-Q10)</t>
        </is>
      </c>
      <c r="F728" s="42" t="inlineStr">
        <is>
          <t>Self-Supervised Speech Representation Learning: A Review</t>
        </is>
      </c>
      <c r="G728" s="42" t="inlineStr">
        <is>
          <t>Abdelrahman Mohamed; Hung-yi Lee; Lasse Borgholt; Jakob D. Havtorn; Joakim Edin; Christian Igel; Katrin Kirchhoff; Shang-Wen Li; Karen Livescu; Lars Maaløe; Tara N. Sainath; Shinji Watanabe</t>
        </is>
      </c>
      <c r="H728" s="42" t="n">
        <v>2022</v>
      </c>
      <c r="I728" s="42" t="inlineStr">
        <is>
          <t>IEEE Journal of Selected Topics in Signal Processing</t>
        </is>
      </c>
      <c r="J728" s="42" t="inlineStr">
        <is>
          <t>10.1109/jstsp.2022.3207050</t>
        </is>
      </c>
      <c r="K728" s="47" t="inlineStr">
        <is>
          <t>https://doi.org/10.1109/jstsp.2022.3207050</t>
        </is>
      </c>
      <c r="L728" s="42" t="inlineStr">
        <is>
          <t>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is>
      </c>
      <c r="M728" s="42" t="inlineStr">
        <is>
          <t>article</t>
        </is>
      </c>
      <c r="N728" s="42" t="inlineStr">
        <is>
          <t>en</t>
        </is>
      </c>
      <c r="O728" s="42">
        <f>IF(F728="","",LOWER(TRIM(F728)&amp;"|"&amp;TRIM(G728)&amp;"|"&amp;H728))</f>
        <v/>
      </c>
      <c r="P728" s="42" t="inlineStr">
        <is>
          <t>No</t>
        </is>
      </c>
      <c r="Q728" s="42" t="inlineStr">
        <is>
          <t>Citations: 371</t>
        </is>
      </c>
    </row>
    <row r="729">
      <c r="A729" s="42" t="inlineStr">
        <is>
          <t>A0728</t>
        </is>
      </c>
      <c r="B729" s="42" t="inlineStr">
        <is>
          <t>Database</t>
        </is>
      </c>
      <c r="C729" s="42" t="inlineStr">
        <is>
          <t>OpenAlex</t>
        </is>
      </c>
      <c r="D729" s="85" t="n">
        <v>46287</v>
      </c>
      <c r="E729" s="42" t="inlineStr">
        <is>
          <t>Multiple queries (Q1-Q10)</t>
        </is>
      </c>
      <c r="F729" s="42" t="inlineStr">
        <is>
          <t>Self-Supervised Representation Learning: Introduction, advances, and challenges</t>
        </is>
      </c>
      <c r="G729" s="42" t="inlineStr">
        <is>
          <t>Linus Ericsson; Henry Gouk; Chen Change Loy; Timothy M. Hospedales</t>
        </is>
      </c>
      <c r="H729" s="42" t="n">
        <v>2022</v>
      </c>
      <c r="I729" s="42" t="inlineStr">
        <is>
          <t>IEEE Signal Processing Magazine</t>
        </is>
      </c>
      <c r="J729" s="42" t="inlineStr">
        <is>
          <t>10.1109/msp.2021.3134634</t>
        </is>
      </c>
      <c r="K729" s="47" t="inlineStr">
        <is>
          <t>https://doi.org/10.1109/msp.2021.3134634</t>
        </is>
      </c>
      <c r="L729" s="42" t="inlineStr">
        <is>
          <t>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is>
      </c>
      <c r="M729" s="42" t="inlineStr">
        <is>
          <t>article</t>
        </is>
      </c>
      <c r="N729" s="42" t="inlineStr">
        <is>
          <t>en</t>
        </is>
      </c>
      <c r="O729" s="42">
        <f>IF(F729="","",LOWER(TRIM(F729)&amp;"|"&amp;TRIM(G729)&amp;"|"&amp;H729))</f>
        <v/>
      </c>
      <c r="P729" s="42" t="inlineStr">
        <is>
          <t>No</t>
        </is>
      </c>
      <c r="Q729" s="42" t="inlineStr">
        <is>
          <t>Citations: 434</t>
        </is>
      </c>
    </row>
    <row r="730">
      <c r="A730" s="42" t="inlineStr">
        <is>
          <t>A0729</t>
        </is>
      </c>
      <c r="B730" s="42" t="inlineStr">
        <is>
          <t>Database</t>
        </is>
      </c>
      <c r="C730" s="42" t="inlineStr">
        <is>
          <t>OpenAlex</t>
        </is>
      </c>
      <c r="D730" s="85" t="n">
        <v>46287</v>
      </c>
      <c r="E730" s="42" t="inlineStr">
        <is>
          <t>Multiple queries (Q1-Q10)</t>
        </is>
      </c>
      <c r="F730" s="42" t="inlineStr">
        <is>
          <t>A survey of methods for explaining black box models</t>
        </is>
      </c>
      <c r="G730" s="42" t="inlineStr">
        <is>
          <t>Riccardo Guidotti; Anna Monreale; Salvatore Ruggieri; Franco Turini; Fosca Giannotti; Dino Pedreschi</t>
        </is>
      </c>
      <c r="H730" s="42" t="n">
        <v>2019</v>
      </c>
      <c r="I730" s="42" t="inlineStr">
        <is>
          <t>ISTI Open Portal</t>
        </is>
      </c>
      <c r="J730" s="42" t="inlineStr">
        <is>
          <t>10.1145/3236009</t>
        </is>
      </c>
      <c r="K730" s="47" t="inlineStr">
        <is>
          <t>https://doi.org/10.1145/3236009</t>
        </is>
      </c>
      <c r="L730" s="42" t="inlineStr">
        <is>
          <t>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is>
      </c>
      <c r="M730" s="42" t="inlineStr">
        <is>
          <t>article</t>
        </is>
      </c>
      <c r="N730" s="42" t="inlineStr">
        <is>
          <t>en</t>
        </is>
      </c>
      <c r="O730" s="42">
        <f>IF(F730="","",LOWER(TRIM(F730)&amp;"|"&amp;TRIM(G730)&amp;"|"&amp;H730))</f>
        <v/>
      </c>
      <c r="P730" s="42" t="inlineStr">
        <is>
          <t>No</t>
        </is>
      </c>
      <c r="Q730" s="42" t="inlineStr">
        <is>
          <t>Citations: 5051</t>
        </is>
      </c>
    </row>
    <row r="731">
      <c r="A731" s="42" t="inlineStr">
        <is>
          <t>A0730</t>
        </is>
      </c>
      <c r="B731" s="42" t="inlineStr">
        <is>
          <t>Database</t>
        </is>
      </c>
      <c r="C731" s="42" t="inlineStr">
        <is>
          <t>OpenAlex</t>
        </is>
      </c>
      <c r="D731" s="85" t="n">
        <v>46287</v>
      </c>
      <c r="E731" s="42" t="inlineStr">
        <is>
          <t>Multiple queries (Q1-Q10)</t>
        </is>
      </c>
      <c r="F731" s="42" t="inlineStr">
        <is>
          <t>A self-supervised domain-general learning framework for human ventral stream representation</t>
        </is>
      </c>
      <c r="G731" s="42" t="inlineStr">
        <is>
          <t>Talia Konkle; George A. Alvarez</t>
        </is>
      </c>
      <c r="H731" s="42" t="n">
        <v>2022</v>
      </c>
      <c r="I731" s="42" t="inlineStr">
        <is>
          <t>Nature Communications</t>
        </is>
      </c>
      <c r="J731" s="42" t="inlineStr">
        <is>
          <t>10.1038/s41467-022-28091-4</t>
        </is>
      </c>
      <c r="K731" s="47" t="inlineStr">
        <is>
          <t>https://doi.org/10.1038/s41467-022-28091-4</t>
        </is>
      </c>
      <c r="L731" s="42" t="inlineStr">
        <is>
          <t>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is>
      </c>
      <c r="M731" s="42" t="inlineStr">
        <is>
          <t>article</t>
        </is>
      </c>
      <c r="N731" s="42" t="inlineStr">
        <is>
          <t>en</t>
        </is>
      </c>
      <c r="O731" s="42">
        <f>IF(F731="","",LOWER(TRIM(F731)&amp;"|"&amp;TRIM(G731)&amp;"|"&amp;H731))</f>
        <v/>
      </c>
      <c r="P731" s="42" t="inlineStr">
        <is>
          <t>No</t>
        </is>
      </c>
      <c r="Q731" s="42" t="inlineStr">
        <is>
          <t>Citations: 141</t>
        </is>
      </c>
    </row>
    <row r="732">
      <c r="A732" s="42" t="inlineStr">
        <is>
          <t>A0731</t>
        </is>
      </c>
      <c r="B732" s="42" t="inlineStr">
        <is>
          <t>Database</t>
        </is>
      </c>
      <c r="C732" s="42" t="inlineStr">
        <is>
          <t>OpenAlex</t>
        </is>
      </c>
      <c r="D732" s="85" t="n">
        <v>46287</v>
      </c>
      <c r="E732" s="42" t="inlineStr">
        <is>
          <t>Multiple queries (Q1-Q10)</t>
        </is>
      </c>
      <c r="F732" s="42" t="inlineStr">
        <is>
          <t>Contrastive Representation Learning: A Framework and Review</t>
        </is>
      </c>
      <c r="G732" s="42" t="inlineStr">
        <is>
          <t>Phuc H. Le-Khac; Graham Healy; Alan F. Smeaton</t>
        </is>
      </c>
      <c r="H732" s="42" t="n">
        <v>2020</v>
      </c>
      <c r="I732" s="42" t="inlineStr">
        <is>
          <t>IEEE Access</t>
        </is>
      </c>
      <c r="J732" s="42" t="inlineStr">
        <is>
          <t>10.1109/access.2020.3031549</t>
        </is>
      </c>
      <c r="K732" s="47" t="inlineStr">
        <is>
          <t>https://doi.org/10.1109/access.2020.3031549</t>
        </is>
      </c>
      <c r="L732" s="42" t="inlineStr">
        <is>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is>
      </c>
      <c r="M732" s="42" t="inlineStr">
        <is>
          <t>article</t>
        </is>
      </c>
      <c r="N732" s="42" t="inlineStr">
        <is>
          <t>en</t>
        </is>
      </c>
      <c r="O732" s="42">
        <f>IF(F732="","",LOWER(TRIM(F732)&amp;"|"&amp;TRIM(G732)&amp;"|"&amp;H732))</f>
        <v/>
      </c>
      <c r="P732" s="42" t="inlineStr">
        <is>
          <t>No</t>
        </is>
      </c>
      <c r="Q732" s="42" t="inlineStr">
        <is>
          <t>Citations: 862</t>
        </is>
      </c>
    </row>
    <row r="733">
      <c r="A733" s="42" t="inlineStr">
        <is>
          <t>A0732</t>
        </is>
      </c>
      <c r="B733" s="42" t="inlineStr">
        <is>
          <t>Database</t>
        </is>
      </c>
      <c r="C733" s="42" t="inlineStr">
        <is>
          <t>OpenAlex</t>
        </is>
      </c>
      <c r="D733" s="85" t="n">
        <v>46287</v>
      </c>
      <c r="E733" s="42" t="inlineStr">
        <is>
          <t>Multiple queries (Q1-Q10)</t>
        </is>
      </c>
      <c r="F733" s="42" t="inlineStr">
        <is>
          <t>Accurate prediction of molecular properties and drug targets using a self-supervised image representation learning framework</t>
        </is>
      </c>
      <c r="G733" s="42" t="inlineStr">
        <is>
          <t>Xiangxiang Zeng; Hongxin Xiang; Linhui Yu; Jianmin Wang; Kenli Li; Ruth Nussinov; Feixiong Cheng</t>
        </is>
      </c>
      <c r="H733" s="42" t="n">
        <v>2022</v>
      </c>
      <c r="I733" s="42" t="inlineStr">
        <is>
          <t>Nature Machine Intelligence</t>
        </is>
      </c>
      <c r="J733" s="42" t="inlineStr">
        <is>
          <t>10.1038/s42256-022-00557-6</t>
        </is>
      </c>
      <c r="K733" s="47" t="inlineStr">
        <is>
          <t>https://doi.org/10.1038/s42256-022-00557-6</t>
        </is>
      </c>
      <c r="L733" s="42" t="inlineStr"/>
      <c r="M733" s="42" t="inlineStr">
        <is>
          <t>article</t>
        </is>
      </c>
      <c r="N733" s="42" t="inlineStr">
        <is>
          <t>en</t>
        </is>
      </c>
      <c r="O733" s="42">
        <f>IF(F733="","",LOWER(TRIM(F733)&amp;"|"&amp;TRIM(G733)&amp;"|"&amp;H733))</f>
        <v/>
      </c>
      <c r="P733" s="42" t="inlineStr">
        <is>
          <t>No</t>
        </is>
      </c>
      <c r="Q733" s="42" t="inlineStr">
        <is>
          <t>Citations: 299</t>
        </is>
      </c>
    </row>
    <row r="734">
      <c r="A734" s="42" t="inlineStr">
        <is>
          <t>A0733</t>
        </is>
      </c>
      <c r="B734" s="42" t="inlineStr">
        <is>
          <t>Database</t>
        </is>
      </c>
      <c r="C734" s="42" t="inlineStr">
        <is>
          <t>OpenAlex</t>
        </is>
      </c>
      <c r="D734" s="85" t="n">
        <v>46287</v>
      </c>
      <c r="E734" s="42" t="inlineStr">
        <is>
          <t>Multiple queries (Q1-Q10)</t>
        </is>
      </c>
      <c r="F734" s="42" t="inlineStr">
        <is>
          <t>A Survey on the Explainability of Supervised Machine Learning</t>
        </is>
      </c>
      <c r="G734" s="42" t="inlineStr">
        <is>
          <t>Nadia Burkart; Marco F. Huber</t>
        </is>
      </c>
      <c r="H734" s="42" t="n">
        <v>2021</v>
      </c>
      <c r="I734" s="42" t="inlineStr">
        <is>
          <t>Journal of Artificial Intelligence Research</t>
        </is>
      </c>
      <c r="J734" s="42" t="inlineStr">
        <is>
          <t>10.1613/jair.1.12228</t>
        </is>
      </c>
      <c r="K734" s="47" t="inlineStr">
        <is>
          <t>https://doi.org/10.1613/jair.1.12228</t>
        </is>
      </c>
      <c r="L734" s="42" t="inlineStr">
        <is>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is>
      </c>
      <c r="M734" s="42" t="inlineStr">
        <is>
          <t>article</t>
        </is>
      </c>
      <c r="N734" s="42" t="inlineStr">
        <is>
          <t>en</t>
        </is>
      </c>
      <c r="O734" s="42">
        <f>IF(F734="","",LOWER(TRIM(F734)&amp;"|"&amp;TRIM(G734)&amp;"|"&amp;H734))</f>
        <v/>
      </c>
      <c r="P734" s="42" t="inlineStr">
        <is>
          <t>No</t>
        </is>
      </c>
      <c r="Q734" s="42" t="inlineStr">
        <is>
          <t>Citations: 991</t>
        </is>
      </c>
    </row>
    <row r="735">
      <c r="A735" s="42" t="inlineStr">
        <is>
          <t>A0734</t>
        </is>
      </c>
      <c r="B735" s="42" t="inlineStr">
        <is>
          <t>Database</t>
        </is>
      </c>
      <c r="C735" s="42" t="inlineStr">
        <is>
          <t>OpenAlex</t>
        </is>
      </c>
      <c r="D735" s="85" t="n">
        <v>46287</v>
      </c>
      <c r="E735" s="42" t="inlineStr">
        <is>
          <t>Multiple queries (Q1-Q10)</t>
        </is>
      </c>
      <c r="F735" s="42" t="inlineStr">
        <is>
          <t>Accurate structure prediction of biomolecular interactions with AlphaFold 3</t>
        </is>
      </c>
      <c r="G735" s="42" t="inlineStr">
        <is>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is>
      </c>
      <c r="H735" s="42" t="n">
        <v>2024</v>
      </c>
      <c r="I735" s="42" t="inlineStr">
        <is>
          <t>Nature</t>
        </is>
      </c>
      <c r="J735" s="42" t="inlineStr">
        <is>
          <t>10.1038/s41586-024-07487-w</t>
        </is>
      </c>
      <c r="K735" s="47" t="inlineStr">
        <is>
          <t>https://doi.org/10.1038/s41586-024-07487-w</t>
        </is>
      </c>
      <c r="L735" s="42" t="inlineStr">
        <is>
          <t>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is>
      </c>
      <c r="M735" s="42" t="inlineStr">
        <is>
          <t>article</t>
        </is>
      </c>
      <c r="N735" s="42" t="inlineStr">
        <is>
          <t>en</t>
        </is>
      </c>
      <c r="O735" s="42">
        <f>IF(F735="","",LOWER(TRIM(F735)&amp;"|"&amp;TRIM(G735)&amp;"|"&amp;H735))</f>
        <v/>
      </c>
      <c r="P735" s="42" t="inlineStr">
        <is>
          <t>No</t>
        </is>
      </c>
      <c r="Q735" s="42" t="inlineStr">
        <is>
          <t>Citations: 15609</t>
        </is>
      </c>
    </row>
    <row r="736">
      <c r="A736" s="42" t="inlineStr">
        <is>
          <t>A0735</t>
        </is>
      </c>
      <c r="B736" s="42" t="inlineStr">
        <is>
          <t>Database</t>
        </is>
      </c>
      <c r="C736" s="42" t="inlineStr">
        <is>
          <t>OpenAlex</t>
        </is>
      </c>
      <c r="D736" s="85" t="n">
        <v>46287</v>
      </c>
      <c r="E736" s="42" t="inlineStr">
        <is>
          <t>Multiple queries (Q1-Q10)</t>
        </is>
      </c>
      <c r="F736" s="42" t="inlineStr">
        <is>
          <t>Self-Supervised Learning of Graph Neural Networks: A Unified Review</t>
        </is>
      </c>
      <c r="G736" s="42" t="inlineStr">
        <is>
          <t>Yaochen Xie; Xu Zhao; Jingtun Zhang; Zhengyang Wang; Shuiwang Ji</t>
        </is>
      </c>
      <c r="H736" s="42" t="n">
        <v>2022</v>
      </c>
      <c r="I736" s="42" t="inlineStr">
        <is>
          <t>IEEE Transactions on Pattern Analysis and Machine Intelligence</t>
        </is>
      </c>
      <c r="J736" s="42" t="inlineStr">
        <is>
          <t>10.1109/tpami.2022.3170559</t>
        </is>
      </c>
      <c r="K736" s="47" t="inlineStr">
        <is>
          <t>https://doi.org/10.1109/tpami.2022.3170559</t>
        </is>
      </c>
      <c r="L736" s="42" t="inlineStr">
        <is>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is>
      </c>
      <c r="M736" s="42" t="inlineStr">
        <is>
          <t>article</t>
        </is>
      </c>
      <c r="N736" s="42" t="inlineStr">
        <is>
          <t>en</t>
        </is>
      </c>
      <c r="O736" s="42">
        <f>IF(F736="","",LOWER(TRIM(F736)&amp;"|"&amp;TRIM(G736)&amp;"|"&amp;H736))</f>
        <v/>
      </c>
      <c r="P736" s="42" t="inlineStr">
        <is>
          <t>No</t>
        </is>
      </c>
      <c r="Q736" s="42" t="inlineStr">
        <is>
          <t>Citations: 381</t>
        </is>
      </c>
    </row>
    <row r="737">
      <c r="A737" s="42" t="inlineStr">
        <is>
          <t>A0736</t>
        </is>
      </c>
      <c r="B737" s="42" t="inlineStr">
        <is>
          <t>Database</t>
        </is>
      </c>
      <c r="C737" s="42" t="inlineStr">
        <is>
          <t>OpenAlex</t>
        </is>
      </c>
      <c r="D737" s="85" t="n">
        <v>46287</v>
      </c>
      <c r="E737" s="42" t="inlineStr">
        <is>
          <t>Multiple queries (Q1-Q10)</t>
        </is>
      </c>
      <c r="F737" s="42" t="inlineStr">
        <is>
          <t>A whole-slide foundation model for digital pathology from real-world data</t>
        </is>
      </c>
      <c r="G737" s="42" t="inlineStr">
        <is>
          <t>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t>
        </is>
      </c>
      <c r="H737" s="42" t="n">
        <v>2024</v>
      </c>
      <c r="I737" s="42" t="inlineStr">
        <is>
          <t>Nature</t>
        </is>
      </c>
      <c r="J737" s="42" t="inlineStr">
        <is>
          <t>10.1038/s41586-024-07441-w</t>
        </is>
      </c>
      <c r="K737" s="47" t="inlineStr">
        <is>
          <t>https://doi.org/10.1038/s41586-024-07441-w</t>
        </is>
      </c>
      <c r="L737" s="42" t="inlineStr">
        <is>
          <t>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is>
      </c>
      <c r="M737" s="42" t="inlineStr">
        <is>
          <t>article</t>
        </is>
      </c>
      <c r="N737" s="42" t="inlineStr">
        <is>
          <t>en</t>
        </is>
      </c>
      <c r="O737" s="42">
        <f>IF(F737="","",LOWER(TRIM(F737)&amp;"|"&amp;TRIM(G737)&amp;"|"&amp;H737))</f>
        <v/>
      </c>
      <c r="P737" s="42" t="inlineStr">
        <is>
          <t>No</t>
        </is>
      </c>
      <c r="Q737" s="42" t="inlineStr">
        <is>
          <t>Citations: 847</t>
        </is>
      </c>
    </row>
    <row r="738">
      <c r="A738" s="42" t="inlineStr">
        <is>
          <t>A0737</t>
        </is>
      </c>
      <c r="B738" s="42" t="inlineStr">
        <is>
          <t>Database</t>
        </is>
      </c>
      <c r="C738" s="42" t="inlineStr">
        <is>
          <t>OpenAlex</t>
        </is>
      </c>
      <c r="D738" s="85" t="n">
        <v>46287</v>
      </c>
      <c r="E738" s="42" t="inlineStr">
        <is>
          <t>Multiple queries (Q1-Q10)</t>
        </is>
      </c>
      <c r="F738" s="42" t="inlineStr">
        <is>
          <t>Self-supervised representation learning from 12-lead ECG data</t>
        </is>
      </c>
      <c r="G738" s="42" t="inlineStr">
        <is>
          <t>Temesgen Mehari; Nils Strodthoff</t>
        </is>
      </c>
      <c r="H738" s="42" t="n">
        <v>2021</v>
      </c>
      <c r="I738" s="42" t="inlineStr">
        <is>
          <t>Computers in Biology and Medicine</t>
        </is>
      </c>
      <c r="J738" s="42" t="inlineStr">
        <is>
          <t>10.1016/j.compbiomed.2021.105114</t>
        </is>
      </c>
      <c r="K738" s="47" t="inlineStr">
        <is>
          <t>https://doi.org/10.1016/j.compbiomed.2021.105114</t>
        </is>
      </c>
      <c r="L738" s="42" t="inlineStr">
        <is>
          <t>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is>
      </c>
      <c r="M738" s="42" t="inlineStr">
        <is>
          <t>article</t>
        </is>
      </c>
      <c r="N738" s="42" t="inlineStr">
        <is>
          <t>en</t>
        </is>
      </c>
      <c r="O738" s="42">
        <f>IF(F738="","",LOWER(TRIM(F738)&amp;"|"&amp;TRIM(G738)&amp;"|"&amp;H738))</f>
        <v/>
      </c>
      <c r="P738" s="42" t="inlineStr">
        <is>
          <t>No</t>
        </is>
      </c>
      <c r="Q738" s="42" t="inlineStr">
        <is>
          <t>Citations: 185</t>
        </is>
      </c>
    </row>
    <row r="739">
      <c r="A739" s="42" t="inlineStr">
        <is>
          <t>A0738</t>
        </is>
      </c>
      <c r="B739" s="42" t="inlineStr">
        <is>
          <t>Database</t>
        </is>
      </c>
      <c r="C739" s="42" t="inlineStr">
        <is>
          <t>OpenAlex</t>
        </is>
      </c>
      <c r="D739" s="85" t="n">
        <v>46287</v>
      </c>
      <c r="E739" s="42" t="inlineStr">
        <is>
          <t>Multiple queries (Q1-Q10)</t>
        </is>
      </c>
      <c r="F739" s="42" t="inlineStr">
        <is>
          <t>Recent Advances in Natural Language Processing via Large Pre-trained Language Models: A Survey</t>
        </is>
      </c>
      <c r="G739" s="42" t="inlineStr">
        <is>
          <t>Bonan Min; Hayley Ross; Elior Sulem; Amir Pouran Ben Veyseh; Thien Huu Nguyen; Oscar Sainz; Eneko Agirre; Ilana Heintz; Dan Roth</t>
        </is>
      </c>
      <c r="H739" s="42" t="n">
        <v>2023</v>
      </c>
      <c r="I739" s="42" t="inlineStr">
        <is>
          <t>ACM Computing Surveys</t>
        </is>
      </c>
      <c r="J739" s="42" t="inlineStr">
        <is>
          <t>10.1145/3605943</t>
        </is>
      </c>
      <c r="K739" s="47" t="inlineStr">
        <is>
          <t>https://doi.org/10.1145/3605943</t>
        </is>
      </c>
      <c r="L739" s="42" t="inlineStr">
        <is>
          <t>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is>
      </c>
      <c r="M739" s="42" t="inlineStr">
        <is>
          <t>article</t>
        </is>
      </c>
      <c r="N739" s="42" t="inlineStr">
        <is>
          <t>en</t>
        </is>
      </c>
      <c r="O739" s="42">
        <f>IF(F739="","",LOWER(TRIM(F739)&amp;"|"&amp;TRIM(G739)&amp;"|"&amp;H739))</f>
        <v/>
      </c>
      <c r="P739" s="42" t="inlineStr">
        <is>
          <t>No</t>
        </is>
      </c>
      <c r="Q739" s="42" t="inlineStr">
        <is>
          <t>Citations: 1291</t>
        </is>
      </c>
    </row>
    <row r="740">
      <c r="A740" s="42" t="inlineStr">
        <is>
          <t>A0739</t>
        </is>
      </c>
      <c r="B740" s="42" t="inlineStr">
        <is>
          <t>Database</t>
        </is>
      </c>
      <c r="C740" s="42" t="inlineStr">
        <is>
          <t>OpenAlex</t>
        </is>
      </c>
      <c r="D740" s="85" t="n">
        <v>46287</v>
      </c>
      <c r="E740" s="42" t="inlineStr">
        <is>
          <t>Multiple queries (Q1-Q10)</t>
        </is>
      </c>
      <c r="F740" s="42" t="inlineStr">
        <is>
          <t>Expert-level detection of pathologies from unannotated chest X-ray images via self-supervised learning</t>
        </is>
      </c>
      <c r="G740" s="42" t="inlineStr">
        <is>
          <t>Ekin Tiu; Ellie Talius; Pujan R. Patel; Curtis P. Langlotz; Andrew Y. Ng; Pranav Rajpurkar</t>
        </is>
      </c>
      <c r="H740" s="42" t="n">
        <v>2022</v>
      </c>
      <c r="I740" s="42" t="inlineStr">
        <is>
          <t>Nature Biomedical Engineering</t>
        </is>
      </c>
      <c r="J740" s="42" t="inlineStr">
        <is>
          <t>10.1038/s41551-022-00936-9</t>
        </is>
      </c>
      <c r="K740" s="47" t="inlineStr">
        <is>
          <t>https://doi.org/10.1038/s41551-022-00936-9</t>
        </is>
      </c>
      <c r="L740" s="42" t="inlineStr">
        <is>
          <t>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is>
      </c>
      <c r="M740" s="42" t="inlineStr">
        <is>
          <t>article</t>
        </is>
      </c>
      <c r="N740" s="42" t="inlineStr">
        <is>
          <t>en</t>
        </is>
      </c>
      <c r="O740" s="42">
        <f>IF(F740="","",LOWER(TRIM(F740)&amp;"|"&amp;TRIM(G740)&amp;"|"&amp;H740))</f>
        <v/>
      </c>
      <c r="P740" s="42" t="inlineStr">
        <is>
          <t>No</t>
        </is>
      </c>
      <c r="Q740" s="42" t="inlineStr">
        <is>
          <t>Citations: 438</t>
        </is>
      </c>
    </row>
    <row r="741">
      <c r="A741" s="42" t="inlineStr">
        <is>
          <t>A0740</t>
        </is>
      </c>
      <c r="B741" s="42" t="inlineStr">
        <is>
          <t>Database</t>
        </is>
      </c>
      <c r="C741" s="42" t="inlineStr">
        <is>
          <t>OpenAlex</t>
        </is>
      </c>
      <c r="D741" s="85" t="n">
        <v>46287</v>
      </c>
      <c r="E741" s="42" t="inlineStr">
        <is>
          <t>Multiple queries (Q1-Q10)</t>
        </is>
      </c>
      <c r="F741" s="42" t="inlineStr">
        <is>
          <t>World guidelines for falls prevention and management for older adults: a global initiative</t>
        </is>
      </c>
      <c r="G741" s="42" t="inlineStr">
        <is>
          <t>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is>
      </c>
      <c r="H741" s="42" t="n">
        <v>2022</v>
      </c>
      <c r="I741" s="42" t="inlineStr">
        <is>
          <t>Age and Ageing</t>
        </is>
      </c>
      <c r="J741" s="42" t="inlineStr">
        <is>
          <t>10.1093/ageing/afac205</t>
        </is>
      </c>
      <c r="K741" s="47" t="inlineStr">
        <is>
          <t>https://doi.org/10.1093/ageing/afac205</t>
        </is>
      </c>
      <c r="L741" s="42" t="inlineStr">
        <is>
          <t>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is>
      </c>
      <c r="M741" s="42" t="inlineStr">
        <is>
          <t>article</t>
        </is>
      </c>
      <c r="N741" s="42" t="inlineStr">
        <is>
          <t>en</t>
        </is>
      </c>
      <c r="O741" s="42">
        <f>IF(F741="","",LOWER(TRIM(F741)&amp;"|"&amp;TRIM(G741)&amp;"|"&amp;H741))</f>
        <v/>
      </c>
      <c r="P741" s="42" t="inlineStr">
        <is>
          <t>No</t>
        </is>
      </c>
      <c r="Q741" s="42" t="inlineStr">
        <is>
          <t>Citations: 1689</t>
        </is>
      </c>
    </row>
    <row r="742">
      <c r="A742" s="42" t="inlineStr">
        <is>
          <t>A0741</t>
        </is>
      </c>
      <c r="B742" s="42" t="inlineStr">
        <is>
          <t>Database</t>
        </is>
      </c>
      <c r="C742" s="42" t="inlineStr">
        <is>
          <t>OpenAlex</t>
        </is>
      </c>
      <c r="D742" s="85" t="n">
        <v>46287</v>
      </c>
      <c r="E742" s="42" t="inlineStr">
        <is>
          <t>Multiple queries (Q1-Q10)</t>
        </is>
      </c>
      <c r="F742" s="42" t="inlineStr">
        <is>
          <t>The Ryerson Audio-Visual Database of Emotional Speech and Song (RAVDESS): A dynamic, multimodal set of facial and vocal expressions in North American English</t>
        </is>
      </c>
      <c r="G742" s="42" t="inlineStr">
        <is>
          <t>Steven R. Livingstone; Frank Russo</t>
        </is>
      </c>
      <c r="H742" s="42" t="n">
        <v>2018</v>
      </c>
      <c r="I742" s="42" t="inlineStr">
        <is>
          <t>PLoS ONE</t>
        </is>
      </c>
      <c r="J742" s="42" t="inlineStr">
        <is>
          <t>10.1371/journal.pone.0196391</t>
        </is>
      </c>
      <c r="K742" s="47" t="inlineStr">
        <is>
          <t>https://doi.org/10.1371/journal.pone.0196391</t>
        </is>
      </c>
      <c r="L742" s="42" t="inlineStr">
        <is>
          <t>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is>
      </c>
      <c r="M742" s="42" t="inlineStr">
        <is>
          <t>article</t>
        </is>
      </c>
      <c r="N742" s="42" t="inlineStr">
        <is>
          <t>en</t>
        </is>
      </c>
      <c r="O742" s="42">
        <f>IF(F742="","",LOWER(TRIM(F742)&amp;"|"&amp;TRIM(G742)&amp;"|"&amp;H742))</f>
        <v/>
      </c>
      <c r="P742" s="42" t="inlineStr">
        <is>
          <t>No</t>
        </is>
      </c>
      <c r="Q742" s="42" t="inlineStr">
        <is>
          <t>Citations: 1900</t>
        </is>
      </c>
    </row>
    <row r="743">
      <c r="A743" s="42" t="inlineStr">
        <is>
          <t>A0742</t>
        </is>
      </c>
      <c r="B743" s="42" t="inlineStr">
        <is>
          <t>Database</t>
        </is>
      </c>
      <c r="C743" s="42" t="inlineStr">
        <is>
          <t>OpenAlex</t>
        </is>
      </c>
      <c r="D743" s="85" t="n">
        <v>46287</v>
      </c>
      <c r="E743" s="42" t="inlineStr">
        <is>
          <t>Multiple queries (Q1-Q10)</t>
        </is>
      </c>
      <c r="F743" s="42" t="inlineStr">
        <is>
          <t>Semi-Supervised and Unsupervised Deep Visual Learning: A Survey</t>
        </is>
      </c>
      <c r="G743" s="42" t="inlineStr">
        <is>
          <t>Yanbei Chen; Massimiliano Mancini; Xiatian Zhu; Zeynep Akata</t>
        </is>
      </c>
      <c r="H743" s="42" t="n">
        <v>2022</v>
      </c>
      <c r="I743" s="42" t="inlineStr">
        <is>
          <t>IEEE Transactions on Pattern Analysis and Machine Intelligence</t>
        </is>
      </c>
      <c r="J743" s="42" t="inlineStr">
        <is>
          <t>10.1109/tpami.2022.3201576</t>
        </is>
      </c>
      <c r="K743" s="47" t="inlineStr">
        <is>
          <t>https://doi.org/10.1109/tpami.2022.3201576</t>
        </is>
      </c>
      <c r="L743" s="42" t="inlineStr">
        <is>
          <t>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is>
      </c>
      <c r="M743" s="42" t="inlineStr">
        <is>
          <t>article</t>
        </is>
      </c>
      <c r="N743" s="42" t="inlineStr">
        <is>
          <t>en</t>
        </is>
      </c>
      <c r="O743" s="42">
        <f>IF(F743="","",LOWER(TRIM(F743)&amp;"|"&amp;TRIM(G743)&amp;"|"&amp;H743))</f>
        <v/>
      </c>
      <c r="P743" s="42" t="inlineStr">
        <is>
          <t>No</t>
        </is>
      </c>
      <c r="Q743" s="42" t="inlineStr">
        <is>
          <t>Citations: 204</t>
        </is>
      </c>
    </row>
    <row r="744">
      <c r="A744" s="42" t="inlineStr">
        <is>
          <t>A0743</t>
        </is>
      </c>
      <c r="B744" s="42" t="inlineStr">
        <is>
          <t>Database</t>
        </is>
      </c>
      <c r="C744" s="42" t="inlineStr">
        <is>
          <t>OpenAlex</t>
        </is>
      </c>
      <c r="D744" s="85" t="n">
        <v>46287</v>
      </c>
      <c r="E744" s="42" t="inlineStr">
        <is>
          <t>Multiple queries (Q1-Q10)</t>
        </is>
      </c>
      <c r="F744" s="42" t="inlineStr">
        <is>
          <t>Differential influences of environment and self-motion on place and grid cell firing</t>
        </is>
      </c>
      <c r="G744" s="42" t="inlineStr">
        <is>
          <t>Guifen Chen; Yi Lü; John A. King; Francesca Cacucci; Neil Burgess</t>
        </is>
      </c>
      <c r="H744" s="42" t="n">
        <v>2019</v>
      </c>
      <c r="I744" s="42" t="inlineStr">
        <is>
          <t>Nature Communications</t>
        </is>
      </c>
      <c r="J744" s="42" t="inlineStr">
        <is>
          <t>10.1038/s41467-019-08550-1</t>
        </is>
      </c>
      <c r="K744" s="47" t="inlineStr">
        <is>
          <t>https://doi.org/10.1038/s41467-019-08550-1</t>
        </is>
      </c>
      <c r="L744" s="42" t="inlineStr">
        <is>
          <t>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is>
      </c>
      <c r="M744" s="42" t="inlineStr">
        <is>
          <t>article</t>
        </is>
      </c>
      <c r="N744" s="42" t="inlineStr">
        <is>
          <t>en</t>
        </is>
      </c>
      <c r="O744" s="42">
        <f>IF(F744="","",LOWER(TRIM(F744)&amp;"|"&amp;TRIM(G744)&amp;"|"&amp;H744))</f>
        <v/>
      </c>
      <c r="P744" s="42" t="inlineStr">
        <is>
          <t>No</t>
        </is>
      </c>
      <c r="Q744" s="42" t="inlineStr">
        <is>
          <t>Citations: 594</t>
        </is>
      </c>
    </row>
    <row r="745">
      <c r="A745" s="42" t="inlineStr">
        <is>
          <t>A0744</t>
        </is>
      </c>
      <c r="B745" s="42" t="inlineStr">
        <is>
          <t>Database</t>
        </is>
      </c>
      <c r="C745" s="42" t="inlineStr">
        <is>
          <t>OpenAlex</t>
        </is>
      </c>
      <c r="D745" s="85" t="n">
        <v>46287</v>
      </c>
      <c r="E745" s="42" t="inlineStr">
        <is>
          <t>Multiple queries (Q1-Q10)</t>
        </is>
      </c>
      <c r="F745" s="42" t="inlineStr">
        <is>
          <t>A foundation model for generalizable disease detection from retinal images</t>
        </is>
      </c>
      <c r="G745" s="42" t="inlineStr">
        <is>
          <t>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is>
      </c>
      <c r="H745" s="42" t="n">
        <v>2023</v>
      </c>
      <c r="I745" s="42" t="inlineStr">
        <is>
          <t>Nature</t>
        </is>
      </c>
      <c r="J745" s="42" t="inlineStr">
        <is>
          <t>10.1038/s41586-023-06555-x</t>
        </is>
      </c>
      <c r="K745" s="47" t="inlineStr">
        <is>
          <t>https://doi.org/10.1038/s41586-023-06555-x</t>
        </is>
      </c>
      <c r="L745" s="42" t="inlineStr">
        <is>
          <t>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is>
      </c>
      <c r="M745" s="42" t="inlineStr">
        <is>
          <t>article</t>
        </is>
      </c>
      <c r="N745" s="42" t="inlineStr">
        <is>
          <t>en</t>
        </is>
      </c>
      <c r="O745" s="42">
        <f>IF(F745="","",LOWER(TRIM(F745)&amp;"|"&amp;TRIM(G745)&amp;"|"&amp;H745))</f>
        <v/>
      </c>
      <c r="P745" s="42" t="inlineStr">
        <is>
          <t>No</t>
        </is>
      </c>
      <c r="Q745" s="42" t="inlineStr">
        <is>
          <t>Citations: 971</t>
        </is>
      </c>
    </row>
    <row r="746">
      <c r="A746" s="42" t="inlineStr">
        <is>
          <t>A0745</t>
        </is>
      </c>
      <c r="B746" s="42" t="inlineStr">
        <is>
          <t>Database</t>
        </is>
      </c>
      <c r="C746" s="42" t="inlineStr">
        <is>
          <t>OpenAlex</t>
        </is>
      </c>
      <c r="D746" s="85" t="n">
        <v>46287</v>
      </c>
      <c r="E746" s="42" t="inlineStr">
        <is>
          <t>Multiple queries (Q1-Q10)</t>
        </is>
      </c>
      <c r="F746" s="42" t="inlineStr">
        <is>
          <t>Deep Multimodal Representation Learning: A Survey</t>
        </is>
      </c>
      <c r="G746" s="42" t="inlineStr">
        <is>
          <t>Wenzhong Guo; Jianwen Wang; Shiping Wang</t>
        </is>
      </c>
      <c r="H746" s="42" t="n">
        <v>2019</v>
      </c>
      <c r="I746" s="42" t="inlineStr">
        <is>
          <t>IEEE Access</t>
        </is>
      </c>
      <c r="J746" s="42" t="inlineStr">
        <is>
          <t>10.1109/access.2019.2916887</t>
        </is>
      </c>
      <c r="K746" s="47" t="inlineStr">
        <is>
          <t>https://doi.org/10.1109/access.2019.2916887</t>
        </is>
      </c>
      <c r="L746" s="42" t="inlineStr">
        <is>
          <t>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is>
      </c>
      <c r="M746" s="42" t="inlineStr">
        <is>
          <t>article</t>
        </is>
      </c>
      <c r="N746" s="42" t="inlineStr">
        <is>
          <t>en</t>
        </is>
      </c>
      <c r="O746" s="42">
        <f>IF(F746="","",LOWER(TRIM(F746)&amp;"|"&amp;TRIM(G746)&amp;"|"&amp;H746))</f>
        <v/>
      </c>
      <c r="P746" s="42" t="inlineStr">
        <is>
          <t>No</t>
        </is>
      </c>
      <c r="Q746" s="42" t="inlineStr">
        <is>
          <t>Citations: 534</t>
        </is>
      </c>
    </row>
    <row r="747">
      <c r="A747" s="42" t="inlineStr">
        <is>
          <t>A0746</t>
        </is>
      </c>
      <c r="B747" s="42" t="inlineStr">
        <is>
          <t>Database</t>
        </is>
      </c>
      <c r="C747" s="42" t="inlineStr">
        <is>
          <t>OpenAlex</t>
        </is>
      </c>
      <c r="D747" s="85" t="n">
        <v>46287</v>
      </c>
      <c r="E747" s="42" t="inlineStr">
        <is>
          <t>Multiple queries (Q1-Q10)</t>
        </is>
      </c>
      <c r="F747" s="42" t="inlineStr">
        <is>
          <t>Virtual Restoration and Virtual Reconstruction in Cultural Heritage: Terminology, Methodologies, Visual Representation Techniques and Cognitive Models</t>
        </is>
      </c>
      <c r="G747" s="42" t="inlineStr">
        <is>
          <t>Eva Pietroni; Daniele Ferdani</t>
        </is>
      </c>
      <c r="H747" s="42" t="n">
        <v>2021</v>
      </c>
      <c r="I747" s="42" t="inlineStr">
        <is>
          <t>Information</t>
        </is>
      </c>
      <c r="J747" s="42" t="inlineStr">
        <is>
          <t>10.3390/info12040167</t>
        </is>
      </c>
      <c r="K747" s="47" t="inlineStr">
        <is>
          <t>https://doi.org/10.3390/info12040167</t>
        </is>
      </c>
      <c r="L747" s="42" t="inlineStr">
        <is>
          <t>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is>
      </c>
      <c r="M747" s="42" t="inlineStr">
        <is>
          <t>article</t>
        </is>
      </c>
      <c r="N747" s="42" t="inlineStr">
        <is>
          <t>en</t>
        </is>
      </c>
      <c r="O747" s="42">
        <f>IF(F747="","",LOWER(TRIM(F747)&amp;"|"&amp;TRIM(G747)&amp;"|"&amp;H747))</f>
        <v/>
      </c>
      <c r="P747" s="42" t="inlineStr">
        <is>
          <t>No</t>
        </is>
      </c>
      <c r="Q747" s="42" t="inlineStr">
        <is>
          <t>Citations: 210</t>
        </is>
      </c>
    </row>
    <row r="748">
      <c r="A748" s="42" t="inlineStr">
        <is>
          <t>A0747</t>
        </is>
      </c>
      <c r="B748" s="42" t="inlineStr">
        <is>
          <t>Database</t>
        </is>
      </c>
      <c r="C748" s="42" t="inlineStr">
        <is>
          <t>OpenAlex</t>
        </is>
      </c>
      <c r="D748" s="85" t="n">
        <v>46287</v>
      </c>
      <c r="E748" s="42" t="inlineStr">
        <is>
          <t>Multiple queries (Q1-Q10)</t>
        </is>
      </c>
      <c r="F748" s="42" t="inlineStr">
        <is>
          <t>A transformer-based representation-learning model with unified processing of multimodal input for clinical diagnostics</t>
        </is>
      </c>
      <c r="G748" s="42" t="inlineStr">
        <is>
          <t>Hong-Yu Zhou; Yizhou Yu; Chengdi Wang; Shu Zhang; Yuanxu Gao; Jia Pan; Jun Shao; Guangming Lu; Kang Zhang; Weimin Li</t>
        </is>
      </c>
      <c r="H748" s="42" t="n">
        <v>2023</v>
      </c>
      <c r="I748" s="42" t="inlineStr">
        <is>
          <t>Nature Biomedical Engineering</t>
        </is>
      </c>
      <c r="J748" s="42" t="inlineStr">
        <is>
          <t>10.1038/s41551-023-01045-x</t>
        </is>
      </c>
      <c r="K748" s="47" t="inlineStr">
        <is>
          <t>https://doi.org/10.1038/s41551-023-01045-x</t>
        </is>
      </c>
      <c r="L748" s="42" t="inlineStr"/>
      <c r="M748" s="42" t="inlineStr">
        <is>
          <t>article</t>
        </is>
      </c>
      <c r="N748" s="42" t="inlineStr">
        <is>
          <t>en</t>
        </is>
      </c>
      <c r="O748" s="42">
        <f>IF(F748="","",LOWER(TRIM(F748)&amp;"|"&amp;TRIM(G748)&amp;"|"&amp;H748))</f>
        <v/>
      </c>
      <c r="P748" s="42" t="inlineStr">
        <is>
          <t>No</t>
        </is>
      </c>
      <c r="Q748" s="42" t="inlineStr">
        <is>
          <t>Citations: 331</t>
        </is>
      </c>
    </row>
    <row r="749">
      <c r="A749" s="42" t="inlineStr">
        <is>
          <t>A0748</t>
        </is>
      </c>
      <c r="B749" s="42" t="inlineStr">
        <is>
          <t>Database</t>
        </is>
      </c>
      <c r="C749" s="42" t="inlineStr">
        <is>
          <t>OpenAlex</t>
        </is>
      </c>
      <c r="D749" s="85" t="n">
        <v>46287</v>
      </c>
      <c r="E749" s="42" t="inlineStr">
        <is>
          <t>Multiple queries (Q1-Q10)</t>
        </is>
      </c>
      <c r="F749" s="42" t="inlineStr">
        <is>
          <t>Recurrence is required to capture the representational dynamics of the human visual system</t>
        </is>
      </c>
      <c r="G749" s="42" t="inlineStr">
        <is>
          <t>Tim C. Kietzmann; Courtney J. Spoerer; Lynn K. A. Sörensen; Radoslaw Martin Cichy; Olaf Hauk; Nikolaus Kriegeskorte</t>
        </is>
      </c>
      <c r="H749" s="42" t="n">
        <v>2019</v>
      </c>
      <c r="I749" s="42" t="inlineStr">
        <is>
          <t>Proceedings of the National Academy of Sciences</t>
        </is>
      </c>
      <c r="J749" s="42" t="inlineStr">
        <is>
          <t>10.1073/pnas.1905544116</t>
        </is>
      </c>
      <c r="K749" s="47" t="inlineStr">
        <is>
          <t>https://doi.org/10.1073/pnas.1905544116</t>
        </is>
      </c>
      <c r="L749" s="42" t="inlineStr">
        <is>
          <t>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is>
      </c>
      <c r="M749" s="42" t="inlineStr">
        <is>
          <t>article</t>
        </is>
      </c>
      <c r="N749" s="42" t="inlineStr">
        <is>
          <t>en</t>
        </is>
      </c>
      <c r="O749" s="42">
        <f>IF(F749="","",LOWER(TRIM(F749)&amp;"|"&amp;TRIM(G749)&amp;"|"&amp;H749))</f>
        <v/>
      </c>
      <c r="P749" s="42" t="inlineStr">
        <is>
          <t>No</t>
        </is>
      </c>
      <c r="Q749" s="42" t="inlineStr">
        <is>
          <t>Citations: 474</t>
        </is>
      </c>
    </row>
    <row r="750">
      <c r="A750" s="42" t="inlineStr">
        <is>
          <t>A0749</t>
        </is>
      </c>
      <c r="B750" s="42" t="inlineStr">
        <is>
          <t>Database</t>
        </is>
      </c>
      <c r="C750" s="42" t="inlineStr">
        <is>
          <t>OpenAlex</t>
        </is>
      </c>
      <c r="D750" s="85" t="n">
        <v>46287</v>
      </c>
      <c r="E750" s="42" t="inlineStr">
        <is>
          <t>Multiple queries (Q1-Q10)</t>
        </is>
      </c>
      <c r="F750" s="42" t="inlineStr">
        <is>
          <t>Self-Supervised Domain Adaptation for Computer Vision Tasks</t>
        </is>
      </c>
      <c r="G750" s="42" t="inlineStr">
        <is>
          <t>Jiaolong Xu; Liang Xiao; Antonio M. López</t>
        </is>
      </c>
      <c r="H750" s="42" t="n">
        <v>2019</v>
      </c>
      <c r="I750" s="42" t="inlineStr">
        <is>
          <t>IEEE Access</t>
        </is>
      </c>
      <c r="J750" s="42" t="inlineStr">
        <is>
          <t>10.1109/access.2019.2949697</t>
        </is>
      </c>
      <c r="K750" s="47" t="inlineStr">
        <is>
          <t>https://doi.org/10.1109/access.2019.2949697</t>
        </is>
      </c>
      <c r="L750" s="42" t="inlineStr">
        <is>
          <t>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is>
      </c>
      <c r="M750" s="42" t="inlineStr">
        <is>
          <t>article</t>
        </is>
      </c>
      <c r="N750" s="42" t="inlineStr">
        <is>
          <t>en</t>
        </is>
      </c>
      <c r="O750" s="42">
        <f>IF(F750="","",LOWER(TRIM(F750)&amp;"|"&amp;TRIM(G750)&amp;"|"&amp;H750))</f>
        <v/>
      </c>
      <c r="P750" s="42" t="inlineStr">
        <is>
          <t>No</t>
        </is>
      </c>
      <c r="Q750" s="42" t="inlineStr">
        <is>
          <t>Citations: 164</t>
        </is>
      </c>
    </row>
    <row r="751">
      <c r="A751" s="42" t="inlineStr">
        <is>
          <t>A0750</t>
        </is>
      </c>
      <c r="B751" s="42" t="inlineStr">
        <is>
          <t>Database</t>
        </is>
      </c>
      <c r="C751" s="42" t="inlineStr">
        <is>
          <t>OpenAlex</t>
        </is>
      </c>
      <c r="D751" s="85" t="n">
        <v>46287</v>
      </c>
      <c r="E751" s="42" t="inlineStr">
        <is>
          <t>Multiple queries (Q1-Q10)</t>
        </is>
      </c>
      <c r="F751" s="42" t="inlineStr">
        <is>
          <t>Transformer-Based Self-Supervised Multimodal Representation Learning for Wearable Emotion Recognition</t>
        </is>
      </c>
      <c r="G751" s="42" t="inlineStr">
        <is>
          <t>Yujin Wu; Mohamed Daoudi; Ali Amad</t>
        </is>
      </c>
      <c r="H751" s="42" t="n">
        <v>2023</v>
      </c>
      <c r="I751" s="42" t="inlineStr">
        <is>
          <t>IEEE Transactions on Affective Computing</t>
        </is>
      </c>
      <c r="J751" s="42" t="inlineStr">
        <is>
          <t>10.1109/taffc.2023.3263907</t>
        </is>
      </c>
      <c r="K751" s="47" t="inlineStr">
        <is>
          <t>https://doi.org/10.1109/taffc.2023.3263907</t>
        </is>
      </c>
      <c r="L751" s="42" t="inlineStr">
        <is>
          <t>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is>
      </c>
      <c r="M751" s="42" t="inlineStr">
        <is>
          <t>article</t>
        </is>
      </c>
      <c r="N751" s="42" t="inlineStr">
        <is>
          <t>en</t>
        </is>
      </c>
      <c r="O751" s="42">
        <f>IF(F751="","",LOWER(TRIM(F751)&amp;"|"&amp;TRIM(G751)&amp;"|"&amp;H751))</f>
        <v/>
      </c>
      <c r="P751" s="42" t="inlineStr">
        <is>
          <t>No</t>
        </is>
      </c>
      <c r="Q751" s="42" t="inlineStr">
        <is>
          <t>Citations: 106</t>
        </is>
      </c>
    </row>
    <row r="752">
      <c r="A752" s="42" t="inlineStr">
        <is>
          <t>A0751</t>
        </is>
      </c>
      <c r="B752" s="42" t="inlineStr">
        <is>
          <t>Database</t>
        </is>
      </c>
      <c r="C752" s="42" t="inlineStr">
        <is>
          <t>OpenAlex</t>
        </is>
      </c>
      <c r="D752" s="85" t="n">
        <v>46287</v>
      </c>
      <c r="E752" s="42" t="inlineStr">
        <is>
          <t>Multiple queries (Q1-Q10)</t>
        </is>
      </c>
      <c r="F752" s="42" t="inlineStr">
        <is>
          <t>A Data-Driven Self-Supervised LSTM-DeepFM Model for Industrial Soft Sensor</t>
        </is>
      </c>
      <c r="G752" s="42" t="inlineStr">
        <is>
          <t>Lei Ren; Tao Wang; Yuanjun Laili; Zhang Li</t>
        </is>
      </c>
      <c r="H752" s="42" t="n">
        <v>2021</v>
      </c>
      <c r="I752" s="42" t="inlineStr">
        <is>
          <t>IEEE Transactions on Industrial Informatics</t>
        </is>
      </c>
      <c r="J752" s="42" t="inlineStr">
        <is>
          <t>10.1109/tii.2021.3131471</t>
        </is>
      </c>
      <c r="K752" s="47" t="inlineStr">
        <is>
          <t>https://doi.org/10.1109/tii.2021.3131471</t>
        </is>
      </c>
      <c r="L752" s="42" t="inlineStr">
        <is>
          <t>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is>
      </c>
      <c r="M752" s="42" t="inlineStr">
        <is>
          <t>article</t>
        </is>
      </c>
      <c r="N752" s="42" t="inlineStr">
        <is>
          <t>en</t>
        </is>
      </c>
      <c r="O752" s="42">
        <f>IF(F752="","",LOWER(TRIM(F752)&amp;"|"&amp;TRIM(G752)&amp;"|"&amp;H752))</f>
        <v/>
      </c>
      <c r="P752" s="42" t="inlineStr">
        <is>
          <t>No</t>
        </is>
      </c>
      <c r="Q752" s="42" t="inlineStr">
        <is>
          <t>Citations: 130</t>
        </is>
      </c>
    </row>
    <row r="753">
      <c r="A753" s="42" t="inlineStr">
        <is>
          <t>A0752</t>
        </is>
      </c>
      <c r="B753" s="42" t="inlineStr">
        <is>
          <t>Database</t>
        </is>
      </c>
      <c r="C753" s="42" t="inlineStr">
        <is>
          <t>OpenAlex</t>
        </is>
      </c>
      <c r="D753" s="85" t="n">
        <v>46287</v>
      </c>
      <c r="E753" s="42" t="inlineStr">
        <is>
          <t>Multiple queries (Q1-Q10)</t>
        </is>
      </c>
      <c r="F753" s="42" t="inlineStr">
        <is>
          <t>SignBERT+: Hand-Model-Aware Self-Supervised Pre-Training for Sign Language Understanding</t>
        </is>
      </c>
      <c r="G753" s="42" t="inlineStr">
        <is>
          <t>Hezhen Hu; Weichao Zhao; Wengang Zhou; Houqiang Li</t>
        </is>
      </c>
      <c r="H753" s="42" t="n">
        <v>2023</v>
      </c>
      <c r="I753" s="42" t="inlineStr">
        <is>
          <t>IEEE Transactions on Pattern Analysis and Machine Intelligence</t>
        </is>
      </c>
      <c r="J753" s="42" t="inlineStr">
        <is>
          <t>10.1109/tpami.2023.3269220</t>
        </is>
      </c>
      <c r="K753" s="47" t="inlineStr">
        <is>
          <t>https://doi.org/10.1109/tpami.2023.3269220</t>
        </is>
      </c>
      <c r="L753" s="42" t="inlineStr">
        <is>
          <t>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is>
      </c>
      <c r="M753" s="42" t="inlineStr">
        <is>
          <t>article</t>
        </is>
      </c>
      <c r="N753" s="42" t="inlineStr">
        <is>
          <t>en</t>
        </is>
      </c>
      <c r="O753" s="42">
        <f>IF(F753="","",LOWER(TRIM(F753)&amp;"|"&amp;TRIM(G753)&amp;"|"&amp;H753))</f>
        <v/>
      </c>
      <c r="P753" s="42" t="inlineStr">
        <is>
          <t>No</t>
        </is>
      </c>
      <c r="Q753" s="42" t="inlineStr">
        <is>
          <t>Citations: 140</t>
        </is>
      </c>
    </row>
    <row r="754">
      <c r="A754" s="42" t="inlineStr">
        <is>
          <t>A0753</t>
        </is>
      </c>
      <c r="B754" s="42" t="inlineStr">
        <is>
          <t>Database</t>
        </is>
      </c>
      <c r="C754" s="42" t="inlineStr">
        <is>
          <t>OpenAlex</t>
        </is>
      </c>
      <c r="D754" s="85" t="n">
        <v>46287</v>
      </c>
      <c r="E754" s="42" t="inlineStr">
        <is>
          <t>Multiple queries (Q1-Q10)</t>
        </is>
      </c>
      <c r="F754" s="42" t="inlineStr">
        <is>
          <t>Mixed supervision for surface-defect detection: From weakly to fully supervised learning</t>
        </is>
      </c>
      <c r="G754" s="42" t="inlineStr">
        <is>
          <t>Jakob Božič; Domen Tabernik; Danijel Skočaj</t>
        </is>
      </c>
      <c r="H754" s="42" t="n">
        <v>2021</v>
      </c>
      <c r="I754" s="42" t="inlineStr">
        <is>
          <t>Computers in Industry</t>
        </is>
      </c>
      <c r="J754" s="42" t="inlineStr">
        <is>
          <t>10.1016/j.compind.2021.103459</t>
        </is>
      </c>
      <c r="K754" s="47" t="inlineStr">
        <is>
          <t>https://doi.org/10.1016/j.compind.2021.103459</t>
        </is>
      </c>
      <c r="L754" s="42" t="inlineStr"/>
      <c r="M754" s="42" t="inlineStr">
        <is>
          <t>article</t>
        </is>
      </c>
      <c r="N754" s="42" t="inlineStr">
        <is>
          <t>en</t>
        </is>
      </c>
      <c r="O754" s="42">
        <f>IF(F754="","",LOWER(TRIM(F754)&amp;"|"&amp;TRIM(G754)&amp;"|"&amp;H754))</f>
        <v/>
      </c>
      <c r="P754" s="42" t="inlineStr">
        <is>
          <t>No</t>
        </is>
      </c>
      <c r="Q754" s="42" t="inlineStr">
        <is>
          <t>Citations: 361</t>
        </is>
      </c>
    </row>
    <row r="755">
      <c r="A755" s="42" t="inlineStr">
        <is>
          <t>A0754</t>
        </is>
      </c>
      <c r="B755" s="42" t="inlineStr">
        <is>
          <t>Database</t>
        </is>
      </c>
      <c r="C755" s="42" t="inlineStr">
        <is>
          <t>OpenAlex</t>
        </is>
      </c>
      <c r="D755" s="85" t="n">
        <v>46287</v>
      </c>
      <c r="E755" s="42" t="inlineStr">
        <is>
          <t>Multiple queries (Q1-Q10)</t>
        </is>
      </c>
      <c r="F755" s="42" t="inlineStr">
        <is>
          <t>Augmentation-Free Self-Supervised Learning on Graphs</t>
        </is>
      </c>
      <c r="G755" s="42" t="inlineStr">
        <is>
          <t>Namkyeong Lee; Junseok Lee; Chanyoung Park</t>
        </is>
      </c>
      <c r="H755" s="42" t="n">
        <v>2022</v>
      </c>
      <c r="I755" s="42" t="inlineStr">
        <is>
          <t>AAAI Publications (The Association for the Advancement of Artificial Intelligence (AAAI))</t>
        </is>
      </c>
      <c r="J755" s="42" t="inlineStr">
        <is>
          <t>10.1609/aaai.v36i7.20700</t>
        </is>
      </c>
      <c r="K755" s="47" t="inlineStr">
        <is>
          <t>https://doi.org/10.1609/aaai.v36i7.20700</t>
        </is>
      </c>
      <c r="L755" s="42" t="inlineStr">
        <is>
          <t>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is>
      </c>
      <c r="M755" s="42" t="inlineStr">
        <is>
          <t>article</t>
        </is>
      </c>
      <c r="N755" s="42" t="inlineStr">
        <is>
          <t>en</t>
        </is>
      </c>
      <c r="O755" s="42">
        <f>IF(F755="","",LOWER(TRIM(F755)&amp;"|"&amp;TRIM(G755)&amp;"|"&amp;H755))</f>
        <v/>
      </c>
      <c r="P755" s="42" t="inlineStr">
        <is>
          <t>No</t>
        </is>
      </c>
      <c r="Q755" s="42" t="inlineStr">
        <is>
          <t>Citations: 187</t>
        </is>
      </c>
    </row>
    <row r="756">
      <c r="A756" s="42" t="inlineStr">
        <is>
          <t>A0755</t>
        </is>
      </c>
      <c r="B756" s="42" t="inlineStr">
        <is>
          <t>Database</t>
        </is>
      </c>
      <c r="C756" s="42" t="inlineStr">
        <is>
          <t>OpenAlex</t>
        </is>
      </c>
      <c r="D756" s="85" t="n">
        <v>46287</v>
      </c>
      <c r="E756" s="42" t="inlineStr">
        <is>
          <t>Multiple queries (Q1-Q10)</t>
        </is>
      </c>
      <c r="F756" s="42" t="inlineStr">
        <is>
          <t>Self-Supervised Pretraining of Transformers for Satellite Image Time Series Classification</t>
        </is>
      </c>
      <c r="G756" s="42" t="inlineStr">
        <is>
          <t>Yuan Yuan; Lei Lin</t>
        </is>
      </c>
      <c r="H756" s="42" t="n">
        <v>2020</v>
      </c>
      <c r="I756" s="42" t="inlineStr">
        <is>
          <t>IEEE Journal of Selected Topics in Applied Earth Observations and Remote Sensing</t>
        </is>
      </c>
      <c r="J756" s="42" t="inlineStr">
        <is>
          <t>10.1109/jstars.2020.3036602</t>
        </is>
      </c>
      <c r="K756" s="47" t="inlineStr">
        <is>
          <t>https://doi.org/10.1109/jstars.2020.3036602</t>
        </is>
      </c>
      <c r="L756" s="42" t="inlineStr">
        <is>
          <t>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is>
      </c>
      <c r="M756" s="42" t="inlineStr">
        <is>
          <t>article</t>
        </is>
      </c>
      <c r="N756" s="42" t="inlineStr">
        <is>
          <t>en</t>
        </is>
      </c>
      <c r="O756" s="42">
        <f>IF(F756="","",LOWER(TRIM(F756)&amp;"|"&amp;TRIM(G756)&amp;"|"&amp;H756))</f>
        <v/>
      </c>
      <c r="P756" s="42" t="inlineStr">
        <is>
          <t>No</t>
        </is>
      </c>
      <c r="Q756" s="42" t="inlineStr">
        <is>
          <t>Citations: 198</t>
        </is>
      </c>
    </row>
    <row r="757">
      <c r="A757" s="42" t="inlineStr">
        <is>
          <t>A0756</t>
        </is>
      </c>
      <c r="B757" s="42" t="inlineStr">
        <is>
          <t>Database</t>
        </is>
      </c>
      <c r="C757" s="42" t="inlineStr">
        <is>
          <t>OpenAlex</t>
        </is>
      </c>
      <c r="D757" s="85" t="n">
        <v>46287</v>
      </c>
      <c r="E757" s="42" t="inlineStr">
        <is>
          <t>Multiple queries (Q1-Q10)</t>
        </is>
      </c>
      <c r="F757" s="42" t="inlineStr">
        <is>
          <t>Label-Efficient Self-Supervised Federated Learning for Tackling Data Heterogeneity in Medical Imaging</t>
        </is>
      </c>
      <c r="G757" s="42" t="inlineStr">
        <is>
          <t>Rui Yan; Liangqiong Qu; Qingyue Wei; Shih-Cheng Huang; Liyue Shen; Daniel L. Rubin; Lei Xing; Yuyin Zhou</t>
        </is>
      </c>
      <c r="H757" s="42" t="n">
        <v>2023</v>
      </c>
      <c r="I757" s="42" t="inlineStr">
        <is>
          <t>IEEE Transactions on Medical Imaging</t>
        </is>
      </c>
      <c r="J757" s="42" t="inlineStr">
        <is>
          <t>10.1109/tmi.2022.3233574</t>
        </is>
      </c>
      <c r="K757" s="47" t="inlineStr">
        <is>
          <t>https://doi.org/10.1109/tmi.2022.3233574</t>
        </is>
      </c>
      <c r="L757" s="42" t="inlineStr">
        <is>
          <t>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is>
      </c>
      <c r="M757" s="42" t="inlineStr">
        <is>
          <t>article</t>
        </is>
      </c>
      <c r="N757" s="42" t="inlineStr">
        <is>
          <t>en</t>
        </is>
      </c>
      <c r="O757" s="42">
        <f>IF(F757="","",LOWER(TRIM(F757)&amp;"|"&amp;TRIM(G757)&amp;"|"&amp;H757))</f>
        <v/>
      </c>
      <c r="P757" s="42" t="inlineStr">
        <is>
          <t>No</t>
        </is>
      </c>
      <c r="Q757" s="42" t="inlineStr">
        <is>
          <t>Citations: 182</t>
        </is>
      </c>
    </row>
    <row r="758">
      <c r="A758" s="42" t="inlineStr">
        <is>
          <t>A0757</t>
        </is>
      </c>
      <c r="B758" s="42" t="inlineStr">
        <is>
          <t>Database</t>
        </is>
      </c>
      <c r="C758" s="42" t="inlineStr">
        <is>
          <t>OpenAlex</t>
        </is>
      </c>
      <c r="D758" s="85" t="n">
        <v>46287</v>
      </c>
      <c r="E758" s="42" t="inlineStr">
        <is>
          <t>Multiple queries (Q1-Q10)</t>
        </is>
      </c>
      <c r="F758" s="42" t="inlineStr">
        <is>
          <t>Automated Visual Defect Detection for Flat Steel Surface: A Survey</t>
        </is>
      </c>
      <c r="G758" s="42" t="inlineStr">
        <is>
          <t>Qiwu Luo; Xiaoxin Fang; Li Liu; Chunhua Yang; Yichuang Sun</t>
        </is>
      </c>
      <c r="H758" s="42" t="n">
        <v>2020</v>
      </c>
      <c r="I758" s="42" t="inlineStr">
        <is>
          <t>IEEE Transactions on Instrumentation and Measurement</t>
        </is>
      </c>
      <c r="J758" s="42" t="inlineStr">
        <is>
          <t>10.1109/tim.2019.2963555</t>
        </is>
      </c>
      <c r="K758" s="47" t="inlineStr">
        <is>
          <t>https://doi.org/10.1109/tim.2019.2963555</t>
        </is>
      </c>
      <c r="L758" s="42" t="inlineStr">
        <is>
          <t>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is>
      </c>
      <c r="M758" s="42" t="inlineStr">
        <is>
          <t>article</t>
        </is>
      </c>
      <c r="N758" s="42" t="inlineStr">
        <is>
          <t>en</t>
        </is>
      </c>
      <c r="O758" s="42">
        <f>IF(F758="","",LOWER(TRIM(F758)&amp;"|"&amp;TRIM(G758)&amp;"|"&amp;H758))</f>
        <v/>
      </c>
      <c r="P758" s="42" t="inlineStr">
        <is>
          <t>No</t>
        </is>
      </c>
      <c r="Q758" s="42" t="inlineStr">
        <is>
          <t>Citations: 544</t>
        </is>
      </c>
    </row>
    <row r="759">
      <c r="A759" s="42" t="inlineStr">
        <is>
          <t>A0758</t>
        </is>
      </c>
      <c r="B759" s="42" t="inlineStr">
        <is>
          <t>Database</t>
        </is>
      </c>
      <c r="C759" s="42" t="inlineStr">
        <is>
          <t>OpenAlex</t>
        </is>
      </c>
      <c r="D759" s="85" t="n">
        <v>46287</v>
      </c>
      <c r="E759" s="42" t="inlineStr">
        <is>
          <t>Multiple queries (Q1-Q10)</t>
        </is>
      </c>
      <c r="F759" s="42" t="inlineStr">
        <is>
          <t>Multimodal Emotion Recognition With Transformer-Based Self Supervised Feature Fusion</t>
        </is>
      </c>
      <c r="G759" s="42" t="inlineStr">
        <is>
          <t>Shamane Siriwardhana; Tharindu Kaluarachchi; Mark Billinghurst; Suranga Nanayakkara</t>
        </is>
      </c>
      <c r="H759" s="42" t="n">
        <v>2020</v>
      </c>
      <c r="I759" s="42" t="inlineStr">
        <is>
          <t>IEEE Access</t>
        </is>
      </c>
      <c r="J759" s="42" t="inlineStr">
        <is>
          <t>10.1109/access.2020.3026823</t>
        </is>
      </c>
      <c r="K759" s="47" t="inlineStr">
        <is>
          <t>https://doi.org/10.1109/access.2020.3026823</t>
        </is>
      </c>
      <c r="L759" s="42" t="inlineStr">
        <is>
          <t>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is>
      </c>
      <c r="M759" s="42" t="inlineStr">
        <is>
          <t>article</t>
        </is>
      </c>
      <c r="N759" s="42" t="inlineStr">
        <is>
          <t>en</t>
        </is>
      </c>
      <c r="O759" s="42">
        <f>IF(F759="","",LOWER(TRIM(F759)&amp;"|"&amp;TRIM(G759)&amp;"|"&amp;H759))</f>
        <v/>
      </c>
      <c r="P759" s="42" t="inlineStr">
        <is>
          <t>No</t>
        </is>
      </c>
      <c r="Q759" s="42" t="inlineStr">
        <is>
          <t>Citations: 162</t>
        </is>
      </c>
    </row>
    <row r="760">
      <c r="A760" s="42" t="inlineStr">
        <is>
          <t>A0759</t>
        </is>
      </c>
      <c r="B760" s="42" t="inlineStr">
        <is>
          <t>Database</t>
        </is>
      </c>
      <c r="C760" s="42" t="inlineStr">
        <is>
          <t>OpenAlex</t>
        </is>
      </c>
      <c r="D760" s="85" t="n">
        <v>46287</v>
      </c>
      <c r="E760" s="42" t="inlineStr">
        <is>
          <t>Multiple queries (Q1-Q10)</t>
        </is>
      </c>
      <c r="F760" s="42" t="inlineStr">
        <is>
          <t>Exploiting Unlabeled Data in CNNs by Self-Supervised Learning to Rank</t>
        </is>
      </c>
      <c r="G760" s="42" t="inlineStr">
        <is>
          <t>Xialei Liu; Joost van de Weijer; Andrew D. Bagdanov</t>
        </is>
      </c>
      <c r="H760" s="42" t="n">
        <v>2019</v>
      </c>
      <c r="I760" s="42" t="inlineStr">
        <is>
          <t>IEEE Transactions on Pattern Analysis and Machine Intelligence</t>
        </is>
      </c>
      <c r="J760" s="42" t="inlineStr">
        <is>
          <t>10.1109/tpami.2019.2899857</t>
        </is>
      </c>
      <c r="K760" s="47" t="inlineStr">
        <is>
          <t>https://doi.org/10.1109/tpami.2019.2899857</t>
        </is>
      </c>
      <c r="L760" s="42" t="inlineStr">
        <is>
          <t>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is>
      </c>
      <c r="M760" s="42" t="inlineStr">
        <is>
          <t>article</t>
        </is>
      </c>
      <c r="N760" s="42" t="inlineStr">
        <is>
          <t>en</t>
        </is>
      </c>
      <c r="O760" s="42">
        <f>IF(F760="","",LOWER(TRIM(F760)&amp;"|"&amp;TRIM(G760)&amp;"|"&amp;H760))</f>
        <v/>
      </c>
      <c r="P760" s="42" t="inlineStr">
        <is>
          <t>No</t>
        </is>
      </c>
      <c r="Q760" s="42" t="inlineStr">
        <is>
          <t>Citations: 203</t>
        </is>
      </c>
    </row>
    <row r="761">
      <c r="A761" s="42" t="inlineStr">
        <is>
          <t>A0760</t>
        </is>
      </c>
      <c r="B761" s="42" t="inlineStr">
        <is>
          <t>Database</t>
        </is>
      </c>
      <c r="C761" s="42" t="inlineStr">
        <is>
          <t>OpenAlex</t>
        </is>
      </c>
      <c r="D761" s="85" t="n">
        <v>46287</v>
      </c>
      <c r="E761" s="42" t="inlineStr">
        <is>
          <t>Multiple queries (Q1-Q10)</t>
        </is>
      </c>
      <c r="F761" s="42" t="inlineStr">
        <is>
          <t>Visual-Based Defect Detection and Classification Approaches for Industrial Applications—A SURVEY</t>
        </is>
      </c>
      <c r="G761" s="42" t="inlineStr">
        <is>
          <t>Tamás Czimmermann; Gastone Ciuti; Mario Milazzo; Marcello Chiurazzi; Stefano Roccella; Calogero Maria Oddo; Paolo Dario</t>
        </is>
      </c>
      <c r="H761" s="42" t="n">
        <v>2020</v>
      </c>
      <c r="I761" s="42" t="inlineStr">
        <is>
          <t>Sensors</t>
        </is>
      </c>
      <c r="J761" s="42" t="inlineStr">
        <is>
          <t>10.3390/s20051459</t>
        </is>
      </c>
      <c r="K761" s="47" t="inlineStr">
        <is>
          <t>https://doi.org/10.3390/s20051459</t>
        </is>
      </c>
      <c r="L761" s="42" t="inlineStr">
        <is>
          <t>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is>
      </c>
      <c r="M761" s="42" t="inlineStr">
        <is>
          <t>article</t>
        </is>
      </c>
      <c r="N761" s="42" t="inlineStr">
        <is>
          <t>en</t>
        </is>
      </c>
      <c r="O761" s="42">
        <f>IF(F761="","",LOWER(TRIM(F761)&amp;"|"&amp;TRIM(G761)&amp;"|"&amp;H761))</f>
        <v/>
      </c>
      <c r="P761" s="42" t="inlineStr">
        <is>
          <t>No</t>
        </is>
      </c>
      <c r="Q761" s="42" t="inlineStr">
        <is>
          <t>Citations: 430</t>
        </is>
      </c>
    </row>
    <row r="762">
      <c r="A762" s="42" t="inlineStr">
        <is>
          <t>A0761</t>
        </is>
      </c>
      <c r="B762" s="42" t="inlineStr">
        <is>
          <t>Database</t>
        </is>
      </c>
      <c r="C762" s="42" t="inlineStr">
        <is>
          <t>OpenAlex</t>
        </is>
      </c>
      <c r="D762" s="85" t="n">
        <v>46287</v>
      </c>
      <c r="E762" s="42" t="inlineStr">
        <is>
          <t>Multiple queries (Q1-Q10)</t>
        </is>
      </c>
      <c r="F762" s="42" t="inlineStr">
        <is>
          <t>A clinical benchmark of public self-supervised pathology foundation models</t>
        </is>
      </c>
      <c r="G762" s="42" t="inlineStr">
        <is>
          <t>Gabriele Campanella; Shengjia Chen; Manbir Singh; Ruchika Verma; Silke Muehlstedt; Jennifer Zeng; Aryeh Stock; Matt Croken; Brandon Veremis; Abdülkadir Elmas; Ivan Shujski; Noora Neittaanmäki; Kuan‐lin Huang; Ricky Kwan; Jane Houldsworth; Adam J. Schoenfeld; Chad Vanderbilt</t>
        </is>
      </c>
      <c r="H762" s="42" t="n">
        <v>2025</v>
      </c>
      <c r="I762" s="42" t="inlineStr">
        <is>
          <t>Nature Communications</t>
        </is>
      </c>
      <c r="J762" s="42" t="inlineStr">
        <is>
          <t>10.1038/s41467-025-58796-1</t>
        </is>
      </c>
      <c r="K762" s="47" t="inlineStr">
        <is>
          <t>https://doi.org/10.1038/s41467-025-58796-1</t>
        </is>
      </c>
      <c r="L762" s="42" t="inlineStr">
        <is>
          <t>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is>
      </c>
      <c r="M762" s="42" t="inlineStr">
        <is>
          <t>article</t>
        </is>
      </c>
      <c r="N762" s="42" t="inlineStr">
        <is>
          <t>en</t>
        </is>
      </c>
      <c r="O762" s="42">
        <f>IF(F762="","",LOWER(TRIM(F762)&amp;"|"&amp;TRIM(G762)&amp;"|"&amp;H762))</f>
        <v/>
      </c>
      <c r="P762" s="42" t="inlineStr">
        <is>
          <t>No</t>
        </is>
      </c>
      <c r="Q762" s="42" t="inlineStr">
        <is>
          <t>Citations: 110</t>
        </is>
      </c>
    </row>
    <row r="763">
      <c r="A763" s="42" t="inlineStr">
        <is>
          <t>A0762</t>
        </is>
      </c>
      <c r="B763" s="42" t="inlineStr">
        <is>
          <t>Database</t>
        </is>
      </c>
      <c r="C763" s="42" t="inlineStr">
        <is>
          <t>OpenAlex</t>
        </is>
      </c>
      <c r="D763" s="85" t="n">
        <v>46287</v>
      </c>
      <c r="E763" s="42" t="inlineStr">
        <is>
          <t>Multiple queries (Q1-Q10)</t>
        </is>
      </c>
      <c r="F763" s="42" t="inlineStr">
        <is>
          <t>Deep Contrastive Representation Learning With Self-Distillation</t>
        </is>
      </c>
      <c r="G763" s="42" t="inlineStr">
        <is>
          <t>Zhiwen Xiao; Huanlai Xing; Bowen Zhao; Rong Qu; Shouxi Luo; Penglin Dai; Ke Li; Zonghai Zhu</t>
        </is>
      </c>
      <c r="H763" s="42" t="n">
        <v>2023</v>
      </c>
      <c r="I763" s="42" t="inlineStr">
        <is>
          <t>IEEE Transactions on Emerging Topics in Computational Intelligence</t>
        </is>
      </c>
      <c r="J763" s="42" t="inlineStr">
        <is>
          <t>10.1109/tetci.2023.3304948</t>
        </is>
      </c>
      <c r="K763" s="47" t="inlineStr">
        <is>
          <t>https://doi.org/10.1109/tetci.2023.3304948</t>
        </is>
      </c>
      <c r="L763" s="42" t="inlineStr">
        <is>
          <t>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is>
      </c>
      <c r="M763" s="42" t="inlineStr">
        <is>
          <t>article</t>
        </is>
      </c>
      <c r="N763" s="42" t="inlineStr">
        <is>
          <t>en</t>
        </is>
      </c>
      <c r="O763" s="42">
        <f>IF(F763="","",LOWER(TRIM(F763)&amp;"|"&amp;TRIM(G763)&amp;"|"&amp;H763))</f>
        <v/>
      </c>
      <c r="P763" s="42" t="inlineStr">
        <is>
          <t>No</t>
        </is>
      </c>
      <c r="Q763" s="42" t="inlineStr">
        <is>
          <t>Citations: 154</t>
        </is>
      </c>
    </row>
    <row r="764">
      <c r="A764" s="42" t="inlineStr">
        <is>
          <t>A0763</t>
        </is>
      </c>
      <c r="B764" s="42" t="inlineStr">
        <is>
          <t>Database</t>
        </is>
      </c>
      <c r="C764" s="42" t="inlineStr">
        <is>
          <t>OpenAlex</t>
        </is>
      </c>
      <c r="D764" s="85" t="n">
        <v>46287</v>
      </c>
      <c r="E764" s="42" t="inlineStr">
        <is>
          <t>Multiple queries (Q1-Q10)</t>
        </is>
      </c>
      <c r="F764" s="42" t="inlineStr">
        <is>
          <t>Deep learning models for digital image processing: a review</t>
        </is>
      </c>
      <c r="G764" s="42" t="inlineStr">
        <is>
          <t>R Archana; P. S. Eliahim Jeevaraj</t>
        </is>
      </c>
      <c r="H764" s="42" t="n">
        <v>2024</v>
      </c>
      <c r="I764" s="42" t="inlineStr">
        <is>
          <t>Artificial Intelligence Review</t>
        </is>
      </c>
      <c r="J764" s="42" t="inlineStr">
        <is>
          <t>10.1007/s10462-023-10631-z</t>
        </is>
      </c>
      <c r="K764" s="47" t="inlineStr">
        <is>
          <t>https://doi.org/10.1007/s10462-023-10631-z</t>
        </is>
      </c>
      <c r="L764" s="42" t="inlineStr"/>
      <c r="M764" s="42" t="inlineStr">
        <is>
          <t>article</t>
        </is>
      </c>
      <c r="N764" s="42" t="inlineStr">
        <is>
          <t>en</t>
        </is>
      </c>
      <c r="O764" s="42">
        <f>IF(F764="","",LOWER(TRIM(F764)&amp;"|"&amp;TRIM(G764)&amp;"|"&amp;H764))</f>
        <v/>
      </c>
      <c r="P764" s="42" t="inlineStr">
        <is>
          <t>No</t>
        </is>
      </c>
      <c r="Q764" s="42" t="inlineStr">
        <is>
          <t>Citations: 604</t>
        </is>
      </c>
    </row>
    <row r="765">
      <c r="A765" s="42" t="inlineStr">
        <is>
          <t>A0764</t>
        </is>
      </c>
      <c r="B765" s="42" t="inlineStr">
        <is>
          <t>Database</t>
        </is>
      </c>
      <c r="C765" s="42" t="inlineStr">
        <is>
          <t>OpenAlex</t>
        </is>
      </c>
      <c r="D765" s="85" t="n">
        <v>46287</v>
      </c>
      <c r="E765" s="42" t="inlineStr">
        <is>
          <t>Multiple queries (Q1-Q10)</t>
        </is>
      </c>
      <c r="F765" s="42" t="inlineStr">
        <is>
          <t>Audio self-supervised learning: A survey</t>
        </is>
      </c>
      <c r="G765" s="42" t="inlineStr">
        <is>
          <t>Shuo Liu; Adria Mallol-Ragolta; Emilia Parada‐Cabaleiro; Kun Qian; Xin Jing; Alexander Kathan; Bin Hu; Björn W. Schuller</t>
        </is>
      </c>
      <c r="H765" s="42" t="n">
        <v>2022</v>
      </c>
      <c r="I765" s="42" t="inlineStr">
        <is>
          <t>Patterns</t>
        </is>
      </c>
      <c r="J765" s="42" t="inlineStr">
        <is>
          <t>10.1016/j.patter.2022.100616</t>
        </is>
      </c>
      <c r="K765" s="47" t="inlineStr">
        <is>
          <t>https://doi.org/10.1016/j.patter.2022.100616</t>
        </is>
      </c>
      <c r="L765" s="42" t="inlineStr">
        <is>
          <t>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is>
      </c>
      <c r="M765" s="42" t="inlineStr">
        <is>
          <t>article</t>
        </is>
      </c>
      <c r="N765" s="42" t="inlineStr">
        <is>
          <t>en</t>
        </is>
      </c>
      <c r="O765" s="42">
        <f>IF(F765="","",LOWER(TRIM(F765)&amp;"|"&amp;TRIM(G765)&amp;"|"&amp;H765))</f>
        <v/>
      </c>
      <c r="P765" s="42" t="inlineStr">
        <is>
          <t>No</t>
        </is>
      </c>
      <c r="Q765" s="42" t="inlineStr">
        <is>
          <t>Citations: 110</t>
        </is>
      </c>
    </row>
    <row r="766">
      <c r="A766" s="42" t="inlineStr">
        <is>
          <t>A0765</t>
        </is>
      </c>
      <c r="B766" s="42" t="inlineStr">
        <is>
          <t>Database</t>
        </is>
      </c>
      <c r="C766" s="42" t="inlineStr">
        <is>
          <t>OpenAlex</t>
        </is>
      </c>
      <c r="D766" s="85" t="n">
        <v>46287</v>
      </c>
      <c r="E766" s="42" t="inlineStr">
        <is>
          <t>Multiple queries (Q1-Q10)</t>
        </is>
      </c>
      <c r="F766" s="42" t="inlineStr">
        <is>
          <t>Learning an animatable detailed 3D face model from in-the-wild images</t>
        </is>
      </c>
      <c r="G766" s="42" t="inlineStr">
        <is>
          <t>Yao Feng; Haiwen Feng; Michael J. Black; Timo Bolkart</t>
        </is>
      </c>
      <c r="H766" s="42" t="n">
        <v>2021</v>
      </c>
      <c r="I766" s="42" t="inlineStr">
        <is>
          <t>ACM Transactions on Graphics</t>
        </is>
      </c>
      <c r="J766" s="42" t="inlineStr">
        <is>
          <t>10.1145/3450626.3459936</t>
        </is>
      </c>
      <c r="K766" s="47" t="inlineStr">
        <is>
          <t>https://doi.org/10.1145/3450626.3459936</t>
        </is>
      </c>
      <c r="L766" s="42" t="inlineStr">
        <is>
          <t>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is>
      </c>
      <c r="M766" s="42" t="inlineStr">
        <is>
          <t>article</t>
        </is>
      </c>
      <c r="N766" s="42" t="inlineStr">
        <is>
          <t>en</t>
        </is>
      </c>
      <c r="O766" s="42">
        <f>IF(F766="","",LOWER(TRIM(F766)&amp;"|"&amp;TRIM(G766)&amp;"|"&amp;H766))</f>
        <v/>
      </c>
      <c r="P766" s="42" t="inlineStr">
        <is>
          <t>No</t>
        </is>
      </c>
      <c r="Q766" s="42" t="inlineStr">
        <is>
          <t>Citations: 656</t>
        </is>
      </c>
    </row>
    <row r="767">
      <c r="A767" s="42" t="inlineStr">
        <is>
          <t>A0766</t>
        </is>
      </c>
      <c r="B767" s="42" t="inlineStr">
        <is>
          <t>Database</t>
        </is>
      </c>
      <c r="C767" s="42" t="inlineStr">
        <is>
          <t>OpenAlex</t>
        </is>
      </c>
      <c r="D767" s="85" t="n">
        <v>46287</v>
      </c>
      <c r="E767" s="42" t="inlineStr">
        <is>
          <t>Multiple queries (Q1-Q10)</t>
        </is>
      </c>
      <c r="F767" s="42" t="inlineStr">
        <is>
          <t>All you need to know about model predictive control for buildings</t>
        </is>
      </c>
      <c r="G767" s="42" t="inlineStr">
        <is>
          <t>Ján Drgoňa; Javier Arroyo; Iago Cupeiro Figueroa; David Blum; Krzysztof Arendt; Donghun Kim; Enric Perarnau Ollé; Juraj Oravec; Michael Wetter; Draguna Vrabie; Lieve Helsen</t>
        </is>
      </c>
      <c r="H767" s="42" t="n">
        <v>2020</v>
      </c>
      <c r="I767" s="42" t="inlineStr">
        <is>
          <t>Annual Reviews in Control</t>
        </is>
      </c>
      <c r="J767" s="42" t="inlineStr">
        <is>
          <t>10.1016/j.arcontrol.2020.09.001</t>
        </is>
      </c>
      <c r="K767" s="47" t="inlineStr">
        <is>
          <t>https://doi.org/10.1016/j.arcontrol.2020.09.001</t>
        </is>
      </c>
      <c r="L767" s="42" t="inlineStr">
        <is>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is>
      </c>
      <c r="M767" s="42" t="inlineStr">
        <is>
          <t>article</t>
        </is>
      </c>
      <c r="N767" s="42" t="inlineStr">
        <is>
          <t>en</t>
        </is>
      </c>
      <c r="O767" s="42">
        <f>IF(F767="","",LOWER(TRIM(F767)&amp;"|"&amp;TRIM(G767)&amp;"|"&amp;H767))</f>
        <v/>
      </c>
      <c r="P767" s="42" t="inlineStr">
        <is>
          <t>No</t>
        </is>
      </c>
      <c r="Q767" s="42" t="inlineStr">
        <is>
          <t>Citations: 986</t>
        </is>
      </c>
    </row>
    <row r="768">
      <c r="A768" s="42" t="inlineStr">
        <is>
          <t>A0767</t>
        </is>
      </c>
      <c r="B768" s="42" t="inlineStr">
        <is>
          <t>Database</t>
        </is>
      </c>
      <c r="C768" s="42" t="inlineStr">
        <is>
          <t>OpenAlex</t>
        </is>
      </c>
      <c r="D768" s="85" t="n">
        <v>46287</v>
      </c>
      <c r="E768" s="42" t="inlineStr">
        <is>
          <t>Multiple queries (Q1-Q10)</t>
        </is>
      </c>
      <c r="F768" s="42" t="inlineStr">
        <is>
          <t>A Survey on Visual Mamba</t>
        </is>
      </c>
      <c r="G768" s="42" t="inlineStr">
        <is>
          <t>Hanwei Zhang; Ying Zhu; Dan Wang; Lijun Zhang; Tianxiang Chen; Ziyang Wang; Zi Ye</t>
        </is>
      </c>
      <c r="H768" s="42" t="n">
        <v>2024</v>
      </c>
      <c r="I768" s="42" t="inlineStr">
        <is>
          <t>Applied Sciences</t>
        </is>
      </c>
      <c r="J768" s="42" t="inlineStr">
        <is>
          <t>10.3390/app14135683</t>
        </is>
      </c>
      <c r="K768" s="47" t="inlineStr">
        <is>
          <t>https://doi.org/10.3390/app14135683</t>
        </is>
      </c>
      <c r="L768" s="42" t="inlineStr">
        <is>
          <t>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is>
      </c>
      <c r="M768" s="42" t="inlineStr">
        <is>
          <t>article</t>
        </is>
      </c>
      <c r="N768" s="42" t="inlineStr">
        <is>
          <t>en</t>
        </is>
      </c>
      <c r="O768" s="42">
        <f>IF(F768="","",LOWER(TRIM(F768)&amp;"|"&amp;TRIM(G768)&amp;"|"&amp;H768))</f>
        <v/>
      </c>
      <c r="P768" s="42" t="inlineStr">
        <is>
          <t>No</t>
        </is>
      </c>
      <c r="Q768" s="42" t="inlineStr">
        <is>
          <t>Citations: 207</t>
        </is>
      </c>
    </row>
    <row r="769">
      <c r="A769" s="42" t="inlineStr">
        <is>
          <t>A0768</t>
        </is>
      </c>
      <c r="B769" s="42" t="inlineStr">
        <is>
          <t>Database</t>
        </is>
      </c>
      <c r="C769" s="42" t="inlineStr">
        <is>
          <t>OpenAlex</t>
        </is>
      </c>
      <c r="D769" s="85" t="n">
        <v>46287</v>
      </c>
      <c r="E769" s="42" t="inlineStr">
        <is>
          <t>Multiple queries (Q1-Q10)</t>
        </is>
      </c>
      <c r="F769" s="42" t="inlineStr">
        <is>
          <t>Self-Supervised Collaborative Multi-Network for Fine-Grained Visual Categorization of Tomato Diseases</t>
        </is>
      </c>
      <c r="G769" s="42" t="inlineStr">
        <is>
          <t>Guofeng Yang; Guipeng Chen; Yong He; Zhiyan Yan; Yang Guo; Jian Ding</t>
        </is>
      </c>
      <c r="H769" s="42" t="n">
        <v>2020</v>
      </c>
      <c r="I769" s="42" t="inlineStr">
        <is>
          <t>IEEE Access</t>
        </is>
      </c>
      <c r="J769" s="42" t="inlineStr">
        <is>
          <t>10.1109/access.2020.3039345</t>
        </is>
      </c>
      <c r="K769" s="47" t="inlineStr">
        <is>
          <t>https://doi.org/10.1109/access.2020.3039345</t>
        </is>
      </c>
      <c r="L769" s="42" t="inlineStr">
        <is>
          <t>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is>
      </c>
      <c r="M769" s="42" t="inlineStr">
        <is>
          <t>article</t>
        </is>
      </c>
      <c r="N769" s="42" t="inlineStr">
        <is>
          <t>en</t>
        </is>
      </c>
      <c r="O769" s="42">
        <f>IF(F769="","",LOWER(TRIM(F769)&amp;"|"&amp;TRIM(G769)&amp;"|"&amp;H769))</f>
        <v/>
      </c>
      <c r="P769" s="42" t="inlineStr">
        <is>
          <t>No</t>
        </is>
      </c>
      <c r="Q769" s="42" t="inlineStr">
        <is>
          <t>Citations: 76</t>
        </is>
      </c>
    </row>
    <row r="770">
      <c r="A770" s="42" t="inlineStr">
        <is>
          <t>A0769</t>
        </is>
      </c>
      <c r="B770" s="42" t="inlineStr">
        <is>
          <t>Database</t>
        </is>
      </c>
      <c r="C770" s="42" t="inlineStr">
        <is>
          <t>OpenAlex</t>
        </is>
      </c>
      <c r="D770" s="85" t="n">
        <v>46287</v>
      </c>
      <c r="E770" s="42" t="inlineStr">
        <is>
          <t>Multiple queries (Q1-Q10)</t>
        </is>
      </c>
      <c r="F770" s="42" t="inlineStr">
        <is>
          <t>Self-Supervised Transformer for Sparse and Irregularly Sampled Multivariate Clinical Time-Series</t>
        </is>
      </c>
      <c r="G770" s="42" t="inlineStr">
        <is>
          <t>Sindhu Tipirneni; Chandan K. Reddy</t>
        </is>
      </c>
      <c r="H770" s="42" t="n">
        <v>2022</v>
      </c>
      <c r="I770" s="42" t="inlineStr">
        <is>
          <t>ACM Transactions on Knowledge Discovery from Data</t>
        </is>
      </c>
      <c r="J770" s="42" t="inlineStr">
        <is>
          <t>10.1145/3516367</t>
        </is>
      </c>
      <c r="K770" s="47" t="inlineStr">
        <is>
          <t>https://doi.org/10.1145/3516367</t>
        </is>
      </c>
      <c r="L770" s="42" t="inlineStr">
        <is>
          <t>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is>
      </c>
      <c r="M770" s="42" t="inlineStr">
        <is>
          <t>article</t>
        </is>
      </c>
      <c r="N770" s="42" t="inlineStr">
        <is>
          <t>en</t>
        </is>
      </c>
      <c r="O770" s="42">
        <f>IF(F770="","",LOWER(TRIM(F770)&amp;"|"&amp;TRIM(G770)&amp;"|"&amp;H770))</f>
        <v/>
      </c>
      <c r="P770" s="42" t="inlineStr">
        <is>
          <t>No</t>
        </is>
      </c>
      <c r="Q770" s="42" t="inlineStr">
        <is>
          <t>Citations: 131</t>
        </is>
      </c>
    </row>
    <row r="771">
      <c r="A771" s="42" t="inlineStr">
        <is>
          <t>A0770</t>
        </is>
      </c>
      <c r="B771" s="42" t="inlineStr">
        <is>
          <t>Database</t>
        </is>
      </c>
      <c r="C771" s="42" t="inlineStr">
        <is>
          <t>OpenAlex</t>
        </is>
      </c>
      <c r="D771" s="85" t="n">
        <v>46287</v>
      </c>
      <c r="E771" s="42" t="inlineStr">
        <is>
          <t>Multiple queries (Q1-Q10)</t>
        </is>
      </c>
      <c r="F771" s="42" t="inlineStr">
        <is>
          <t>Self-Supervised Image Denoising for Real-World Images With Context-Aware Transformer</t>
        </is>
      </c>
      <c r="G771" s="42" t="inlineStr">
        <is>
          <t>Dan Zhang; Fangfang Zhou</t>
        </is>
      </c>
      <c r="H771" s="42" t="n">
        <v>2023</v>
      </c>
      <c r="I771" s="42" t="inlineStr">
        <is>
          <t>IEEE Access</t>
        </is>
      </c>
      <c r="J771" s="42" t="inlineStr">
        <is>
          <t>10.1109/access.2023.3243829</t>
        </is>
      </c>
      <c r="K771" s="47" t="inlineStr">
        <is>
          <t>https://doi.org/10.1109/access.2023.3243829</t>
        </is>
      </c>
      <c r="L771" s="42" t="inlineStr">
        <is>
          <t>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is>
      </c>
      <c r="M771" s="42" t="inlineStr">
        <is>
          <t>article</t>
        </is>
      </c>
      <c r="N771" s="42" t="inlineStr">
        <is>
          <t>en</t>
        </is>
      </c>
      <c r="O771" s="42">
        <f>IF(F771="","",LOWER(TRIM(F771)&amp;"|"&amp;TRIM(G771)&amp;"|"&amp;H771))</f>
        <v/>
      </c>
      <c r="P771" s="42" t="inlineStr">
        <is>
          <t>No</t>
        </is>
      </c>
      <c r="Q771" s="42" t="inlineStr">
        <is>
          <t>Citations: 82</t>
        </is>
      </c>
    </row>
    <row r="772">
      <c r="A772" s="42" t="inlineStr">
        <is>
          <t>A0771</t>
        </is>
      </c>
      <c r="B772" s="42" t="inlineStr">
        <is>
          <t>Database</t>
        </is>
      </c>
      <c r="C772" s="42" t="inlineStr">
        <is>
          <t>OpenAlex</t>
        </is>
      </c>
      <c r="D772" s="85" t="n">
        <v>46287</v>
      </c>
      <c r="E772" s="42" t="inlineStr">
        <is>
          <t>Multiple queries (Q1-Q10)</t>
        </is>
      </c>
      <c r="F772" s="42" t="inlineStr">
        <is>
          <t>Predicting drug–protein interaction using quasi-visual question answering system</t>
        </is>
      </c>
      <c r="G772" s="42" t="inlineStr">
        <is>
          <t>Shuangjia Zheng; Yongjian Li; Sheng Chen; Jun Xu; Yuedong Yang</t>
        </is>
      </c>
      <c r="H772" s="42" t="n">
        <v>2020</v>
      </c>
      <c r="I772" s="42" t="inlineStr">
        <is>
          <t>Nature Machine Intelligence</t>
        </is>
      </c>
      <c r="J772" s="42" t="inlineStr">
        <is>
          <t>10.1038/s42256-020-0152-y</t>
        </is>
      </c>
      <c r="K772" s="47" t="inlineStr">
        <is>
          <t>https://doi.org/10.1038/s42256-020-0152-y</t>
        </is>
      </c>
      <c r="L772" s="42" t="inlineStr"/>
      <c r="M772" s="42" t="inlineStr">
        <is>
          <t>article</t>
        </is>
      </c>
      <c r="N772" s="42" t="inlineStr">
        <is>
          <t>en</t>
        </is>
      </c>
      <c r="O772" s="42">
        <f>IF(F772="","",LOWER(TRIM(F772)&amp;"|"&amp;TRIM(G772)&amp;"|"&amp;H772))</f>
        <v/>
      </c>
      <c r="P772" s="42" t="inlineStr">
        <is>
          <t>No</t>
        </is>
      </c>
      <c r="Q772" s="42" t="inlineStr">
        <is>
          <t>Citations: 318</t>
        </is>
      </c>
    </row>
    <row r="773">
      <c r="A773" s="42" t="inlineStr">
        <is>
          <t>A0772</t>
        </is>
      </c>
      <c r="B773" s="42" t="inlineStr">
        <is>
          <t>Database</t>
        </is>
      </c>
      <c r="C773" s="42" t="inlineStr">
        <is>
          <t>OpenAlex</t>
        </is>
      </c>
      <c r="D773" s="85" t="n">
        <v>46287</v>
      </c>
      <c r="E773" s="42" t="inlineStr">
        <is>
          <t>Multiple queries (Q1-Q10)</t>
        </is>
      </c>
      <c r="F773" s="42" t="inlineStr">
        <is>
          <t>Multitask joint strategies of self-supervised representation learning on biomedical networks for drug discovery</t>
        </is>
      </c>
      <c r="G773" s="42" t="inlineStr">
        <is>
          <t>Xiaoqi Wang; Yingjie Cheng; Yaning Yang; Yue Yu; Fei Li; Shaoliang Peng</t>
        </is>
      </c>
      <c r="H773" s="42" t="n">
        <v>2023</v>
      </c>
      <c r="I773" s="42" t="inlineStr">
        <is>
          <t>Nature Machine Intelligence</t>
        </is>
      </c>
      <c r="J773" s="42" t="inlineStr">
        <is>
          <t>10.1038/s42256-023-00640-6</t>
        </is>
      </c>
      <c r="K773" s="47" t="inlineStr">
        <is>
          <t>https://doi.org/10.1038/s42256-023-00640-6</t>
        </is>
      </c>
      <c r="L773" s="42" t="inlineStr">
        <is>
          <t>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is>
      </c>
      <c r="M773" s="42" t="inlineStr">
        <is>
          <t>article</t>
        </is>
      </c>
      <c r="N773" s="42" t="inlineStr">
        <is>
          <t>en</t>
        </is>
      </c>
      <c r="O773" s="42">
        <f>IF(F773="","",LOWER(TRIM(F773)&amp;"|"&amp;TRIM(G773)&amp;"|"&amp;H773))</f>
        <v/>
      </c>
      <c r="P773" s="42" t="inlineStr">
        <is>
          <t>No</t>
        </is>
      </c>
      <c r="Q773" s="42" t="inlineStr">
        <is>
          <t>Citations: 72</t>
        </is>
      </c>
    </row>
    <row r="774">
      <c r="A774" s="42" t="inlineStr">
        <is>
          <t>A0773</t>
        </is>
      </c>
      <c r="B774" s="42" t="inlineStr">
        <is>
          <t>Database</t>
        </is>
      </c>
      <c r="C774" s="42" t="inlineStr">
        <is>
          <t>OpenAlex</t>
        </is>
      </c>
      <c r="D774" s="85" t="n">
        <v>46287</v>
      </c>
      <c r="E774" s="42" t="inlineStr">
        <is>
          <t>Multiple queries (Q1-Q10)</t>
        </is>
      </c>
      <c r="F774" s="42" t="inlineStr">
        <is>
          <t>Self-supervised audiovisual representation learning for remote sensing data</t>
        </is>
      </c>
      <c r="G774" s="42" t="inlineStr">
        <is>
          <t>Konrad Heidler; Lichao Mou; Di Hu; Pu Jin; Guangyao Li; Chuang Gan; Ji-Rong Wen; Xiao Xiang Zhu</t>
        </is>
      </c>
      <c r="H774" s="42" t="n">
        <v>2022</v>
      </c>
      <c r="I774" s="42" t="inlineStr">
        <is>
          <t>International Journal of Applied Earth Observation and Geoinformation</t>
        </is>
      </c>
      <c r="J774" s="42" t="inlineStr">
        <is>
          <t>10.1016/j.jag.2022.103130</t>
        </is>
      </c>
      <c r="K774" s="47" t="inlineStr">
        <is>
          <t>https://doi.org/10.1016/j.jag.2022.103130</t>
        </is>
      </c>
      <c r="L774" s="42" t="inlineStr">
        <is>
          <t>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is>
      </c>
      <c r="M774" s="42" t="inlineStr">
        <is>
          <t>article</t>
        </is>
      </c>
      <c r="N774" s="42" t="inlineStr">
        <is>
          <t>en</t>
        </is>
      </c>
      <c r="O774" s="42">
        <f>IF(F774="","",LOWER(TRIM(F774)&amp;"|"&amp;TRIM(G774)&amp;"|"&amp;H774))</f>
        <v/>
      </c>
      <c r="P774" s="42" t="inlineStr">
        <is>
          <t>No</t>
        </is>
      </c>
      <c r="Q774" s="42" t="inlineStr">
        <is>
          <t>Citations: 45</t>
        </is>
      </c>
    </row>
    <row r="775">
      <c r="A775" s="42" t="inlineStr">
        <is>
          <t>A0774</t>
        </is>
      </c>
      <c r="B775" s="42" t="inlineStr">
        <is>
          <t>Database</t>
        </is>
      </c>
      <c r="C775" s="42" t="inlineStr">
        <is>
          <t>OpenAlex</t>
        </is>
      </c>
      <c r="D775" s="85" t="n">
        <v>46287</v>
      </c>
      <c r="E775" s="42" t="inlineStr">
        <is>
          <t>Multiple queries (Q1-Q10)</t>
        </is>
      </c>
      <c r="F775" s="42" t="inlineStr">
        <is>
          <t>Contrastive self-supervised clustering of scRNA-seq data</t>
        </is>
      </c>
      <c r="G775" s="42" t="inlineStr">
        <is>
          <t>Madalina Ciortan; Matthieu Defrance</t>
        </is>
      </c>
      <c r="H775" s="42" t="n">
        <v>2021</v>
      </c>
      <c r="I775" s="42" t="inlineStr">
        <is>
          <t>BMC Bioinformatics</t>
        </is>
      </c>
      <c r="J775" s="42" t="inlineStr">
        <is>
          <t>10.1186/s12859-021-04210-8</t>
        </is>
      </c>
      <c r="K775" s="47" t="inlineStr">
        <is>
          <t>https://doi.org/10.1186/s12859-021-04210-8</t>
        </is>
      </c>
      <c r="L775" s="42" t="inlineStr">
        <is>
          <t>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is>
      </c>
      <c r="M775" s="42" t="inlineStr">
        <is>
          <t>article</t>
        </is>
      </c>
      <c r="N775" s="42" t="inlineStr">
        <is>
          <t>en</t>
        </is>
      </c>
      <c r="O775" s="42">
        <f>IF(F775="","",LOWER(TRIM(F775)&amp;"|"&amp;TRIM(G775)&amp;"|"&amp;H775))</f>
        <v/>
      </c>
      <c r="P775" s="42" t="inlineStr">
        <is>
          <t>No</t>
        </is>
      </c>
      <c r="Q775" s="42" t="inlineStr">
        <is>
          <t>Citations: 102</t>
        </is>
      </c>
    </row>
    <row r="776">
      <c r="A776" s="42" t="inlineStr">
        <is>
          <t>A0775</t>
        </is>
      </c>
      <c r="B776" s="42" t="inlineStr">
        <is>
          <t>Database</t>
        </is>
      </c>
      <c r="C776" s="42" t="inlineStr">
        <is>
          <t>OpenAlex</t>
        </is>
      </c>
      <c r="D776" s="85" t="n">
        <v>46287</v>
      </c>
      <c r="E776" s="42" t="inlineStr">
        <is>
          <t>Multiple queries (Q1-Q10)</t>
        </is>
      </c>
      <c r="F776" s="42" t="inlineStr">
        <is>
          <t>Generalized radiograph representation learning via cross-supervision between images and free-text radiology reports</t>
        </is>
      </c>
      <c r="G776" s="42" t="inlineStr">
        <is>
          <t>Hong-Yu Zhou; Xiaoyu Chen; Yinghao Zhang; Ruibang Luo; Liansheng Wang; Yizhou Yu</t>
        </is>
      </c>
      <c r="H776" s="42" t="n">
        <v>2022</v>
      </c>
      <c r="I776" s="42" t="inlineStr">
        <is>
          <t>Nature Machine Intelligence</t>
        </is>
      </c>
      <c r="J776" s="42" t="inlineStr">
        <is>
          <t>10.1038/s42256-021-00425-9</t>
        </is>
      </c>
      <c r="K776" s="47" t="inlineStr">
        <is>
          <t>https://doi.org/10.1038/s42256-021-00425-9</t>
        </is>
      </c>
      <c r="L776" s="42" t="inlineStr"/>
      <c r="M776" s="42" t="inlineStr">
        <is>
          <t>article</t>
        </is>
      </c>
      <c r="N776" s="42" t="inlineStr">
        <is>
          <t>en</t>
        </is>
      </c>
      <c r="O776" s="42">
        <f>IF(F776="","",LOWER(TRIM(F776)&amp;"|"&amp;TRIM(G776)&amp;"|"&amp;H776))</f>
        <v/>
      </c>
      <c r="P776" s="42" t="inlineStr">
        <is>
          <t>No</t>
        </is>
      </c>
      <c r="Q776" s="42" t="inlineStr">
        <is>
          <t>Citations: 119</t>
        </is>
      </c>
    </row>
    <row r="777">
      <c r="A777" s="42" t="inlineStr">
        <is>
          <t>A0776</t>
        </is>
      </c>
      <c r="B777" s="42" t="inlineStr">
        <is>
          <t>Database</t>
        </is>
      </c>
      <c r="C777" s="42" t="inlineStr">
        <is>
          <t>OpenAlex</t>
        </is>
      </c>
      <c r="D777" s="85" t="n">
        <v>46287</v>
      </c>
      <c r="E777" s="42" t="inlineStr">
        <is>
          <t>Multiple queries (Q1-Q10)</t>
        </is>
      </c>
      <c r="F777" s="42" t="inlineStr">
        <is>
          <t>Self-supervised Graph-level Representation Learning with Adversarial Contrastive Learning</t>
        </is>
      </c>
      <c r="G777" s="42" t="inlineStr">
        <is>
          <t>Xiao Luo; Wei Ju; Yiyang Gu; Zhengyang Mao; Luchen Liu; Yuhui Yuan; Ming Zhang</t>
        </is>
      </c>
      <c r="H777" s="42" t="n">
        <v>2023</v>
      </c>
      <c r="I777" s="42" t="inlineStr">
        <is>
          <t>ACM Transactions on Knowledge Discovery from Data</t>
        </is>
      </c>
      <c r="J777" s="42" t="inlineStr">
        <is>
          <t>10.1145/3624018</t>
        </is>
      </c>
      <c r="K777" s="47" t="inlineStr">
        <is>
          <t>https://doi.org/10.1145/3624018</t>
        </is>
      </c>
      <c r="L777" s="42" t="inlineStr">
        <is>
          <t>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is>
      </c>
      <c r="M777" s="42" t="inlineStr">
        <is>
          <t>article</t>
        </is>
      </c>
      <c r="N777" s="42" t="inlineStr">
        <is>
          <t>en</t>
        </is>
      </c>
      <c r="O777" s="42">
        <f>IF(F777="","",LOWER(TRIM(F777)&amp;"|"&amp;TRIM(G777)&amp;"|"&amp;H777))</f>
        <v/>
      </c>
      <c r="P777" s="42" t="inlineStr">
        <is>
          <t>No</t>
        </is>
      </c>
      <c r="Q777" s="42" t="inlineStr">
        <is>
          <t>Citations: 67</t>
        </is>
      </c>
    </row>
    <row r="778">
      <c r="A778" s="42" t="inlineStr">
        <is>
          <t>A0777</t>
        </is>
      </c>
      <c r="B778" s="42" t="inlineStr">
        <is>
          <t>Database</t>
        </is>
      </c>
      <c r="C778" s="42" t="inlineStr">
        <is>
          <t>OpenAlex</t>
        </is>
      </c>
      <c r="D778" s="85" t="n">
        <v>46287</v>
      </c>
      <c r="E778" s="42" t="inlineStr">
        <is>
          <t>Multiple queries (Q1-Q10)</t>
        </is>
      </c>
      <c r="F778" s="42" t="inlineStr">
        <is>
          <t>SPICE: Self-Supervised Pitch Estimation</t>
        </is>
      </c>
      <c r="G778" s="42" t="inlineStr">
        <is>
          <t>Beat Gfeller; Christian Frank; Dominik Roblek; Matt Sharifi; Marco Tagliasacchi; Mihajlo Velimirovic</t>
        </is>
      </c>
      <c r="H778" s="42" t="n">
        <v>2020</v>
      </c>
      <c r="I778" s="42" t="inlineStr">
        <is>
          <t>IEEE/ACM Transactions on Audio Speech and Language Processing</t>
        </is>
      </c>
      <c r="J778" s="42" t="inlineStr">
        <is>
          <t>10.1109/taslp.2020.2982285</t>
        </is>
      </c>
      <c r="K778" s="47" t="inlineStr">
        <is>
          <t>https://doi.org/10.1109/taslp.2020.2982285</t>
        </is>
      </c>
      <c r="L778" s="42" t="inlineStr">
        <is>
          <t>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is>
      </c>
      <c r="M778" s="42" t="inlineStr">
        <is>
          <t>article</t>
        </is>
      </c>
      <c r="N778" s="42" t="inlineStr">
        <is>
          <t>en</t>
        </is>
      </c>
      <c r="O778" s="42">
        <f>IF(F778="","",LOWER(TRIM(F778)&amp;"|"&amp;TRIM(G778)&amp;"|"&amp;H778))</f>
        <v/>
      </c>
      <c r="P778" s="42" t="inlineStr">
        <is>
          <t>No</t>
        </is>
      </c>
      <c r="Q778" s="42" t="inlineStr">
        <is>
          <t>Citations: 89</t>
        </is>
      </c>
    </row>
    <row r="779">
      <c r="A779" s="42" t="inlineStr">
        <is>
          <t>A0778</t>
        </is>
      </c>
      <c r="B779" s="42" t="inlineStr">
        <is>
          <t>Database</t>
        </is>
      </c>
      <c r="C779" s="42" t="inlineStr">
        <is>
          <t>OpenAlex</t>
        </is>
      </c>
      <c r="D779" s="85" t="n">
        <v>46287</v>
      </c>
      <c r="E779" s="42" t="inlineStr">
        <is>
          <t>Multiple queries (Q1-Q10)</t>
        </is>
      </c>
      <c r="F779" s="42" t="inlineStr">
        <is>
          <t>Explainability for Large Language Models: A Survey</t>
        </is>
      </c>
      <c r="G779" s="42" t="inlineStr">
        <is>
          <t>Haiyan Zhao; Hanjie Chen; Fan Yang; Ninghao Liu; Huiqi Deng; Hengyi Cai; Shuaiqiang Wang; Dawei Yin; Mengnan Du</t>
        </is>
      </c>
      <c r="H779" s="42" t="n">
        <v>2024</v>
      </c>
      <c r="I779" s="42" t="inlineStr">
        <is>
          <t>ACM Transactions on Intelligent Systems and Technology</t>
        </is>
      </c>
      <c r="J779" s="42" t="inlineStr">
        <is>
          <t>10.1145/3639372</t>
        </is>
      </c>
      <c r="K779" s="47" t="inlineStr">
        <is>
          <t>https://doi.org/10.1145/3639372</t>
        </is>
      </c>
      <c r="L779" s="42" t="inlineStr">
        <is>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is>
      </c>
      <c r="M779" s="42" t="inlineStr">
        <is>
          <t>article</t>
        </is>
      </c>
      <c r="N779" s="42" t="inlineStr">
        <is>
          <t>en</t>
        </is>
      </c>
      <c r="O779" s="42">
        <f>IF(F779="","",LOWER(TRIM(F779)&amp;"|"&amp;TRIM(G779)&amp;"|"&amp;H779))</f>
        <v/>
      </c>
      <c r="P779" s="42" t="inlineStr">
        <is>
          <t>No</t>
        </is>
      </c>
      <c r="Q779" s="42" t="inlineStr">
        <is>
          <t>Citations: 625</t>
        </is>
      </c>
    </row>
    <row r="780">
      <c r="A780" s="42" t="inlineStr">
        <is>
          <t>A0779</t>
        </is>
      </c>
      <c r="B780" s="42" t="inlineStr">
        <is>
          <t>Database</t>
        </is>
      </c>
      <c r="C780" s="42" t="inlineStr">
        <is>
          <t>OpenAlex</t>
        </is>
      </c>
      <c r="D780" s="85" t="n">
        <v>46287</v>
      </c>
      <c r="E780" s="42" t="inlineStr">
        <is>
          <t>Multiple queries (Q1-Q10)</t>
        </is>
      </c>
      <c r="F780" s="42" t="inlineStr">
        <is>
          <t>Cognitive Mapping and Planning for Visual Navigation</t>
        </is>
      </c>
      <c r="G780" s="42" t="inlineStr">
        <is>
          <t>Saurabh Gupta; Varun Tolani; James Davidson; Sergey Levine; Rahul Sukthankar; Jitendra Malik</t>
        </is>
      </c>
      <c r="H780" s="42" t="n">
        <v>2019</v>
      </c>
      <c r="I780" s="42" t="inlineStr">
        <is>
          <t>International Journal of Computer Vision</t>
        </is>
      </c>
      <c r="J780" s="42" t="inlineStr">
        <is>
          <t>10.1007/s11263-019-01236-7</t>
        </is>
      </c>
      <c r="K780" s="47" t="inlineStr">
        <is>
          <t>https://doi.org/10.1007/s11263-019-01236-7</t>
        </is>
      </c>
      <c r="L780" s="42" t="inlineStr"/>
      <c r="M780" s="42" t="inlineStr">
        <is>
          <t>article</t>
        </is>
      </c>
      <c r="N780" s="42" t="inlineStr">
        <is>
          <t>en</t>
        </is>
      </c>
      <c r="O780" s="42">
        <f>IF(F780="","",LOWER(TRIM(F780)&amp;"|"&amp;TRIM(G780)&amp;"|"&amp;H780))</f>
        <v/>
      </c>
      <c r="P780" s="42" t="inlineStr">
        <is>
          <t>No</t>
        </is>
      </c>
      <c r="Q780" s="42" t="inlineStr">
        <is>
          <t>Citations: 217</t>
        </is>
      </c>
    </row>
    <row r="781">
      <c r="A781" s="42" t="inlineStr">
        <is>
          <t>A0780</t>
        </is>
      </c>
      <c r="B781" s="42" t="inlineStr">
        <is>
          <t>Database</t>
        </is>
      </c>
      <c r="C781" s="42" t="inlineStr">
        <is>
          <t>OpenAlex</t>
        </is>
      </c>
      <c r="D781" s="85" t="n">
        <v>46287</v>
      </c>
      <c r="E781" s="42" t="inlineStr">
        <is>
          <t>Multiple queries (Q1-Q10)</t>
        </is>
      </c>
      <c r="F781" s="42" t="inlineStr">
        <is>
          <t>Shared computational principles for language processing in humans and deep language models</t>
        </is>
      </c>
      <c r="G781" s="42" t="inlineStr">
        <is>
          <t>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is>
      </c>
      <c r="H781" s="42" t="n">
        <v>2022</v>
      </c>
      <c r="I781" s="42" t="inlineStr">
        <is>
          <t>Nature Neuroscience</t>
        </is>
      </c>
      <c r="J781" s="42" t="inlineStr">
        <is>
          <t>10.1038/s41593-022-01026-4</t>
        </is>
      </c>
      <c r="K781" s="47" t="inlineStr">
        <is>
          <t>https://doi.org/10.1038/s41593-022-01026-4</t>
        </is>
      </c>
      <c r="L781" s="42"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is>
      </c>
      <c r="M781" s="42" t="inlineStr">
        <is>
          <t>article</t>
        </is>
      </c>
      <c r="N781" s="42" t="inlineStr">
        <is>
          <t>en</t>
        </is>
      </c>
      <c r="O781" s="42">
        <f>IF(F781="","",LOWER(TRIM(F781)&amp;"|"&amp;TRIM(G781)&amp;"|"&amp;H781))</f>
        <v/>
      </c>
      <c r="P781" s="42" t="inlineStr">
        <is>
          <t>No</t>
        </is>
      </c>
      <c r="Q781" s="42" t="inlineStr">
        <is>
          <t>Citations: 481</t>
        </is>
      </c>
    </row>
    <row r="782">
      <c r="A782" s="42" t="inlineStr">
        <is>
          <t>A0781</t>
        </is>
      </c>
      <c r="B782" s="42" t="inlineStr">
        <is>
          <t>Database</t>
        </is>
      </c>
      <c r="C782" s="42" t="inlineStr">
        <is>
          <t>OpenAlex</t>
        </is>
      </c>
      <c r="D782" s="85" t="n">
        <v>46287</v>
      </c>
      <c r="E782" s="42" t="inlineStr">
        <is>
          <t>Multiple queries (Q1-Q10)</t>
        </is>
      </c>
      <c r="F782" s="42" t="inlineStr">
        <is>
          <t>Survey on Self-Supervised Learning: Auxiliary Pretext Tasks and Contrastive Learning Methods in Imaging</t>
        </is>
      </c>
      <c r="G782" s="42" t="inlineStr">
        <is>
          <t>Saleh Albelwi</t>
        </is>
      </c>
      <c r="H782" s="42" t="n">
        <v>2022</v>
      </c>
      <c r="I782" s="42" t="inlineStr">
        <is>
          <t>Entropy</t>
        </is>
      </c>
      <c r="J782" s="42" t="inlineStr">
        <is>
          <t>10.3390/e24040551</t>
        </is>
      </c>
      <c r="K782" s="47" t="inlineStr">
        <is>
          <t>https://doi.org/10.3390/e24040551</t>
        </is>
      </c>
      <c r="L782" s="42" t="inlineStr">
        <is>
          <t>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is>
      </c>
      <c r="M782" s="42" t="inlineStr">
        <is>
          <t>article</t>
        </is>
      </c>
      <c r="N782" s="42" t="inlineStr">
        <is>
          <t>en</t>
        </is>
      </c>
      <c r="O782" s="42">
        <f>IF(F782="","",LOWER(TRIM(F782)&amp;"|"&amp;TRIM(G782)&amp;"|"&amp;H782))</f>
        <v/>
      </c>
      <c r="P782" s="42" t="inlineStr">
        <is>
          <t>No</t>
        </is>
      </c>
      <c r="Q782" s="42" t="inlineStr">
        <is>
          <t>Citations: 148</t>
        </is>
      </c>
    </row>
    <row r="783">
      <c r="A783" s="42" t="inlineStr">
        <is>
          <t>A0782</t>
        </is>
      </c>
      <c r="B783" s="42" t="inlineStr">
        <is>
          <t>Database</t>
        </is>
      </c>
      <c r="C783" s="42" t="inlineStr">
        <is>
          <t>OpenAlex</t>
        </is>
      </c>
      <c r="D783" s="85" t="n">
        <v>46287</v>
      </c>
      <c r="E783" s="42" t="inlineStr">
        <is>
          <t>Multiple queries (Q1-Q10)</t>
        </is>
      </c>
      <c r="F783" s="42" t="inlineStr">
        <is>
          <t>Noise Estimation Using Density Estimation for Self-Supervised Multimodal Learning</t>
        </is>
      </c>
      <c r="G783" s="42" t="inlineStr">
        <is>
          <t>Elad Amrani; Rami Ben‐Ari; Daniel Rotman; Alex Bronstein</t>
        </is>
      </c>
      <c r="H783" s="42" t="n">
        <v>2021</v>
      </c>
      <c r="I783" s="42" t="inlineStr">
        <is>
          <t>AAAI Publications (The Association for the Advancement of Artificial Intelligence (AAAI))</t>
        </is>
      </c>
      <c r="J783" s="42" t="inlineStr">
        <is>
          <t>10.1609/aaai.v35i8.16822</t>
        </is>
      </c>
      <c r="K783" s="47" t="inlineStr">
        <is>
          <t>https://doi.org/10.1609/aaai.v35i8.16822</t>
        </is>
      </c>
      <c r="L783" s="42" t="inlineStr">
        <is>
          <t>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is>
      </c>
      <c r="M783" s="42" t="inlineStr">
        <is>
          <t>article</t>
        </is>
      </c>
      <c r="N783" s="42" t="inlineStr">
        <is>
          <t>en</t>
        </is>
      </c>
      <c r="O783" s="42">
        <f>IF(F783="","",LOWER(TRIM(F783)&amp;"|"&amp;TRIM(G783)&amp;"|"&amp;H783))</f>
        <v/>
      </c>
      <c r="P783" s="42" t="inlineStr">
        <is>
          <t>No</t>
        </is>
      </c>
      <c r="Q783" s="42" t="inlineStr">
        <is>
          <t>Citations: 100</t>
        </is>
      </c>
    </row>
    <row r="784">
      <c r="A784" s="42" t="inlineStr">
        <is>
          <t>A0783</t>
        </is>
      </c>
      <c r="B784" s="42" t="inlineStr">
        <is>
          <t>Database</t>
        </is>
      </c>
      <c r="C784" s="42" t="inlineStr">
        <is>
          <t>OpenAlex</t>
        </is>
      </c>
      <c r="D784" s="85" t="n">
        <v>46287</v>
      </c>
      <c r="E784" s="42" t="inlineStr">
        <is>
          <t>Multiple queries (Q1-Q10)</t>
        </is>
      </c>
      <c r="F784" s="42" t="inlineStr">
        <is>
          <t>Real-world single image super-resolution: A brief review</t>
        </is>
      </c>
      <c r="G784" s="42" t="inlineStr">
        <is>
          <t>Honggang Chen; Xiaohai He; Linbo Qing; Yuanyuan Wu; Chao Ren; Ray E. Sheriff; Ce Zhu</t>
        </is>
      </c>
      <c r="H784" s="42" t="n">
        <v>2021</v>
      </c>
      <c r="I784" s="42" t="inlineStr">
        <is>
          <t>Information Fusion</t>
        </is>
      </c>
      <c r="J784" s="42" t="inlineStr">
        <is>
          <t>10.1016/j.inffus.2021.09.005</t>
        </is>
      </c>
      <c r="K784" s="47" t="inlineStr">
        <is>
          <t>https://doi.org/10.1016/j.inffus.2021.09.005</t>
        </is>
      </c>
      <c r="L784" s="42" t="inlineStr"/>
      <c r="M784" s="42" t="inlineStr">
        <is>
          <t>article</t>
        </is>
      </c>
      <c r="N784" s="42" t="inlineStr">
        <is>
          <t>en</t>
        </is>
      </c>
      <c r="O784" s="42">
        <f>IF(F784="","",LOWER(TRIM(F784)&amp;"|"&amp;TRIM(G784)&amp;"|"&amp;H784))</f>
        <v/>
      </c>
      <c r="P784" s="42" t="inlineStr">
        <is>
          <t>No</t>
        </is>
      </c>
      <c r="Q784" s="42" t="inlineStr">
        <is>
          <t>Citations: 398</t>
        </is>
      </c>
    </row>
    <row r="785">
      <c r="A785" s="42" t="inlineStr">
        <is>
          <t>A0784</t>
        </is>
      </c>
      <c r="B785" s="42" t="inlineStr">
        <is>
          <t>Database</t>
        </is>
      </c>
      <c r="C785" s="42" t="inlineStr">
        <is>
          <t>OpenAlex</t>
        </is>
      </c>
      <c r="D785" s="85" t="n">
        <v>46287</v>
      </c>
      <c r="E785" s="42" t="inlineStr">
        <is>
          <t>Multiple queries (Q1-Q10)</t>
        </is>
      </c>
      <c r="F785" s="42" t="inlineStr">
        <is>
          <t>Deep CNN-LSTM With Self-Attention Model for Human Activity Recognition Using Wearable Sensor</t>
        </is>
      </c>
      <c r="G785" s="42" t="inlineStr">
        <is>
          <t>Mst. Alema Khatun; Mohammad Abu Yousuf; Sabbir Ahmed; Md. Zia Uddin; Salem A. Alyami; Samer Al-Ashhab; Hanan Akhdar; Asaduzzaman Khan; AKM Azad; Mohammad Ali Moni</t>
        </is>
      </c>
      <c r="H785" s="42" t="n">
        <v>2022</v>
      </c>
      <c r="I785" s="42" t="inlineStr">
        <is>
          <t>IEEE Journal of Translational Engineering in Health and Medicine</t>
        </is>
      </c>
      <c r="J785" s="42" t="inlineStr">
        <is>
          <t>10.1109/jtehm.2022.3177710</t>
        </is>
      </c>
      <c r="K785" s="47" t="inlineStr">
        <is>
          <t>https://doi.org/10.1109/jtehm.2022.3177710</t>
        </is>
      </c>
      <c r="L785" s="42" t="inlineStr">
        <is>
          <t>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is>
      </c>
      <c r="M785" s="42" t="inlineStr">
        <is>
          <t>article</t>
        </is>
      </c>
      <c r="N785" s="42" t="inlineStr">
        <is>
          <t>en</t>
        </is>
      </c>
      <c r="O785" s="42">
        <f>IF(F785="","",LOWER(TRIM(F785)&amp;"|"&amp;TRIM(G785)&amp;"|"&amp;H785))</f>
        <v/>
      </c>
      <c r="P785" s="42" t="inlineStr">
        <is>
          <t>No</t>
        </is>
      </c>
      <c r="Q785" s="42" t="inlineStr">
        <is>
          <t>Citations: 279</t>
        </is>
      </c>
    </row>
    <row r="786">
      <c r="A786" s="42" t="inlineStr">
        <is>
          <t>A0785</t>
        </is>
      </c>
      <c r="B786" s="42" t="inlineStr">
        <is>
          <t>Database</t>
        </is>
      </c>
      <c r="C786" s="42" t="inlineStr">
        <is>
          <t>OpenAlex</t>
        </is>
      </c>
      <c r="D786" s="85" t="n">
        <v>46287</v>
      </c>
      <c r="E786" s="42" t="inlineStr">
        <is>
          <t>Multiple queries (Q1-Q10)</t>
        </is>
      </c>
      <c r="F786" s="42" t="inlineStr">
        <is>
          <t>Contrastive Self-supervised Learning in Recommender Systems: A Survey</t>
        </is>
      </c>
      <c r="G786" s="42" t="inlineStr">
        <is>
          <t>Mengyuan Jing; Yanmin Zhu; Tianzi Zang; Ke Wang</t>
        </is>
      </c>
      <c r="H786" s="42" t="n">
        <v>2023</v>
      </c>
      <c r="I786" s="42" t="inlineStr">
        <is>
          <t>ACM Transactions on Information Systems</t>
        </is>
      </c>
      <c r="J786" s="42" t="inlineStr">
        <is>
          <t>10.1145/3627158</t>
        </is>
      </c>
      <c r="K786" s="47" t="inlineStr">
        <is>
          <t>https://doi.org/10.1145/3627158</t>
        </is>
      </c>
      <c r="L786" s="42" t="inlineStr">
        <is>
          <t>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is>
      </c>
      <c r="M786" s="42" t="inlineStr">
        <is>
          <t>article</t>
        </is>
      </c>
      <c r="N786" s="42" t="inlineStr">
        <is>
          <t>en</t>
        </is>
      </c>
      <c r="O786" s="42">
        <f>IF(F786="","",LOWER(TRIM(F786)&amp;"|"&amp;TRIM(G786)&amp;"|"&amp;H786))</f>
        <v/>
      </c>
      <c r="P786" s="42" t="inlineStr">
        <is>
          <t>No</t>
        </is>
      </c>
      <c r="Q786" s="42" t="inlineStr">
        <is>
          <t>Citations: 114</t>
        </is>
      </c>
    </row>
    <row r="787">
      <c r="A787" s="42" t="inlineStr">
        <is>
          <t>A0786</t>
        </is>
      </c>
      <c r="B787" s="42" t="inlineStr">
        <is>
          <t>Database</t>
        </is>
      </c>
      <c r="C787" s="42" t="inlineStr">
        <is>
          <t>OpenAlex</t>
        </is>
      </c>
      <c r="D787" s="85" t="n">
        <v>46287</v>
      </c>
      <c r="E787" s="42" t="inlineStr">
        <is>
          <t>Multiple queries (Q1-Q10)</t>
        </is>
      </c>
      <c r="F787" s="42" t="inlineStr">
        <is>
          <t>SelfCF: A Simple Framework for Self-supervised Collaborative Filtering</t>
        </is>
      </c>
      <c r="G787" s="42" t="inlineStr">
        <is>
          <t>Xin Zhou; Aixin Sun; Yong Liu; Jie Zhang; Chunyan Miao</t>
        </is>
      </c>
      <c r="H787" s="42" t="n">
        <v>2023</v>
      </c>
      <c r="I787" s="42" t="inlineStr">
        <is>
          <t>ACM Transactions on Recommender Systems</t>
        </is>
      </c>
      <c r="J787" s="42" t="inlineStr">
        <is>
          <t>10.1145/3591469</t>
        </is>
      </c>
      <c r="K787" s="47" t="inlineStr">
        <is>
          <t>https://doi.org/10.1145/3591469</t>
        </is>
      </c>
      <c r="L787" s="42" t="inlineStr">
        <is>
          <t>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is>
      </c>
      <c r="M787" s="42" t="inlineStr">
        <is>
          <t>article</t>
        </is>
      </c>
      <c r="N787" s="42" t="inlineStr">
        <is>
          <t>en</t>
        </is>
      </c>
      <c r="O787" s="42">
        <f>IF(F787="","",LOWER(TRIM(F787)&amp;"|"&amp;TRIM(G787)&amp;"|"&amp;H787))</f>
        <v/>
      </c>
      <c r="P787" s="42" t="inlineStr">
        <is>
          <t>No</t>
        </is>
      </c>
      <c r="Q787" s="42" t="inlineStr">
        <is>
          <t>Citations: 94</t>
        </is>
      </c>
    </row>
    <row r="788">
      <c r="A788" s="42" t="inlineStr">
        <is>
          <t>A0787</t>
        </is>
      </c>
      <c r="B788" s="42" t="inlineStr">
        <is>
          <t>Database</t>
        </is>
      </c>
      <c r="C788" s="42" t="inlineStr">
        <is>
          <t>OpenAlex</t>
        </is>
      </c>
      <c r="D788" s="85" t="n">
        <v>46287</v>
      </c>
      <c r="E788" s="42" t="inlineStr">
        <is>
          <t>Multiple queries (Q1-Q10)</t>
        </is>
      </c>
      <c r="F788" s="42" t="inlineStr">
        <is>
          <t>Self-supervised deep learning encodes high-resolution features of protein subcellular localization</t>
        </is>
      </c>
      <c r="G788" s="42" t="inlineStr">
        <is>
          <t>Hirofumi Kobayashi; Keith Cheveralls; Manuel D. Leonetti; Löıc A. Royer</t>
        </is>
      </c>
      <c r="H788" s="42" t="n">
        <v>2022</v>
      </c>
      <c r="I788" s="42" t="inlineStr">
        <is>
          <t>Nature Methods</t>
        </is>
      </c>
      <c r="J788" s="42" t="inlineStr">
        <is>
          <t>10.1038/s41592-022-01541-z</t>
        </is>
      </c>
      <c r="K788" s="47" t="inlineStr">
        <is>
          <t>https://doi.org/10.1038/s41592-022-01541-z</t>
        </is>
      </c>
      <c r="L788" s="42" t="inlineStr">
        <is>
          <t>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is>
      </c>
      <c r="M788" s="42" t="inlineStr">
        <is>
          <t>article</t>
        </is>
      </c>
      <c r="N788" s="42" t="inlineStr">
        <is>
          <t>en</t>
        </is>
      </c>
      <c r="O788" s="42">
        <f>IF(F788="","",LOWER(TRIM(F788)&amp;"|"&amp;TRIM(G788)&amp;"|"&amp;H788))</f>
        <v/>
      </c>
      <c r="P788" s="42" t="inlineStr">
        <is>
          <t>No</t>
        </is>
      </c>
      <c r="Q788" s="42" t="inlineStr">
        <is>
          <t>Citations: 138</t>
        </is>
      </c>
    </row>
    <row r="789">
      <c r="A789" s="42" t="inlineStr">
        <is>
          <t>A0788</t>
        </is>
      </c>
      <c r="B789" s="42" t="inlineStr">
        <is>
          <t>Database</t>
        </is>
      </c>
      <c r="C789" s="42" t="inlineStr">
        <is>
          <t>OpenAlex</t>
        </is>
      </c>
      <c r="D789" s="85" t="n">
        <v>46287</v>
      </c>
      <c r="E789" s="42" t="inlineStr">
        <is>
          <t>Multiple queries (Q1-Q10)</t>
        </is>
      </c>
      <c r="F789" s="42" t="inlineStr">
        <is>
          <t>Self-supervised learning for human activity recognition using 700,000 person-days of wearable data</t>
        </is>
      </c>
      <c r="G789" s="42" t="inlineStr">
        <is>
          <t>Hang Yuan; Shing Chan; Andrew P. Creagh; Catherine Tong; Aidan Acquah; David A. Clifton; Aiden Doherty</t>
        </is>
      </c>
      <c r="H789" s="42" t="n">
        <v>2024</v>
      </c>
      <c r="I789" s="42" t="inlineStr">
        <is>
          <t>npj Digital Medicine</t>
        </is>
      </c>
      <c r="J789" s="42" t="inlineStr">
        <is>
          <t>10.1038/s41746-024-01062-3</t>
        </is>
      </c>
      <c r="K789" s="47" t="inlineStr">
        <is>
          <t>https://doi.org/10.1038/s41746-024-01062-3</t>
        </is>
      </c>
      <c r="L789" s="42" t="inlineStr">
        <is>
          <t>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is>
      </c>
      <c r="M789" s="42" t="inlineStr">
        <is>
          <t>article</t>
        </is>
      </c>
      <c r="N789" s="42" t="inlineStr">
        <is>
          <t>en</t>
        </is>
      </c>
      <c r="O789" s="42">
        <f>IF(F789="","",LOWER(TRIM(F789)&amp;"|"&amp;TRIM(G789)&amp;"|"&amp;H789))</f>
        <v/>
      </c>
      <c r="P789" s="42" t="inlineStr">
        <is>
          <t>No</t>
        </is>
      </c>
      <c r="Q789" s="42" t="inlineStr">
        <is>
          <t>Citations: 139</t>
        </is>
      </c>
    </row>
    <row r="790">
      <c r="A790" s="42" t="inlineStr">
        <is>
          <t>A0789</t>
        </is>
      </c>
      <c r="B790" s="42" t="inlineStr">
        <is>
          <t>Database</t>
        </is>
      </c>
      <c r="C790" s="42" t="inlineStr">
        <is>
          <t>OpenAlex</t>
        </is>
      </c>
      <c r="D790" s="85" t="n">
        <v>46287</v>
      </c>
      <c r="E790" s="42" t="inlineStr">
        <is>
          <t>Multiple queries (Q1-Q10)</t>
        </is>
      </c>
      <c r="F790" s="42" t="inlineStr">
        <is>
          <t>Federated Self-Supervised Learning of Multisensor Representations for Embedded Intelligence</t>
        </is>
      </c>
      <c r="G790" s="42" t="inlineStr">
        <is>
          <t>Aaqib Saeed; Flora D. Salim; Tanir Ozcelebi; Johan Lukkien</t>
        </is>
      </c>
      <c r="H790" s="42" t="n">
        <v>2020</v>
      </c>
      <c r="I790" s="42" t="inlineStr">
        <is>
          <t>IEEE Internet of Things Journal</t>
        </is>
      </c>
      <c r="J790" s="42" t="inlineStr">
        <is>
          <t>10.1109/jiot.2020.3009358</t>
        </is>
      </c>
      <c r="K790" s="47" t="inlineStr">
        <is>
          <t>https://doi.org/10.1109/jiot.2020.3009358</t>
        </is>
      </c>
      <c r="L790" s="42" t="inlineStr">
        <is>
          <t>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is>
      </c>
      <c r="M790" s="42" t="inlineStr">
        <is>
          <t>article</t>
        </is>
      </c>
      <c r="N790" s="42" t="inlineStr">
        <is>
          <t>en</t>
        </is>
      </c>
      <c r="O790" s="42">
        <f>IF(F790="","",LOWER(TRIM(F790)&amp;"|"&amp;TRIM(G790)&amp;"|"&amp;H790))</f>
        <v/>
      </c>
      <c r="P790" s="42" t="inlineStr">
        <is>
          <t>No</t>
        </is>
      </c>
      <c r="Q790" s="42" t="inlineStr">
        <is>
          <t>Citations: 104</t>
        </is>
      </c>
    </row>
    <row r="791">
      <c r="A791" s="42" t="inlineStr">
        <is>
          <t>A0790</t>
        </is>
      </c>
      <c r="B791" s="42" t="inlineStr">
        <is>
          <t>Database</t>
        </is>
      </c>
      <c r="C791" s="42" t="inlineStr">
        <is>
          <t>OpenAlex</t>
        </is>
      </c>
      <c r="D791" s="85" t="n">
        <v>46287</v>
      </c>
      <c r="E791" s="42" t="inlineStr">
        <is>
          <t>Multiple queries (Q1-Q10)</t>
        </is>
      </c>
      <c r="F791" s="42" t="inlineStr">
        <is>
          <t>A Survey on Hypergraph Representation Learning</t>
        </is>
      </c>
      <c r="G791" s="42" t="inlineStr">
        <is>
          <t>Alessia Antelmi; Gennaro Cordasco; Mirko Polato; Vittorio Scarano; Carmine Spagnuolo; Dingqi Yang</t>
        </is>
      </c>
      <c r="H791" s="42" t="n">
        <v>2023</v>
      </c>
      <c r="I791" s="42" t="inlineStr">
        <is>
          <t>ACM Computing Surveys</t>
        </is>
      </c>
      <c r="J791" s="42" t="inlineStr">
        <is>
          <t>10.1145/3605776</t>
        </is>
      </c>
      <c r="K791" s="47" t="inlineStr">
        <is>
          <t>https://doi.org/10.1145/3605776</t>
        </is>
      </c>
      <c r="L791" s="42" t="inlineStr">
        <is>
          <t>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is>
      </c>
      <c r="M791" s="42" t="inlineStr">
        <is>
          <t>article</t>
        </is>
      </c>
      <c r="N791" s="42" t="inlineStr">
        <is>
          <t>en</t>
        </is>
      </c>
      <c r="O791" s="42">
        <f>IF(F791="","",LOWER(TRIM(F791)&amp;"|"&amp;TRIM(G791)&amp;"|"&amp;H791))</f>
        <v/>
      </c>
      <c r="P791" s="42" t="inlineStr">
        <is>
          <t>No</t>
        </is>
      </c>
      <c r="Q791" s="42" t="inlineStr">
        <is>
          <t>Citations: 218</t>
        </is>
      </c>
    </row>
    <row r="792">
      <c r="A792" s="42" t="inlineStr">
        <is>
          <t>A0791</t>
        </is>
      </c>
      <c r="B792" s="42" t="inlineStr">
        <is>
          <t>Database</t>
        </is>
      </c>
      <c r="C792" s="42" t="inlineStr">
        <is>
          <t>OpenAlex</t>
        </is>
      </c>
      <c r="D792" s="85" t="n">
        <v>46287</v>
      </c>
      <c r="E792" s="42" t="inlineStr">
        <is>
          <t>Multiple queries (Q1-Q10)</t>
        </is>
      </c>
      <c r="F792" s="42" t="inlineStr">
        <is>
          <t>Deep learning for object detection and scene perception in self-driving cars: Survey, challenges, and open issues</t>
        </is>
      </c>
      <c r="G792" s="42" t="inlineStr">
        <is>
          <t>Abhishek Gupta; Alagan Anpalagan; Ling Guan; Ahmed Shaharyar Khwaja</t>
        </is>
      </c>
      <c r="H792" s="42" t="n">
        <v>2021</v>
      </c>
      <c r="I792" s="42" t="inlineStr">
        <is>
          <t>Array</t>
        </is>
      </c>
      <c r="J792" s="42" t="inlineStr">
        <is>
          <t>10.1016/j.array.2021.100057</t>
        </is>
      </c>
      <c r="K792" s="47" t="inlineStr">
        <is>
          <t>https://doi.org/10.1016/j.array.2021.100057</t>
        </is>
      </c>
      <c r="L792" s="42" t="inlineStr">
        <is>
          <t>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is>
      </c>
      <c r="M792" s="42" t="inlineStr">
        <is>
          <t>article</t>
        </is>
      </c>
      <c r="N792" s="42" t="inlineStr">
        <is>
          <t>en</t>
        </is>
      </c>
      <c r="O792" s="42">
        <f>IF(F792="","",LOWER(TRIM(F792)&amp;"|"&amp;TRIM(G792)&amp;"|"&amp;H792))</f>
        <v/>
      </c>
      <c r="P792" s="42" t="inlineStr">
        <is>
          <t>No</t>
        </is>
      </c>
      <c r="Q792" s="42" t="inlineStr">
        <is>
          <t>Citations: 569</t>
        </is>
      </c>
    </row>
    <row r="793">
      <c r="A793" s="42" t="inlineStr">
        <is>
          <t>A0792</t>
        </is>
      </c>
      <c r="B793" s="42" t="inlineStr">
        <is>
          <t>Database</t>
        </is>
      </c>
      <c r="C793" s="42" t="inlineStr">
        <is>
          <t>OpenAlex</t>
        </is>
      </c>
      <c r="D793" s="85" t="n">
        <v>46287</v>
      </c>
      <c r="E793" s="42" t="inlineStr">
        <is>
          <t>Multiple queries (Q1-Q10)</t>
        </is>
      </c>
      <c r="F793" s="42" t="inlineStr">
        <is>
          <t>A Topic Modeling Comparison Between LDA, NMF, Top2Vec, and BERTopic to Demystify Twitter Posts</t>
        </is>
      </c>
      <c r="G793" s="42" t="inlineStr">
        <is>
          <t>Roman Egger; Joanne Yu</t>
        </is>
      </c>
      <c r="H793" s="42" t="n">
        <v>2022</v>
      </c>
      <c r="I793" s="42" t="inlineStr">
        <is>
          <t>Frontiers in Sociology</t>
        </is>
      </c>
      <c r="J793" s="42" t="inlineStr">
        <is>
          <t>10.3389/fsoc.2022.886498</t>
        </is>
      </c>
      <c r="K793" s="47" t="inlineStr">
        <is>
          <t>https://doi.org/10.3389/fsoc.2022.886498</t>
        </is>
      </c>
      <c r="L793" s="42" t="inlineStr">
        <is>
          <t>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is>
      </c>
      <c r="M793" s="42" t="inlineStr">
        <is>
          <t>article</t>
        </is>
      </c>
      <c r="N793" s="42" t="inlineStr">
        <is>
          <t>en</t>
        </is>
      </c>
      <c r="O793" s="42">
        <f>IF(F793="","",LOWER(TRIM(F793)&amp;"|"&amp;TRIM(G793)&amp;"|"&amp;H793))</f>
        <v/>
      </c>
      <c r="P793" s="42" t="inlineStr">
        <is>
          <t>No</t>
        </is>
      </c>
      <c r="Q793" s="42" t="inlineStr">
        <is>
          <t>Citations: 966</t>
        </is>
      </c>
    </row>
    <row r="794">
      <c r="A794" s="42" t="inlineStr">
        <is>
          <t>A0793</t>
        </is>
      </c>
      <c r="B794" s="42" t="inlineStr">
        <is>
          <t>Database</t>
        </is>
      </c>
      <c r="C794" s="42" t="inlineStr">
        <is>
          <t>OpenAlex</t>
        </is>
      </c>
      <c r="D794" s="85" t="n">
        <v>46287</v>
      </c>
      <c r="E794" s="42" t="inlineStr">
        <is>
          <t>Multiple queries (Q1-Q10)</t>
        </is>
      </c>
      <c r="F794" s="42" t="inlineStr">
        <is>
          <t>Assessing the State of Self-Supervised Human Activity Recognition Using Wearables</t>
        </is>
      </c>
      <c r="G794" s="42" t="inlineStr">
        <is>
          <t>Harish Haresamudram; Irfan Essa; Thomas Plötz</t>
        </is>
      </c>
      <c r="H794" s="42" t="n">
        <v>2022</v>
      </c>
      <c r="I794" s="42" t="inlineStr">
        <is>
          <t>Proceedings of the ACM on Interactive Mobile Wearable and Ubiquitous Technologies</t>
        </is>
      </c>
      <c r="J794" s="42" t="inlineStr">
        <is>
          <t>10.1145/3550299</t>
        </is>
      </c>
      <c r="K794" s="47" t="inlineStr">
        <is>
          <t>https://doi.org/10.1145/3550299</t>
        </is>
      </c>
      <c r="L794" s="42" t="inlineStr">
        <is>
          <t>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is>
      </c>
      <c r="M794" s="42" t="inlineStr">
        <is>
          <t>article</t>
        </is>
      </c>
      <c r="N794" s="42" t="inlineStr">
        <is>
          <t>en</t>
        </is>
      </c>
      <c r="O794" s="42">
        <f>IF(F794="","",LOWER(TRIM(F794)&amp;"|"&amp;TRIM(G794)&amp;"|"&amp;H794))</f>
        <v/>
      </c>
      <c r="P794" s="42" t="inlineStr">
        <is>
          <t>No</t>
        </is>
      </c>
      <c r="Q794" s="42" t="inlineStr">
        <is>
          <t>Citations: 102</t>
        </is>
      </c>
    </row>
    <row r="795">
      <c r="A795" s="42" t="inlineStr">
        <is>
          <t>A0794</t>
        </is>
      </c>
      <c r="B795" s="42" t="inlineStr">
        <is>
          <t>Database</t>
        </is>
      </c>
      <c r="C795" s="42" t="inlineStr">
        <is>
          <t>OpenAlex</t>
        </is>
      </c>
      <c r="D795" s="85" t="n">
        <v>46287</v>
      </c>
      <c r="E795" s="42" t="inlineStr">
        <is>
          <t>Multiple queries (Q1-Q10)</t>
        </is>
      </c>
      <c r="F795" s="42" t="inlineStr">
        <is>
          <t>Fast and scalable search of whole-slide images via self-supervised deep learning</t>
        </is>
      </c>
      <c r="G795" s="42" t="inlineStr">
        <is>
          <t>Chengkuan Chen; Ming Y. Lu; Drew F. K. Williamson; Tiffany Chen; Andrew J. Schaumberg; Faisal Mahmood</t>
        </is>
      </c>
      <c r="H795" s="42" t="n">
        <v>2022</v>
      </c>
      <c r="I795" s="42" t="inlineStr">
        <is>
          <t>Nature Biomedical Engineering</t>
        </is>
      </c>
      <c r="J795" s="42" t="inlineStr">
        <is>
          <t>10.1038/s41551-022-00929-8</t>
        </is>
      </c>
      <c r="K795" s="47" t="inlineStr">
        <is>
          <t>https://doi.org/10.1038/s41551-022-00929-8</t>
        </is>
      </c>
      <c r="L795" s="42" t="inlineStr">
        <is>
          <t>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is>
      </c>
      <c r="M795" s="42" t="inlineStr">
        <is>
          <t>article</t>
        </is>
      </c>
      <c r="N795" s="42" t="inlineStr">
        <is>
          <t>en</t>
        </is>
      </c>
      <c r="O795" s="42">
        <f>IF(F795="","",LOWER(TRIM(F795)&amp;"|"&amp;TRIM(G795)&amp;"|"&amp;H795))</f>
        <v/>
      </c>
      <c r="P795" s="42" t="inlineStr">
        <is>
          <t>No</t>
        </is>
      </c>
      <c r="Q795" s="42" t="inlineStr">
        <is>
          <t>Citations: 126</t>
        </is>
      </c>
    </row>
    <row r="796">
      <c r="A796" s="42" t="inlineStr">
        <is>
          <t>A0795</t>
        </is>
      </c>
      <c r="B796" s="42" t="inlineStr">
        <is>
          <t>Database</t>
        </is>
      </c>
      <c r="C796" s="42" t="inlineStr">
        <is>
          <t>OpenAlex</t>
        </is>
      </c>
      <c r="D796" s="85" t="n">
        <v>46287</v>
      </c>
      <c r="E796" s="42" t="inlineStr">
        <is>
          <t>Multiple queries (Q1-Q10)</t>
        </is>
      </c>
      <c r="F796" s="42" t="inlineStr">
        <is>
          <t>Semisupervised image classification by mutual learning of multiple self‐supervised models</t>
        </is>
      </c>
      <c r="G796" s="42" t="inlineStr">
        <is>
          <t>Jian Zhang; Jianing Yang; Jun Yu; Jianping Fan</t>
        </is>
      </c>
      <c r="H796" s="42" t="n">
        <v>2022</v>
      </c>
      <c r="I796" s="42" t="inlineStr">
        <is>
          <t>International Journal of Intelligent Systems</t>
        </is>
      </c>
      <c r="J796" s="42" t="inlineStr">
        <is>
          <t>10.1002/int.22814</t>
        </is>
      </c>
      <c r="K796" s="47" t="inlineStr">
        <is>
          <t>https://doi.org/10.1002/int.22814</t>
        </is>
      </c>
      <c r="L796" s="42" t="inlineStr">
        <is>
          <t>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is>
      </c>
      <c r="M796" s="42" t="inlineStr">
        <is>
          <t>article</t>
        </is>
      </c>
      <c r="N796" s="42" t="inlineStr">
        <is>
          <t>en</t>
        </is>
      </c>
      <c r="O796" s="42">
        <f>IF(F796="","",LOWER(TRIM(F796)&amp;"|"&amp;TRIM(G796)&amp;"|"&amp;H796))</f>
        <v/>
      </c>
      <c r="P796" s="42" t="inlineStr">
        <is>
          <t>No</t>
        </is>
      </c>
      <c r="Q796" s="42" t="inlineStr">
        <is>
          <t>Citations: 66</t>
        </is>
      </c>
    </row>
    <row r="797">
      <c r="A797" s="42" t="inlineStr">
        <is>
          <t>A0796</t>
        </is>
      </c>
      <c r="B797" s="42" t="inlineStr">
        <is>
          <t>Database</t>
        </is>
      </c>
      <c r="C797" s="42" t="inlineStr">
        <is>
          <t>OpenAlex</t>
        </is>
      </c>
      <c r="D797" s="85" t="n">
        <v>46287</v>
      </c>
      <c r="E797" s="42" t="inlineStr">
        <is>
          <t>Multiple queries (Q1-Q10)</t>
        </is>
      </c>
      <c r="F797" s="42" t="inlineStr">
        <is>
          <t>Noise Suppression With Similarity-Based Self-Supervised Deep Learning</t>
        </is>
      </c>
      <c r="G797" s="42" t="inlineStr">
        <is>
          <t>Chuang Niu; Mengzhou Li; Fenglei Fan; Weiwen Wu; Xiaodong Guo; Qing Lyu; Ge Wang</t>
        </is>
      </c>
      <c r="H797" s="42" t="n">
        <v>2022</v>
      </c>
      <c r="I797" s="42" t="inlineStr">
        <is>
          <t>IEEE Transactions on Medical Imaging</t>
        </is>
      </c>
      <c r="J797" s="42" t="inlineStr">
        <is>
          <t>10.1109/tmi.2022.3231428</t>
        </is>
      </c>
      <c r="K797" s="47" t="inlineStr">
        <is>
          <t>https://doi.org/10.1109/tmi.2022.3231428</t>
        </is>
      </c>
      <c r="L797" s="42" t="inlineStr">
        <is>
          <t>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is>
      </c>
      <c r="M797" s="42" t="inlineStr">
        <is>
          <t>article</t>
        </is>
      </c>
      <c r="N797" s="42" t="inlineStr">
        <is>
          <t>en</t>
        </is>
      </c>
      <c r="O797" s="42">
        <f>IF(F797="","",LOWER(TRIM(F797)&amp;"|"&amp;TRIM(G797)&amp;"|"&amp;H797))</f>
        <v/>
      </c>
      <c r="P797" s="42" t="inlineStr">
        <is>
          <t>No</t>
        </is>
      </c>
      <c r="Q797" s="42" t="inlineStr">
        <is>
          <t>Citations: 102</t>
        </is>
      </c>
    </row>
    <row r="798">
      <c r="A798" s="42" t="inlineStr">
        <is>
          <t>A0797</t>
        </is>
      </c>
      <c r="B798" s="42" t="inlineStr">
        <is>
          <t>Database</t>
        </is>
      </c>
      <c r="C798" s="42" t="inlineStr">
        <is>
          <t>OpenAlex</t>
        </is>
      </c>
      <c r="D798" s="85" t="n">
        <v>46287</v>
      </c>
      <c r="E798" s="42" t="inlineStr">
        <is>
          <t>Multiple queries (Q1-Q10)</t>
        </is>
      </c>
      <c r="F798" s="42" t="inlineStr">
        <is>
          <t>Phantasia–The psychological significance of lifelong visual imagery vividness extremes</t>
        </is>
      </c>
      <c r="G798" s="42" t="inlineStr">
        <is>
          <t>Adam Zeman; Fraser Milton; Sergio Della Sala; Michaela Dewar; Timothy M. Frayling; James Gaddum; Andrew T. Hattersley; Brittany Heuerman-Williamson; Kealan Jones; Matthew MacKisack; Crawford Winlove</t>
        </is>
      </c>
      <c r="H798" s="42" t="n">
        <v>2020</v>
      </c>
      <c r="I798" s="42" t="inlineStr">
        <is>
          <t>Cortex</t>
        </is>
      </c>
      <c r="J798" s="42" t="inlineStr">
        <is>
          <t>10.1016/j.cortex.2020.04.003</t>
        </is>
      </c>
      <c r="K798" s="47" t="inlineStr">
        <is>
          <t>https://doi.org/10.1016/j.cortex.2020.04.003</t>
        </is>
      </c>
      <c r="L798" s="42" t="inlineStr"/>
      <c r="M798" s="42" t="inlineStr">
        <is>
          <t>article</t>
        </is>
      </c>
      <c r="N798" s="42" t="inlineStr">
        <is>
          <t>en</t>
        </is>
      </c>
      <c r="O798" s="42">
        <f>IF(F798="","",LOWER(TRIM(F798)&amp;"|"&amp;TRIM(G798)&amp;"|"&amp;H798))</f>
        <v/>
      </c>
      <c r="P798" s="42" t="inlineStr">
        <is>
          <t>No</t>
        </is>
      </c>
      <c r="Q798" s="42" t="inlineStr">
        <is>
          <t>Citations: 342</t>
        </is>
      </c>
    </row>
    <row r="799">
      <c r="A799" s="42" t="inlineStr">
        <is>
          <t>A0798</t>
        </is>
      </c>
      <c r="B799" s="42" t="inlineStr">
        <is>
          <t>Database</t>
        </is>
      </c>
      <c r="C799" s="42" t="inlineStr">
        <is>
          <t>OpenAlex</t>
        </is>
      </c>
      <c r="D799" s="85" t="n">
        <v>46287</v>
      </c>
      <c r="E799" s="42" t="inlineStr">
        <is>
          <t>Multiple queries (Q1-Q10)</t>
        </is>
      </c>
      <c r="F799" s="42" t="inlineStr">
        <is>
          <t>A Survey of Cross-lingual Word Embedding Models</t>
        </is>
      </c>
      <c r="G799" s="42" t="inlineStr">
        <is>
          <t>Sebastian Ruder; Ivan Vulić; Anders Søgaard</t>
        </is>
      </c>
      <c r="H799" s="42" t="n">
        <v>2018</v>
      </c>
      <c r="I799" s="42" t="inlineStr">
        <is>
          <t>Apollo (University of Cambridge)</t>
        </is>
      </c>
      <c r="J799" s="42" t="inlineStr">
        <is>
          <t>10.17863/cam.30462</t>
        </is>
      </c>
      <c r="K799" s="47" t="inlineStr">
        <is>
          <t>https://doi.org/10.17863/cam.30462</t>
        </is>
      </c>
      <c r="L799" s="42" t="inlineStr">
        <is>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is>
      </c>
      <c r="M799" s="42" t="inlineStr">
        <is>
          <t>article</t>
        </is>
      </c>
      <c r="N799" s="42" t="inlineStr">
        <is>
          <t>en</t>
        </is>
      </c>
      <c r="O799" s="42">
        <f>IF(F799="","",LOWER(TRIM(F799)&amp;"|"&amp;TRIM(G799)&amp;"|"&amp;H799))</f>
        <v/>
      </c>
      <c r="P799" s="42" t="inlineStr">
        <is>
          <t>No</t>
        </is>
      </c>
      <c r="Q799" s="42" t="inlineStr">
        <is>
          <t>Citations: 548</t>
        </is>
      </c>
    </row>
    <row r="800">
      <c r="A800" s="42" t="inlineStr">
        <is>
          <t>A0799</t>
        </is>
      </c>
      <c r="B800" s="42" t="inlineStr">
        <is>
          <t>Database</t>
        </is>
      </c>
      <c r="C800" s="42" t="inlineStr">
        <is>
          <t>OpenAlex</t>
        </is>
      </c>
      <c r="D800" s="85" t="n">
        <v>46287</v>
      </c>
      <c r="E800" s="42" t="inlineStr">
        <is>
          <t>Multiple queries (Q1-Q10)</t>
        </is>
      </c>
      <c r="F800" s="42" t="inlineStr">
        <is>
          <t>A Survey on Semi-, Selfand Unsupervised Learning for Image Classification</t>
        </is>
      </c>
      <c r="G800" s="42" t="inlineStr">
        <is>
          <t>Lars Schmarje; Monty Santarossa; Simon‐Martin Schröder; Reinhard Koch</t>
        </is>
      </c>
      <c r="H800" s="42" t="n">
        <v>2021</v>
      </c>
      <c r="I800" s="42" t="inlineStr">
        <is>
          <t>IEEE Access</t>
        </is>
      </c>
      <c r="J800" s="42" t="inlineStr">
        <is>
          <t>10.1109/access.2021.3084358</t>
        </is>
      </c>
      <c r="K800" s="47" t="inlineStr">
        <is>
          <t>https://doi.org/10.1109/access.2021.3084358</t>
        </is>
      </c>
      <c r="L800" s="42" t="inlineStr">
        <is>
          <t>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is>
      </c>
      <c r="M800" s="42" t="inlineStr">
        <is>
          <t>article</t>
        </is>
      </c>
      <c r="N800" s="42" t="inlineStr">
        <is>
          <t>en</t>
        </is>
      </c>
      <c r="O800" s="42">
        <f>IF(F800="","",LOWER(TRIM(F800)&amp;"|"&amp;TRIM(G800)&amp;"|"&amp;H800))</f>
        <v/>
      </c>
      <c r="P800" s="42" t="inlineStr">
        <is>
          <t>No</t>
        </is>
      </c>
      <c r="Q800" s="42" t="inlineStr">
        <is>
          <t>Citations: 219</t>
        </is>
      </c>
    </row>
    <row r="801">
      <c r="A801" s="42" t="inlineStr">
        <is>
          <t>A0800</t>
        </is>
      </c>
      <c r="B801" s="42" t="inlineStr">
        <is>
          <t>Database</t>
        </is>
      </c>
      <c r="C801" s="42" t="inlineStr">
        <is>
          <t>OpenAlex</t>
        </is>
      </c>
      <c r="D801" s="85" t="n">
        <v>46287</v>
      </c>
      <c r="E801" s="42" t="inlineStr">
        <is>
          <t>Multiple queries (Q1-Q10)</t>
        </is>
      </c>
      <c r="F801" s="42" t="inlineStr">
        <is>
          <t>Definitions, methods, and applications in interpretable machine learning</t>
        </is>
      </c>
      <c r="G801" s="42" t="inlineStr">
        <is>
          <t>William J. Murdoch; Chandan Singh; Karl Kumbier; Reza Abbasi-Asl; Bin Yu</t>
        </is>
      </c>
      <c r="H801" s="42" t="n">
        <v>2019</v>
      </c>
      <c r="I801" s="42" t="inlineStr">
        <is>
          <t>Proceedings of the National Academy of Sciences</t>
        </is>
      </c>
      <c r="J801" s="42" t="inlineStr">
        <is>
          <t>10.1073/pnas.1900654116</t>
        </is>
      </c>
      <c r="K801" s="47" t="inlineStr">
        <is>
          <t>https://doi.org/10.1073/pnas.1900654116</t>
        </is>
      </c>
      <c r="L801" s="42"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M801" s="42" t="inlineStr">
        <is>
          <t>article</t>
        </is>
      </c>
      <c r="N801" s="42" t="inlineStr">
        <is>
          <t>en</t>
        </is>
      </c>
      <c r="O801" s="42">
        <f>IF(F801="","",LOWER(TRIM(F801)&amp;"|"&amp;TRIM(G801)&amp;"|"&amp;H801))</f>
        <v/>
      </c>
      <c r="P801" s="42" t="inlineStr">
        <is>
          <t>No</t>
        </is>
      </c>
      <c r="Q801" s="42" t="inlineStr">
        <is>
          <t>Citations: 2174</t>
        </is>
      </c>
    </row>
    <row r="802">
      <c r="A802" s="42" t="inlineStr">
        <is>
          <t>A0801</t>
        </is>
      </c>
      <c r="B802" s="42" t="inlineStr">
        <is>
          <t>Database</t>
        </is>
      </c>
      <c r="C802" s="42" t="inlineStr">
        <is>
          <t>OpenAlex</t>
        </is>
      </c>
      <c r="D802" s="85" t="n">
        <v>46287</v>
      </c>
      <c r="E802" s="42" t="inlineStr">
        <is>
          <t>Multiple queries (Q1-Q10)</t>
        </is>
      </c>
      <c r="F802" s="42" t="inlineStr">
        <is>
          <t>A knowledge-guided pre-training framework for improving molecular representation learning</t>
        </is>
      </c>
      <c r="G802" s="42" t="inlineStr">
        <is>
          <t>Han Li; Ruotian Zhang; Yaosen Min; Dacheng Ma; Dan Zhao; Jianyang Zeng</t>
        </is>
      </c>
      <c r="H802" s="42" t="n">
        <v>2023</v>
      </c>
      <c r="I802" s="42" t="inlineStr">
        <is>
          <t>Nature Communications</t>
        </is>
      </c>
      <c r="J802" s="42" t="inlineStr">
        <is>
          <t>10.1038/s41467-023-43214-1</t>
        </is>
      </c>
      <c r="K802" s="47" t="inlineStr">
        <is>
          <t>https://doi.org/10.1038/s41467-023-43214-1</t>
        </is>
      </c>
      <c r="L802" s="42" t="inlineStr">
        <is>
          <t>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is>
      </c>
      <c r="M802" s="42" t="inlineStr">
        <is>
          <t>article</t>
        </is>
      </c>
      <c r="N802" s="42" t="inlineStr">
        <is>
          <t>en</t>
        </is>
      </c>
      <c r="O802" s="42">
        <f>IF(F802="","",LOWER(TRIM(F802)&amp;"|"&amp;TRIM(G802)&amp;"|"&amp;H802))</f>
        <v/>
      </c>
      <c r="P802" s="42" t="inlineStr">
        <is>
          <t>No</t>
        </is>
      </c>
      <c r="Q802" s="42" t="inlineStr">
        <is>
          <t>Citations: 160</t>
        </is>
      </c>
    </row>
    <row r="803">
      <c r="A803" s="42" t="inlineStr">
        <is>
          <t>A0802</t>
        </is>
      </c>
      <c r="B803" s="42" t="inlineStr">
        <is>
          <t>Database</t>
        </is>
      </c>
      <c r="C803" s="42" t="inlineStr">
        <is>
          <t>OpenAlex</t>
        </is>
      </c>
      <c r="D803" s="85" t="n">
        <v>46287</v>
      </c>
      <c r="E803" s="42" t="inlineStr">
        <is>
          <t>Multiple queries (Q1-Q10)</t>
        </is>
      </c>
      <c r="F803" s="42" t="inlineStr">
        <is>
          <t>A large and rich EEG dataset for modeling human visual object recognition</t>
        </is>
      </c>
      <c r="G803" s="42" t="inlineStr">
        <is>
          <t>Alessandro T. Gifford; Kshitij Dwivedi; Gemma Roig; Radoslaw Martin Cichy</t>
        </is>
      </c>
      <c r="H803" s="42" t="n">
        <v>2022</v>
      </c>
      <c r="I803" s="42" t="inlineStr">
        <is>
          <t>NeuroImage</t>
        </is>
      </c>
      <c r="J803" s="42" t="inlineStr">
        <is>
          <t>10.1016/j.neuroimage.2022.119754</t>
        </is>
      </c>
      <c r="K803" s="47" t="inlineStr">
        <is>
          <t>https://doi.org/10.1016/j.neuroimage.2022.119754</t>
        </is>
      </c>
      <c r="L803" s="42" t="inlineStr">
        <is>
          <t>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is>
      </c>
      <c r="M803" s="42" t="inlineStr">
        <is>
          <t>article</t>
        </is>
      </c>
      <c r="N803" s="42" t="inlineStr">
        <is>
          <t>en</t>
        </is>
      </c>
      <c r="O803" s="42">
        <f>IF(F803="","",LOWER(TRIM(F803)&amp;"|"&amp;TRIM(G803)&amp;"|"&amp;H803))</f>
        <v/>
      </c>
      <c r="P803" s="42" t="inlineStr">
        <is>
          <t>No</t>
        </is>
      </c>
      <c r="Q803" s="42" t="inlineStr">
        <is>
          <t>Citations: 137</t>
        </is>
      </c>
    </row>
    <row r="804">
      <c r="A804" s="42" t="inlineStr">
        <is>
          <t>A0803</t>
        </is>
      </c>
      <c r="B804" s="42" t="inlineStr">
        <is>
          <t>Database</t>
        </is>
      </c>
      <c r="C804" s="42" t="inlineStr">
        <is>
          <t>OpenAlex</t>
        </is>
      </c>
      <c r="D804" s="85" t="n">
        <v>46287</v>
      </c>
      <c r="E804" s="42" t="inlineStr">
        <is>
          <t>Multiple queries (Q1-Q10)</t>
        </is>
      </c>
      <c r="F804" s="42" t="inlineStr">
        <is>
          <t>Deep Audio-visual Learning: A Survey</t>
        </is>
      </c>
      <c r="G804" s="42" t="inlineStr">
        <is>
          <t>Hao Zhu; Mandi Luo; Rui Wang; Aihua Zheng; Ran He</t>
        </is>
      </c>
      <c r="H804" s="42" t="n">
        <v>2021</v>
      </c>
      <c r="I804" s="42" t="inlineStr">
        <is>
          <t>Machine Intelligence Research</t>
        </is>
      </c>
      <c r="J804" s="42" t="inlineStr">
        <is>
          <t>10.1007/s11633-021-1293-0</t>
        </is>
      </c>
      <c r="K804" s="47" t="inlineStr">
        <is>
          <t>https://doi.org/10.1007/s11633-021-1293-0</t>
        </is>
      </c>
      <c r="L804" s="42" t="inlineStr">
        <is>
          <t>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is>
      </c>
      <c r="M804" s="42" t="inlineStr">
        <is>
          <t>article</t>
        </is>
      </c>
      <c r="N804" s="42" t="inlineStr">
        <is>
          <t>en</t>
        </is>
      </c>
      <c r="O804" s="42">
        <f>IF(F804="","",LOWER(TRIM(F804)&amp;"|"&amp;TRIM(G804)&amp;"|"&amp;H804))</f>
        <v/>
      </c>
      <c r="P804" s="42" t="inlineStr">
        <is>
          <t>No</t>
        </is>
      </c>
      <c r="Q804" s="42" t="inlineStr">
        <is>
          <t>Citations: 170</t>
        </is>
      </c>
    </row>
    <row r="805">
      <c r="A805" s="42" t="inlineStr">
        <is>
          <t>A0804</t>
        </is>
      </c>
      <c r="B805" s="42" t="inlineStr">
        <is>
          <t>Database</t>
        </is>
      </c>
      <c r="C805" s="42" t="inlineStr">
        <is>
          <t>OpenAlex</t>
        </is>
      </c>
      <c r="D805" s="85" t="n">
        <v>46287</v>
      </c>
      <c r="E805" s="42" t="inlineStr">
        <is>
          <t>Multiple queries (Q1-Q10)</t>
        </is>
      </c>
      <c r="F805" s="42" t="inlineStr">
        <is>
          <t>Sample-Efficient Learning of Deformable Linear Object Manipulation in the Real World Through Self-Supervision</t>
        </is>
      </c>
      <c r="G805" s="42" t="inlineStr">
        <is>
          <t>Robert Lee; Masashi Hamaya; Takayuki Murooka; Yoshihisa Ijiri; Peter Corke</t>
        </is>
      </c>
      <c r="H805" s="42" t="n">
        <v>2021</v>
      </c>
      <c r="I805" s="42" t="inlineStr">
        <is>
          <t>IEEE Robotics and Automation Letters</t>
        </is>
      </c>
      <c r="J805" s="42" t="inlineStr">
        <is>
          <t>10.1109/lra.2021.3130377</t>
        </is>
      </c>
      <c r="K805" s="47" t="inlineStr">
        <is>
          <t>https://doi.org/10.1109/lra.2021.3130377</t>
        </is>
      </c>
      <c r="L805" s="42" t="inlineStr">
        <is>
          <t>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is>
      </c>
      <c r="M805" s="42" t="inlineStr">
        <is>
          <t>article</t>
        </is>
      </c>
      <c r="N805" s="42" t="inlineStr">
        <is>
          <t>en</t>
        </is>
      </c>
      <c r="O805" s="42">
        <f>IF(F805="","",LOWER(TRIM(F805)&amp;"|"&amp;TRIM(G805)&amp;"|"&amp;H805))</f>
        <v/>
      </c>
      <c r="P805" s="42" t="inlineStr">
        <is>
          <t>No</t>
        </is>
      </c>
      <c r="Q805" s="42" t="inlineStr">
        <is>
          <t>Citations: 22</t>
        </is>
      </c>
    </row>
    <row r="806">
      <c r="A806" s="42" t="inlineStr">
        <is>
          <t>A0805</t>
        </is>
      </c>
      <c r="B806" s="42" t="inlineStr">
        <is>
          <t>Database</t>
        </is>
      </c>
      <c r="C806" s="42" t="inlineStr">
        <is>
          <t>OpenAlex</t>
        </is>
      </c>
      <c r="D806" s="85" t="n">
        <v>46287</v>
      </c>
      <c r="E806" s="42" t="inlineStr">
        <is>
          <t>Multiple queries (Q1-Q10)</t>
        </is>
      </c>
      <c r="F806" s="42" t="inlineStr">
        <is>
          <t>Self-supervised contrastive learning for integrative single cell RNA-seq data analysis</t>
        </is>
      </c>
      <c r="G806" s="42" t="inlineStr">
        <is>
          <t>Wenkai Han; Yuqi Cheng; Jiayang Chen; Huawen Zhong; Zhihang Hu; Siyuan Chen; Licheng Zong; Liang Hong; Ting‐Fung Chan; Irwin King; Xin Gao; Yu Li</t>
        </is>
      </c>
      <c r="H806" s="42" t="n">
        <v>2022</v>
      </c>
      <c r="I806" s="42" t="inlineStr">
        <is>
          <t>Briefings in Bioinformatics</t>
        </is>
      </c>
      <c r="J806" s="42" t="inlineStr">
        <is>
          <t>10.1093/bib/bbac377</t>
        </is>
      </c>
      <c r="K806" s="47" t="inlineStr">
        <is>
          <t>https://doi.org/10.1093/bib/bbac377</t>
        </is>
      </c>
      <c r="L806" s="42" t="inlineStr">
        <is>
          <t>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is>
      </c>
      <c r="M806" s="42" t="inlineStr">
        <is>
          <t>article</t>
        </is>
      </c>
      <c r="N806" s="42" t="inlineStr">
        <is>
          <t>en</t>
        </is>
      </c>
      <c r="O806" s="42">
        <f>IF(F806="","",LOWER(TRIM(F806)&amp;"|"&amp;TRIM(G806)&amp;"|"&amp;H806))</f>
        <v/>
      </c>
      <c r="P806" s="42" t="inlineStr">
        <is>
          <t>No</t>
        </is>
      </c>
      <c r="Q806" s="42" t="inlineStr">
        <is>
          <t>Citations: 92</t>
        </is>
      </c>
    </row>
    <row r="807">
      <c r="A807" s="42" t="inlineStr">
        <is>
          <t>A0806</t>
        </is>
      </c>
      <c r="B807" s="42" t="inlineStr">
        <is>
          <t>Database</t>
        </is>
      </c>
      <c r="C807" s="42" t="inlineStr">
        <is>
          <t>OpenAlex</t>
        </is>
      </c>
      <c r="D807" s="85" t="n">
        <v>46287</v>
      </c>
      <c r="E807" s="42" t="inlineStr">
        <is>
          <t>Multiple queries (Q1-Q10)</t>
        </is>
      </c>
      <c r="F807" s="42" t="inlineStr">
        <is>
          <t>HBIM Modeling from the Surface Mesh and Its Extended Capability of Knowledge Representation</t>
        </is>
      </c>
      <c r="G807" s="42" t="inlineStr">
        <is>
          <t>Xiucheng Yang; Yi-Chou Lu; Arnadi Murtiyoso; Mathieu Koehl; Pierre Grussenmeyer</t>
        </is>
      </c>
      <c r="H807" s="42" t="n">
        <v>2019</v>
      </c>
      <c r="I807" s="42" t="inlineStr">
        <is>
          <t>ISPRS International Journal of Geo-Information</t>
        </is>
      </c>
      <c r="J807" s="42" t="inlineStr">
        <is>
          <t>10.3390/ijgi8070301</t>
        </is>
      </c>
      <c r="K807" s="47" t="inlineStr">
        <is>
          <t>https://doi.org/10.3390/ijgi8070301</t>
        </is>
      </c>
      <c r="L807" s="42" t="inlineStr">
        <is>
          <t>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is>
      </c>
      <c r="M807" s="42" t="inlineStr">
        <is>
          <t>article</t>
        </is>
      </c>
      <c r="N807" s="42" t="inlineStr">
        <is>
          <t>en</t>
        </is>
      </c>
      <c r="O807" s="42">
        <f>IF(F807="","",LOWER(TRIM(F807)&amp;"|"&amp;TRIM(G807)&amp;"|"&amp;H807))</f>
        <v/>
      </c>
      <c r="P807" s="42" t="inlineStr">
        <is>
          <t>No</t>
        </is>
      </c>
      <c r="Q807" s="42" t="inlineStr">
        <is>
          <t>Citations: 119</t>
        </is>
      </c>
    </row>
    <row r="808">
      <c r="A808" s="42" t="inlineStr">
        <is>
          <t>A0807</t>
        </is>
      </c>
      <c r="B808" s="42" t="inlineStr">
        <is>
          <t>Database</t>
        </is>
      </c>
      <c r="C808" s="42" t="inlineStr">
        <is>
          <t>OpenAlex</t>
        </is>
      </c>
      <c r="D808" s="85" t="n">
        <v>46287</v>
      </c>
      <c r="E808" s="42" t="inlineStr">
        <is>
          <t>Multiple queries (Q1-Q10)</t>
        </is>
      </c>
      <c r="F808" s="42" t="inlineStr">
        <is>
          <t>Weakly supervised machine learning</t>
        </is>
      </c>
      <c r="G808" s="42" t="inlineStr">
        <is>
          <t>Zeyu Ren; Shuihua Wang‎; Yudong Zhang</t>
        </is>
      </c>
      <c r="H808" s="42" t="n">
        <v>2023</v>
      </c>
      <c r="I808" s="42" t="inlineStr">
        <is>
          <t>CAAI Transactions on Intelligence Technology</t>
        </is>
      </c>
      <c r="J808" s="42" t="inlineStr">
        <is>
          <t>10.1049/cit2.12216</t>
        </is>
      </c>
      <c r="K808" s="47" t="inlineStr">
        <is>
          <t>https://doi.org/10.1049/cit2.12216</t>
        </is>
      </c>
      <c r="L808" s="42" t="inlineStr">
        <is>
          <t>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is>
      </c>
      <c r="M808" s="42" t="inlineStr">
        <is>
          <t>article</t>
        </is>
      </c>
      <c r="N808" s="42" t="inlineStr">
        <is>
          <t>en</t>
        </is>
      </c>
      <c r="O808" s="42">
        <f>IF(F808="","",LOWER(TRIM(F808)&amp;"|"&amp;TRIM(G808)&amp;"|"&amp;H808))</f>
        <v/>
      </c>
      <c r="P808" s="42" t="inlineStr">
        <is>
          <t>No</t>
        </is>
      </c>
      <c r="Q808" s="42" t="inlineStr">
        <is>
          <t>Citations: 161</t>
        </is>
      </c>
    </row>
    <row r="809">
      <c r="A809" s="42" t="inlineStr">
        <is>
          <t>A0808</t>
        </is>
      </c>
      <c r="B809" s="42" t="inlineStr">
        <is>
          <t>Database</t>
        </is>
      </c>
      <c r="C809" s="42" t="inlineStr">
        <is>
          <t>OpenAlex</t>
        </is>
      </c>
      <c r="D809" s="85" t="n">
        <v>46287</v>
      </c>
      <c r="E809" s="42" t="inlineStr">
        <is>
          <t>Multiple queries (Q1-Q10)</t>
        </is>
      </c>
      <c r="F809" s="42" t="inlineStr">
        <is>
          <t>A Survey on Deep Visual Place Recognition</t>
        </is>
      </c>
      <c r="G809" s="42" t="inlineStr">
        <is>
          <t>Carlo Masone; Barbara Caputo</t>
        </is>
      </c>
      <c r="H809" s="42" t="n">
        <v>2021</v>
      </c>
      <c r="I809" s="42" t="inlineStr">
        <is>
          <t>IEEE Access</t>
        </is>
      </c>
      <c r="J809" s="42" t="inlineStr">
        <is>
          <t>10.1109/access.2021.3054937</t>
        </is>
      </c>
      <c r="K809" s="47" t="inlineStr">
        <is>
          <t>https://doi.org/10.1109/access.2021.3054937</t>
        </is>
      </c>
      <c r="L809" s="42" t="inlineStr">
        <is>
          <t>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is>
      </c>
      <c r="M809" s="42" t="inlineStr">
        <is>
          <t>article</t>
        </is>
      </c>
      <c r="N809" s="42" t="inlineStr">
        <is>
          <t>en</t>
        </is>
      </c>
      <c r="O809" s="42">
        <f>IF(F809="","",LOWER(TRIM(F809)&amp;"|"&amp;TRIM(G809)&amp;"|"&amp;H809))</f>
        <v/>
      </c>
      <c r="P809" s="42" t="inlineStr">
        <is>
          <t>No</t>
        </is>
      </c>
      <c r="Q809" s="42" t="inlineStr">
        <is>
          <t>Citations: 192</t>
        </is>
      </c>
    </row>
    <row r="810">
      <c r="A810" s="42" t="inlineStr">
        <is>
          <t>A0809</t>
        </is>
      </c>
      <c r="B810" s="42" t="inlineStr">
        <is>
          <t>Database</t>
        </is>
      </c>
      <c r="C810" s="42" t="inlineStr">
        <is>
          <t>OpenAlex</t>
        </is>
      </c>
      <c r="D810" s="85" t="n">
        <v>46287</v>
      </c>
      <c r="E810" s="42" t="inlineStr">
        <is>
          <t>Multiple queries (Q1-Q10)</t>
        </is>
      </c>
      <c r="F810" s="42" t="inlineStr">
        <is>
          <t>Recent Advances in Zero-Shot Recognition: Toward Data-Efficient Understanding of Visual Content</t>
        </is>
      </c>
      <c r="G810" s="42" t="inlineStr">
        <is>
          <t>Yanwei Fu; Tao Xiang; Yu–Gang Jiang; Xiangyang Xue; Leonid Sigal; Shaogang Gong</t>
        </is>
      </c>
      <c r="H810" s="42" t="n">
        <v>2018</v>
      </c>
      <c r="I810" s="42" t="inlineStr">
        <is>
          <t>IEEE Signal Processing Magazine</t>
        </is>
      </c>
      <c r="J810" s="42" t="inlineStr">
        <is>
          <t>10.1109/msp.2017.2763441</t>
        </is>
      </c>
      <c r="K810" s="47" t="inlineStr">
        <is>
          <t>https://doi.org/10.1109/msp.2017.2763441</t>
        </is>
      </c>
      <c r="L810" s="42" t="inlineStr">
        <is>
          <t>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is>
      </c>
      <c r="M810" s="42" t="inlineStr">
        <is>
          <t>article</t>
        </is>
      </c>
      <c r="N810" s="42" t="inlineStr">
        <is>
          <t>en</t>
        </is>
      </c>
      <c r="O810" s="42">
        <f>IF(F810="","",LOWER(TRIM(F810)&amp;"|"&amp;TRIM(G810)&amp;"|"&amp;H810))</f>
        <v/>
      </c>
      <c r="P810" s="42" t="inlineStr">
        <is>
          <t>No</t>
        </is>
      </c>
      <c r="Q810" s="42" t="inlineStr">
        <is>
          <t>Citations: 171</t>
        </is>
      </c>
    </row>
    <row r="811">
      <c r="A811" s="42" t="inlineStr">
        <is>
          <t>A0810</t>
        </is>
      </c>
      <c r="B811" s="42" t="inlineStr">
        <is>
          <t>Database</t>
        </is>
      </c>
      <c r="C811" s="42" t="inlineStr">
        <is>
          <t>OpenAlex</t>
        </is>
      </c>
      <c r="D811" s="85" t="n">
        <v>46287</v>
      </c>
      <c r="E811" s="42" t="inlineStr">
        <is>
          <t>Multiple queries (Q1-Q10)</t>
        </is>
      </c>
      <c r="F811" s="42" t="inlineStr">
        <is>
          <t>A Survey on Graph Representation Learning Methods</t>
        </is>
      </c>
      <c r="G811" s="42" t="inlineStr">
        <is>
          <t>Shima Khoshraftar; Aijun An</t>
        </is>
      </c>
      <c r="H811" s="42" t="n">
        <v>2023</v>
      </c>
      <c r="I811" s="42" t="inlineStr">
        <is>
          <t>ACM Transactions on Intelligent Systems and Technology</t>
        </is>
      </c>
      <c r="J811" s="42" t="inlineStr">
        <is>
          <t>10.1145/3633518</t>
        </is>
      </c>
      <c r="K811" s="47" t="inlineStr">
        <is>
          <t>https://doi.org/10.1145/3633518</t>
        </is>
      </c>
      <c r="L811" s="42" t="inlineStr">
        <is>
          <t>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is>
      </c>
      <c r="M811" s="42" t="inlineStr">
        <is>
          <t>article</t>
        </is>
      </c>
      <c r="N811" s="42" t="inlineStr">
        <is>
          <t>en</t>
        </is>
      </c>
      <c r="O811" s="42">
        <f>IF(F811="","",LOWER(TRIM(F811)&amp;"|"&amp;TRIM(G811)&amp;"|"&amp;H811))</f>
        <v/>
      </c>
      <c r="P811" s="42" t="inlineStr">
        <is>
          <t>No</t>
        </is>
      </c>
      <c r="Q811" s="42" t="inlineStr">
        <is>
          <t>Citations: 213</t>
        </is>
      </c>
    </row>
    <row r="812">
      <c r="A812" s="42" t="inlineStr">
        <is>
          <t>A0811</t>
        </is>
      </c>
      <c r="B812" s="42" t="inlineStr">
        <is>
          <t>Database</t>
        </is>
      </c>
      <c r="C812" s="42" t="inlineStr">
        <is>
          <t>OpenAlex</t>
        </is>
      </c>
      <c r="D812" s="85" t="n">
        <v>46287</v>
      </c>
      <c r="E812" s="42" t="inlineStr">
        <is>
          <t>Multiple queries (Q1-Q10)</t>
        </is>
      </c>
      <c r="F812" s="42" t="inlineStr">
        <is>
          <t>Quantum self-supervised learning</t>
        </is>
      </c>
      <c r="G812" s="42" t="inlineStr">
        <is>
          <t>Ben Jaderberg; Lewis W. Anderson; Weiyin Xie; Samuel Albanie; Martin Kiffner; Dieter Jaksch</t>
        </is>
      </c>
      <c r="H812" s="42" t="n">
        <v>2022</v>
      </c>
      <c r="I812" s="42" t="inlineStr">
        <is>
          <t>Quantum Science and Technology</t>
        </is>
      </c>
      <c r="J812" s="42" t="inlineStr">
        <is>
          <t>10.1088/2058-9565/ac6825</t>
        </is>
      </c>
      <c r="K812" s="47" t="inlineStr">
        <is>
          <t>https://doi.org/10.1088/2058-9565/ac6825</t>
        </is>
      </c>
      <c r="L812" s="42" t="inlineStr">
        <is>
          <t>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is>
      </c>
      <c r="M812" s="42" t="inlineStr">
        <is>
          <t>article</t>
        </is>
      </c>
      <c r="N812" s="42" t="inlineStr">
        <is>
          <t>en</t>
        </is>
      </c>
      <c r="O812" s="42">
        <f>IF(F812="","",LOWER(TRIM(F812)&amp;"|"&amp;TRIM(G812)&amp;"|"&amp;H812))</f>
        <v/>
      </c>
      <c r="P812" s="42" t="inlineStr">
        <is>
          <t>No</t>
        </is>
      </c>
      <c r="Q812" s="42" t="inlineStr">
        <is>
          <t>Citations: 40</t>
        </is>
      </c>
    </row>
    <row r="813">
      <c r="A813" s="42" t="inlineStr">
        <is>
          <t>A0812</t>
        </is>
      </c>
      <c r="B813" s="42" t="inlineStr">
        <is>
          <t>Database</t>
        </is>
      </c>
      <c r="C813" s="42" t="inlineStr">
        <is>
          <t>OpenAlex</t>
        </is>
      </c>
      <c r="D813" s="85" t="n">
        <v>46287</v>
      </c>
      <c r="E813" s="42" t="inlineStr">
        <is>
          <t>Multiple queries (Q1-Q10)</t>
        </is>
      </c>
      <c r="F813" s="42" t="inlineStr">
        <is>
          <t>Causal Reasoning Meets Visual Representation Learning: A Prospective Study</t>
        </is>
      </c>
      <c r="G813" s="42" t="inlineStr">
        <is>
          <t>Yang Liu; Yu-Shen Wei; Hong Yan; Guanbin Li; Liang Lin</t>
        </is>
      </c>
      <c r="H813" s="42" t="n">
        <v>2022</v>
      </c>
      <c r="I813" s="42" t="inlineStr">
        <is>
          <t>Machine Intelligence Research</t>
        </is>
      </c>
      <c r="J813" s="42" t="inlineStr">
        <is>
          <t>10.1007/s11633-022-1362-z</t>
        </is>
      </c>
      <c r="K813" s="47" t="inlineStr">
        <is>
          <t>https://doi.org/10.1007/s11633-022-1362-z</t>
        </is>
      </c>
      <c r="L813" s="42" t="inlineStr">
        <is>
          <t>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is>
      </c>
      <c r="M813" s="42" t="inlineStr">
        <is>
          <t>article</t>
        </is>
      </c>
      <c r="N813" s="42" t="inlineStr">
        <is>
          <t>en</t>
        </is>
      </c>
      <c r="O813" s="42">
        <f>IF(F813="","",LOWER(TRIM(F813)&amp;"|"&amp;TRIM(G813)&amp;"|"&amp;H813))</f>
        <v/>
      </c>
      <c r="P813" s="42" t="inlineStr">
        <is>
          <t>No</t>
        </is>
      </c>
      <c r="Q813" s="42" t="inlineStr">
        <is>
          <t>Citations: 57</t>
        </is>
      </c>
    </row>
    <row r="814">
      <c r="A814" s="42" t="inlineStr">
        <is>
          <t>A0813</t>
        </is>
      </c>
      <c r="B814" s="42" t="inlineStr">
        <is>
          <t>Database</t>
        </is>
      </c>
      <c r="C814" s="42" t="inlineStr">
        <is>
          <t>OpenAlex</t>
        </is>
      </c>
      <c r="D814" s="85" t="n">
        <v>46287</v>
      </c>
      <c r="E814" s="42" t="inlineStr">
        <is>
          <t>Multiple queries (Q1-Q10)</t>
        </is>
      </c>
      <c r="F814" s="42" t="inlineStr">
        <is>
          <t>View-Invariant Skeleton Action Representation Learning via Motion Retargeting</t>
        </is>
      </c>
      <c r="G814" s="42" t="inlineStr">
        <is>
          <t>Di Yang; Yaohui Wang; Antitza Dantcheva; Lorenzo Garattoni; Gianpiero Francesca; François Brémond</t>
        </is>
      </c>
      <c r="H814" s="42" t="n">
        <v>2024</v>
      </c>
      <c r="I814" s="42" t="inlineStr">
        <is>
          <t>International Journal of Computer Vision</t>
        </is>
      </c>
      <c r="J814" s="42" t="inlineStr">
        <is>
          <t>10.1007/s11263-023-01967-8</t>
        </is>
      </c>
      <c r="K814" s="47" t="inlineStr">
        <is>
          <t>https://doi.org/10.1007/s11263-023-01967-8</t>
        </is>
      </c>
      <c r="L814" s="42" t="inlineStr"/>
      <c r="M814" s="42" t="inlineStr">
        <is>
          <t>article</t>
        </is>
      </c>
      <c r="N814" s="42" t="inlineStr">
        <is>
          <t>en</t>
        </is>
      </c>
      <c r="O814" s="42">
        <f>IF(F814="","",LOWER(TRIM(F814)&amp;"|"&amp;TRIM(G814)&amp;"|"&amp;H814))</f>
        <v/>
      </c>
      <c r="P814" s="42" t="inlineStr">
        <is>
          <t>No</t>
        </is>
      </c>
      <c r="Q814" s="42" t="inlineStr">
        <is>
          <t>Citations: 30</t>
        </is>
      </c>
    </row>
    <row r="815">
      <c r="A815" s="42" t="inlineStr">
        <is>
          <t>A0814</t>
        </is>
      </c>
      <c r="B815" s="42" t="inlineStr">
        <is>
          <t>Database</t>
        </is>
      </c>
      <c r="C815" s="42" t="inlineStr">
        <is>
          <t>OpenAlex</t>
        </is>
      </c>
      <c r="D815" s="85" t="n">
        <v>46287</v>
      </c>
      <c r="E815" s="42" t="inlineStr">
        <is>
          <t>Multiple queries (Q1-Q10)</t>
        </is>
      </c>
      <c r="F815" s="42" t="inlineStr">
        <is>
          <t>Towards artificial general intelligence via a multimodal foundation model</t>
        </is>
      </c>
      <c r="G815" s="42" t="inlineStr">
        <is>
          <t>Nanyi Fei; Zhiwu Lu; Yizhao Gao; Guoxing Yang; Yuqi Huo; Jingyuan Wen; Jingyuan Wen; Haoyu Lu; Ruihua Song; Xin Gao; Tao Xiang; Hao Sun; Ji-Rong Wen; Ji-Rong Wen</t>
        </is>
      </c>
      <c r="H815" s="42" t="n">
        <v>2022</v>
      </c>
      <c r="I815" s="42" t="inlineStr">
        <is>
          <t>Nature Communications</t>
        </is>
      </c>
      <c r="J815" s="42" t="inlineStr">
        <is>
          <t>10.1038/s41467-022-30761-2</t>
        </is>
      </c>
      <c r="K815" s="47" t="inlineStr">
        <is>
          <t>https://doi.org/10.1038/s41467-022-30761-2</t>
        </is>
      </c>
      <c r="L815" s="42" t="inlineStr">
        <is>
          <t>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is>
      </c>
      <c r="M815" s="42" t="inlineStr">
        <is>
          <t>article</t>
        </is>
      </c>
      <c r="N815" s="42" t="inlineStr">
        <is>
          <t>en</t>
        </is>
      </c>
      <c r="O815" s="42">
        <f>IF(F815="","",LOWER(TRIM(F815)&amp;"|"&amp;TRIM(G815)&amp;"|"&amp;H815))</f>
        <v/>
      </c>
      <c r="P815" s="42" t="inlineStr">
        <is>
          <t>No</t>
        </is>
      </c>
      <c r="Q815" s="42" t="inlineStr">
        <is>
          <t>Citations: 284</t>
        </is>
      </c>
    </row>
    <row r="816">
      <c r="A816" s="42" t="inlineStr">
        <is>
          <t>A0815</t>
        </is>
      </c>
      <c r="B816" s="42" t="inlineStr">
        <is>
          <t>Database</t>
        </is>
      </c>
      <c r="C816" s="42" t="inlineStr">
        <is>
          <t>OpenAlex</t>
        </is>
      </c>
      <c r="D816" s="85" t="n">
        <v>46287</v>
      </c>
      <c r="E816" s="42" t="inlineStr">
        <is>
          <t>Multiple queries (Q1-Q10)</t>
        </is>
      </c>
      <c r="F816" s="42" t="inlineStr">
        <is>
          <t>Deep appearance models for face rendering</t>
        </is>
      </c>
      <c r="G816" s="42" t="inlineStr">
        <is>
          <t>Stephen Lombardi; Jason Saragih; Tomas Simon; Yaser Sheikh</t>
        </is>
      </c>
      <c r="H816" s="42" t="n">
        <v>2018</v>
      </c>
      <c r="I816" s="42" t="inlineStr">
        <is>
          <t>ACM Transactions on Graphics</t>
        </is>
      </c>
      <c r="J816" s="42" t="inlineStr">
        <is>
          <t>10.1145/3197517.3201401</t>
        </is>
      </c>
      <c r="K816" s="47" t="inlineStr">
        <is>
          <t>https://doi.org/10.1145/3197517.3201401</t>
        </is>
      </c>
      <c r="L816" s="42" t="inlineStr">
        <is>
          <t>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is>
      </c>
      <c r="M816" s="42" t="inlineStr">
        <is>
          <t>article</t>
        </is>
      </c>
      <c r="N816" s="42" t="inlineStr">
        <is>
          <t>en</t>
        </is>
      </c>
      <c r="O816" s="42">
        <f>IF(F816="","",LOWER(TRIM(F816)&amp;"|"&amp;TRIM(G816)&amp;"|"&amp;H816))</f>
        <v/>
      </c>
      <c r="P816" s="42" t="inlineStr">
        <is>
          <t>No</t>
        </is>
      </c>
      <c r="Q816" s="42" t="inlineStr">
        <is>
          <t>Citations: 299</t>
        </is>
      </c>
    </row>
    <row r="817">
      <c r="A817" s="42" t="inlineStr">
        <is>
          <t>A0816</t>
        </is>
      </c>
      <c r="B817" s="42" t="inlineStr">
        <is>
          <t>Database</t>
        </is>
      </c>
      <c r="C817" s="42" t="inlineStr">
        <is>
          <t>OpenAlex</t>
        </is>
      </c>
      <c r="D817" s="85" t="n">
        <v>46287</v>
      </c>
      <c r="E817" s="42" t="inlineStr">
        <is>
          <t>Multiple queries (Q1-Q10)</t>
        </is>
      </c>
      <c r="F817" s="42" t="inlineStr">
        <is>
          <t>TOV: The Original Vision Model for Optical Remote Sensing Image Understanding via Self-Supervised Learning</t>
        </is>
      </c>
      <c r="G817" s="42" t="inlineStr">
        <is>
          <t>Chao Tao; Ji Qi; Guo Zhang; Qing Zhu; Weipeng Lu; Haifeng Li</t>
        </is>
      </c>
      <c r="H817" s="42" t="n">
        <v>2023</v>
      </c>
      <c r="I817" s="42" t="inlineStr">
        <is>
          <t>IEEE Journal of Selected Topics in Applied Earth Observations and Remote Sensing</t>
        </is>
      </c>
      <c r="J817" s="42" t="inlineStr">
        <is>
          <t>10.1109/jstars.2023.3271312</t>
        </is>
      </c>
      <c r="K817" s="47" t="inlineStr">
        <is>
          <t>https://doi.org/10.1109/jstars.2023.3271312</t>
        </is>
      </c>
      <c r="L817" s="42" t="inlineStr">
        <is>
          <t>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is>
      </c>
      <c r="M817" s="42" t="inlineStr">
        <is>
          <t>article</t>
        </is>
      </c>
      <c r="N817" s="42" t="inlineStr">
        <is>
          <t>en</t>
        </is>
      </c>
      <c r="O817" s="42">
        <f>IF(F817="","",LOWER(TRIM(F817)&amp;"|"&amp;TRIM(G817)&amp;"|"&amp;H817))</f>
        <v/>
      </c>
      <c r="P817" s="42" t="inlineStr">
        <is>
          <t>No</t>
        </is>
      </c>
      <c r="Q817" s="42" t="inlineStr">
        <is>
          <t>Citations: 69</t>
        </is>
      </c>
    </row>
    <row r="818">
      <c r="A818" s="42" t="inlineStr">
        <is>
          <t>A0817</t>
        </is>
      </c>
      <c r="B818" s="42" t="inlineStr">
        <is>
          <t>Database</t>
        </is>
      </c>
      <c r="C818" s="42" t="inlineStr">
        <is>
          <t>OpenAlex</t>
        </is>
      </c>
      <c r="D818" s="85" t="n">
        <v>46287</v>
      </c>
      <c r="E818" s="42" t="inlineStr">
        <is>
          <t>Multiple queries (Q1-Q10)</t>
        </is>
      </c>
      <c r="F818" s="42" t="inlineStr">
        <is>
          <t>AST: Adaptive Self-supervised Transformer for optical remote sensing representation</t>
        </is>
      </c>
      <c r="G818" s="42" t="inlineStr">
        <is>
          <t>Qibin He; Xian Sun; Zhiyuan Yan; Bing Wang; Zicong Zhu; Wenhui Diao; Michael Ying Yang</t>
        </is>
      </c>
      <c r="H818" s="42" t="n">
        <v>2023</v>
      </c>
      <c r="I818" s="42" t="inlineStr">
        <is>
          <t>ISPRS Journal of Photogrammetry and Remote Sensing</t>
        </is>
      </c>
      <c r="J818" s="42" t="inlineStr">
        <is>
          <t>10.1016/j.isprsjprs.2023.04.003</t>
        </is>
      </c>
      <c r="K818" s="47" t="inlineStr">
        <is>
          <t>https://doi.org/10.1016/j.isprsjprs.2023.04.003</t>
        </is>
      </c>
      <c r="L818" s="42" t="inlineStr"/>
      <c r="M818" s="42" t="inlineStr">
        <is>
          <t>article</t>
        </is>
      </c>
      <c r="N818" s="42" t="inlineStr">
        <is>
          <t>en</t>
        </is>
      </c>
      <c r="O818" s="42">
        <f>IF(F818="","",LOWER(TRIM(F818)&amp;"|"&amp;TRIM(G818)&amp;"|"&amp;H818))</f>
        <v/>
      </c>
      <c r="P818" s="42" t="inlineStr">
        <is>
          <t>No</t>
        </is>
      </c>
      <c r="Q818" s="42" t="inlineStr">
        <is>
          <t>Citations: 34</t>
        </is>
      </c>
    </row>
    <row r="819">
      <c r="A819" s="42" t="inlineStr">
        <is>
          <t>A0818</t>
        </is>
      </c>
      <c r="B819" s="42" t="inlineStr">
        <is>
          <t>Database</t>
        </is>
      </c>
      <c r="C819" s="42" t="inlineStr">
        <is>
          <t>OpenAlex</t>
        </is>
      </c>
      <c r="D819" s="85" t="n">
        <v>46287</v>
      </c>
      <c r="E819" s="42" t="inlineStr">
        <is>
          <t>Multiple queries (Q1-Q10)</t>
        </is>
      </c>
      <c r="F819" s="42" t="inlineStr">
        <is>
          <t>ResMLP: Feedforward Networks for Image Classification With Data-Efficient Training</t>
        </is>
      </c>
      <c r="G819" s="42" t="inlineStr">
        <is>
          <t>Hugo Touvron; Piotr Bojanowski; Mathilde Caron; Matthieu Cord; Alaaeldin El-Nouby; Édouard Grave; Gautier Izacard; Armand Joulin; Gabriel Synnaeve; Jakob Verbeek; Hervé Jeǵou</t>
        </is>
      </c>
      <c r="H819" s="42" t="n">
        <v>2022</v>
      </c>
      <c r="I819" s="42" t="inlineStr">
        <is>
          <t>IEEE Transactions on Pattern Analysis and Machine Intelligence</t>
        </is>
      </c>
      <c r="J819" s="42" t="inlineStr">
        <is>
          <t>10.1109/tpami.2022.3206148</t>
        </is>
      </c>
      <c r="K819" s="47" t="inlineStr">
        <is>
          <t>https://doi.org/10.1109/tpami.2022.3206148</t>
        </is>
      </c>
      <c r="L819" s="42" t="inlineStr">
        <is>
          <t>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is>
      </c>
      <c r="M819" s="42" t="inlineStr">
        <is>
          <t>article</t>
        </is>
      </c>
      <c r="N819" s="42" t="inlineStr">
        <is>
          <t>en</t>
        </is>
      </c>
      <c r="O819" s="42">
        <f>IF(F819="","",LOWER(TRIM(F819)&amp;"|"&amp;TRIM(G819)&amp;"|"&amp;H819))</f>
        <v/>
      </c>
      <c r="P819" s="42" t="inlineStr">
        <is>
          <t>No</t>
        </is>
      </c>
      <c r="Q819" s="42" t="inlineStr">
        <is>
          <t>Citations: 807</t>
        </is>
      </c>
    </row>
    <row r="820">
      <c r="A820" s="42" t="inlineStr">
        <is>
          <t>A0819</t>
        </is>
      </c>
      <c r="B820" s="42" t="inlineStr">
        <is>
          <t>Database</t>
        </is>
      </c>
      <c r="C820" s="42" t="inlineStr">
        <is>
          <t>OpenAlex</t>
        </is>
      </c>
      <c r="D820" s="85" t="n">
        <v>46287</v>
      </c>
      <c r="E820" s="42" t="inlineStr">
        <is>
          <t>Multiple queries (Q1-Q10)</t>
        </is>
      </c>
      <c r="F820" s="42" t="inlineStr">
        <is>
          <t>Neurodiversity at work: a biopsychosocial model and the impact on working adults</t>
        </is>
      </c>
      <c r="G820" s="42" t="inlineStr">
        <is>
          <t>Nancy Doyle</t>
        </is>
      </c>
      <c r="H820" s="42" t="n">
        <v>2020</v>
      </c>
      <c r="I820" s="42" t="inlineStr">
        <is>
          <t>British Medical Bulletin</t>
        </is>
      </c>
      <c r="J820" s="42" t="inlineStr">
        <is>
          <t>10.1093/bmb/ldaa021</t>
        </is>
      </c>
      <c r="K820" s="47" t="inlineStr">
        <is>
          <t>https://doi.org/10.1093/bmb/ldaa021</t>
        </is>
      </c>
      <c r="L820" s="42" t="inlineStr">
        <is>
          <t>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is>
      </c>
      <c r="M820" s="42" t="inlineStr">
        <is>
          <t>article</t>
        </is>
      </c>
      <c r="N820" s="42" t="inlineStr">
        <is>
          <t>en</t>
        </is>
      </c>
      <c r="O820" s="42">
        <f>IF(F820="","",LOWER(TRIM(F820)&amp;"|"&amp;TRIM(G820)&amp;"|"&amp;H820))</f>
        <v/>
      </c>
      <c r="P820" s="42" t="inlineStr">
        <is>
          <t>No</t>
        </is>
      </c>
      <c r="Q820" s="42" t="inlineStr">
        <is>
          <t>Citations: 503</t>
        </is>
      </c>
    </row>
    <row r="821">
      <c r="A821" s="42" t="inlineStr">
        <is>
          <t>A0820</t>
        </is>
      </c>
      <c r="B821" s="42" t="inlineStr">
        <is>
          <t>Database</t>
        </is>
      </c>
      <c r="C821" s="42" t="inlineStr">
        <is>
          <t>OpenAlex</t>
        </is>
      </c>
      <c r="D821" s="85" t="n">
        <v>46287</v>
      </c>
      <c r="E821" s="42" t="inlineStr">
        <is>
          <t>Multiple queries (Q1-Q10)</t>
        </is>
      </c>
      <c r="F821" s="42" t="inlineStr">
        <is>
          <t>An Overview on Visual SLAM: From Tradition to Semantic</t>
        </is>
      </c>
      <c r="G821" s="42" t="inlineStr">
        <is>
          <t>Weifeng Chen; Guangtao Shang; Aihong Ji; Chengjun Zhou; Xiyang Wang; Chonghui Xu; Zhenxiong Li; Kai Hu</t>
        </is>
      </c>
      <c r="H821" s="42" t="n">
        <v>2022</v>
      </c>
      <c r="I821" s="42" t="inlineStr">
        <is>
          <t>Remote Sensing</t>
        </is>
      </c>
      <c r="J821" s="42" t="inlineStr">
        <is>
          <t>10.3390/rs14133010</t>
        </is>
      </c>
      <c r="K821" s="47" t="inlineStr">
        <is>
          <t>https://doi.org/10.3390/rs14133010</t>
        </is>
      </c>
      <c r="L821" s="42" t="inlineStr">
        <is>
          <t>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is>
      </c>
      <c r="M821" s="42" t="inlineStr">
        <is>
          <t>article</t>
        </is>
      </c>
      <c r="N821" s="42" t="inlineStr">
        <is>
          <t>en</t>
        </is>
      </c>
      <c r="O821" s="42">
        <f>IF(F821="","",LOWER(TRIM(F821)&amp;"|"&amp;TRIM(G821)&amp;"|"&amp;H821))</f>
        <v/>
      </c>
      <c r="P821" s="42" t="inlineStr">
        <is>
          <t>No</t>
        </is>
      </c>
      <c r="Q821" s="42" t="inlineStr">
        <is>
          <t>Citations: 210</t>
        </is>
      </c>
    </row>
    <row r="822">
      <c r="A822" s="42" t="inlineStr">
        <is>
          <t>A0821</t>
        </is>
      </c>
      <c r="B822" s="42" t="inlineStr">
        <is>
          <t>Database</t>
        </is>
      </c>
      <c r="C822" s="42" t="inlineStr">
        <is>
          <t>OpenAlex</t>
        </is>
      </c>
      <c r="D822" s="85" t="n">
        <v>46287</v>
      </c>
      <c r="E822" s="42" t="inlineStr">
        <is>
          <t>Multiple queries (Q1-Q10)</t>
        </is>
      </c>
      <c r="F822" s="42" t="inlineStr">
        <is>
          <t>Applying Self-Supervised Representation Learning for Emotion Recognition Using Physiological Signals</t>
        </is>
      </c>
      <c r="G822" s="42" t="inlineStr">
        <is>
          <t>Kevin G. Montero Quispe; Daniel M. S. Utyiama; Eulanda M. dos Santos; Horácio A.B.F. Oliveira; Eduardo Souto</t>
        </is>
      </c>
      <c r="H822" s="42" t="n">
        <v>2022</v>
      </c>
      <c r="I822" s="42" t="inlineStr">
        <is>
          <t>Sensors</t>
        </is>
      </c>
      <c r="J822" s="42" t="inlineStr">
        <is>
          <t>10.3390/s22239102</t>
        </is>
      </c>
      <c r="K822" s="47" t="inlineStr">
        <is>
          <t>https://doi.org/10.3390/s22239102</t>
        </is>
      </c>
      <c r="L822" s="42" t="inlineStr">
        <is>
          <t>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is>
      </c>
      <c r="M822" s="42" t="inlineStr">
        <is>
          <t>article</t>
        </is>
      </c>
      <c r="N822" s="42" t="inlineStr">
        <is>
          <t>en</t>
        </is>
      </c>
      <c r="O822" s="42">
        <f>IF(F822="","",LOWER(TRIM(F822)&amp;"|"&amp;TRIM(G822)&amp;"|"&amp;H822))</f>
        <v/>
      </c>
      <c r="P822" s="42" t="inlineStr">
        <is>
          <t>No</t>
        </is>
      </c>
      <c r="Q822" s="42" t="inlineStr">
        <is>
          <t>Citations: 38</t>
        </is>
      </c>
    </row>
    <row r="823">
      <c r="A823" s="42" t="inlineStr">
        <is>
          <t>A0822</t>
        </is>
      </c>
      <c r="B823" s="42" t="inlineStr">
        <is>
          <t>Database</t>
        </is>
      </c>
      <c r="C823" s="42" t="inlineStr">
        <is>
          <t>OpenAlex</t>
        </is>
      </c>
      <c r="D823" s="85" t="n">
        <v>46287</v>
      </c>
      <c r="E823" s="42" t="inlineStr">
        <is>
          <t>Multiple queries (Q1-Q10)</t>
        </is>
      </c>
      <c r="F823" s="42" t="inlineStr">
        <is>
          <t>Self-supervised visual representation learning on food images</t>
        </is>
      </c>
      <c r="G823" s="42" t="inlineStr">
        <is>
          <t>Andrew W. Peng; Jiangpeng He; Fengqing Zhu</t>
        </is>
      </c>
      <c r="H823" s="42" t="n">
        <v>2023</v>
      </c>
      <c r="I823" s="42" t="inlineStr">
        <is>
          <t>Electronic Imaging</t>
        </is>
      </c>
      <c r="J823" s="42" t="inlineStr">
        <is>
          <t>10.2352/ei.2023.35.7.image-269</t>
        </is>
      </c>
      <c r="K823" s="47" t="inlineStr">
        <is>
          <t>https://doi.org/10.2352/ei.2023.35.7.image-269</t>
        </is>
      </c>
      <c r="L823" s="42" t="inlineStr">
        <is>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is>
      </c>
      <c r="M823" s="42" t="inlineStr">
        <is>
          <t>article</t>
        </is>
      </c>
      <c r="N823" s="42" t="inlineStr">
        <is>
          <t>en</t>
        </is>
      </c>
      <c r="O823" s="42">
        <f>IF(F823="","",LOWER(TRIM(F823)&amp;"|"&amp;TRIM(G823)&amp;"|"&amp;H823))</f>
        <v/>
      </c>
      <c r="P823" s="42" t="inlineStr">
        <is>
          <t>No</t>
        </is>
      </c>
      <c r="Q823" s="42" t="inlineStr">
        <is>
          <t>Citations: 6</t>
        </is>
      </c>
    </row>
    <row r="824">
      <c r="A824" s="42" t="inlineStr">
        <is>
          <t>A0823</t>
        </is>
      </c>
      <c r="B824" s="42" t="inlineStr">
        <is>
          <t>Database</t>
        </is>
      </c>
      <c r="C824" s="42" t="inlineStr">
        <is>
          <t>OpenAlex</t>
        </is>
      </c>
      <c r="D824" s="85" t="n">
        <v>46287</v>
      </c>
      <c r="E824" s="42" t="inlineStr">
        <is>
          <t>Multiple queries (Q1-Q10)</t>
        </is>
      </c>
      <c r="F824" s="42" t="inlineStr">
        <is>
          <t>To Compress or Not to Compress—Self-Supervised Learning and Information Theory: A Review</t>
        </is>
      </c>
      <c r="G824" s="42" t="inlineStr">
        <is>
          <t>Ravid Shwartz Ziv; Yann LeCun</t>
        </is>
      </c>
      <c r="H824" s="42" t="n">
        <v>2024</v>
      </c>
      <c r="I824" s="42" t="inlineStr">
        <is>
          <t>Entropy</t>
        </is>
      </c>
      <c r="J824" s="42" t="inlineStr">
        <is>
          <t>10.3390/e26030252</t>
        </is>
      </c>
      <c r="K824" s="47" t="inlineStr">
        <is>
          <t>https://doi.org/10.3390/e26030252</t>
        </is>
      </c>
      <c r="L824" s="42" t="inlineStr">
        <is>
          <t>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is>
      </c>
      <c r="M824" s="42" t="inlineStr">
        <is>
          <t>article</t>
        </is>
      </c>
      <c r="N824" s="42" t="inlineStr">
        <is>
          <t>en</t>
        </is>
      </c>
      <c r="O824" s="42">
        <f>IF(F824="","",LOWER(TRIM(F824)&amp;"|"&amp;TRIM(G824)&amp;"|"&amp;H824))</f>
        <v/>
      </c>
      <c r="P824" s="42" t="inlineStr">
        <is>
          <t>No</t>
        </is>
      </c>
      <c r="Q824" s="42" t="inlineStr">
        <is>
          <t>Citations: 75</t>
        </is>
      </c>
    </row>
    <row r="825">
      <c r="A825" s="42" t="inlineStr">
        <is>
          <t>A0824</t>
        </is>
      </c>
      <c r="B825" s="42" t="inlineStr">
        <is>
          <t>Database</t>
        </is>
      </c>
      <c r="C825" s="42" t="inlineStr">
        <is>
          <t>OpenAlex</t>
        </is>
      </c>
      <c r="D825" s="85" t="n">
        <v>46287</v>
      </c>
      <c r="E825" s="42" t="inlineStr">
        <is>
          <t>Multiple queries (Q1-Q10)</t>
        </is>
      </c>
      <c r="F825" s="42" t="inlineStr">
        <is>
          <t>CheXpert: A Large Chest Radiograph Dataset with Uncertainty Labels and Expert Comparison</t>
        </is>
      </c>
      <c r="G825" s="42" t="inlineStr">
        <is>
          <t>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is>
      </c>
      <c r="H825" s="42" t="n">
        <v>2019</v>
      </c>
      <c r="I825" s="42" t="inlineStr">
        <is>
          <t>AAAI Publications (The Association for the Advancement of Artificial Intelligence (AAAI))</t>
        </is>
      </c>
      <c r="J825" s="42" t="inlineStr">
        <is>
          <t>10.1609/aaai.v33i01.3301590</t>
        </is>
      </c>
      <c r="K825" s="47" t="inlineStr">
        <is>
          <t>https://doi.org/10.1609/aaai.v33i01.3301590</t>
        </is>
      </c>
      <c r="L825" s="42" t="inlineStr">
        <is>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is>
      </c>
      <c r="M825" s="42" t="inlineStr">
        <is>
          <t>article</t>
        </is>
      </c>
      <c r="N825" s="42" t="inlineStr">
        <is>
          <t>en</t>
        </is>
      </c>
      <c r="O825" s="42">
        <f>IF(F825="","",LOWER(TRIM(F825)&amp;"|"&amp;TRIM(G825)&amp;"|"&amp;H825))</f>
        <v/>
      </c>
      <c r="P825" s="42" t="inlineStr">
        <is>
          <t>No</t>
        </is>
      </c>
      <c r="Q825" s="42" t="inlineStr">
        <is>
          <t>Citations: 2710</t>
        </is>
      </c>
    </row>
    <row r="826">
      <c r="A826" s="42" t="inlineStr">
        <is>
          <t>A0825</t>
        </is>
      </c>
      <c r="B826" s="42" t="inlineStr">
        <is>
          <t>Database</t>
        </is>
      </c>
      <c r="C826" s="42" t="inlineStr">
        <is>
          <t>OpenAlex</t>
        </is>
      </c>
      <c r="D826" s="85" t="n">
        <v>46287</v>
      </c>
      <c r="E826" s="42" t="inlineStr">
        <is>
          <t>Multiple queries (Q1-Q10)</t>
        </is>
      </c>
      <c r="F826" s="42" t="inlineStr">
        <is>
          <t>Learning Visual Representation for Autonomous Drone Navigation via a Contrastive World Model</t>
        </is>
      </c>
      <c r="G826" s="42" t="inlineStr">
        <is>
          <t>Jiang Zhao; Yibo Wang; Zhihao Cai; Ningjun Liu; Kun Wu; Yingxun Wang</t>
        </is>
      </c>
      <c r="H826" s="42" t="n">
        <v>2023</v>
      </c>
      <c r="I826" s="42" t="inlineStr">
        <is>
          <t>IEEE Transactions on Artificial Intelligence</t>
        </is>
      </c>
      <c r="J826" s="42" t="inlineStr">
        <is>
          <t>10.1109/tai.2023.3283488</t>
        </is>
      </c>
      <c r="K826" s="47" t="inlineStr">
        <is>
          <t>https://doi.org/10.1109/tai.2023.3283488</t>
        </is>
      </c>
      <c r="L826" s="42" t="inlineStr">
        <is>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is>
      </c>
      <c r="M826" s="42" t="inlineStr">
        <is>
          <t>article</t>
        </is>
      </c>
      <c r="N826" s="42" t="inlineStr">
        <is>
          <t>en</t>
        </is>
      </c>
      <c r="O826" s="42">
        <f>IF(F826="","",LOWER(TRIM(F826)&amp;"|"&amp;TRIM(G826)&amp;"|"&amp;H826))</f>
        <v/>
      </c>
      <c r="P826" s="42" t="inlineStr">
        <is>
          <t>No</t>
        </is>
      </c>
      <c r="Q826" s="42" t="inlineStr">
        <is>
          <t>Citations: 13</t>
        </is>
      </c>
    </row>
    <row r="827">
      <c r="A827" s="42" t="inlineStr">
        <is>
          <t>A0826</t>
        </is>
      </c>
      <c r="B827" s="42" t="inlineStr">
        <is>
          <t>Database</t>
        </is>
      </c>
      <c r="C827" s="42" t="inlineStr">
        <is>
          <t>OpenAlex</t>
        </is>
      </c>
      <c r="D827" s="85" t="n">
        <v>46287</v>
      </c>
      <c r="E827" s="42" t="inlineStr">
        <is>
          <t>Multiple queries (Q1-Q10)</t>
        </is>
      </c>
      <c r="F827" s="42" t="inlineStr">
        <is>
          <t>A foundation model for clinical-grade computational pathology and rare cancers detection</t>
        </is>
      </c>
      <c r="G827" s="42" t="inlineStr">
        <is>
          <t>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is>
      </c>
      <c r="H827" s="42" t="n">
        <v>2024</v>
      </c>
      <c r="I827" s="42" t="inlineStr">
        <is>
          <t>Nature Medicine</t>
        </is>
      </c>
      <c r="J827" s="42" t="inlineStr">
        <is>
          <t>10.1038/s41591-024-03141-0</t>
        </is>
      </c>
      <c r="K827" s="47" t="inlineStr">
        <is>
          <t>https://doi.org/10.1038/s41591-024-03141-0</t>
        </is>
      </c>
      <c r="L827" s="42" t="inlineStr">
        <is>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is>
      </c>
      <c r="M827" s="42" t="inlineStr">
        <is>
          <t>article</t>
        </is>
      </c>
      <c r="N827" s="42" t="inlineStr">
        <is>
          <t>en</t>
        </is>
      </c>
      <c r="O827" s="42">
        <f>IF(F827="","",LOWER(TRIM(F827)&amp;"|"&amp;TRIM(G827)&amp;"|"&amp;H827))</f>
        <v/>
      </c>
      <c r="P827" s="42" t="inlineStr">
        <is>
          <t>No</t>
        </is>
      </c>
      <c r="Q827" s="42" t="inlineStr">
        <is>
          <t>Citations: 520</t>
        </is>
      </c>
    </row>
    <row r="828">
      <c r="A828" s="42" t="inlineStr">
        <is>
          <t>A0827</t>
        </is>
      </c>
      <c r="B828" s="42" t="inlineStr">
        <is>
          <t>Database</t>
        </is>
      </c>
      <c r="C828" s="42" t="inlineStr">
        <is>
          <t>OpenAlex</t>
        </is>
      </c>
      <c r="D828" s="85" t="n">
        <v>46287</v>
      </c>
      <c r="E828" s="42" t="inlineStr">
        <is>
          <t>Multiple queries (Q1-Q10)</t>
        </is>
      </c>
      <c r="F828" s="42" t="inlineStr">
        <is>
          <t>A survey of deep learning for industrial visual anomaly detection</t>
        </is>
      </c>
      <c r="G828" s="42" t="inlineStr">
        <is>
          <t>Zhuo Li; Yuhao Yan; Xiangheng Wang; Yifei Ge; Lin Meng</t>
        </is>
      </c>
      <c r="H828" s="42" t="n">
        <v>2025</v>
      </c>
      <c r="I828" s="42" t="inlineStr">
        <is>
          <t>Artificial Intelligence Review</t>
        </is>
      </c>
      <c r="J828" s="42" t="inlineStr">
        <is>
          <t>10.1007/s10462-025-11287-7</t>
        </is>
      </c>
      <c r="K828" s="47" t="inlineStr">
        <is>
          <t>https://doi.org/10.1007/s10462-025-11287-7</t>
        </is>
      </c>
      <c r="L828" s="42" t="inlineStr">
        <is>
          <t>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is>
      </c>
      <c r="M828" s="42" t="inlineStr">
        <is>
          <t>article</t>
        </is>
      </c>
      <c r="N828" s="42" t="inlineStr">
        <is>
          <t>en</t>
        </is>
      </c>
      <c r="O828" s="42">
        <f>IF(F828="","",LOWER(TRIM(F828)&amp;"|"&amp;TRIM(G828)&amp;"|"&amp;H828))</f>
        <v/>
      </c>
      <c r="P828" s="42" t="inlineStr">
        <is>
          <t>No</t>
        </is>
      </c>
      <c r="Q828" s="42" t="inlineStr">
        <is>
          <t>Citations: 104</t>
        </is>
      </c>
    </row>
    <row r="829">
      <c r="A829" s="42" t="inlineStr">
        <is>
          <t>A0828</t>
        </is>
      </c>
      <c r="B829" s="42" t="inlineStr">
        <is>
          <t>Database</t>
        </is>
      </c>
      <c r="C829" s="42" t="inlineStr">
        <is>
          <t>OpenAlex</t>
        </is>
      </c>
      <c r="D829" s="85" t="n">
        <v>46287</v>
      </c>
      <c r="E829" s="42" t="inlineStr">
        <is>
          <t>Multiple queries (Q1-Q10)</t>
        </is>
      </c>
      <c r="F829" s="42" t="inlineStr">
        <is>
          <t>A multimodal visual–language foundation model for computational ophthalmology</t>
        </is>
      </c>
      <c r="G829" s="42" t="inlineStr">
        <is>
          <t>Danli Shi; Weiyi Zhang; J. Yang; Siyu Huang; Xiaolan Chen; Pusheng Xu; Kai Jin; Shan C. Lin; Wei Jin; Mayinuer Yusufu; Shunming Liu; Q Zhang; Zongyuan Ge; Xun Xu; Mingguang He</t>
        </is>
      </c>
      <c r="H829" s="42" t="n">
        <v>2025</v>
      </c>
      <c r="I829" s="42" t="inlineStr">
        <is>
          <t>npj Digital Medicine</t>
        </is>
      </c>
      <c r="J829" s="42" t="inlineStr">
        <is>
          <t>10.1038/s41746-025-01772-2</t>
        </is>
      </c>
      <c r="K829" s="47" t="inlineStr">
        <is>
          <t>https://doi.org/10.1038/s41746-025-01772-2</t>
        </is>
      </c>
      <c r="L829" s="42" t="inlineStr">
        <is>
          <t>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is>
      </c>
      <c r="M829" s="42" t="inlineStr">
        <is>
          <t>article</t>
        </is>
      </c>
      <c r="N829" s="42" t="inlineStr">
        <is>
          <t>en</t>
        </is>
      </c>
      <c r="O829" s="42">
        <f>IF(F829="","",LOWER(TRIM(F829)&amp;"|"&amp;TRIM(G829)&amp;"|"&amp;H829))</f>
        <v/>
      </c>
      <c r="P829" s="42" t="inlineStr">
        <is>
          <t>No</t>
        </is>
      </c>
      <c r="Q829" s="42" t="inlineStr">
        <is>
          <t>Citations: 60</t>
        </is>
      </c>
    </row>
    <row r="830">
      <c r="A830" s="42" t="inlineStr">
        <is>
          <t>A0829</t>
        </is>
      </c>
      <c r="B830" s="42" t="inlineStr">
        <is>
          <t>Database</t>
        </is>
      </c>
      <c r="C830" s="42" t="inlineStr">
        <is>
          <t>OpenAlex</t>
        </is>
      </c>
      <c r="D830" s="85" t="n">
        <v>46287</v>
      </c>
      <c r="E830" s="42" t="inlineStr">
        <is>
          <t>Multiple queries (Q1-Q10)</t>
        </is>
      </c>
      <c r="F830" s="42" t="inlineStr">
        <is>
          <t>Ensemble deep learning: A review</t>
        </is>
      </c>
      <c r="G830" s="42" t="inlineStr">
        <is>
          <t>M. A. Ganaie; Minghui Hu; A. K. Malik; M. Tanveer; Ponnuthurai Nagaratnam Suganthan</t>
        </is>
      </c>
      <c r="H830" s="42" t="n">
        <v>2022</v>
      </c>
      <c r="I830" s="42" t="inlineStr">
        <is>
          <t>Engineering Applications of Artificial Intelligence</t>
        </is>
      </c>
      <c r="J830" s="42" t="inlineStr">
        <is>
          <t>10.1016/j.engappai.2022.105151</t>
        </is>
      </c>
      <c r="K830" s="47" t="inlineStr">
        <is>
          <t>https://doi.org/10.1016/j.engappai.2022.105151</t>
        </is>
      </c>
      <c r="L830" s="42" t="inlineStr"/>
      <c r="M830" s="42" t="inlineStr">
        <is>
          <t>article</t>
        </is>
      </c>
      <c r="N830" s="42" t="inlineStr">
        <is>
          <t>en</t>
        </is>
      </c>
      <c r="O830" s="42">
        <f>IF(F830="","",LOWER(TRIM(F830)&amp;"|"&amp;TRIM(G830)&amp;"|"&amp;H830))</f>
        <v/>
      </c>
      <c r="P830" s="42" t="inlineStr">
        <is>
          <t>No</t>
        </is>
      </c>
      <c r="Q830" s="42" t="inlineStr">
        <is>
          <t>Citations: 2152</t>
        </is>
      </c>
    </row>
    <row r="831">
      <c r="A831" s="42" t="inlineStr">
        <is>
          <t>A0830</t>
        </is>
      </c>
      <c r="B831" s="42" t="inlineStr">
        <is>
          <t>Database</t>
        </is>
      </c>
      <c r="C831" s="42" t="inlineStr">
        <is>
          <t>OpenAlex</t>
        </is>
      </c>
      <c r="D831" s="85" t="n">
        <v>46287</v>
      </c>
      <c r="E831" s="42" t="inlineStr">
        <is>
          <t>Multiple queries (Q1-Q10)</t>
        </is>
      </c>
      <c r="F831" s="42" t="inlineStr">
        <is>
          <t>Foundation model for cancer imaging biomarkers</t>
        </is>
      </c>
      <c r="G831" s="42" t="inlineStr">
        <is>
          <t>Suraj Pai; Dennis Bontempi; Ibrahim Hadžić; Vasco Prudente; Mateo Sokač; Tafadzwa L. Chaunzwa; Simon Bernatz; Ahmed Hosny; Raymond H. Mak; Nicolai J. Birkbak; Hugo J.W.L. Aerts</t>
        </is>
      </c>
      <c r="H831" s="42" t="n">
        <v>2024</v>
      </c>
      <c r="I831" s="42" t="inlineStr">
        <is>
          <t>Nature Machine Intelligence</t>
        </is>
      </c>
      <c r="J831" s="42" t="inlineStr">
        <is>
          <t>10.1038/s42256-024-00807-9</t>
        </is>
      </c>
      <c r="K831" s="47" t="inlineStr">
        <is>
          <t>https://doi.org/10.1038/s42256-024-00807-9</t>
        </is>
      </c>
      <c r="L831" s="42" t="inlineStr">
        <is>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is>
      </c>
      <c r="M831" s="42" t="inlineStr">
        <is>
          <t>article</t>
        </is>
      </c>
      <c r="N831" s="42" t="inlineStr">
        <is>
          <t>en</t>
        </is>
      </c>
      <c r="O831" s="42">
        <f>IF(F831="","",LOWER(TRIM(F831)&amp;"|"&amp;TRIM(G831)&amp;"|"&amp;H831))</f>
        <v/>
      </c>
      <c r="P831" s="42" t="inlineStr">
        <is>
          <t>No</t>
        </is>
      </c>
      <c r="Q831" s="42" t="inlineStr">
        <is>
          <t>Citations: 192</t>
        </is>
      </c>
    </row>
    <row r="832">
      <c r="A832" s="42" t="inlineStr">
        <is>
          <t>A0831</t>
        </is>
      </c>
      <c r="B832" s="42" t="inlineStr">
        <is>
          <t>Database</t>
        </is>
      </c>
      <c r="C832" s="42" t="inlineStr">
        <is>
          <t>OpenAlex</t>
        </is>
      </c>
      <c r="D832" s="85" t="n">
        <v>46287</v>
      </c>
      <c r="E832" s="42" t="inlineStr">
        <is>
          <t>Multiple queries (Q1-Q10)</t>
        </is>
      </c>
      <c r="F832" s="42" t="inlineStr">
        <is>
          <t>Supervised Learning for Suicidal Ideation Detection in Online User Content</t>
        </is>
      </c>
      <c r="G832" s="42" t="inlineStr">
        <is>
          <t>Shaoxiong Ji; Celina P. Yu; Sai-fu Fung; Shirui Pan; Guodong Long</t>
        </is>
      </c>
      <c r="H832" s="42" t="n">
        <v>2018</v>
      </c>
      <c r="I832" s="42" t="inlineStr">
        <is>
          <t>Complexity</t>
        </is>
      </c>
      <c r="J832" s="42" t="inlineStr">
        <is>
          <t>10.1155/2018/6157249</t>
        </is>
      </c>
      <c r="K832" s="47" t="inlineStr">
        <is>
          <t>https://doi.org/10.1155/2018/6157249</t>
        </is>
      </c>
      <c r="L832" s="42" t="inlineStr">
        <is>
          <t>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is>
      </c>
      <c r="M832" s="42" t="inlineStr">
        <is>
          <t>article</t>
        </is>
      </c>
      <c r="N832" s="42" t="inlineStr">
        <is>
          <t>en</t>
        </is>
      </c>
      <c r="O832" s="42">
        <f>IF(F832="","",LOWER(TRIM(F832)&amp;"|"&amp;TRIM(G832)&amp;"|"&amp;H832))</f>
        <v/>
      </c>
      <c r="P832" s="42" t="inlineStr">
        <is>
          <t>No</t>
        </is>
      </c>
      <c r="Q832" s="42" t="inlineStr">
        <is>
          <t>Citations: 214</t>
        </is>
      </c>
    </row>
    <row r="833">
      <c r="A833" s="42" t="inlineStr">
        <is>
          <t>A0832</t>
        </is>
      </c>
      <c r="B833" s="42" t="inlineStr">
        <is>
          <t>Database</t>
        </is>
      </c>
      <c r="C833" s="42" t="inlineStr">
        <is>
          <t>OpenAlex</t>
        </is>
      </c>
      <c r="D833" s="85" t="n">
        <v>46287</v>
      </c>
      <c r="E833" s="42" t="inlineStr">
        <is>
          <t>Multiple queries (Q1-Q10)</t>
        </is>
      </c>
      <c r="F833" s="42" t="inlineStr">
        <is>
          <t>Survey on deep learning with class imbalance</t>
        </is>
      </c>
      <c r="G833" s="42" t="inlineStr">
        <is>
          <t>Justin Johnson; Taghi M. Khoshgoftaar</t>
        </is>
      </c>
      <c r="H833" s="42" t="n">
        <v>2019</v>
      </c>
      <c r="I833" s="42" t="inlineStr">
        <is>
          <t>Journal Of Big Data</t>
        </is>
      </c>
      <c r="J833" s="42" t="inlineStr">
        <is>
          <t>10.1186/s40537-019-0192-5</t>
        </is>
      </c>
      <c r="K833" s="47" t="inlineStr">
        <is>
          <t>https://doi.org/10.1186/s40537-019-0192-5</t>
        </is>
      </c>
      <c r="L833" s="42" t="inlineStr">
        <is>
          <t>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is>
      </c>
      <c r="M833" s="42" t="inlineStr">
        <is>
          <t>article</t>
        </is>
      </c>
      <c r="N833" s="42" t="inlineStr">
        <is>
          <t>en</t>
        </is>
      </c>
      <c r="O833" s="42">
        <f>IF(F833="","",LOWER(TRIM(F833)&amp;"|"&amp;TRIM(G833)&amp;"|"&amp;H833))</f>
        <v/>
      </c>
      <c r="P833" s="42" t="inlineStr">
        <is>
          <t>No</t>
        </is>
      </c>
      <c r="Q833" s="42" t="inlineStr">
        <is>
          <t>Citations: 3010</t>
        </is>
      </c>
    </row>
    <row r="834">
      <c r="A834" s="42" t="inlineStr">
        <is>
          <t>A0833</t>
        </is>
      </c>
      <c r="B834" s="42" t="inlineStr">
        <is>
          <t>Database</t>
        </is>
      </c>
      <c r="C834" s="42" t="inlineStr">
        <is>
          <t>OpenAlex</t>
        </is>
      </c>
      <c r="D834" s="85" t="n">
        <v>46287</v>
      </c>
      <c r="E834" s="42" t="inlineStr">
        <is>
          <t>Multiple queries (Q1-Q10)</t>
        </is>
      </c>
      <c r="F834" s="42" t="inlineStr">
        <is>
          <t>Practical intelligent diagnostic algorithm for wearable 12-lead ECG via self-supervised learning on large-scale dataset</t>
        </is>
      </c>
      <c r="G834" s="42" t="inlineStr">
        <is>
          <t>Jiewei Lai; Huixin Tan; Jinliang Wang; Lei Ji; Jun Guo; Baoshi Han; Yajun Shi; Qianjin Feng; Wei Yang</t>
        </is>
      </c>
      <c r="H834" s="42" t="n">
        <v>2023</v>
      </c>
      <c r="I834" s="42" t="inlineStr">
        <is>
          <t>Nature Communications</t>
        </is>
      </c>
      <c r="J834" s="42" t="inlineStr">
        <is>
          <t>10.1038/s41467-023-39472-8</t>
        </is>
      </c>
      <c r="K834" s="47" t="inlineStr">
        <is>
          <t>https://doi.org/10.1038/s41467-023-39472-8</t>
        </is>
      </c>
      <c r="L834" s="42" t="inlineStr">
        <is>
          <t>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is>
      </c>
      <c r="M834" s="42" t="inlineStr">
        <is>
          <t>article</t>
        </is>
      </c>
      <c r="N834" s="42" t="inlineStr">
        <is>
          <t>en</t>
        </is>
      </c>
      <c r="O834" s="42">
        <f>IF(F834="","",LOWER(TRIM(F834)&amp;"|"&amp;TRIM(G834)&amp;"|"&amp;H834))</f>
        <v/>
      </c>
      <c r="P834" s="42" t="inlineStr">
        <is>
          <t>No</t>
        </is>
      </c>
      <c r="Q834" s="42" t="inlineStr">
        <is>
          <t>Citations: 118</t>
        </is>
      </c>
    </row>
    <row r="835">
      <c r="A835" s="42" t="inlineStr">
        <is>
          <t>A0834</t>
        </is>
      </c>
      <c r="B835" s="42" t="inlineStr">
        <is>
          <t>Database</t>
        </is>
      </c>
      <c r="C835" s="42" t="inlineStr">
        <is>
          <t>OpenAlex</t>
        </is>
      </c>
      <c r="D835" s="85" t="n">
        <v>46287</v>
      </c>
      <c r="E835" s="42" t="inlineStr">
        <is>
          <t>Multiple queries (Q1-Q10)</t>
        </is>
      </c>
      <c r="F835" s="42" t="inlineStr">
        <is>
          <t>The TRIPOD-LLM reporting guideline for studies using large language models</t>
        </is>
      </c>
      <c r="G835" s="42" t="inlineStr">
        <is>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is>
      </c>
      <c r="H835" s="42" t="n">
        <v>2025</v>
      </c>
      <c r="I835" s="42" t="inlineStr">
        <is>
          <t>Nature Medicine</t>
        </is>
      </c>
      <c r="J835" s="42" t="inlineStr">
        <is>
          <t>10.1038/s41591-024-03425-5</t>
        </is>
      </c>
      <c r="K835" s="47" t="inlineStr">
        <is>
          <t>https://doi.org/10.1038/s41591-024-03425-5</t>
        </is>
      </c>
      <c r="L835" s="42" t="inlineStr"/>
      <c r="M835" s="42" t="inlineStr">
        <is>
          <t>article</t>
        </is>
      </c>
      <c r="N835" s="42" t="inlineStr">
        <is>
          <t>en</t>
        </is>
      </c>
      <c r="O835" s="42">
        <f>IF(F835="","",LOWER(TRIM(F835)&amp;"|"&amp;TRIM(G835)&amp;"|"&amp;H835))</f>
        <v/>
      </c>
      <c r="P835" s="42" t="inlineStr">
        <is>
          <t>No</t>
        </is>
      </c>
      <c r="Q835" s="42" t="inlineStr">
        <is>
          <t>Citations: 507</t>
        </is>
      </c>
    </row>
    <row r="836">
      <c r="A836" s="42" t="inlineStr">
        <is>
          <t>A0835</t>
        </is>
      </c>
      <c r="B836" s="42" t="inlineStr">
        <is>
          <t>Database</t>
        </is>
      </c>
      <c r="C836" s="42" t="inlineStr">
        <is>
          <t>OpenAlex</t>
        </is>
      </c>
      <c r="D836" s="85" t="n">
        <v>46287</v>
      </c>
      <c r="E836" s="42" t="inlineStr">
        <is>
          <t>Multiple queries (Q1-Q10)</t>
        </is>
      </c>
      <c r="F836" s="42" t="inlineStr">
        <is>
          <t>Explainable Artificial Intelligence (XAI): What we know and what is left to attain Trustworthy Artificial Intelligence</t>
        </is>
      </c>
      <c r="G836" s="42" t="inlineStr">
        <is>
          <t>Sajid Ali; Tamer Abuhmed; Shaker El–Sappagh; Khan Muhammad; José M. Alonso; Roberto Confalonieri; Riccardo Guidotti; Javier Del Ser; Natalia Díaz-Rodríguez; Francisco Herrera</t>
        </is>
      </c>
      <c r="H836" s="42" t="n">
        <v>2023</v>
      </c>
      <c r="I836" s="42" t="inlineStr">
        <is>
          <t>Information Fusion</t>
        </is>
      </c>
      <c r="J836" s="42" t="inlineStr">
        <is>
          <t>10.1016/j.inffus.2023.101805</t>
        </is>
      </c>
      <c r="K836" s="47" t="inlineStr">
        <is>
          <t>https://doi.org/10.1016/j.inffus.2023.101805</t>
        </is>
      </c>
      <c r="L836" s="42" t="inlineStr">
        <is>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is>
      </c>
      <c r="M836" s="42" t="inlineStr">
        <is>
          <t>article</t>
        </is>
      </c>
      <c r="N836" s="42" t="inlineStr">
        <is>
          <t>en</t>
        </is>
      </c>
      <c r="O836" s="42">
        <f>IF(F836="","",LOWER(TRIM(F836)&amp;"|"&amp;TRIM(G836)&amp;"|"&amp;H836))</f>
        <v/>
      </c>
      <c r="P836" s="42" t="inlineStr">
        <is>
          <t>No</t>
        </is>
      </c>
      <c r="Q836" s="42" t="inlineStr">
        <is>
          <t>Citations: 1707</t>
        </is>
      </c>
    </row>
    <row r="837">
      <c r="A837" s="42" t="inlineStr">
        <is>
          <t>A0836</t>
        </is>
      </c>
      <c r="B837" s="42" t="inlineStr">
        <is>
          <t>Database</t>
        </is>
      </c>
      <c r="C837" s="42" t="inlineStr">
        <is>
          <t>OpenAlex</t>
        </is>
      </c>
      <c r="D837" s="85" t="n">
        <v>46287</v>
      </c>
      <c r="E837" s="42" t="inlineStr">
        <is>
          <t>Multiple queries (Q1-Q10)</t>
        </is>
      </c>
      <c r="F837" s="42" t="inlineStr">
        <is>
          <t>UIU-Net: U-Net in U-Net for Infrared Small Object Detection</t>
        </is>
      </c>
      <c r="G837" s="42" t="inlineStr">
        <is>
          <t>Xin Wu; Danfeng Hong; Jocelyn Chanussot</t>
        </is>
      </c>
      <c r="H837" s="42" t="n">
        <v>2022</v>
      </c>
      <c r="I837" s="42" t="inlineStr">
        <is>
          <t>IEEE Transactions on Image Processing</t>
        </is>
      </c>
      <c r="J837" s="42" t="inlineStr">
        <is>
          <t>10.1109/tip.2022.3228497</t>
        </is>
      </c>
      <c r="K837" s="47" t="inlineStr">
        <is>
          <t>https://doi.org/10.1109/tip.2022.3228497</t>
        </is>
      </c>
      <c r="L837" s="42" t="inlineStr">
        <is>
          <t>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is>
      </c>
      <c r="M837" s="42" t="inlineStr">
        <is>
          <t>article</t>
        </is>
      </c>
      <c r="N837" s="42" t="inlineStr">
        <is>
          <t>en</t>
        </is>
      </c>
      <c r="O837" s="42">
        <f>IF(F837="","",LOWER(TRIM(F837)&amp;"|"&amp;TRIM(G837)&amp;"|"&amp;H837))</f>
        <v/>
      </c>
      <c r="P837" s="42" t="inlineStr">
        <is>
          <t>No</t>
        </is>
      </c>
      <c r="Q837" s="42" t="inlineStr">
        <is>
          <t>Citations: 1051</t>
        </is>
      </c>
    </row>
    <row r="838">
      <c r="A838" s="42" t="inlineStr">
        <is>
          <t>A0837</t>
        </is>
      </c>
      <c r="B838" s="42" t="inlineStr">
        <is>
          <t>Database</t>
        </is>
      </c>
      <c r="C838" s="42" t="inlineStr">
        <is>
          <t>OpenAlex</t>
        </is>
      </c>
      <c r="D838" s="85" t="n">
        <v>46287</v>
      </c>
      <c r="E838" s="42" t="inlineStr">
        <is>
          <t>Multiple queries (Q1-Q10)</t>
        </is>
      </c>
      <c r="F838" s="42" t="inlineStr">
        <is>
          <t>SAM-VQA: Supervised Attention-Based Visual Question Answering Model for Post-Disaster Damage Assessment on Remote Sensing Imagery</t>
        </is>
      </c>
      <c r="G838" s="42" t="inlineStr">
        <is>
          <t>Argho Sarkar; Tashnim Chowdhury; Robin R. Murphy; Aryya Gangopadhyay; Maryam Rahnemoonfar</t>
        </is>
      </c>
      <c r="H838" s="42" t="n">
        <v>2023</v>
      </c>
      <c r="I838" s="42" t="inlineStr">
        <is>
          <t>IEEE Transactions on Geoscience and Remote Sensing</t>
        </is>
      </c>
      <c r="J838" s="42" t="inlineStr">
        <is>
          <t>10.1109/tgrs.2023.3276293</t>
        </is>
      </c>
      <c r="K838" s="47" t="inlineStr">
        <is>
          <t>https://doi.org/10.1109/tgrs.2023.3276293</t>
        </is>
      </c>
      <c r="L838" s="42" t="inlineStr">
        <is>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is>
      </c>
      <c r="M838" s="42" t="inlineStr">
        <is>
          <t>article</t>
        </is>
      </c>
      <c r="N838" s="42" t="inlineStr">
        <is>
          <t>en</t>
        </is>
      </c>
      <c r="O838" s="42">
        <f>IF(F838="","",LOWER(TRIM(F838)&amp;"|"&amp;TRIM(G838)&amp;"|"&amp;H838))</f>
        <v/>
      </c>
      <c r="P838" s="42" t="inlineStr">
        <is>
          <t>No</t>
        </is>
      </c>
      <c r="Q838" s="42" t="inlineStr">
        <is>
          <t>Citations: 67</t>
        </is>
      </c>
    </row>
    <row r="839">
      <c r="A839" s="42" t="inlineStr">
        <is>
          <t>A0838</t>
        </is>
      </c>
      <c r="B839" s="42" t="inlineStr">
        <is>
          <t>Database</t>
        </is>
      </c>
      <c r="C839" s="42" t="inlineStr">
        <is>
          <t>OpenAlex</t>
        </is>
      </c>
      <c r="D839" s="85" t="n">
        <v>46287</v>
      </c>
      <c r="E839" s="42" t="inlineStr">
        <is>
          <t>Multiple queries (Q1-Q10)</t>
        </is>
      </c>
      <c r="F839" s="42" t="inlineStr">
        <is>
          <t>Visual Spatial Reasoning</t>
        </is>
      </c>
      <c r="G839" s="42" t="inlineStr">
        <is>
          <t>Fangyu Liu; Guy Emerson; Nigel Collier</t>
        </is>
      </c>
      <c r="H839" s="42" t="n">
        <v>2023</v>
      </c>
      <c r="I839" s="42" t="inlineStr">
        <is>
          <t>Transactions of the Association for Computational Linguistics</t>
        </is>
      </c>
      <c r="J839" s="42" t="inlineStr">
        <is>
          <t>10.1162/tacl_a_00566</t>
        </is>
      </c>
      <c r="K839" s="47" t="inlineStr">
        <is>
          <t>https://doi.org/10.1162/tacl_a_00566</t>
        </is>
      </c>
      <c r="L839" s="42" t="inlineStr">
        <is>
          <t>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is>
      </c>
      <c r="M839" s="42" t="inlineStr">
        <is>
          <t>article</t>
        </is>
      </c>
      <c r="N839" s="42" t="inlineStr">
        <is>
          <t>en</t>
        </is>
      </c>
      <c r="O839" s="42">
        <f>IF(F839="","",LOWER(TRIM(F839)&amp;"|"&amp;TRIM(G839)&amp;"|"&amp;H839))</f>
        <v/>
      </c>
      <c r="P839" s="42" t="inlineStr">
        <is>
          <t>No</t>
        </is>
      </c>
      <c r="Q839" s="42" t="inlineStr">
        <is>
          <t>Citations: 116</t>
        </is>
      </c>
    </row>
    <row r="840">
      <c r="A840" s="42" t="inlineStr">
        <is>
          <t>A0839</t>
        </is>
      </c>
      <c r="B840" s="42" t="inlineStr">
        <is>
          <t>Database</t>
        </is>
      </c>
      <c r="C840" s="42" t="inlineStr">
        <is>
          <t>OpenAlex</t>
        </is>
      </c>
      <c r="D840" s="85" t="n">
        <v>46287</v>
      </c>
      <c r="E840" s="42" t="inlineStr">
        <is>
          <t>Multiple queries (Q1-Q10)</t>
        </is>
      </c>
      <c r="F840" s="42" t="inlineStr">
        <is>
          <t>Looking to listen at the cocktail party</t>
        </is>
      </c>
      <c r="G840" s="42" t="inlineStr">
        <is>
          <t>Ariel Ephrat; Inbar Mosseri; Oran Lang; Tali Dekel; Kevin Wilson; Avinatan Hassidim; William T. Freeman; Michael Rubinstein</t>
        </is>
      </c>
      <c r="H840" s="42" t="n">
        <v>2018</v>
      </c>
      <c r="I840" s="42" t="inlineStr">
        <is>
          <t>ACM Transactions on Graphics</t>
        </is>
      </c>
      <c r="J840" s="42" t="inlineStr">
        <is>
          <t>10.1145/3197517.3201357</t>
        </is>
      </c>
      <c r="K840" s="47" t="inlineStr">
        <is>
          <t>https://doi.org/10.1145/3197517.3201357</t>
        </is>
      </c>
      <c r="L840" s="42" t="inlineStr">
        <is>
          <t>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is>
      </c>
      <c r="M840" s="42" t="inlineStr">
        <is>
          <t>article</t>
        </is>
      </c>
      <c r="N840" s="42" t="inlineStr">
        <is>
          <t>en</t>
        </is>
      </c>
      <c r="O840" s="42">
        <f>IF(F840="","",LOWER(TRIM(F840)&amp;"|"&amp;TRIM(G840)&amp;"|"&amp;H840))</f>
        <v/>
      </c>
      <c r="P840" s="42" t="inlineStr">
        <is>
          <t>No</t>
        </is>
      </c>
      <c r="Q840" s="42" t="inlineStr">
        <is>
          <t>Citations: 587</t>
        </is>
      </c>
    </row>
    <row r="841">
      <c r="A841" s="42" t="inlineStr">
        <is>
          <t>A0840</t>
        </is>
      </c>
      <c r="B841" s="42" t="inlineStr">
        <is>
          <t>Database</t>
        </is>
      </c>
      <c r="C841" s="42" t="inlineStr">
        <is>
          <t>OpenAlex</t>
        </is>
      </c>
      <c r="D841" s="85" t="n">
        <v>46287</v>
      </c>
      <c r="E841" s="42" t="inlineStr">
        <is>
          <t>Multiple queries (Q1-Q10)</t>
        </is>
      </c>
      <c r="F841" s="42" t="inlineStr">
        <is>
          <t>A novel semi-supervised soft sensor modeling method based on deep dynamic and semantic information extraction for concentrate grade prediction in froth flotation</t>
        </is>
      </c>
      <c r="G841" s="42" t="inlineStr">
        <is>
          <t>Boyi Zheng; Degang Xu; Guanzheng Tan; Yiwei Chen; Yaoyi Cai</t>
        </is>
      </c>
      <c r="H841" s="42" t="n">
        <v>2023</v>
      </c>
      <c r="I841" s="42" t="inlineStr">
        <is>
          <t>Minerals Engineering</t>
        </is>
      </c>
      <c r="J841" s="42" t="inlineStr">
        <is>
          <t>10.1016/j.mineng.2023.108179</t>
        </is>
      </c>
      <c r="K841" s="47" t="inlineStr">
        <is>
          <t>https://doi.org/10.1016/j.mineng.2023.108179</t>
        </is>
      </c>
      <c r="L841" s="42" t="inlineStr"/>
      <c r="M841" s="42" t="inlineStr">
        <is>
          <t>article</t>
        </is>
      </c>
      <c r="N841" s="42" t="inlineStr">
        <is>
          <t>en</t>
        </is>
      </c>
      <c r="O841" s="42">
        <f>IF(F841="","",LOWER(TRIM(F841)&amp;"|"&amp;TRIM(G841)&amp;"|"&amp;H841))</f>
        <v/>
      </c>
      <c r="P841" s="42" t="inlineStr">
        <is>
          <t>No</t>
        </is>
      </c>
      <c r="Q841" s="42" t="inlineStr">
        <is>
          <t>Citations: 30</t>
        </is>
      </c>
    </row>
    <row r="842">
      <c r="A842" s="42" t="inlineStr">
        <is>
          <t>A0841</t>
        </is>
      </c>
      <c r="B842" s="42" t="inlineStr">
        <is>
          <t>Database</t>
        </is>
      </c>
      <c r="C842" s="42" t="inlineStr">
        <is>
          <t>OpenAlex</t>
        </is>
      </c>
      <c r="D842" s="85" t="n">
        <v>46287</v>
      </c>
      <c r="E842" s="42" t="inlineStr">
        <is>
          <t>Multiple queries (Q1-Q10)</t>
        </is>
      </c>
      <c r="F842" s="42" t="inlineStr">
        <is>
          <t>Segment anything in medical images</t>
        </is>
      </c>
      <c r="G842" s="42" t="inlineStr">
        <is>
          <t>Jun Ma; Yuting He; Feifei Li; Lin Han; Chenyu You; Bo Wang</t>
        </is>
      </c>
      <c r="H842" s="42" t="n">
        <v>2024</v>
      </c>
      <c r="I842" s="42" t="inlineStr">
        <is>
          <t>Nature Communications</t>
        </is>
      </c>
      <c r="J842" s="42" t="inlineStr">
        <is>
          <t>10.1038/s41467-024-44824-z</t>
        </is>
      </c>
      <c r="K842" s="47" t="inlineStr">
        <is>
          <t>https://doi.org/10.1038/s41467-024-44824-z</t>
        </is>
      </c>
      <c r="L842" s="42" t="inlineStr">
        <is>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is>
      </c>
      <c r="M842" s="42" t="inlineStr">
        <is>
          <t>article</t>
        </is>
      </c>
      <c r="N842" s="42" t="inlineStr">
        <is>
          <t>en</t>
        </is>
      </c>
      <c r="O842" s="42">
        <f>IF(F842="","",LOWER(TRIM(F842)&amp;"|"&amp;TRIM(G842)&amp;"|"&amp;H842))</f>
        <v/>
      </c>
      <c r="P842" s="42" t="inlineStr">
        <is>
          <t>No</t>
        </is>
      </c>
      <c r="Q842" s="42" t="inlineStr">
        <is>
          <t>Citations: 2814</t>
        </is>
      </c>
    </row>
    <row r="843">
      <c r="A843" s="42" t="inlineStr">
        <is>
          <t>A0842</t>
        </is>
      </c>
      <c r="B843" s="42" t="inlineStr">
        <is>
          <t>Database</t>
        </is>
      </c>
      <c r="C843" s="42" t="inlineStr">
        <is>
          <t>OpenAlex</t>
        </is>
      </c>
      <c r="D843" s="85" t="n">
        <v>46287</v>
      </c>
      <c r="E843" s="42" t="inlineStr">
        <is>
          <t>Multiple queries (Q1-Q10)</t>
        </is>
      </c>
      <c r="F843" s="42" t="inlineStr">
        <is>
          <t>TokenCut: Segmenting Objects in Images and Videos With Self-Supervised Transformer and Normalized Cut</t>
        </is>
      </c>
      <c r="G843" s="42" t="inlineStr">
        <is>
          <t>Yangtao Wang; Xi Shen; Yuan Yuan; Yuming Du; Maomao Li; Shell Xu Hu; James L. Crowley; Dominique Vaufreydaz</t>
        </is>
      </c>
      <c r="H843" s="42" t="n">
        <v>2023</v>
      </c>
      <c r="I843" s="42" t="inlineStr">
        <is>
          <t>IEEE Transactions on Pattern Analysis and Machine Intelligence</t>
        </is>
      </c>
      <c r="J843" s="42" t="inlineStr">
        <is>
          <t>10.1109/tpami.2023.3305122</t>
        </is>
      </c>
      <c r="K843" s="47" t="inlineStr">
        <is>
          <t>https://doi.org/10.1109/tpami.2023.3305122</t>
        </is>
      </c>
      <c r="L843" s="42" t="inlineStr">
        <is>
          <t>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is>
      </c>
      <c r="M843" s="42" t="inlineStr">
        <is>
          <t>article</t>
        </is>
      </c>
      <c r="N843" s="42" t="inlineStr">
        <is>
          <t>en</t>
        </is>
      </c>
      <c r="O843" s="42">
        <f>IF(F843="","",LOWER(TRIM(F843)&amp;"|"&amp;TRIM(G843)&amp;"|"&amp;H843))</f>
        <v/>
      </c>
      <c r="P843" s="42" t="inlineStr">
        <is>
          <t>No</t>
        </is>
      </c>
      <c r="Q843" s="42" t="inlineStr">
        <is>
          <t>Citations: 83</t>
        </is>
      </c>
    </row>
    <row r="844">
      <c r="A844" s="42" t="inlineStr">
        <is>
          <t>A0843</t>
        </is>
      </c>
      <c r="B844" s="42" t="inlineStr">
        <is>
          <t>Database</t>
        </is>
      </c>
      <c r="C844" s="42" t="inlineStr">
        <is>
          <t>OpenAlex</t>
        </is>
      </c>
      <c r="D844" s="85" t="n">
        <v>46287</v>
      </c>
      <c r="E844" s="42" t="inlineStr">
        <is>
          <t>Multiple queries (Q1-Q10)</t>
        </is>
      </c>
      <c r="F844" s="42" t="inlineStr">
        <is>
          <t>Medical Image Segmentation With Limited Supervision: A Review of Deep Network Models</t>
        </is>
      </c>
      <c r="G844" s="42" t="inlineStr">
        <is>
          <t>Jialin Peng; Ye Wang</t>
        </is>
      </c>
      <c r="H844" s="42" t="n">
        <v>2021</v>
      </c>
      <c r="I844" s="42" t="inlineStr">
        <is>
          <t>IEEE Access</t>
        </is>
      </c>
      <c r="J844" s="42" t="inlineStr">
        <is>
          <t>10.1109/access.2021.3062380</t>
        </is>
      </c>
      <c r="K844" s="47" t="inlineStr">
        <is>
          <t>https://doi.org/10.1109/access.2021.3062380</t>
        </is>
      </c>
      <c r="L844" s="42" t="inlineStr">
        <is>
          <t>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is>
      </c>
      <c r="M844" s="42" t="inlineStr">
        <is>
          <t>article</t>
        </is>
      </c>
      <c r="N844" s="42" t="inlineStr">
        <is>
          <t>en</t>
        </is>
      </c>
      <c r="O844" s="42">
        <f>IF(F844="","",LOWER(TRIM(F844)&amp;"|"&amp;TRIM(G844)&amp;"|"&amp;H844))</f>
        <v/>
      </c>
      <c r="P844" s="42" t="inlineStr">
        <is>
          <t>No</t>
        </is>
      </c>
      <c r="Q844" s="42" t="inlineStr">
        <is>
          <t>Citations: 95</t>
        </is>
      </c>
    </row>
    <row r="845">
      <c r="A845" s="42" t="inlineStr">
        <is>
          <t>A0844</t>
        </is>
      </c>
      <c r="B845" s="42" t="inlineStr">
        <is>
          <t>Database</t>
        </is>
      </c>
      <c r="C845" s="42" t="inlineStr">
        <is>
          <t>OpenAlex</t>
        </is>
      </c>
      <c r="D845" s="85" t="n">
        <v>46287</v>
      </c>
      <c r="E845" s="42" t="inlineStr">
        <is>
          <t>Multiple queries (Q1-Q10)</t>
        </is>
      </c>
      <c r="F845" s="42" t="inlineStr">
        <is>
          <t>A review on modern defect detection models using DCNNs – Deep convolutional neural networks</t>
        </is>
      </c>
      <c r="G845" s="42" t="inlineStr">
        <is>
          <t>Tulbure Andrei-Alexandru; Tulbure Adrian-Alexandru; Eva H. Dulf</t>
        </is>
      </c>
      <c r="H845" s="42" t="n">
        <v>2021</v>
      </c>
      <c r="I845" s="42" t="inlineStr">
        <is>
          <t>Journal of Advanced Research</t>
        </is>
      </c>
      <c r="J845" s="42" t="inlineStr">
        <is>
          <t>10.1016/j.jare.2021.03.015</t>
        </is>
      </c>
      <c r="K845" s="47" t="inlineStr">
        <is>
          <t>https://doi.org/10.1016/j.jare.2021.03.015</t>
        </is>
      </c>
      <c r="L845" s="42" t="inlineStr">
        <is>
          <t>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is>
      </c>
      <c r="M845" s="42" t="inlineStr">
        <is>
          <t>article</t>
        </is>
      </c>
      <c r="N845" s="42" t="inlineStr">
        <is>
          <t>en</t>
        </is>
      </c>
      <c r="O845" s="42">
        <f>IF(F845="","",LOWER(TRIM(F845)&amp;"|"&amp;TRIM(G845)&amp;"|"&amp;H845))</f>
        <v/>
      </c>
      <c r="P845" s="42" t="inlineStr">
        <is>
          <t>No</t>
        </is>
      </c>
      <c r="Q845" s="42" t="inlineStr">
        <is>
          <t>Citations: 367</t>
        </is>
      </c>
    </row>
    <row r="846">
      <c r="A846" s="42" t="inlineStr">
        <is>
          <t>A0845</t>
        </is>
      </c>
      <c r="B846" s="42" t="inlineStr">
        <is>
          <t>Database</t>
        </is>
      </c>
      <c r="C846" s="42" t="inlineStr">
        <is>
          <t>OpenAlex</t>
        </is>
      </c>
      <c r="D846" s="85" t="n">
        <v>46287</v>
      </c>
      <c r="E846" s="42" t="inlineStr">
        <is>
          <t>Multiple queries (Q1-Q10)</t>
        </is>
      </c>
      <c r="F846" s="42" t="inlineStr">
        <is>
          <t>Transformers for Tabular Data Representation: A Survey of Models and Applications</t>
        </is>
      </c>
      <c r="G846" s="42" t="inlineStr">
        <is>
          <t>Gilbert Badaro; Mohammed Saeed; Paolo Papotti</t>
        </is>
      </c>
      <c r="H846" s="42" t="n">
        <v>2023</v>
      </c>
      <c r="I846" s="42" t="inlineStr">
        <is>
          <t>Transactions of the Association for Computational Linguistics</t>
        </is>
      </c>
      <c r="J846" s="42" t="inlineStr">
        <is>
          <t>10.1162/tacl_a_00544</t>
        </is>
      </c>
      <c r="K846" s="47" t="inlineStr">
        <is>
          <t>https://doi.org/10.1162/tacl_a_00544</t>
        </is>
      </c>
      <c r="L846" s="42" t="inlineStr">
        <is>
          <t>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is>
      </c>
      <c r="M846" s="42" t="inlineStr">
        <is>
          <t>article</t>
        </is>
      </c>
      <c r="N846" s="42" t="inlineStr">
        <is>
          <t>en</t>
        </is>
      </c>
      <c r="O846" s="42">
        <f>IF(F846="","",LOWER(TRIM(F846)&amp;"|"&amp;TRIM(G846)&amp;"|"&amp;H846))</f>
        <v/>
      </c>
      <c r="P846" s="42" t="inlineStr">
        <is>
          <t>No</t>
        </is>
      </c>
      <c r="Q846" s="42" t="inlineStr">
        <is>
          <t>Citations: 82</t>
        </is>
      </c>
    </row>
    <row r="847">
      <c r="A847" s="42" t="inlineStr">
        <is>
          <t>A0846</t>
        </is>
      </c>
      <c r="B847" s="42" t="inlineStr">
        <is>
          <t>Database</t>
        </is>
      </c>
      <c r="C847" s="42" t="inlineStr">
        <is>
          <t>OpenAlex</t>
        </is>
      </c>
      <c r="D847" s="85" t="n">
        <v>46287</v>
      </c>
      <c r="E847" s="42" t="inlineStr">
        <is>
          <t>Multiple queries (Q1-Q10)</t>
        </is>
      </c>
      <c r="F847" s="42" t="inlineStr">
        <is>
          <t>Hyperspectral Image Classification—Traditional to Deep Models: A Survey for Future Prospects</t>
        </is>
      </c>
      <c r="G847" s="42" t="inlineStr">
        <is>
          <t>Muhammad Ahmad; Sidrah Shabbir; Swalpa Kumar Roy; Danfeng Hong; Xin Wu; Jing Yao; Adil Khan; Manuel Mazzara; Salvatore Distefano; Jocelyn Chanussot</t>
        </is>
      </c>
      <c r="H847" s="42" t="n">
        <v>2021</v>
      </c>
      <c r="I847" s="42" t="inlineStr">
        <is>
          <t>IEEE Journal of Selected Topics in Applied Earth Observations and Remote Sensing</t>
        </is>
      </c>
      <c r="J847" s="42" t="inlineStr">
        <is>
          <t>10.1109/jstars.2021.3133021</t>
        </is>
      </c>
      <c r="K847" s="47" t="inlineStr">
        <is>
          <t>https://doi.org/10.1109/jstars.2021.3133021</t>
        </is>
      </c>
      <c r="L847" s="42" t="inlineStr">
        <is>
          <t>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is>
      </c>
      <c r="M847" s="42" t="inlineStr">
        <is>
          <t>article</t>
        </is>
      </c>
      <c r="N847" s="42" t="inlineStr">
        <is>
          <t>en</t>
        </is>
      </c>
      <c r="O847" s="42">
        <f>IF(F847="","",LOWER(TRIM(F847)&amp;"|"&amp;TRIM(G847)&amp;"|"&amp;H847))</f>
        <v/>
      </c>
      <c r="P847" s="42" t="inlineStr">
        <is>
          <t>No</t>
        </is>
      </c>
      <c r="Q847" s="42" t="inlineStr">
        <is>
          <t>Citations: 435</t>
        </is>
      </c>
    </row>
    <row r="848">
      <c r="A848" s="42" t="inlineStr">
        <is>
          <t>A0847</t>
        </is>
      </c>
      <c r="B848" s="42" t="inlineStr">
        <is>
          <t>Database</t>
        </is>
      </c>
      <c r="C848" s="42" t="inlineStr">
        <is>
          <t>OpenAlex</t>
        </is>
      </c>
      <c r="D848" s="85" t="n">
        <v>46287</v>
      </c>
      <c r="E848" s="42" t="inlineStr">
        <is>
          <t>Multiple queries (Q1-Q10)</t>
        </is>
      </c>
      <c r="F848" s="42" t="inlineStr">
        <is>
          <t>Representation Learning in Multi-view Clustering: A Literature Review</t>
        </is>
      </c>
      <c r="G848" s="42" t="inlineStr">
        <is>
          <t>Man-Sheng Chen; Jiaqi Lin; Xianglong Li; Baoyu Liu; Chang‐Dong Wang; Dong Huang; Jianhuang Lai</t>
        </is>
      </c>
      <c r="H848" s="42" t="n">
        <v>2022</v>
      </c>
      <c r="I848" s="42" t="inlineStr">
        <is>
          <t>Data Science and Engineering</t>
        </is>
      </c>
      <c r="J848" s="42" t="inlineStr">
        <is>
          <t>10.1007/s41019-022-00190-8</t>
        </is>
      </c>
      <c r="K848" s="47" t="inlineStr">
        <is>
          <t>https://doi.org/10.1007/s41019-022-00190-8</t>
        </is>
      </c>
      <c r="L848" s="42" t="inlineStr">
        <is>
          <t>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is>
      </c>
      <c r="M848" s="42" t="inlineStr">
        <is>
          <t>article</t>
        </is>
      </c>
      <c r="N848" s="42" t="inlineStr">
        <is>
          <t>en</t>
        </is>
      </c>
      <c r="O848" s="42">
        <f>IF(F848="","",LOWER(TRIM(F848)&amp;"|"&amp;TRIM(G848)&amp;"|"&amp;H848))</f>
        <v/>
      </c>
      <c r="P848" s="42" t="inlineStr">
        <is>
          <t>No</t>
        </is>
      </c>
      <c r="Q848" s="42" t="inlineStr">
        <is>
          <t>Citations: 159</t>
        </is>
      </c>
    </row>
    <row r="849">
      <c r="A849" s="42" t="inlineStr">
        <is>
          <t>A0848</t>
        </is>
      </c>
      <c r="B849" s="42" t="inlineStr">
        <is>
          <t>Database</t>
        </is>
      </c>
      <c r="C849" s="42" t="inlineStr">
        <is>
          <t>OpenAlex</t>
        </is>
      </c>
      <c r="D849" s="85" t="n">
        <v>46287</v>
      </c>
      <c r="E849" s="42" t="inlineStr">
        <is>
          <t>Multiple queries (Q1-Q10)</t>
        </is>
      </c>
      <c r="F849" s="42" t="inlineStr">
        <is>
          <t>Self-supervised deep learning model for COVID-19 lung CT image segmentation highlighting putative causal relationship among age, underlying disease and COVID-19</t>
        </is>
      </c>
      <c r="G849" s="42" t="inlineStr">
        <is>
          <t>Daryl L. X. Fung; Qian Liu; Judah Zammit; Carson K. Leung; Pingzhao Hu</t>
        </is>
      </c>
      <c r="H849" s="42" t="n">
        <v>2021</v>
      </c>
      <c r="I849" s="42" t="inlineStr">
        <is>
          <t>Journal of Translational Medicine</t>
        </is>
      </c>
      <c r="J849" s="42" t="inlineStr">
        <is>
          <t>10.1186/s12967-021-02992-2</t>
        </is>
      </c>
      <c r="K849" s="47" t="inlineStr">
        <is>
          <t>https://doi.org/10.1186/s12967-021-02992-2</t>
        </is>
      </c>
      <c r="L849" s="42" t="inlineStr">
        <is>
          <t>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is>
      </c>
      <c r="M849" s="42" t="inlineStr">
        <is>
          <t>article</t>
        </is>
      </c>
      <c r="N849" s="42" t="inlineStr">
        <is>
          <t>en</t>
        </is>
      </c>
      <c r="O849" s="42">
        <f>IF(F849="","",LOWER(TRIM(F849)&amp;"|"&amp;TRIM(G849)&amp;"|"&amp;H849))</f>
        <v/>
      </c>
      <c r="P849" s="42" t="inlineStr">
        <is>
          <t>No</t>
        </is>
      </c>
      <c r="Q849" s="42" t="inlineStr">
        <is>
          <t>Citations: 104</t>
        </is>
      </c>
    </row>
    <row r="850">
      <c r="A850" s="42" t="inlineStr">
        <is>
          <t>A0849</t>
        </is>
      </c>
      <c r="B850" s="42" t="inlineStr">
        <is>
          <t>Database</t>
        </is>
      </c>
      <c r="C850" s="42" t="inlineStr">
        <is>
          <t>OpenAlex</t>
        </is>
      </c>
      <c r="D850" s="85" t="n">
        <v>46287</v>
      </c>
      <c r="E850" s="42" t="inlineStr">
        <is>
          <t>Multiple queries (Q1-Q10)</t>
        </is>
      </c>
      <c r="F850" s="42" t="inlineStr">
        <is>
          <t>Proactive human–robot collaboration: Mutual-cognitive, predictable, and self-organising perspectives</t>
        </is>
      </c>
      <c r="G850" s="42" t="inlineStr">
        <is>
          <t>Shufei Li; Pai Zheng; Sichao Liu; Zuoxu Wang; Xi Vincent Wang; Lianyu Zheng; Lihui Wang</t>
        </is>
      </c>
      <c r="H850" s="42" t="n">
        <v>2022</v>
      </c>
      <c r="I850" s="42" t="inlineStr">
        <is>
          <t>Robotics and Computer-Integrated Manufacturing</t>
        </is>
      </c>
      <c r="J850" s="42" t="inlineStr">
        <is>
          <t>10.1016/j.rcim.2022.102510</t>
        </is>
      </c>
      <c r="K850" s="47" t="inlineStr">
        <is>
          <t>https://doi.org/10.1016/j.rcim.2022.102510</t>
        </is>
      </c>
      <c r="L850" s="42" t="inlineStr">
        <is>
          <t>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is>
      </c>
      <c r="M850" s="42" t="inlineStr">
        <is>
          <t>article</t>
        </is>
      </c>
      <c r="N850" s="42" t="inlineStr">
        <is>
          <t>en</t>
        </is>
      </c>
      <c r="O850" s="42">
        <f>IF(F850="","",LOWER(TRIM(F850)&amp;"|"&amp;TRIM(G850)&amp;"|"&amp;H850))</f>
        <v/>
      </c>
      <c r="P850" s="42" t="inlineStr">
        <is>
          <t>No</t>
        </is>
      </c>
      <c r="Q850" s="42" t="inlineStr">
        <is>
          <t>Citations: 261</t>
        </is>
      </c>
    </row>
    <row r="851">
      <c r="A851" s="42" t="inlineStr">
        <is>
          <t>A0850</t>
        </is>
      </c>
      <c r="B851" s="42" t="inlineStr">
        <is>
          <t>Database</t>
        </is>
      </c>
      <c r="C851" s="42" t="inlineStr">
        <is>
          <t>OpenAlex</t>
        </is>
      </c>
      <c r="D851" s="85" t="n">
        <v>46287</v>
      </c>
      <c r="E851" s="42" t="inlineStr">
        <is>
          <t>Multiple queries (Q1-Q10)</t>
        </is>
      </c>
      <c r="F851" s="42" t="inlineStr">
        <is>
          <t>Enhancing heart disease prediction using a self-attention-based transformer model</t>
        </is>
      </c>
      <c r="G851" s="42" t="inlineStr">
        <is>
          <t>Atta Rahman; Yousef Alsenani; Adeel Zafar; Kalim Ullah; Khaled M. Rabie; Thokozani Shongwe</t>
        </is>
      </c>
      <c r="H851" s="42" t="n">
        <v>2024</v>
      </c>
      <c r="I851" s="42" t="inlineStr">
        <is>
          <t>Scientific Reports</t>
        </is>
      </c>
      <c r="J851" s="42" t="inlineStr">
        <is>
          <t>10.1038/s41598-024-51184-7</t>
        </is>
      </c>
      <c r="K851" s="47" t="inlineStr">
        <is>
          <t>https://doi.org/10.1038/s41598-024-51184-7</t>
        </is>
      </c>
      <c r="L851" s="42" t="inlineStr">
        <is>
          <t>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is>
      </c>
      <c r="M851" s="42" t="inlineStr">
        <is>
          <t>article</t>
        </is>
      </c>
      <c r="N851" s="42" t="inlineStr">
        <is>
          <t>en</t>
        </is>
      </c>
      <c r="O851" s="42">
        <f>IF(F851="","",LOWER(TRIM(F851)&amp;"|"&amp;TRIM(G851)&amp;"|"&amp;H851))</f>
        <v/>
      </c>
      <c r="P851" s="42" t="inlineStr">
        <is>
          <t>No</t>
        </is>
      </c>
      <c r="Q851" s="42" t="inlineStr">
        <is>
          <t>Citations: 129</t>
        </is>
      </c>
    </row>
    <row r="852">
      <c r="A852" s="42" t="inlineStr">
        <is>
          <t>A0851</t>
        </is>
      </c>
      <c r="B852" s="42" t="inlineStr">
        <is>
          <t>Database</t>
        </is>
      </c>
      <c r="C852" s="42" t="inlineStr">
        <is>
          <t>OpenAlex</t>
        </is>
      </c>
      <c r="D852" s="85" t="n">
        <v>46287</v>
      </c>
      <c r="E852" s="42" t="inlineStr">
        <is>
          <t>Multiple queries (Q1-Q10)</t>
        </is>
      </c>
      <c r="F852" s="42" t="inlineStr">
        <is>
          <t>Visual Concept Programming: A Visual Analytics Approach to Injecting Human Intelligence At Scale</t>
        </is>
      </c>
      <c r="G852" s="42" t="inlineStr">
        <is>
          <t>Md Naimul Hoque; Wenbin He; Arvind Kumar Shekar; Liang Gou; Liu Ren</t>
        </is>
      </c>
      <c r="H852" s="42" t="n">
        <v>2022</v>
      </c>
      <c r="I852" s="42" t="inlineStr">
        <is>
          <t>IEEE Transactions on Visualization and Computer Graphics</t>
        </is>
      </c>
      <c r="J852" s="42" t="inlineStr">
        <is>
          <t>10.1109/tvcg.2022.3209466</t>
        </is>
      </c>
      <c r="K852" s="47" t="inlineStr">
        <is>
          <t>https://doi.org/10.1109/tvcg.2022.3209466</t>
        </is>
      </c>
      <c r="L852" s="42" t="inlineStr">
        <is>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is>
      </c>
      <c r="M852" s="42" t="inlineStr">
        <is>
          <t>article</t>
        </is>
      </c>
      <c r="N852" s="42" t="inlineStr">
        <is>
          <t>en</t>
        </is>
      </c>
      <c r="O852" s="42">
        <f>IF(F852="","",LOWER(TRIM(F852)&amp;"|"&amp;TRIM(G852)&amp;"|"&amp;H852))</f>
        <v/>
      </c>
      <c r="P852" s="42" t="inlineStr">
        <is>
          <t>No</t>
        </is>
      </c>
      <c r="Q852" s="42" t="inlineStr">
        <is>
          <t>Citations: 23</t>
        </is>
      </c>
    </row>
    <row r="853">
      <c r="A853" s="42" t="inlineStr">
        <is>
          <t>A0852</t>
        </is>
      </c>
      <c r="B853" s="42" t="inlineStr">
        <is>
          <t>Database</t>
        </is>
      </c>
      <c r="C853" s="42" t="inlineStr">
        <is>
          <t>OpenAlex</t>
        </is>
      </c>
      <c r="D853" s="85" t="n">
        <v>46287</v>
      </c>
      <c r="E853" s="42" t="inlineStr">
        <is>
          <t>Multiple queries (Q1-Q10)</t>
        </is>
      </c>
      <c r="F853" s="42" t="inlineStr">
        <is>
          <t>Network Intrusion Detection Based on Supervised Adversarial Variational Auto-Encoder With Regularization</t>
        </is>
      </c>
      <c r="G853" s="42" t="inlineStr">
        <is>
          <t>Yanqing Yang; Kangfeng Zheng; Bin Wu; Yixian Yang; Xiujuan Wang</t>
        </is>
      </c>
      <c r="H853" s="42" t="n">
        <v>2020</v>
      </c>
      <c r="I853" s="42" t="inlineStr">
        <is>
          <t>IEEE Access</t>
        </is>
      </c>
      <c r="J853" s="42" t="inlineStr">
        <is>
          <t>10.1109/access.2020.2977007</t>
        </is>
      </c>
      <c r="K853" s="47" t="inlineStr">
        <is>
          <t>https://doi.org/10.1109/access.2020.2977007</t>
        </is>
      </c>
      <c r="L853" s="42" t="inlineStr">
        <is>
          <t>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is>
      </c>
      <c r="M853" s="42" t="inlineStr">
        <is>
          <t>article</t>
        </is>
      </c>
      <c r="N853" s="42" t="inlineStr">
        <is>
          <t>en</t>
        </is>
      </c>
      <c r="O853" s="42">
        <f>IF(F853="","",LOWER(TRIM(F853)&amp;"|"&amp;TRIM(G853)&amp;"|"&amp;H853))</f>
        <v/>
      </c>
      <c r="P853" s="42" t="inlineStr">
        <is>
          <t>No</t>
        </is>
      </c>
      <c r="Q853" s="42" t="inlineStr">
        <is>
          <t>Citations: 189</t>
        </is>
      </c>
    </row>
    <row r="854">
      <c r="A854" s="42" t="inlineStr">
        <is>
          <t>A0853</t>
        </is>
      </c>
      <c r="B854" s="42" t="inlineStr">
        <is>
          <t>Database</t>
        </is>
      </c>
      <c r="C854" s="42" t="inlineStr">
        <is>
          <t>OpenAlex</t>
        </is>
      </c>
      <c r="D854" s="85" t="n">
        <v>46287</v>
      </c>
      <c r="E854" s="42" t="inlineStr">
        <is>
          <t>Multiple queries (Q1-Q10)</t>
        </is>
      </c>
      <c r="F854" s="42" t="inlineStr">
        <is>
          <t>Self Supervised Adversarial Domain Adaptation for Cross-Corpus and Cross-Language Speech Emotion Recognition</t>
        </is>
      </c>
      <c r="G854" s="42" t="inlineStr">
        <is>
          <t>Siddique Latif; Rajib Rana; Sara Khalifa; Raja Jurdak; Björn W. Schuller</t>
        </is>
      </c>
      <c r="H854" s="42" t="n">
        <v>2022</v>
      </c>
      <c r="I854" s="42" t="inlineStr">
        <is>
          <t>IEEE Transactions on Affective Computing</t>
        </is>
      </c>
      <c r="J854" s="42" t="inlineStr">
        <is>
          <t>10.1109/taffc.2022.3167013</t>
        </is>
      </c>
      <c r="K854" s="47" t="inlineStr">
        <is>
          <t>https://doi.org/10.1109/taffc.2022.3167013</t>
        </is>
      </c>
      <c r="L854" s="42" t="inlineStr">
        <is>
          <t>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is>
      </c>
      <c r="M854" s="42" t="inlineStr">
        <is>
          <t>article</t>
        </is>
      </c>
      <c r="N854" s="42" t="inlineStr">
        <is>
          <t>en</t>
        </is>
      </c>
      <c r="O854" s="42">
        <f>IF(F854="","",LOWER(TRIM(F854)&amp;"|"&amp;TRIM(G854)&amp;"|"&amp;H854))</f>
        <v/>
      </c>
      <c r="P854" s="42" t="inlineStr">
        <is>
          <t>No</t>
        </is>
      </c>
      <c r="Q854" s="42" t="inlineStr">
        <is>
          <t>Citations: 69</t>
        </is>
      </c>
    </row>
    <row r="855">
      <c r="A855" s="42" t="inlineStr">
        <is>
          <t>A0854</t>
        </is>
      </c>
      <c r="B855" s="42" t="inlineStr">
        <is>
          <t>Database</t>
        </is>
      </c>
      <c r="C855" s="42" t="inlineStr">
        <is>
          <t>OpenAlex</t>
        </is>
      </c>
      <c r="D855" s="85" t="n">
        <v>46287</v>
      </c>
      <c r="E855" s="42" t="inlineStr">
        <is>
          <t>Multiple queries (Q1-Q10)</t>
        </is>
      </c>
      <c r="F855" s="42" t="inlineStr">
        <is>
          <t>Series2vec: similarity-based self-supervised representation learning for time series classification</t>
        </is>
      </c>
      <c r="G855" s="42" t="inlineStr">
        <is>
          <t>Navid Mohammadi Foumani; Chang Wei Tan; Geoffrey I. Webb; Hamid Rezatofighi; Mahsa Salehi</t>
        </is>
      </c>
      <c r="H855" s="42" t="n">
        <v>2024</v>
      </c>
      <c r="I855" s="42" t="inlineStr">
        <is>
          <t>Data Mining and Knowledge Discovery</t>
        </is>
      </c>
      <c r="J855" s="42" t="inlineStr">
        <is>
          <t>10.1007/s10618-024-01043-w</t>
        </is>
      </c>
      <c r="K855" s="47" t="inlineStr">
        <is>
          <t>https://doi.org/10.1007/s10618-024-01043-w</t>
        </is>
      </c>
      <c r="L855" s="42" t="inlineStr">
        <is>
          <t>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is>
      </c>
      <c r="M855" s="42" t="inlineStr">
        <is>
          <t>article</t>
        </is>
      </c>
      <c r="N855" s="42" t="inlineStr">
        <is>
          <t>en</t>
        </is>
      </c>
      <c r="O855" s="42">
        <f>IF(F855="","",LOWER(TRIM(F855)&amp;"|"&amp;TRIM(G855)&amp;"|"&amp;H855))</f>
        <v/>
      </c>
      <c r="P855" s="42" t="inlineStr">
        <is>
          <t>No</t>
        </is>
      </c>
      <c r="Q855" s="42" t="inlineStr">
        <is>
          <t>Citations: 28</t>
        </is>
      </c>
    </row>
    <row r="856">
      <c r="A856" s="42" t="inlineStr">
        <is>
          <t>A0855</t>
        </is>
      </c>
      <c r="B856" s="42" t="inlineStr">
        <is>
          <t>Database</t>
        </is>
      </c>
      <c r="C856" s="42" t="inlineStr">
        <is>
          <t>OpenAlex</t>
        </is>
      </c>
      <c r="D856" s="85" t="n">
        <v>46287</v>
      </c>
      <c r="E856" s="42" t="inlineStr">
        <is>
          <t>Multiple queries (Q1-Q10)</t>
        </is>
      </c>
      <c r="F856" s="42" t="inlineStr">
        <is>
          <t>Self-supervised Calorie-aware Heterogeneous Graph Networks for Food Recommendation</t>
        </is>
      </c>
      <c r="G856" s="42" t="inlineStr">
        <is>
          <t>Yaguang Song; Xiaoshan Yang; Changsheng Xu</t>
        </is>
      </c>
      <c r="H856" s="42" t="n">
        <v>2022</v>
      </c>
      <c r="I856" s="42" t="inlineStr">
        <is>
          <t>ACM Transactions on Multimedia Computing Communications and Applications</t>
        </is>
      </c>
      <c r="J856" s="42" t="inlineStr">
        <is>
          <t>10.1145/3524618</t>
        </is>
      </c>
      <c r="K856" s="47" t="inlineStr">
        <is>
          <t>https://doi.org/10.1145/3524618</t>
        </is>
      </c>
      <c r="L856" s="42" t="inlineStr">
        <is>
          <t>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is>
      </c>
      <c r="M856" s="42" t="inlineStr">
        <is>
          <t>article</t>
        </is>
      </c>
      <c r="N856" s="42" t="inlineStr">
        <is>
          <t>en</t>
        </is>
      </c>
      <c r="O856" s="42">
        <f>IF(F856="","",LOWER(TRIM(F856)&amp;"|"&amp;TRIM(G856)&amp;"|"&amp;H856))</f>
        <v/>
      </c>
      <c r="P856" s="42" t="inlineStr">
        <is>
          <t>No</t>
        </is>
      </c>
      <c r="Q856" s="42" t="inlineStr">
        <is>
          <t>Citations: 49</t>
        </is>
      </c>
    </row>
    <row r="857">
      <c r="A857" s="42" t="inlineStr">
        <is>
          <t>A0856</t>
        </is>
      </c>
      <c r="B857" s="42" t="inlineStr">
        <is>
          <t>Database</t>
        </is>
      </c>
      <c r="C857" s="42" t="inlineStr">
        <is>
          <t>OpenAlex</t>
        </is>
      </c>
      <c r="D857" s="85" t="n">
        <v>46287</v>
      </c>
      <c r="E857" s="42" t="inlineStr">
        <is>
          <t>Multiple queries (Q1-Q10)</t>
        </is>
      </c>
      <c r="F857" s="42" t="inlineStr">
        <is>
          <t>Vision–Language Model for Visual Question Answering in Medical Imagery</t>
        </is>
      </c>
      <c r="G857" s="42" t="inlineStr">
        <is>
          <t>Yakoub Bazi; Mohamad Mahmoud Al Rahhal; Laila Bashmal; Mansour Zuair</t>
        </is>
      </c>
      <c r="H857" s="42" t="n">
        <v>2023</v>
      </c>
      <c r="I857" s="42" t="inlineStr">
        <is>
          <t>Bioengineering</t>
        </is>
      </c>
      <c r="J857" s="42" t="inlineStr">
        <is>
          <t>10.3390/bioengineering10030380</t>
        </is>
      </c>
      <c r="K857" s="47" t="inlineStr">
        <is>
          <t>https://doi.org/10.3390/bioengineering10030380</t>
        </is>
      </c>
      <c r="L857" s="42" t="inlineStr">
        <is>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is>
      </c>
      <c r="M857" s="42" t="inlineStr">
        <is>
          <t>article</t>
        </is>
      </c>
      <c r="N857" s="42" t="inlineStr">
        <is>
          <t>en</t>
        </is>
      </c>
      <c r="O857" s="42">
        <f>IF(F857="","",LOWER(TRIM(F857)&amp;"|"&amp;TRIM(G857)&amp;"|"&amp;H857))</f>
        <v/>
      </c>
      <c r="P857" s="42" t="inlineStr">
        <is>
          <t>No</t>
        </is>
      </c>
      <c r="Q857" s="42" t="inlineStr">
        <is>
          <t>Citations: 82</t>
        </is>
      </c>
    </row>
    <row r="858">
      <c r="A858" s="42" t="inlineStr">
        <is>
          <t>A0857</t>
        </is>
      </c>
      <c r="B858" s="42" t="inlineStr">
        <is>
          <t>Database</t>
        </is>
      </c>
      <c r="C858" s="42" t="inlineStr">
        <is>
          <t>OpenAlex</t>
        </is>
      </c>
      <c r="D858" s="85" t="n">
        <v>46287</v>
      </c>
      <c r="E858" s="42" t="inlineStr">
        <is>
          <t>Multiple queries (Q1-Q10)</t>
        </is>
      </c>
      <c r="F858" s="42" t="inlineStr">
        <is>
          <t>Unlocking the Emotional World of Visual Media: An Overview of the Science, Research, and Impact of Understanding Emotion</t>
        </is>
      </c>
      <c r="G858" s="42" t="inlineStr">
        <is>
          <t>James Z. Wang; Sicheng Zhao; Chenyan Wu; Reginald B. Adams; Michelle G. Newman; Tal Shafir; Rachelle Tsachor</t>
        </is>
      </c>
      <c r="H858" s="42" t="n">
        <v>2023</v>
      </c>
      <c r="I858" s="42" t="inlineStr">
        <is>
          <t>Proceedings of the IEEE</t>
        </is>
      </c>
      <c r="J858" s="42" t="inlineStr">
        <is>
          <t>10.1109/jproc.2023.3273517</t>
        </is>
      </c>
      <c r="K858" s="47" t="inlineStr">
        <is>
          <t>https://doi.org/10.1109/jproc.2023.3273517</t>
        </is>
      </c>
      <c r="L858" s="42" t="inlineStr">
        <is>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is>
      </c>
      <c r="M858" s="42" t="inlineStr">
        <is>
          <t>article</t>
        </is>
      </c>
      <c r="N858" s="42" t="inlineStr">
        <is>
          <t>en</t>
        </is>
      </c>
      <c r="O858" s="42">
        <f>IF(F858="","",LOWER(TRIM(F858)&amp;"|"&amp;TRIM(G858)&amp;"|"&amp;H858))</f>
        <v/>
      </c>
      <c r="P858" s="42" t="inlineStr">
        <is>
          <t>No</t>
        </is>
      </c>
      <c r="Q858" s="42" t="inlineStr">
        <is>
          <t>Citations: 90</t>
        </is>
      </c>
    </row>
    <row r="859">
      <c r="A859" s="42" t="inlineStr">
        <is>
          <t>A0858</t>
        </is>
      </c>
      <c r="B859" s="42" t="inlineStr">
        <is>
          <t>Database</t>
        </is>
      </c>
      <c r="C859" s="42" t="inlineStr">
        <is>
          <t>OpenAlex</t>
        </is>
      </c>
      <c r="D859" s="85" t="n">
        <v>46287</v>
      </c>
      <c r="E859" s="42" t="inlineStr">
        <is>
          <t>Multiple queries (Q1-Q10)</t>
        </is>
      </c>
      <c r="F859" s="42" t="inlineStr">
        <is>
          <t>Two-layer Adaptive Blockchain-based Supervision model for off-site modular housing production</t>
        </is>
      </c>
      <c r="G859" s="42" t="inlineStr">
        <is>
          <t>Xiao Li; Liupengfei Wu; Rui Zhao; Weisheng Lu; Fan Xue</t>
        </is>
      </c>
      <c r="H859" s="42" t="n">
        <v>2021</v>
      </c>
      <c r="I859" s="42" t="inlineStr">
        <is>
          <t>Computers in Industry</t>
        </is>
      </c>
      <c r="J859" s="42" t="inlineStr">
        <is>
          <t>10.1016/j.compind.2021.103437</t>
        </is>
      </c>
      <c r="K859" s="47" t="inlineStr">
        <is>
          <t>https://doi.org/10.1016/j.compind.2021.103437</t>
        </is>
      </c>
      <c r="L859" s="42" t="inlineStr"/>
      <c r="M859" s="42" t="inlineStr">
        <is>
          <t>article</t>
        </is>
      </c>
      <c r="N859" s="42" t="inlineStr">
        <is>
          <t>en</t>
        </is>
      </c>
      <c r="O859" s="42">
        <f>IF(F859="","",LOWER(TRIM(F859)&amp;"|"&amp;TRIM(G859)&amp;"|"&amp;H859))</f>
        <v/>
      </c>
      <c r="P859" s="42" t="inlineStr">
        <is>
          <t>No</t>
        </is>
      </c>
      <c r="Q859" s="42" t="inlineStr">
        <is>
          <t>Citations: 119</t>
        </is>
      </c>
    </row>
    <row r="860">
      <c r="A860" s="42" t="inlineStr">
        <is>
          <t>A0859</t>
        </is>
      </c>
      <c r="B860" s="42" t="inlineStr">
        <is>
          <t>Database</t>
        </is>
      </c>
      <c r="C860" s="42" t="inlineStr">
        <is>
          <t>OpenAlex</t>
        </is>
      </c>
      <c r="D860" s="85" t="n">
        <v>46287</v>
      </c>
      <c r="E860" s="42" t="inlineStr">
        <is>
          <t>Multiple queries (Q1-Q10)</t>
        </is>
      </c>
      <c r="F860" s="42" t="inlineStr">
        <is>
          <t>PackerRobo: Model-based robot vision self supervised learning in CART</t>
        </is>
      </c>
      <c r="G860" s="42" t="inlineStr">
        <is>
          <t>Asif Khan; Jianping Li; Mohammad Kamrul Hasan; Naushad Varish; Zulkefli Mansor; Shayla Islam; Rashid A. Saeed; Majid Alshammari; Hesham Alhumyani</t>
        </is>
      </c>
      <c r="H860" s="42" t="n">
        <v>2022</v>
      </c>
      <c r="I860" s="42" t="inlineStr">
        <is>
          <t>Alexandria Engineering Journal</t>
        </is>
      </c>
      <c r="J860" s="42" t="inlineStr">
        <is>
          <t>10.1016/j.aej.2022.05.043</t>
        </is>
      </c>
      <c r="K860" s="47" t="inlineStr">
        <is>
          <t>https://doi.org/10.1016/j.aej.2022.05.043</t>
        </is>
      </c>
      <c r="L860" s="42" t="inlineStr">
        <is>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is>
      </c>
      <c r="M860" s="42" t="inlineStr">
        <is>
          <t>article</t>
        </is>
      </c>
      <c r="N860" s="42" t="inlineStr">
        <is>
          <t>en</t>
        </is>
      </c>
      <c r="O860" s="42">
        <f>IF(F860="","",LOWER(TRIM(F860)&amp;"|"&amp;TRIM(G860)&amp;"|"&amp;H860))</f>
        <v/>
      </c>
      <c r="P860" s="42" t="inlineStr">
        <is>
          <t>No</t>
        </is>
      </c>
      <c r="Q860" s="42" t="inlineStr">
        <is>
          <t>Citations: 34</t>
        </is>
      </c>
    </row>
    <row r="861">
      <c r="A861" s="42" t="inlineStr">
        <is>
          <t>A0860</t>
        </is>
      </c>
      <c r="B861" s="42" t="inlineStr">
        <is>
          <t>Database</t>
        </is>
      </c>
      <c r="C861" s="42" t="inlineStr">
        <is>
          <t>OpenAlex</t>
        </is>
      </c>
      <c r="D861" s="85" t="n">
        <v>46287</v>
      </c>
      <c r="E861" s="42" t="inlineStr">
        <is>
          <t>Multiple queries (Q1-Q10)</t>
        </is>
      </c>
      <c r="F861" s="42" t="inlineStr">
        <is>
          <t>Visual Literacy in Bloom: Using Bloom’s Taxonomy to Support Visual Learning Skills</t>
        </is>
      </c>
      <c r="G861" s="42" t="inlineStr">
        <is>
          <t>Jessie B. Arneson; Erika G. Offerdahl</t>
        </is>
      </c>
      <c r="H861" s="42" t="n">
        <v>2018</v>
      </c>
      <c r="I861" s="42" t="inlineStr">
        <is>
          <t>CBE—Life Sciences Education</t>
        </is>
      </c>
      <c r="J861" s="42" t="inlineStr">
        <is>
          <t>10.1187/cbe.17-08-0178</t>
        </is>
      </c>
      <c r="K861" s="47" t="inlineStr">
        <is>
          <t>https://doi.org/10.1187/cbe.17-08-0178</t>
        </is>
      </c>
      <c r="L861" s="42" t="inlineStr">
        <is>
          <t>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is>
      </c>
      <c r="M861" s="42" t="inlineStr">
        <is>
          <t>article</t>
        </is>
      </c>
      <c r="N861" s="42" t="inlineStr">
        <is>
          <t>en</t>
        </is>
      </c>
      <c r="O861" s="42">
        <f>IF(F861="","",LOWER(TRIM(F861)&amp;"|"&amp;TRIM(G861)&amp;"|"&amp;H861))</f>
        <v/>
      </c>
      <c r="P861" s="42" t="inlineStr">
        <is>
          <t>No</t>
        </is>
      </c>
      <c r="Q861" s="42" t="inlineStr">
        <is>
          <t>Citations: 123</t>
        </is>
      </c>
    </row>
    <row r="862">
      <c r="A862" s="42" t="inlineStr">
        <is>
          <t>A0861</t>
        </is>
      </c>
      <c r="B862" s="42" t="inlineStr">
        <is>
          <t>Database</t>
        </is>
      </c>
      <c r="C862" s="42" t="inlineStr">
        <is>
          <t>OpenAlex</t>
        </is>
      </c>
      <c r="D862" s="85" t="n">
        <v>46287</v>
      </c>
      <c r="E862" s="42" t="inlineStr">
        <is>
          <t>Multiple queries (Q1-Q10)</t>
        </is>
      </c>
      <c r="F862" s="42" t="inlineStr">
        <is>
          <t>Self-supervised Learning for Electroencephalogram: A Systematic Survey</t>
        </is>
      </c>
      <c r="G862" s="42" t="inlineStr">
        <is>
          <t>Weining Weng; Yang Gu; Shuai Guo; Yuan Ma; Zhaohua Yang; Yuchen Liu; Yiqiang Chen</t>
        </is>
      </c>
      <c r="H862" s="42" t="n">
        <v>2025</v>
      </c>
      <c r="I862" s="42" t="inlineStr">
        <is>
          <t>ACM Computing Surveys</t>
        </is>
      </c>
      <c r="J862" s="42" t="inlineStr">
        <is>
          <t>10.1145/3736574</t>
        </is>
      </c>
      <c r="K862" s="47" t="inlineStr">
        <is>
          <t>https://doi.org/10.1145/3736574</t>
        </is>
      </c>
      <c r="L862" s="42" t="inlineStr">
        <is>
          <t>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is>
      </c>
      <c r="M862" s="42" t="inlineStr">
        <is>
          <t>article</t>
        </is>
      </c>
      <c r="N862" s="42" t="inlineStr">
        <is>
          <t>en</t>
        </is>
      </c>
      <c r="O862" s="42">
        <f>IF(F862="","",LOWER(TRIM(F862)&amp;"|"&amp;TRIM(G862)&amp;"|"&amp;H862))</f>
        <v/>
      </c>
      <c r="P862" s="42" t="inlineStr">
        <is>
          <t>No</t>
        </is>
      </c>
      <c r="Q862" s="42" t="inlineStr">
        <is>
          <t>Citations: 40</t>
        </is>
      </c>
    </row>
    <row r="863">
      <c r="A863" s="42" t="inlineStr">
        <is>
          <t>A0862</t>
        </is>
      </c>
      <c r="B863" s="42" t="inlineStr">
        <is>
          <t>Database</t>
        </is>
      </c>
      <c r="C863" s="42" t="inlineStr">
        <is>
          <t>OpenAlex</t>
        </is>
      </c>
      <c r="D863" s="85" t="n">
        <v>46287</v>
      </c>
      <c r="E863" s="42" t="inlineStr">
        <is>
          <t>Multiple queries (Q1-Q10)</t>
        </is>
      </c>
      <c r="F863" s="42" t="inlineStr">
        <is>
          <t>Consequential Advancements of Self-Supervised Learning (SSL) in Deep Learning Contexts</t>
        </is>
      </c>
      <c r="G863" s="42" t="inlineStr">
        <is>
          <t>Mohammed Majid Abdulrazzaq; Nehad T. A. Ramaha; Alaa Ali Hameed; Mohammad Salman; Dong Keon Yon; Norma Latif Fitriyani; Muhammad Syafrudin; Seung Won Lee</t>
        </is>
      </c>
      <c r="H863" s="42" t="n">
        <v>2024</v>
      </c>
      <c r="I863" s="42" t="inlineStr">
        <is>
          <t>Mathematics</t>
        </is>
      </c>
      <c r="J863" s="42" t="inlineStr">
        <is>
          <t>10.3390/math12050758</t>
        </is>
      </c>
      <c r="K863" s="47" t="inlineStr">
        <is>
          <t>https://doi.org/10.3390/math12050758</t>
        </is>
      </c>
      <c r="L863" s="42" t="inlineStr">
        <is>
          <t>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is>
      </c>
      <c r="M863" s="42" t="inlineStr">
        <is>
          <t>article</t>
        </is>
      </c>
      <c r="N863" s="42" t="inlineStr">
        <is>
          <t>en</t>
        </is>
      </c>
      <c r="O863" s="42">
        <f>IF(F863="","",LOWER(TRIM(F863)&amp;"|"&amp;TRIM(G863)&amp;"|"&amp;H863))</f>
        <v/>
      </c>
      <c r="P863" s="42" t="inlineStr">
        <is>
          <t>No</t>
        </is>
      </c>
      <c r="Q863" s="42" t="inlineStr">
        <is>
          <t>Citations: 53</t>
        </is>
      </c>
    </row>
    <row r="864">
      <c r="A864" s="42" t="inlineStr">
        <is>
          <t>A0863</t>
        </is>
      </c>
      <c r="B864" s="42" t="inlineStr">
        <is>
          <t>Database</t>
        </is>
      </c>
      <c r="C864" s="42" t="inlineStr">
        <is>
          <t>OpenAlex</t>
        </is>
      </c>
      <c r="D864" s="85" t="n">
        <v>46287</v>
      </c>
      <c r="E864" s="42" t="inlineStr">
        <is>
          <t>Multiple queries (Q1-Q10)</t>
        </is>
      </c>
      <c r="F864" s="42" t="inlineStr">
        <is>
          <t>Design, Modeling and Implementation of Digital Twins</t>
        </is>
      </c>
      <c r="G864" s="42" t="inlineStr">
        <is>
          <t>Mariana Segovia; Joaquín García-Alfaro</t>
        </is>
      </c>
      <c r="H864" s="42" t="n">
        <v>2022</v>
      </c>
      <c r="I864" s="42" t="inlineStr">
        <is>
          <t>Sensors</t>
        </is>
      </c>
      <c r="J864" s="42" t="inlineStr">
        <is>
          <t>10.3390/s22145396</t>
        </is>
      </c>
      <c r="K864" s="47" t="inlineStr">
        <is>
          <t>https://doi.org/10.3390/s22145396</t>
        </is>
      </c>
      <c r="L864" s="42" t="inlineStr">
        <is>
          <t>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is>
      </c>
      <c r="M864" s="42" t="inlineStr">
        <is>
          <t>article</t>
        </is>
      </c>
      <c r="N864" s="42" t="inlineStr">
        <is>
          <t>en</t>
        </is>
      </c>
      <c r="O864" s="42">
        <f>IF(F864="","",LOWER(TRIM(F864)&amp;"|"&amp;TRIM(G864)&amp;"|"&amp;H864))</f>
        <v/>
      </c>
      <c r="P864" s="42" t="inlineStr">
        <is>
          <t>No</t>
        </is>
      </c>
      <c r="Q864" s="42" t="inlineStr">
        <is>
          <t>Citations: 338</t>
        </is>
      </c>
    </row>
    <row r="865">
      <c r="A865" s="42" t="inlineStr">
        <is>
          <t>A0864</t>
        </is>
      </c>
      <c r="B865" s="42" t="inlineStr">
        <is>
          <t>Database</t>
        </is>
      </c>
      <c r="C865" s="42" t="inlineStr">
        <is>
          <t>OpenAlex</t>
        </is>
      </c>
      <c r="D865" s="85" t="n">
        <v>46287</v>
      </c>
      <c r="E865" s="42" t="inlineStr">
        <is>
          <t>Multiple queries (Q1-Q10)</t>
        </is>
      </c>
      <c r="F865" s="42" t="inlineStr">
        <is>
          <t>Deep Learning Approach for Intelligent Intrusion Detection System</t>
        </is>
      </c>
      <c r="G865" s="42" t="inlineStr">
        <is>
          <t>R. Vinayakumar; Mamoun Alazab; K. P. Soman; Prabaharan Poornachandran; Ameer Al-Nemrat; Sitalakshmi Venkatraman</t>
        </is>
      </c>
      <c r="H865" s="42" t="n">
        <v>2019</v>
      </c>
      <c r="I865" s="42" t="inlineStr">
        <is>
          <t>IEEE Access</t>
        </is>
      </c>
      <c r="J865" s="42" t="inlineStr">
        <is>
          <t>10.1109/access.2019.2895334</t>
        </is>
      </c>
      <c r="K865" s="47" t="inlineStr">
        <is>
          <t>https://doi.org/10.1109/access.2019.2895334</t>
        </is>
      </c>
      <c r="L865" s="42"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M865" s="42" t="inlineStr">
        <is>
          <t>article</t>
        </is>
      </c>
      <c r="N865" s="42" t="inlineStr">
        <is>
          <t>en</t>
        </is>
      </c>
      <c r="O865" s="42">
        <f>IF(F865="","",LOWER(TRIM(F865)&amp;"|"&amp;TRIM(G865)&amp;"|"&amp;H865))</f>
        <v/>
      </c>
      <c r="P865" s="42" t="inlineStr">
        <is>
          <t>No</t>
        </is>
      </c>
      <c r="Q865" s="42" t="inlineStr">
        <is>
          <t>Citations: 1913</t>
        </is>
      </c>
    </row>
    <row r="866">
      <c r="A866" s="42" t="inlineStr">
        <is>
          <t>A0865</t>
        </is>
      </c>
      <c r="B866" s="42" t="inlineStr">
        <is>
          <t>Database</t>
        </is>
      </c>
      <c r="C866" s="42" t="inlineStr">
        <is>
          <t>OpenAlex</t>
        </is>
      </c>
      <c r="D866" s="85" t="n">
        <v>46287</v>
      </c>
      <c r="E866" s="42" t="inlineStr">
        <is>
          <t>Multiple queries (Q1-Q10)</t>
        </is>
      </c>
      <c r="F866" s="42" t="inlineStr">
        <is>
          <t>Filling an Empty Self: The Impact of Social Exclusion on Consumer Preference for Visual Density</t>
        </is>
      </c>
      <c r="G866" s="42" t="inlineStr">
        <is>
          <t>Lei Su; Echo Wen Wan; Yuwei Jiang</t>
        </is>
      </c>
      <c r="H866" s="42" t="n">
        <v>2019</v>
      </c>
      <c r="I866" s="42" t="inlineStr">
        <is>
          <t>Journal of Consumer Research</t>
        </is>
      </c>
      <c r="J866" s="42" t="inlineStr">
        <is>
          <t>10.1093/jcr/ucz011</t>
        </is>
      </c>
      <c r="K866" s="47" t="inlineStr">
        <is>
          <t>https://doi.org/10.1093/jcr/ucz011</t>
        </is>
      </c>
      <c r="L866" s="42" t="inlineStr">
        <is>
          <t>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is>
      </c>
      <c r="M866" s="42" t="inlineStr">
        <is>
          <t>article</t>
        </is>
      </c>
      <c r="N866" s="42" t="inlineStr">
        <is>
          <t>en</t>
        </is>
      </c>
      <c r="O866" s="42">
        <f>IF(F866="","",LOWER(TRIM(F866)&amp;"|"&amp;TRIM(G866)&amp;"|"&amp;H866))</f>
        <v/>
      </c>
      <c r="P866" s="42" t="inlineStr">
        <is>
          <t>No</t>
        </is>
      </c>
      <c r="Q866" s="42" t="inlineStr">
        <is>
          <t>Citations: 72</t>
        </is>
      </c>
    </row>
    <row r="867">
      <c r="A867" s="42" t="inlineStr">
        <is>
          <t>A0866</t>
        </is>
      </c>
      <c r="B867" s="42" t="inlineStr">
        <is>
          <t>Database</t>
        </is>
      </c>
      <c r="C867" s="42" t="inlineStr">
        <is>
          <t>OpenAlex</t>
        </is>
      </c>
      <c r="D867" s="85" t="n">
        <v>46287</v>
      </c>
      <c r="E867" s="42" t="inlineStr">
        <is>
          <t>Multiple queries (Q1-Q10)</t>
        </is>
      </c>
      <c r="F867" s="42" t="inlineStr">
        <is>
          <t>A survey on deep learning tools dealing with data scarcity: definitions, challenges, solutions, tips, and applications</t>
        </is>
      </c>
      <c r="G867" s="42" t="inlineStr">
        <is>
          <t>Laith Alzubaidi; Jinshuai Bai; Aiman Al-Sabaawi; José Santamaría; A. S. Albahri; Bashar Sami Nayyef Al-dabbagh; Mohammed A. Fadhel; Mohamed Manoufali; Jinglan Zhang; Ali H. Al‐Timemy; Ye Duan; Amjed Abdullah; Laith Farhan; Yi Lu; Ashish Gupta; Felix Albu; Amin Abbosh; Yuantong Gu</t>
        </is>
      </c>
      <c r="H867" s="42" t="n">
        <v>2023</v>
      </c>
      <c r="I867" s="42" t="inlineStr">
        <is>
          <t>Journal Of Big Data</t>
        </is>
      </c>
      <c r="J867" s="42" t="inlineStr">
        <is>
          <t>10.1186/s40537-023-00727-2</t>
        </is>
      </c>
      <c r="K867" s="47" t="inlineStr">
        <is>
          <t>https://doi.org/10.1186/s40537-023-00727-2</t>
        </is>
      </c>
      <c r="L867" s="42" t="inlineStr">
        <is>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is>
      </c>
      <c r="M867" s="42" t="inlineStr">
        <is>
          <t>article</t>
        </is>
      </c>
      <c r="N867" s="42" t="inlineStr">
        <is>
          <t>en</t>
        </is>
      </c>
      <c r="O867" s="42">
        <f>IF(F867="","",LOWER(TRIM(F867)&amp;"|"&amp;TRIM(G867)&amp;"|"&amp;H867))</f>
        <v/>
      </c>
      <c r="P867" s="42" t="inlineStr">
        <is>
          <t>No</t>
        </is>
      </c>
      <c r="Q867" s="42" t="inlineStr">
        <is>
          <t>Citations: 891</t>
        </is>
      </c>
    </row>
    <row r="868">
      <c r="A868" s="42" t="inlineStr">
        <is>
          <t>A0867</t>
        </is>
      </c>
      <c r="B868" s="42" t="inlineStr">
        <is>
          <t>Database</t>
        </is>
      </c>
      <c r="C868" s="42" t="inlineStr">
        <is>
          <t>OpenAlex</t>
        </is>
      </c>
      <c r="D868" s="85" t="n">
        <v>46287</v>
      </c>
      <c r="E868" s="42" t="inlineStr">
        <is>
          <t>Multiple queries (Q1-Q10)</t>
        </is>
      </c>
      <c r="F868" s="42" t="inlineStr">
        <is>
          <t>A Tutorial On the design, experimentation and application of metaheuristic algorithms to real-World optimization problems</t>
        </is>
      </c>
      <c r="G868" s="42" t="inlineStr">
        <is>
          <t>Eneko Osaba; Esther Villar-Rodríguez; Javier Del Ser; Antonio J. Nebro; Daniel Molina; Antonio LaTorre; Ponnuthurai Nagaratnam Suganthan; Carlos A. Coello Coello; Francisco Herrera</t>
        </is>
      </c>
      <c r="H868" s="42" t="n">
        <v>2021</v>
      </c>
      <c r="I868" s="42" t="inlineStr">
        <is>
          <t>Swarm and Evolutionary Computation</t>
        </is>
      </c>
      <c r="J868" s="42" t="inlineStr">
        <is>
          <t>10.1016/j.swevo.2021.100888</t>
        </is>
      </c>
      <c r="K868" s="47" t="inlineStr">
        <is>
          <t>https://doi.org/10.1016/j.swevo.2021.100888</t>
        </is>
      </c>
      <c r="L868" s="42" t="inlineStr"/>
      <c r="M868" s="42" t="inlineStr">
        <is>
          <t>article</t>
        </is>
      </c>
      <c r="N868" s="42" t="inlineStr">
        <is>
          <t>en</t>
        </is>
      </c>
      <c r="O868" s="42">
        <f>IF(F868="","",LOWER(TRIM(F868)&amp;"|"&amp;TRIM(G868)&amp;"|"&amp;H868))</f>
        <v/>
      </c>
      <c r="P868" s="42" t="inlineStr">
        <is>
          <t>No</t>
        </is>
      </c>
      <c r="Q868" s="42" t="inlineStr">
        <is>
          <t>Citations: 408</t>
        </is>
      </c>
    </row>
    <row r="869">
      <c r="A869" s="42" t="inlineStr">
        <is>
          <t>A0868</t>
        </is>
      </c>
      <c r="B869" s="42" t="inlineStr">
        <is>
          <t>Database</t>
        </is>
      </c>
      <c r="C869" s="42" t="inlineStr">
        <is>
          <t>OpenAlex</t>
        </is>
      </c>
      <c r="D869" s="85" t="n">
        <v>46287</v>
      </c>
      <c r="E869" s="42" t="inlineStr">
        <is>
          <t>Multiple queries (Q1-Q10)</t>
        </is>
      </c>
      <c r="F869" s="42" t="inlineStr">
        <is>
          <t>Comparing Learning Methodologies for Self-Supervised Audio-Visual Representation Learning</t>
        </is>
      </c>
      <c r="G869" s="42" t="inlineStr">
        <is>
          <t>Hacene Terbouche; Liam Schoneveld; Oisin Benson; Alice Othmani</t>
        </is>
      </c>
      <c r="H869" s="42" t="n">
        <v>2022</v>
      </c>
      <c r="I869" s="42" t="inlineStr">
        <is>
          <t>IEEE Access</t>
        </is>
      </c>
      <c r="J869" s="42" t="inlineStr">
        <is>
          <t>10.1109/access.2022.3164745</t>
        </is>
      </c>
      <c r="K869" s="47" t="inlineStr">
        <is>
          <t>https://doi.org/10.1109/access.2022.3164745</t>
        </is>
      </c>
      <c r="L869" s="42" t="inlineStr">
        <is>
          <t>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is>
      </c>
      <c r="M869" s="42" t="inlineStr">
        <is>
          <t>article</t>
        </is>
      </c>
      <c r="N869" s="42" t="inlineStr">
        <is>
          <t>en</t>
        </is>
      </c>
      <c r="O869" s="42">
        <f>IF(F869="","",LOWER(TRIM(F869)&amp;"|"&amp;TRIM(G869)&amp;"|"&amp;H869))</f>
        <v/>
      </c>
      <c r="P869" s="42" t="inlineStr">
        <is>
          <t>No</t>
        </is>
      </c>
      <c r="Q869" s="42" t="inlineStr">
        <is>
          <t>Citations: 12</t>
        </is>
      </c>
    </row>
    <row r="870">
      <c r="A870" s="42" t="inlineStr">
        <is>
          <t>A0869</t>
        </is>
      </c>
      <c r="B870" s="42" t="inlineStr">
        <is>
          <t>Database</t>
        </is>
      </c>
      <c r="C870" s="42" t="inlineStr">
        <is>
          <t>OpenAlex</t>
        </is>
      </c>
      <c r="D870" s="85" t="n">
        <v>46287</v>
      </c>
      <c r="E870" s="42" t="inlineStr">
        <is>
          <t>Multiple queries (Q1-Q10)</t>
        </is>
      </c>
      <c r="F870" s="42" t="inlineStr">
        <is>
          <t>Semi-supervised Visual Tracking of Marine Animals Using Autonomous Underwater Vehicles</t>
        </is>
      </c>
      <c r="G870" s="42" t="inlineStr">
        <is>
          <t>Levi Cai; Nathan E. McGuire; Roger T. Hanlon; T. Aran Mooney; Yogesh Girdhar</t>
        </is>
      </c>
      <c r="H870" s="42" t="n">
        <v>2023</v>
      </c>
      <c r="I870" s="42" t="inlineStr">
        <is>
          <t>International Journal of Computer Vision</t>
        </is>
      </c>
      <c r="J870" s="42" t="inlineStr">
        <is>
          <t>10.1007/s11263-023-01762-5</t>
        </is>
      </c>
      <c r="K870" s="47" t="inlineStr">
        <is>
          <t>https://doi.org/10.1007/s11263-023-01762-5</t>
        </is>
      </c>
      <c r="L870" s="42" t="inlineStr">
        <is>
          <t>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is>
      </c>
      <c r="M870" s="42" t="inlineStr">
        <is>
          <t>article</t>
        </is>
      </c>
      <c r="N870" s="42" t="inlineStr">
        <is>
          <t>en</t>
        </is>
      </c>
      <c r="O870" s="42">
        <f>IF(F870="","",LOWER(TRIM(F870)&amp;"|"&amp;TRIM(G870)&amp;"|"&amp;H870))</f>
        <v/>
      </c>
      <c r="P870" s="42" t="inlineStr">
        <is>
          <t>No</t>
        </is>
      </c>
      <c r="Q870" s="42" t="inlineStr">
        <is>
          <t>Citations: 57</t>
        </is>
      </c>
    </row>
    <row r="871">
      <c r="A871" s="42" t="inlineStr">
        <is>
          <t>A0870</t>
        </is>
      </c>
      <c r="B871" s="42" t="inlineStr">
        <is>
          <t>Database</t>
        </is>
      </c>
      <c r="C871" s="42" t="inlineStr">
        <is>
          <t>OpenAlex</t>
        </is>
      </c>
      <c r="D871" s="85" t="n">
        <v>46287</v>
      </c>
      <c r="E871" s="42" t="inlineStr">
        <is>
          <t>Multiple queries (Q1-Q10)</t>
        </is>
      </c>
      <c r="F871" s="42" t="inlineStr">
        <is>
          <t>A Review of Predictive and Contrastive Self-supervised Learning for Medical Images</t>
        </is>
      </c>
      <c r="G871" s="42" t="inlineStr">
        <is>
          <t>Wei-Chien Wang; Euijoon Ahn; Dagan Feng; Jinman Kim</t>
        </is>
      </c>
      <c r="H871" s="42" t="n">
        <v>2023</v>
      </c>
      <c r="I871" s="42" t="inlineStr">
        <is>
          <t>Machine Intelligence Research</t>
        </is>
      </c>
      <c r="J871" s="42" t="inlineStr">
        <is>
          <t>10.1007/s11633-022-1406-4</t>
        </is>
      </c>
      <c r="K871" s="47" t="inlineStr">
        <is>
          <t>https://doi.org/10.1007/s11633-022-1406-4</t>
        </is>
      </c>
      <c r="L871" s="42" t="inlineStr">
        <is>
          <t>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is>
      </c>
      <c r="M871" s="42" t="inlineStr">
        <is>
          <t>article</t>
        </is>
      </c>
      <c r="N871" s="42" t="inlineStr">
        <is>
          <t>en</t>
        </is>
      </c>
      <c r="O871" s="42">
        <f>IF(F871="","",LOWER(TRIM(F871)&amp;"|"&amp;TRIM(G871)&amp;"|"&amp;H871))</f>
        <v/>
      </c>
      <c r="P871" s="42" t="inlineStr">
        <is>
          <t>No</t>
        </is>
      </c>
      <c r="Q871" s="42" t="inlineStr">
        <is>
          <t>Citations: 57</t>
        </is>
      </c>
    </row>
    <row r="872">
      <c r="A872" s="42" t="inlineStr">
        <is>
          <t>A0871</t>
        </is>
      </c>
      <c r="B872" s="42" t="inlineStr">
        <is>
          <t>Database</t>
        </is>
      </c>
      <c r="C872" s="42" t="inlineStr">
        <is>
          <t>OpenAlex</t>
        </is>
      </c>
      <c r="D872" s="85" t="n">
        <v>46287</v>
      </c>
      <c r="E872" s="42" t="inlineStr">
        <is>
          <t>Multiple queries (Q1-Q10)</t>
        </is>
      </c>
      <c r="F872" s="42" t="inlineStr">
        <is>
          <t>CochleaNet: A robust language-independent audio-visual model for real-time speech enhancement</t>
        </is>
      </c>
      <c r="G872" s="42" t="inlineStr">
        <is>
          <t>Mandar Gogate; Kia Dashtipour; Ahsan Adeel; Amir Hussain</t>
        </is>
      </c>
      <c r="H872" s="42" t="n">
        <v>2020</v>
      </c>
      <c r="I872" s="42" t="inlineStr">
        <is>
          <t>Information Fusion</t>
        </is>
      </c>
      <c r="J872" s="42" t="inlineStr">
        <is>
          <t>10.1016/j.inffus.2020.04.001</t>
        </is>
      </c>
      <c r="K872" s="47" t="inlineStr">
        <is>
          <t>https://doi.org/10.1016/j.inffus.2020.04.001</t>
        </is>
      </c>
      <c r="L872" s="42" t="inlineStr"/>
      <c r="M872" s="42" t="inlineStr">
        <is>
          <t>article</t>
        </is>
      </c>
      <c r="N872" s="42" t="inlineStr">
        <is>
          <t>en</t>
        </is>
      </c>
      <c r="O872" s="42">
        <f>IF(F872="","",LOWER(TRIM(F872)&amp;"|"&amp;TRIM(G872)&amp;"|"&amp;H872))</f>
        <v/>
      </c>
      <c r="P872" s="42" t="inlineStr">
        <is>
          <t>No</t>
        </is>
      </c>
      <c r="Q872" s="42" t="inlineStr">
        <is>
          <t>Citations: 94</t>
        </is>
      </c>
    </row>
    <row r="873">
      <c r="A873" s="42" t="inlineStr">
        <is>
          <t>A0872</t>
        </is>
      </c>
      <c r="B873" s="42" t="inlineStr">
        <is>
          <t>Database</t>
        </is>
      </c>
      <c r="C873" s="42" t="inlineStr">
        <is>
          <t>OpenAlex</t>
        </is>
      </c>
      <c r="D873" s="85" t="n">
        <v>46287</v>
      </c>
      <c r="E873" s="42" t="inlineStr">
        <is>
          <t>Multiple queries (Q1-Q10)</t>
        </is>
      </c>
      <c r="F873" s="42" t="inlineStr">
        <is>
          <t>Video Captioning Using Global-Local Representation</t>
        </is>
      </c>
      <c r="G873" s="42" t="inlineStr">
        <is>
          <t>Liqi Yan; Siqi Ma; Qifan Wang; Yingjie Chen; Xiangyu Zhang; Andreas Savakis; Dongfang Liu</t>
        </is>
      </c>
      <c r="H873" s="42" t="n">
        <v>2022</v>
      </c>
      <c r="I873" s="42" t="inlineStr">
        <is>
          <t>IEEE Transactions on Circuits and Systems for Video Technology</t>
        </is>
      </c>
      <c r="J873" s="42" t="inlineStr">
        <is>
          <t>10.1109/tcsvt.2022.3177320</t>
        </is>
      </c>
      <c r="K873" s="47" t="inlineStr">
        <is>
          <t>https://doi.org/10.1109/tcsvt.2022.3177320</t>
        </is>
      </c>
      <c r="L873" s="42" t="inlineStr">
        <is>
          <t>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is>
      </c>
      <c r="M873" s="42" t="inlineStr">
        <is>
          <t>article</t>
        </is>
      </c>
      <c r="N873" s="42" t="inlineStr">
        <is>
          <t>en</t>
        </is>
      </c>
      <c r="O873" s="42">
        <f>IF(F873="","",LOWER(TRIM(F873)&amp;"|"&amp;TRIM(G873)&amp;"|"&amp;H873))</f>
        <v/>
      </c>
      <c r="P873" s="42" t="inlineStr">
        <is>
          <t>No</t>
        </is>
      </c>
      <c r="Q873" s="42" t="inlineStr">
        <is>
          <t>Citations: 112</t>
        </is>
      </c>
    </row>
    <row r="874">
      <c r="A874" s="42" t="inlineStr">
        <is>
          <t>A0873</t>
        </is>
      </c>
      <c r="B874" s="42" t="inlineStr">
        <is>
          <t>Database</t>
        </is>
      </c>
      <c r="C874" s="42" t="inlineStr">
        <is>
          <t>OpenAlex</t>
        </is>
      </c>
      <c r="D874" s="85" t="n">
        <v>46287</v>
      </c>
      <c r="E874" s="42" t="inlineStr">
        <is>
          <t>Multiple queries (Q1-Q10)</t>
        </is>
      </c>
      <c r="F874" s="42" t="inlineStr">
        <is>
          <t>A cortical circuit for audio-visual predictions</t>
        </is>
      </c>
      <c r="G874" s="42" t="inlineStr">
        <is>
          <t>Aleena R. Garner; Georg B. Keller</t>
        </is>
      </c>
      <c r="H874" s="42" t="n">
        <v>2021</v>
      </c>
      <c r="I874" s="42" t="inlineStr">
        <is>
          <t>Nature Neuroscience</t>
        </is>
      </c>
      <c r="J874" s="42" t="inlineStr">
        <is>
          <t>10.1038/s41593-021-00974-7</t>
        </is>
      </c>
      <c r="K874" s="47" t="inlineStr">
        <is>
          <t>https://doi.org/10.1038/s41593-021-00974-7</t>
        </is>
      </c>
      <c r="L874" s="42" t="inlineStr">
        <is>
          <t>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is>
      </c>
      <c r="M874" s="42" t="inlineStr">
        <is>
          <t>article</t>
        </is>
      </c>
      <c r="N874" s="42" t="inlineStr">
        <is>
          <t>en</t>
        </is>
      </c>
      <c r="O874" s="42">
        <f>IF(F874="","",LOWER(TRIM(F874)&amp;"|"&amp;TRIM(G874)&amp;"|"&amp;H874))</f>
        <v/>
      </c>
      <c r="P874" s="42" t="inlineStr">
        <is>
          <t>No</t>
        </is>
      </c>
      <c r="Q874" s="42" t="inlineStr">
        <is>
          <t>Citations: 141</t>
        </is>
      </c>
    </row>
    <row r="875">
      <c r="A875" s="42" t="inlineStr">
        <is>
          <t>A0874</t>
        </is>
      </c>
      <c r="B875" s="42" t="inlineStr">
        <is>
          <t>Database</t>
        </is>
      </c>
      <c r="C875" s="42" t="inlineStr">
        <is>
          <t>OpenAlex</t>
        </is>
      </c>
      <c r="D875" s="85" t="n">
        <v>46287</v>
      </c>
      <c r="E875" s="42" t="inlineStr">
        <is>
          <t>Multiple queries (Q1-Q10)</t>
        </is>
      </c>
      <c r="F875" s="42" t="inlineStr">
        <is>
          <t>Wild visual navigation: fast traversability learning via pre-trained models and online self-supervision</t>
        </is>
      </c>
      <c r="G875" s="42" t="inlineStr">
        <is>
          <t>Matías Mattamala; Jonas Frey; Piotr Libera; Nived Chebrolu; Georg Martius; Cesar Cadena; Marco Hutter; Maurice Fallon</t>
        </is>
      </c>
      <c r="H875" s="42" t="n">
        <v>2025</v>
      </c>
      <c r="I875" s="42" t="inlineStr">
        <is>
          <t>Autonomous Robots</t>
        </is>
      </c>
      <c r="J875" s="42" t="inlineStr">
        <is>
          <t>10.1007/s10514-025-10202-x</t>
        </is>
      </c>
      <c r="K875" s="47" t="inlineStr">
        <is>
          <t>https://doi.org/10.1007/s10514-025-10202-x</t>
        </is>
      </c>
      <c r="L875" s="42" t="inlineStr">
        <is>
          <t>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is>
      </c>
      <c r="M875" s="42" t="inlineStr">
        <is>
          <t>article</t>
        </is>
      </c>
      <c r="N875" s="42" t="inlineStr">
        <is>
          <t>en</t>
        </is>
      </c>
      <c r="O875" s="42">
        <f>IF(F875="","",LOWER(TRIM(F875)&amp;"|"&amp;TRIM(G875)&amp;"|"&amp;H875))</f>
        <v/>
      </c>
      <c r="P875" s="42" t="inlineStr">
        <is>
          <t>No</t>
        </is>
      </c>
      <c r="Q875" s="42" t="inlineStr">
        <is>
          <t>Citations: 22</t>
        </is>
      </c>
    </row>
    <row r="876">
      <c r="A876" s="42" t="inlineStr">
        <is>
          <t>A0875</t>
        </is>
      </c>
      <c r="B876" s="42" t="inlineStr">
        <is>
          <t>Database</t>
        </is>
      </c>
      <c r="C876" s="42" t="inlineStr">
        <is>
          <t>OpenAlex</t>
        </is>
      </c>
      <c r="D876" s="85" t="n">
        <v>46287</v>
      </c>
      <c r="E876" s="42" t="inlineStr">
        <is>
          <t>Multiple queries (Q1-Q10)</t>
        </is>
      </c>
      <c r="F876" s="42" t="inlineStr">
        <is>
          <t>A Novel Deep-Learning Model for Automatic Detection and Classification of Breast Cancer Using the Transfer-Learning Technique</t>
        </is>
      </c>
      <c r="G876" s="42" t="inlineStr">
        <is>
          <t>Abeer Saber; Mohamed Sakr; Osama M. Abo-Seida; Arabi Keshk; Huiling Chen</t>
        </is>
      </c>
      <c r="H876" s="42" t="n">
        <v>2021</v>
      </c>
      <c r="I876" s="42" t="inlineStr">
        <is>
          <t>IEEE Access</t>
        </is>
      </c>
      <c r="J876" s="42" t="inlineStr">
        <is>
          <t>10.1109/access.2021.3079204</t>
        </is>
      </c>
      <c r="K876" s="47" t="inlineStr">
        <is>
          <t>https://doi.org/10.1109/access.2021.3079204</t>
        </is>
      </c>
      <c r="L876" s="42" t="inlineStr">
        <is>
          <t>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is>
      </c>
      <c r="M876" s="42" t="inlineStr">
        <is>
          <t>article</t>
        </is>
      </c>
      <c r="N876" s="42" t="inlineStr">
        <is>
          <t>en</t>
        </is>
      </c>
      <c r="O876" s="42">
        <f>IF(F876="","",LOWER(TRIM(F876)&amp;"|"&amp;TRIM(G876)&amp;"|"&amp;H876))</f>
        <v/>
      </c>
      <c r="P876" s="42" t="inlineStr">
        <is>
          <t>No</t>
        </is>
      </c>
      <c r="Q876" s="42" t="inlineStr">
        <is>
          <t>Citations: 422</t>
        </is>
      </c>
    </row>
    <row r="877">
      <c r="A877" s="42" t="inlineStr">
        <is>
          <t>A0876</t>
        </is>
      </c>
      <c r="B877" s="42" t="inlineStr">
        <is>
          <t>Database</t>
        </is>
      </c>
      <c r="C877" s="42" t="inlineStr">
        <is>
          <t>OpenAlex</t>
        </is>
      </c>
      <c r="D877" s="85" t="n">
        <v>46287</v>
      </c>
      <c r="E877" s="42" t="inlineStr">
        <is>
          <t>Multiple queries (Q1-Q10)</t>
        </is>
      </c>
      <c r="F877" s="42" t="inlineStr">
        <is>
          <t>TRex, a fast multi-animal tracking system with markerless identification, and 2D estimation of posture and visual fields</t>
        </is>
      </c>
      <c r="G877" s="42" t="inlineStr">
        <is>
          <t>Tristan Walter; Iain D. Couzin</t>
        </is>
      </c>
      <c r="H877" s="42" t="n">
        <v>2021</v>
      </c>
      <c r="I877" s="42" t="inlineStr">
        <is>
          <t>eLife</t>
        </is>
      </c>
      <c r="J877" s="42" t="inlineStr">
        <is>
          <t>10.7554/elife.64000</t>
        </is>
      </c>
      <c r="K877" s="47" t="inlineStr">
        <is>
          <t>https://doi.org/10.7554/elife.64000</t>
        </is>
      </c>
      <c r="L877" s="42" t="inlineStr">
        <is>
          <t>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is>
      </c>
      <c r="M877" s="42" t="inlineStr">
        <is>
          <t>article</t>
        </is>
      </c>
      <c r="N877" s="42" t="inlineStr">
        <is>
          <t>en</t>
        </is>
      </c>
      <c r="O877" s="42">
        <f>IF(F877="","",LOWER(TRIM(F877)&amp;"|"&amp;TRIM(G877)&amp;"|"&amp;H877))</f>
        <v/>
      </c>
      <c r="P877" s="42" t="inlineStr">
        <is>
          <t>No</t>
        </is>
      </c>
      <c r="Q877" s="42" t="inlineStr">
        <is>
          <t>Citations: 305</t>
        </is>
      </c>
    </row>
    <row r="878">
      <c r="A878" s="42" t="inlineStr">
        <is>
          <t>A0877</t>
        </is>
      </c>
      <c r="B878" s="42" t="inlineStr">
        <is>
          <t>Database</t>
        </is>
      </c>
      <c r="C878" s="42" t="inlineStr">
        <is>
          <t>OpenAlex</t>
        </is>
      </c>
      <c r="D878" s="85" t="n">
        <v>46287</v>
      </c>
      <c r="E878" s="42" t="inlineStr">
        <is>
          <t>Multiple queries (Q1-Q10)</t>
        </is>
      </c>
      <c r="F878" s="42" t="inlineStr">
        <is>
          <t>Self-Supervised Graph Transformer for Deepfake Detection</t>
        </is>
      </c>
      <c r="G878" s="42" t="inlineStr">
        <is>
          <t>Aminollah Khormali; J.S. Yuan</t>
        </is>
      </c>
      <c r="H878" s="42" t="n">
        <v>2024</v>
      </c>
      <c r="I878" s="42" t="inlineStr">
        <is>
          <t>IEEE Access</t>
        </is>
      </c>
      <c r="J878" s="42" t="inlineStr">
        <is>
          <t>10.1109/access.2024.3392512</t>
        </is>
      </c>
      <c r="K878" s="47" t="inlineStr">
        <is>
          <t>https://doi.org/10.1109/access.2024.3392512</t>
        </is>
      </c>
      <c r="L878" s="42" t="inlineStr">
        <is>
          <t>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is>
      </c>
      <c r="M878" s="42" t="inlineStr">
        <is>
          <t>article</t>
        </is>
      </c>
      <c r="N878" s="42" t="inlineStr">
        <is>
          <t>en</t>
        </is>
      </c>
      <c r="O878" s="42">
        <f>IF(F878="","",LOWER(TRIM(F878)&amp;"|"&amp;TRIM(G878)&amp;"|"&amp;H878))</f>
        <v/>
      </c>
      <c r="P878" s="42" t="inlineStr">
        <is>
          <t>No</t>
        </is>
      </c>
      <c r="Q878" s="42" t="inlineStr">
        <is>
          <t>Citations: 41</t>
        </is>
      </c>
    </row>
    <row r="879">
      <c r="A879" s="42" t="inlineStr">
        <is>
          <t>A0878</t>
        </is>
      </c>
      <c r="B879" s="42" t="inlineStr">
        <is>
          <t>Database</t>
        </is>
      </c>
      <c r="C879" s="42" t="inlineStr">
        <is>
          <t>OpenAlex</t>
        </is>
      </c>
      <c r="D879" s="85" t="n">
        <v>46287</v>
      </c>
      <c r="E879" s="42" t="inlineStr">
        <is>
          <t>Multiple queries (Q1-Q10)</t>
        </is>
      </c>
      <c r="F879" s="42" t="inlineStr">
        <is>
          <t>Impact of word embedding models on text analytics in deep learning environment: a review</t>
        </is>
      </c>
      <c r="G879" s="42" t="inlineStr">
        <is>
          <t>Deepak Suresh Asudani; Naresh Kumar Nagwani; Pradeep Singh</t>
        </is>
      </c>
      <c r="H879" s="42" t="n">
        <v>2023</v>
      </c>
      <c r="I879" s="42" t="inlineStr">
        <is>
          <t>Artificial Intelligence Review</t>
        </is>
      </c>
      <c r="J879" s="42" t="inlineStr">
        <is>
          <t>10.1007/s10462-023-10419-1</t>
        </is>
      </c>
      <c r="K879" s="47" t="inlineStr">
        <is>
          <t>https://doi.org/10.1007/s10462-023-10419-1</t>
        </is>
      </c>
      <c r="L879" s="42" t="inlineStr">
        <is>
          <t>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is>
      </c>
      <c r="M879" s="42" t="inlineStr">
        <is>
          <t>article</t>
        </is>
      </c>
      <c r="N879" s="42" t="inlineStr">
        <is>
          <t>en</t>
        </is>
      </c>
      <c r="O879" s="42">
        <f>IF(F879="","",LOWER(TRIM(F879)&amp;"|"&amp;TRIM(G879)&amp;"|"&amp;H879))</f>
        <v/>
      </c>
      <c r="P879" s="42" t="inlineStr">
        <is>
          <t>No</t>
        </is>
      </c>
      <c r="Q879" s="42" t="inlineStr">
        <is>
          <t>Citations: 269</t>
        </is>
      </c>
    </row>
    <row r="880">
      <c r="A880" s="42" t="inlineStr">
        <is>
          <t>A0879</t>
        </is>
      </c>
      <c r="B880" s="42" t="inlineStr">
        <is>
          <t>Database</t>
        </is>
      </c>
      <c r="C880" s="42" t="inlineStr">
        <is>
          <t>OpenAlex</t>
        </is>
      </c>
      <c r="D880" s="85" t="n">
        <v>46287</v>
      </c>
      <c r="E880" s="42" t="inlineStr">
        <is>
          <t>Multiple queries (Q1-Q10)</t>
        </is>
      </c>
      <c r="F880" s="42" t="inlineStr">
        <is>
          <t>SITS-Former: A pre-trained spatio-spectral-temporal representation model for Sentinel-2 time series classification</t>
        </is>
      </c>
      <c r="G880" s="42" t="inlineStr">
        <is>
          <t>Yuan Yuan; Lei Lin; Qingshan Liu; Renlong Hang; Zeng-Guang Zhou</t>
        </is>
      </c>
      <c r="H880" s="42" t="n">
        <v>2021</v>
      </c>
      <c r="I880" s="42" t="inlineStr">
        <is>
          <t>International Journal of Applied Earth Observation and Geoinformation</t>
        </is>
      </c>
      <c r="J880" s="42" t="inlineStr">
        <is>
          <t>10.1016/j.jag.2021.102651</t>
        </is>
      </c>
      <c r="K880" s="47" t="inlineStr">
        <is>
          <t>https://doi.org/10.1016/j.jag.2021.102651</t>
        </is>
      </c>
      <c r="L880" s="42" t="inlineStr">
        <is>
          <t>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is>
      </c>
      <c r="M880" s="42" t="inlineStr">
        <is>
          <t>article</t>
        </is>
      </c>
      <c r="N880" s="42" t="inlineStr">
        <is>
          <t>en</t>
        </is>
      </c>
      <c r="O880" s="42">
        <f>IF(F880="","",LOWER(TRIM(F880)&amp;"|"&amp;TRIM(G880)&amp;"|"&amp;H880))</f>
        <v/>
      </c>
      <c r="P880" s="42" t="inlineStr">
        <is>
          <t>No</t>
        </is>
      </c>
      <c r="Q880" s="42" t="inlineStr">
        <is>
          <t>Citations: 83</t>
        </is>
      </c>
    </row>
    <row r="881">
      <c r="A881" s="42" t="inlineStr">
        <is>
          <t>A0880</t>
        </is>
      </c>
      <c r="B881" s="42" t="inlineStr">
        <is>
          <t>Database</t>
        </is>
      </c>
      <c r="C881" s="42" t="inlineStr">
        <is>
          <t>OpenAlex</t>
        </is>
      </c>
      <c r="D881" s="85" t="n">
        <v>46287</v>
      </c>
      <c r="E881" s="42" t="inlineStr">
        <is>
          <t>Multiple queries (Q1-Q10)</t>
        </is>
      </c>
      <c r="F881" s="42" t="inlineStr">
        <is>
          <t>Self-Supervised Pose Adaptation for Cross-Domain Image Animation</t>
        </is>
      </c>
      <c r="G881" s="42" t="inlineStr">
        <is>
          <t>Chaoyue Wang; Chang Xu; Dacheng Tao</t>
        </is>
      </c>
      <c r="H881" s="42" t="n">
        <v>2020</v>
      </c>
      <c r="I881" s="42" t="inlineStr">
        <is>
          <t>IEEE Transactions on Artificial Intelligence</t>
        </is>
      </c>
      <c r="J881" s="42" t="inlineStr">
        <is>
          <t>10.1109/tai.2020.3031581</t>
        </is>
      </c>
      <c r="K881" s="47" t="inlineStr">
        <is>
          <t>https://doi.org/10.1109/tai.2020.3031581</t>
        </is>
      </c>
      <c r="L881" s="42" t="inlineStr">
        <is>
          <t>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is>
      </c>
      <c r="M881" s="42" t="inlineStr">
        <is>
          <t>article</t>
        </is>
      </c>
      <c r="N881" s="42" t="inlineStr">
        <is>
          <t>en</t>
        </is>
      </c>
      <c r="O881" s="42">
        <f>IF(F881="","",LOWER(TRIM(F881)&amp;"|"&amp;TRIM(G881)&amp;"|"&amp;H881))</f>
        <v/>
      </c>
      <c r="P881" s="42" t="inlineStr">
        <is>
          <t>No</t>
        </is>
      </c>
      <c r="Q881" s="42" t="inlineStr">
        <is>
          <t>Citations: 45</t>
        </is>
      </c>
    </row>
    <row r="882">
      <c r="A882" s="42" t="inlineStr">
        <is>
          <t>A0881</t>
        </is>
      </c>
      <c r="B882" s="42" t="inlineStr">
        <is>
          <t>Database</t>
        </is>
      </c>
      <c r="C882" s="42" t="inlineStr">
        <is>
          <t>OpenAlex</t>
        </is>
      </c>
      <c r="D882" s="85" t="n">
        <v>46287</v>
      </c>
      <c r="E882" s="42" t="inlineStr">
        <is>
          <t>Multiple queries (Q1-Q10)</t>
        </is>
      </c>
      <c r="F882" s="42" t="inlineStr">
        <is>
          <t>Health system-scale language models are all-purpose prediction engines</t>
        </is>
      </c>
      <c r="G882" s="42" t="inlineStr">
        <is>
          <t>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is>
      </c>
      <c r="H882" s="42" t="n">
        <v>2023</v>
      </c>
      <c r="I882" s="42" t="inlineStr">
        <is>
          <t>Nature</t>
        </is>
      </c>
      <c r="J882" s="42" t="inlineStr">
        <is>
          <t>10.1038/s41586-023-06160-y</t>
        </is>
      </c>
      <c r="K882" s="47" t="inlineStr">
        <is>
          <t>https://doi.org/10.1038/s41586-023-06160-y</t>
        </is>
      </c>
      <c r="L882" s="42" t="inlineStr">
        <is>
          <t>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M882" s="42" t="inlineStr">
        <is>
          <t>article</t>
        </is>
      </c>
      <c r="N882" s="42" t="inlineStr">
        <is>
          <t>en</t>
        </is>
      </c>
      <c r="O882" s="42">
        <f>IF(F882="","",LOWER(TRIM(F882)&amp;"|"&amp;TRIM(G882)&amp;"|"&amp;H882))</f>
        <v/>
      </c>
      <c r="P882" s="42" t="inlineStr">
        <is>
          <t>No</t>
        </is>
      </c>
      <c r="Q882" s="42" t="inlineStr">
        <is>
          <t>Citations: 473</t>
        </is>
      </c>
    </row>
    <row r="883">
      <c r="A883" s="42" t="inlineStr">
        <is>
          <t>A0882</t>
        </is>
      </c>
      <c r="B883" s="42" t="inlineStr">
        <is>
          <t>Database</t>
        </is>
      </c>
      <c r="C883" s="42" t="inlineStr">
        <is>
          <t>OpenAlex</t>
        </is>
      </c>
      <c r="D883" s="85" t="n">
        <v>46287</v>
      </c>
      <c r="E883" s="42" t="inlineStr">
        <is>
          <t>Multiple queries (Q1-Q10)</t>
        </is>
      </c>
      <c r="F883" s="42" t="inlineStr">
        <is>
          <t>Biases in Large Language Models: Origins, Inventory, and Discussion</t>
        </is>
      </c>
      <c r="G883" s="42" t="inlineStr">
        <is>
          <t>Roberto Navigli; Simone Conia; Björn Roß</t>
        </is>
      </c>
      <c r="H883" s="42" t="n">
        <v>2023</v>
      </c>
      <c r="I883" s="42" t="inlineStr">
        <is>
          <t>Journal of Data and Information Quality</t>
        </is>
      </c>
      <c r="J883" s="42" t="inlineStr">
        <is>
          <t>10.1145/3597307</t>
        </is>
      </c>
      <c r="K883" s="47" t="inlineStr">
        <is>
          <t>https://doi.org/10.1145/3597307</t>
        </is>
      </c>
      <c r="L883" s="42" t="inlineStr">
        <is>
          <t>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is>
      </c>
      <c r="M883" s="42" t="inlineStr">
        <is>
          <t>article</t>
        </is>
      </c>
      <c r="N883" s="42" t="inlineStr">
        <is>
          <t>en</t>
        </is>
      </c>
      <c r="O883" s="42">
        <f>IF(F883="","",LOWER(TRIM(F883)&amp;"|"&amp;TRIM(G883)&amp;"|"&amp;H883))</f>
        <v/>
      </c>
      <c r="P883" s="42" t="inlineStr">
        <is>
          <t>No</t>
        </is>
      </c>
      <c r="Q883" s="42" t="inlineStr">
        <is>
          <t>Citations: 361</t>
        </is>
      </c>
    </row>
    <row r="884">
      <c r="A884" s="42" t="inlineStr">
        <is>
          <t>A0883</t>
        </is>
      </c>
      <c r="B884" s="42" t="inlineStr">
        <is>
          <t>Database</t>
        </is>
      </c>
      <c r="C884" s="42" t="inlineStr">
        <is>
          <t>OpenAlex</t>
        </is>
      </c>
      <c r="D884" s="85" t="n">
        <v>46287</v>
      </c>
      <c r="E884" s="42" t="inlineStr">
        <is>
          <t>Multiple queries (Q1-Q10)</t>
        </is>
      </c>
      <c r="F884" s="42" t="inlineStr">
        <is>
          <t>Towards a semantic Construction Digital Twin: Directions for future research</t>
        </is>
      </c>
      <c r="G884" s="42" t="inlineStr">
        <is>
          <t>Calin Boje; Annie Guerriero; S Kubicki; Yacine Rezgui</t>
        </is>
      </c>
      <c r="H884" s="42" t="n">
        <v>2020</v>
      </c>
      <c r="I884" s="42" t="inlineStr">
        <is>
          <t>Automation in Construction</t>
        </is>
      </c>
      <c r="J884" s="42" t="inlineStr">
        <is>
          <t>10.1016/j.autcon.2020.103179</t>
        </is>
      </c>
      <c r="K884" s="47" t="inlineStr">
        <is>
          <t>https://doi.org/10.1016/j.autcon.2020.103179</t>
        </is>
      </c>
      <c r="L884" s="42" t="inlineStr">
        <is>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is>
      </c>
      <c r="M884" s="42" t="inlineStr">
        <is>
          <t>article</t>
        </is>
      </c>
      <c r="N884" s="42" t="inlineStr">
        <is>
          <t>en</t>
        </is>
      </c>
      <c r="O884" s="42">
        <f>IF(F884="","",LOWER(TRIM(F884)&amp;"|"&amp;TRIM(G884)&amp;"|"&amp;H884))</f>
        <v/>
      </c>
      <c r="P884" s="42" t="inlineStr">
        <is>
          <t>No</t>
        </is>
      </c>
      <c r="Q884" s="42" t="inlineStr">
        <is>
          <t>Citations: 1296</t>
        </is>
      </c>
    </row>
    <row r="885">
      <c r="A885" s="42" t="inlineStr">
        <is>
          <t>A0884</t>
        </is>
      </c>
      <c r="B885" s="42" t="inlineStr">
        <is>
          <t>Database</t>
        </is>
      </c>
      <c r="C885" s="42" t="inlineStr">
        <is>
          <t>OpenAlex</t>
        </is>
      </c>
      <c r="D885" s="85" t="n">
        <v>46287</v>
      </c>
      <c r="E885" s="42" t="inlineStr">
        <is>
          <t>Multiple queries (Q1-Q10)</t>
        </is>
      </c>
      <c r="F885" s="42" t="inlineStr">
        <is>
          <t>Recommendations and future directions for supervised machine learning in psychiatry</t>
        </is>
      </c>
      <c r="G885" s="42" t="inlineStr">
        <is>
          <t>Micah Cearns; Tim Hahn; Bernhard T. Baune</t>
        </is>
      </c>
      <c r="H885" s="42" t="n">
        <v>2019</v>
      </c>
      <c r="I885" s="42" t="inlineStr">
        <is>
          <t>Translational Psychiatry</t>
        </is>
      </c>
      <c r="J885" s="42" t="inlineStr">
        <is>
          <t>10.1038/s41398-019-0607-2</t>
        </is>
      </c>
      <c r="K885" s="47" t="inlineStr">
        <is>
          <t>https://doi.org/10.1038/s41398-019-0607-2</t>
        </is>
      </c>
      <c r="L885" s="42" t="inlineStr">
        <is>
          <t>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is>
      </c>
      <c r="M885" s="42" t="inlineStr">
        <is>
          <t>article</t>
        </is>
      </c>
      <c r="N885" s="42" t="inlineStr">
        <is>
          <t>en</t>
        </is>
      </c>
      <c r="O885" s="42">
        <f>IF(F885="","",LOWER(TRIM(F885)&amp;"|"&amp;TRIM(G885)&amp;"|"&amp;H885))</f>
        <v/>
      </c>
      <c r="P885" s="42" t="inlineStr">
        <is>
          <t>No</t>
        </is>
      </c>
      <c r="Q885" s="42" t="inlineStr">
        <is>
          <t>Citations: 133</t>
        </is>
      </c>
    </row>
    <row r="886">
      <c r="A886" s="42" t="inlineStr">
        <is>
          <t>A0885</t>
        </is>
      </c>
      <c r="B886" s="42" t="inlineStr">
        <is>
          <t>Database</t>
        </is>
      </c>
      <c r="C886" s="42" t="inlineStr">
        <is>
          <t>OpenAlex</t>
        </is>
      </c>
      <c r="D886" s="85" t="n">
        <v>46287</v>
      </c>
      <c r="E886" s="42" t="inlineStr">
        <is>
          <t>Multiple queries (Q1-Q10)</t>
        </is>
      </c>
      <c r="F886" s="42" t="inlineStr">
        <is>
          <t>Improving Semi-Supervised and Domain-Adaptive Semantic Segmentation with Self-Supervised Depth Estimation</t>
        </is>
      </c>
      <c r="G886" s="42" t="inlineStr">
        <is>
          <t>Lukas Hoyer; Dengxin Dai; Qin Wang; Yuhua Chen; Luc Van Gool</t>
        </is>
      </c>
      <c r="H886" s="42" t="n">
        <v>2023</v>
      </c>
      <c r="I886" s="42" t="inlineStr">
        <is>
          <t>International Journal of Computer Vision</t>
        </is>
      </c>
      <c r="J886" s="42" t="inlineStr">
        <is>
          <t>10.1007/s11263-023-01799-6</t>
        </is>
      </c>
      <c r="K886" s="47" t="inlineStr">
        <is>
          <t>https://doi.org/10.1007/s11263-023-01799-6</t>
        </is>
      </c>
      <c r="L886" s="42" t="inlineStr">
        <is>
          <t>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is>
      </c>
      <c r="M886" s="42" t="inlineStr">
        <is>
          <t>article</t>
        </is>
      </c>
      <c r="N886" s="42" t="inlineStr">
        <is>
          <t>en</t>
        </is>
      </c>
      <c r="O886" s="42">
        <f>IF(F886="","",LOWER(TRIM(F886)&amp;"|"&amp;TRIM(G886)&amp;"|"&amp;H886))</f>
        <v/>
      </c>
      <c r="P886" s="42" t="inlineStr">
        <is>
          <t>No</t>
        </is>
      </c>
      <c r="Q886" s="42" t="inlineStr">
        <is>
          <t>Citations: 45</t>
        </is>
      </c>
    </row>
    <row r="887">
      <c r="A887" s="42" t="inlineStr">
        <is>
          <t>A0886</t>
        </is>
      </c>
      <c r="B887" s="42" t="inlineStr">
        <is>
          <t>Database</t>
        </is>
      </c>
      <c r="C887" s="42" t="inlineStr">
        <is>
          <t>OpenAlex</t>
        </is>
      </c>
      <c r="D887" s="85" t="n">
        <v>46287</v>
      </c>
      <c r="E887" s="42" t="inlineStr">
        <is>
          <t>Multiple queries (Q1-Q10)</t>
        </is>
      </c>
      <c r="F887" s="42" t="inlineStr">
        <is>
          <t>Benchmarking weakly-supervised deep learning pipelines for whole slide classification in computational pathology</t>
        </is>
      </c>
      <c r="G887" s="42" t="inlineStr">
        <is>
          <t>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is>
      </c>
      <c r="H887" s="42" t="n">
        <v>2022</v>
      </c>
      <c r="I887" s="42" t="inlineStr">
        <is>
          <t>Medical Image Analysis</t>
        </is>
      </c>
      <c r="J887" s="42" t="inlineStr">
        <is>
          <t>10.1016/j.media.2022.102474</t>
        </is>
      </c>
      <c r="K887" s="47" t="inlineStr">
        <is>
          <t>https://doi.org/10.1016/j.media.2022.102474</t>
        </is>
      </c>
      <c r="L887" s="42" t="inlineStr"/>
      <c r="M887" s="42" t="inlineStr">
        <is>
          <t>article</t>
        </is>
      </c>
      <c r="N887" s="42" t="inlineStr">
        <is>
          <t>en</t>
        </is>
      </c>
      <c r="O887" s="42">
        <f>IF(F887="","",LOWER(TRIM(F887)&amp;"|"&amp;TRIM(G887)&amp;"|"&amp;H887))</f>
        <v/>
      </c>
      <c r="P887" s="42" t="inlineStr">
        <is>
          <t>No</t>
        </is>
      </c>
      <c r="Q887" s="42" t="inlineStr">
        <is>
          <t>Citations: 186</t>
        </is>
      </c>
    </row>
    <row r="888">
      <c r="A888" s="42" t="inlineStr">
        <is>
          <t>A0887</t>
        </is>
      </c>
      <c r="B888" s="42" t="inlineStr">
        <is>
          <t>Database</t>
        </is>
      </c>
      <c r="C888" s="42" t="inlineStr">
        <is>
          <t>OpenAlex</t>
        </is>
      </c>
      <c r="D888" s="85" t="n">
        <v>46287</v>
      </c>
      <c r="E888" s="42" t="inlineStr">
        <is>
          <t>Multiple queries (Q1-Q10)</t>
        </is>
      </c>
      <c r="F888" s="42" t="inlineStr">
        <is>
          <t>Survey of Neural Text Representation Models</t>
        </is>
      </c>
      <c r="G888" s="42" t="inlineStr">
        <is>
          <t>Karlo Babić; Sanda Martinčić-Ipšić; Ana Meštrović</t>
        </is>
      </c>
      <c r="H888" s="42" t="n">
        <v>2020</v>
      </c>
      <c r="I888" s="42" t="inlineStr">
        <is>
          <t>Information</t>
        </is>
      </c>
      <c r="J888" s="42" t="inlineStr">
        <is>
          <t>10.3390/info11110511</t>
        </is>
      </c>
      <c r="K888" s="47" t="inlineStr">
        <is>
          <t>https://doi.org/10.3390/info11110511</t>
        </is>
      </c>
      <c r="L888" s="42" t="inlineStr">
        <is>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is>
      </c>
      <c r="M888" s="42" t="inlineStr">
        <is>
          <t>article</t>
        </is>
      </c>
      <c r="N888" s="42" t="inlineStr">
        <is>
          <t>en</t>
        </is>
      </c>
      <c r="O888" s="42">
        <f>IF(F888="","",LOWER(TRIM(F888)&amp;"|"&amp;TRIM(G888)&amp;"|"&amp;H888))</f>
        <v/>
      </c>
      <c r="P888" s="42" t="inlineStr">
        <is>
          <t>No</t>
        </is>
      </c>
      <c r="Q888" s="42" t="inlineStr">
        <is>
          <t>Citations: 45</t>
        </is>
      </c>
    </row>
    <row r="889">
      <c r="A889" s="42" t="inlineStr">
        <is>
          <t>A0888</t>
        </is>
      </c>
      <c r="B889" s="42" t="inlineStr">
        <is>
          <t>Database</t>
        </is>
      </c>
      <c r="C889" s="42" t="inlineStr">
        <is>
          <t>OpenAlex</t>
        </is>
      </c>
      <c r="D889" s="85" t="n">
        <v>46287</v>
      </c>
      <c r="E889" s="42" t="inlineStr">
        <is>
          <t>Multiple queries (Q1-Q10)</t>
        </is>
      </c>
      <c r="F889" s="42" t="inlineStr">
        <is>
          <t>Predicting outcomes in crowdfunding campaigns with textual, visual, and linguistic signals</t>
        </is>
      </c>
      <c r="G889" s="42" t="inlineStr">
        <is>
          <t>Jermain Kaminski; Christian Hopp</t>
        </is>
      </c>
      <c r="H889" s="42" t="n">
        <v>2019</v>
      </c>
      <c r="I889" s="42" t="inlineStr">
        <is>
          <t>Small Business Economics</t>
        </is>
      </c>
      <c r="J889" s="42" t="inlineStr">
        <is>
          <t>10.1007/s11187-019-00218-w</t>
        </is>
      </c>
      <c r="K889" s="47" t="inlineStr">
        <is>
          <t>https://doi.org/10.1007/s11187-019-00218-w</t>
        </is>
      </c>
      <c r="L889" s="42" t="inlineStr">
        <is>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is>
      </c>
      <c r="M889" s="42" t="inlineStr">
        <is>
          <t>article</t>
        </is>
      </c>
      <c r="N889" s="42" t="inlineStr">
        <is>
          <t>en</t>
        </is>
      </c>
      <c r="O889" s="42">
        <f>IF(F889="","",LOWER(TRIM(F889)&amp;"|"&amp;TRIM(G889)&amp;"|"&amp;H889))</f>
        <v/>
      </c>
      <c r="P889" s="42" t="inlineStr">
        <is>
          <t>No</t>
        </is>
      </c>
      <c r="Q889" s="42" t="inlineStr">
        <is>
          <t>Citations: 173</t>
        </is>
      </c>
    </row>
    <row r="890">
      <c r="A890" s="42" t="inlineStr">
        <is>
          <t>A0889</t>
        </is>
      </c>
      <c r="B890" s="42" t="inlineStr">
        <is>
          <t>Database</t>
        </is>
      </c>
      <c r="C890" s="42" t="inlineStr">
        <is>
          <t>OpenAlex</t>
        </is>
      </c>
      <c r="D890" s="85" t="n">
        <v>46287</v>
      </c>
      <c r="E890" s="42" t="inlineStr">
        <is>
          <t>Multiple queries (Q1-Q10)</t>
        </is>
      </c>
      <c r="F890" s="42" t="inlineStr">
        <is>
          <t>Enhancing Human Activity Recognition in Smart Homes with Self-Supervised Learning and Self-Attention</t>
        </is>
      </c>
      <c r="G890" s="42" t="inlineStr">
        <is>
          <t>Hui Chen; Charles Gouin-Vallerand; Kévin Bouchard; Sébastien Gaboury; Mélanie Couture; Nathalie Bier; Sylvain Giroux</t>
        </is>
      </c>
      <c r="H890" s="42" t="n">
        <v>2024</v>
      </c>
      <c r="I890" s="42" t="inlineStr">
        <is>
          <t>Sensors</t>
        </is>
      </c>
      <c r="J890" s="42" t="inlineStr">
        <is>
          <t>10.3390/s24030884</t>
        </is>
      </c>
      <c r="K890" s="47" t="inlineStr">
        <is>
          <t>https://doi.org/10.3390/s24030884</t>
        </is>
      </c>
      <c r="L890" s="42" t="inlineStr">
        <is>
          <t>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is>
      </c>
      <c r="M890" s="42" t="inlineStr">
        <is>
          <t>article</t>
        </is>
      </c>
      <c r="N890" s="42" t="inlineStr">
        <is>
          <t>en</t>
        </is>
      </c>
      <c r="O890" s="42">
        <f>IF(F890="","",LOWER(TRIM(F890)&amp;"|"&amp;TRIM(G890)&amp;"|"&amp;H890))</f>
        <v/>
      </c>
      <c r="P890" s="42" t="inlineStr">
        <is>
          <t>No</t>
        </is>
      </c>
      <c r="Q890" s="42" t="inlineStr">
        <is>
          <t>Citations: 37</t>
        </is>
      </c>
    </row>
    <row r="891">
      <c r="A891" s="42" t="inlineStr">
        <is>
          <t>A0890</t>
        </is>
      </c>
      <c r="B891" s="42" t="inlineStr">
        <is>
          <t>Database</t>
        </is>
      </c>
      <c r="C891" s="42" t="inlineStr">
        <is>
          <t>OpenAlex</t>
        </is>
      </c>
      <c r="D891" s="85" t="n">
        <v>46287</v>
      </c>
      <c r="E891" s="42" t="inlineStr">
        <is>
          <t>Multiple queries (Q1-Q10)</t>
        </is>
      </c>
      <c r="F891" s="42" t="inlineStr">
        <is>
          <t>A survey on deep multimodal learning for computer vision: advances, trends, applications, and datasets</t>
        </is>
      </c>
      <c r="G891" s="42" t="inlineStr">
        <is>
          <t>Khaled Bayoudh; Raja Knani; Fayçal Hamdaoui; Abdellatif Mtibaa</t>
        </is>
      </c>
      <c r="H891" s="42" t="n">
        <v>2021</v>
      </c>
      <c r="I891" s="42" t="inlineStr">
        <is>
          <t>The Visual Computer</t>
        </is>
      </c>
      <c r="J891" s="42" t="inlineStr">
        <is>
          <t>10.1007/s00371-021-02166-7</t>
        </is>
      </c>
      <c r="K891" s="47" t="inlineStr">
        <is>
          <t>https://doi.org/10.1007/s00371-021-02166-7</t>
        </is>
      </c>
      <c r="L891" s="42" t="inlineStr"/>
      <c r="M891" s="42" t="inlineStr">
        <is>
          <t>article</t>
        </is>
      </c>
      <c r="N891" s="42" t="inlineStr">
        <is>
          <t>en</t>
        </is>
      </c>
      <c r="O891" s="42">
        <f>IF(F891="","",LOWER(TRIM(F891)&amp;"|"&amp;TRIM(G891)&amp;"|"&amp;H891))</f>
        <v/>
      </c>
      <c r="P891" s="42" t="inlineStr">
        <is>
          <t>No</t>
        </is>
      </c>
      <c r="Q891" s="42" t="inlineStr">
        <is>
          <t>Citations: 450</t>
        </is>
      </c>
    </row>
    <row r="892">
      <c r="A892" s="42" t="inlineStr">
        <is>
          <t>A0891</t>
        </is>
      </c>
      <c r="B892" s="42" t="inlineStr">
        <is>
          <t>Database</t>
        </is>
      </c>
      <c r="C892" s="42" t="inlineStr">
        <is>
          <t>OpenAlex</t>
        </is>
      </c>
      <c r="D892" s="85" t="n">
        <v>46287</v>
      </c>
      <c r="E892" s="42" t="inlineStr">
        <is>
          <t>Multiple queries (Q1-Q10)</t>
        </is>
      </c>
      <c r="F892" s="42" t="inlineStr">
        <is>
          <t>A study of the generalizability of self-supervised representations</t>
        </is>
      </c>
      <c r="G892" s="42" t="inlineStr">
        <is>
          <t>Atharva Tendle; Mohammad Rashedul Hasan</t>
        </is>
      </c>
      <c r="H892" s="42" t="n">
        <v>2021</v>
      </c>
      <c r="I892" s="42" t="inlineStr">
        <is>
          <t>Machine Learning with Applications</t>
        </is>
      </c>
      <c r="J892" s="42" t="inlineStr">
        <is>
          <t>10.1016/j.mlwa.2021.100124</t>
        </is>
      </c>
      <c r="K892" s="47" t="inlineStr">
        <is>
          <t>https://doi.org/10.1016/j.mlwa.2021.100124</t>
        </is>
      </c>
      <c r="L892" s="42" t="inlineStr">
        <is>
          <t>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is>
      </c>
      <c r="M892" s="42" t="inlineStr">
        <is>
          <t>article</t>
        </is>
      </c>
      <c r="N892" s="42" t="inlineStr">
        <is>
          <t>en</t>
        </is>
      </c>
      <c r="O892" s="42">
        <f>IF(F892="","",LOWER(TRIM(F892)&amp;"|"&amp;TRIM(G892)&amp;"|"&amp;H892))</f>
        <v/>
      </c>
      <c r="P892" s="42" t="inlineStr">
        <is>
          <t>No</t>
        </is>
      </c>
      <c r="Q892" s="42" t="inlineStr">
        <is>
          <t>Citations: 29</t>
        </is>
      </c>
    </row>
    <row r="893">
      <c r="A893" s="42" t="inlineStr">
        <is>
          <t>A0892</t>
        </is>
      </c>
      <c r="B893" s="42" t="inlineStr">
        <is>
          <t>Database</t>
        </is>
      </c>
      <c r="C893" s="42" t="inlineStr">
        <is>
          <t>OpenAlex</t>
        </is>
      </c>
      <c r="D893" s="85" t="n">
        <v>46287</v>
      </c>
      <c r="E893" s="42" t="inlineStr">
        <is>
          <t>Multiple queries (Q1-Q10)</t>
        </is>
      </c>
      <c r="F893" s="42" t="inlineStr">
        <is>
          <t>Semi-Supervised Learning for Fine-Grained Classification With Self-Training</t>
        </is>
      </c>
      <c r="G893" s="42" t="inlineStr">
        <is>
          <t>Obed Tettey Nartey; Guowu Yang; Jinzhao Wu; Sarpong Kwadwo Asare</t>
        </is>
      </c>
      <c r="H893" s="42" t="n">
        <v>2019</v>
      </c>
      <c r="I893" s="42" t="inlineStr">
        <is>
          <t>IEEE Access</t>
        </is>
      </c>
      <c r="J893" s="42" t="inlineStr">
        <is>
          <t>10.1109/access.2019.2962258</t>
        </is>
      </c>
      <c r="K893" s="47" t="inlineStr">
        <is>
          <t>https://doi.org/10.1109/access.2019.2962258</t>
        </is>
      </c>
      <c r="L893" s="42" t="inlineStr">
        <is>
          <t>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is>
      </c>
      <c r="M893" s="42" t="inlineStr">
        <is>
          <t>article</t>
        </is>
      </c>
      <c r="N893" s="42" t="inlineStr">
        <is>
          <t>en</t>
        </is>
      </c>
      <c r="O893" s="42">
        <f>IF(F893="","",LOWER(TRIM(F893)&amp;"|"&amp;TRIM(G893)&amp;"|"&amp;H893))</f>
        <v/>
      </c>
      <c r="P893" s="42" t="inlineStr">
        <is>
          <t>No</t>
        </is>
      </c>
      <c r="Q893" s="42" t="inlineStr">
        <is>
          <t>Citations: 41</t>
        </is>
      </c>
    </row>
    <row r="894">
      <c r="A894" s="42" t="inlineStr">
        <is>
          <t>A0893</t>
        </is>
      </c>
      <c r="B894" s="42" t="inlineStr">
        <is>
          <t>Database</t>
        </is>
      </c>
      <c r="C894" s="42" t="inlineStr">
        <is>
          <t>OpenAlex</t>
        </is>
      </c>
      <c r="D894" s="85" t="n">
        <v>46287</v>
      </c>
      <c r="E894" s="42" t="inlineStr">
        <is>
          <t>Multiple queries (Q1-Q10)</t>
        </is>
      </c>
      <c r="F894" s="42" t="inlineStr">
        <is>
          <t>CZ CELLxGENE Discover: a single-cell data platform for scalable exploration, analysis and modeling of aggregated data</t>
        </is>
      </c>
      <c r="G894" s="42" t="inlineStr">
        <is>
          <t>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is>
      </c>
      <c r="H894" s="42" t="n">
        <v>2024</v>
      </c>
      <c r="I894" s="42" t="inlineStr">
        <is>
          <t>Nucleic Acids Research</t>
        </is>
      </c>
      <c r="J894" s="42" t="inlineStr">
        <is>
          <t>10.1093/nar/gkae1142</t>
        </is>
      </c>
      <c r="K894" s="47" t="inlineStr">
        <is>
          <t>https://doi.org/10.1093/nar/gkae1142</t>
        </is>
      </c>
      <c r="L894" s="42" t="inlineStr">
        <is>
          <t>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is>
      </c>
      <c r="M894" s="42" t="inlineStr">
        <is>
          <t>article</t>
        </is>
      </c>
      <c r="N894" s="42" t="inlineStr">
        <is>
          <t>en</t>
        </is>
      </c>
      <c r="O894" s="42">
        <f>IF(F894="","",LOWER(TRIM(F894)&amp;"|"&amp;TRIM(G894)&amp;"|"&amp;H894))</f>
        <v/>
      </c>
      <c r="P894" s="42" t="inlineStr">
        <is>
          <t>No</t>
        </is>
      </c>
      <c r="Q894" s="42" t="inlineStr">
        <is>
          <t>Citations: 380</t>
        </is>
      </c>
    </row>
    <row r="895">
      <c r="A895" s="42" t="inlineStr">
        <is>
          <t>A0894</t>
        </is>
      </c>
      <c r="B895" s="42" t="inlineStr">
        <is>
          <t>Database</t>
        </is>
      </c>
      <c r="C895" s="42" t="inlineStr">
        <is>
          <t>OpenAlex</t>
        </is>
      </c>
      <c r="D895" s="85" t="n">
        <v>46287</v>
      </c>
      <c r="E895" s="42" t="inlineStr">
        <is>
          <t>Multiple queries (Q1-Q10)</t>
        </is>
      </c>
      <c r="F895" s="42" t="inlineStr">
        <is>
          <t>Weakly Supervised Framework for Aspect-Based Sentiment Analysis on Students’ Reviews of MOOCs</t>
        </is>
      </c>
      <c r="G895" s="42" t="inlineStr">
        <is>
          <t>Zenun Kastrati; Ali Shariq Imran; Arianit Kurti</t>
        </is>
      </c>
      <c r="H895" s="42" t="n">
        <v>2020</v>
      </c>
      <c r="I895" s="42" t="inlineStr">
        <is>
          <t>IEEE Access</t>
        </is>
      </c>
      <c r="J895" s="42" t="inlineStr">
        <is>
          <t>10.1109/access.2020.3000739</t>
        </is>
      </c>
      <c r="K895" s="47" t="inlineStr">
        <is>
          <t>https://doi.org/10.1109/access.2020.3000739</t>
        </is>
      </c>
      <c r="L895" s="42" t="inlineStr">
        <is>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is>
      </c>
      <c r="M895" s="42" t="inlineStr">
        <is>
          <t>article</t>
        </is>
      </c>
      <c r="N895" s="42" t="inlineStr">
        <is>
          <t>en</t>
        </is>
      </c>
      <c r="O895" s="42">
        <f>IF(F895="","",LOWER(TRIM(F895)&amp;"|"&amp;TRIM(G895)&amp;"|"&amp;H895))</f>
        <v/>
      </c>
      <c r="P895" s="42" t="inlineStr">
        <is>
          <t>No</t>
        </is>
      </c>
      <c r="Q895" s="42" t="inlineStr">
        <is>
          <t>Citations: 176</t>
        </is>
      </c>
    </row>
    <row r="896">
      <c r="A896" s="42" t="inlineStr">
        <is>
          <t>A0895</t>
        </is>
      </c>
      <c r="B896" s="42" t="inlineStr">
        <is>
          <t>Database</t>
        </is>
      </c>
      <c r="C896" s="42" t="inlineStr">
        <is>
          <t>OpenAlex</t>
        </is>
      </c>
      <c r="D896" s="85" t="n">
        <v>46287</v>
      </c>
      <c r="E896" s="42" t="inlineStr">
        <is>
          <t>Multiple queries (Q1-Q10)</t>
        </is>
      </c>
      <c r="F896" s="42" t="inlineStr">
        <is>
          <t>Event-Based Vision: A Survey</t>
        </is>
      </c>
      <c r="G896" s="42" t="inlineStr">
        <is>
          <t>Guillermo Gallego; Tobi Delbruck; Garrick Orchard; Chiara Bartolozzi; Brian Taba; Andrea Censi; Stefan Leutenegger; Andrew J. Davison; Jorg Conradt; Kostas Daniilidis; Davide Scaramuzza</t>
        </is>
      </c>
      <c r="H896" s="42" t="n">
        <v>2020</v>
      </c>
      <c r="I896" s="42" t="inlineStr">
        <is>
          <t>IEEE Transactions on Pattern Analysis and Machine Intelligence</t>
        </is>
      </c>
      <c r="J896" s="42" t="inlineStr">
        <is>
          <t>10.1109/tpami.2020.3008413</t>
        </is>
      </c>
      <c r="K896" s="47" t="inlineStr">
        <is>
          <t>https://doi.org/10.1109/tpami.2020.3008413</t>
        </is>
      </c>
      <c r="L896" s="42" t="inlineStr">
        <is>
          <t>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is>
      </c>
      <c r="M896" s="42" t="inlineStr">
        <is>
          <t>article</t>
        </is>
      </c>
      <c r="N896" s="42" t="inlineStr">
        <is>
          <t>en</t>
        </is>
      </c>
      <c r="O896" s="42">
        <f>IF(F896="","",LOWER(TRIM(F896)&amp;"|"&amp;TRIM(G896)&amp;"|"&amp;H896))</f>
        <v/>
      </c>
      <c r="P896" s="42" t="inlineStr">
        <is>
          <t>No</t>
        </is>
      </c>
      <c r="Q896" s="42" t="inlineStr">
        <is>
          <t>Citations: 2287</t>
        </is>
      </c>
    </row>
    <row r="897">
      <c r="A897" s="42" t="inlineStr">
        <is>
          <t>A0896</t>
        </is>
      </c>
      <c r="B897" s="42" t="inlineStr">
        <is>
          <t>Database</t>
        </is>
      </c>
      <c r="C897" s="42" t="inlineStr">
        <is>
          <t>OpenAlex</t>
        </is>
      </c>
      <c r="D897" s="85" t="n">
        <v>46287</v>
      </c>
      <c r="E897" s="42" t="inlineStr">
        <is>
          <t>Multiple queries (Q1-Q10)</t>
        </is>
      </c>
      <c r="F897" s="42" t="inlineStr">
        <is>
          <t>Joint Image-Text Hashing for Fast Large-Scale Cross-Media Retrieval Using Self-Supervised Deep Learning</t>
        </is>
      </c>
      <c r="G897" s="42" t="inlineStr">
        <is>
          <t>Gengshen Wu; Jungong Han; Zijia Lin; Guiguang Ding; Baochang Zhang; Qiang Ni</t>
        </is>
      </c>
      <c r="H897" s="42" t="n">
        <v>2018</v>
      </c>
      <c r="I897" s="42" t="inlineStr">
        <is>
          <t>IEEE Transactions on Industrial Electronics</t>
        </is>
      </c>
      <c r="J897" s="42" t="inlineStr">
        <is>
          <t>10.1109/tie.2018.2873547</t>
        </is>
      </c>
      <c r="K897" s="47" t="inlineStr">
        <is>
          <t>https://doi.org/10.1109/tie.2018.2873547</t>
        </is>
      </c>
      <c r="L897" s="42" t="inlineStr">
        <is>
          <t>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is>
      </c>
      <c r="M897" s="42" t="inlineStr">
        <is>
          <t>article</t>
        </is>
      </c>
      <c r="N897" s="42" t="inlineStr">
        <is>
          <t>en</t>
        </is>
      </c>
      <c r="O897" s="42">
        <f>IF(F897="","",LOWER(TRIM(F897)&amp;"|"&amp;TRIM(G897)&amp;"|"&amp;H897))</f>
        <v/>
      </c>
      <c r="P897" s="42" t="inlineStr">
        <is>
          <t>No</t>
        </is>
      </c>
      <c r="Q897" s="42" t="inlineStr">
        <is>
          <t>Citations: 82</t>
        </is>
      </c>
    </row>
    <row r="898">
      <c r="A898" s="42" t="inlineStr">
        <is>
          <t>A0897</t>
        </is>
      </c>
      <c r="B898" s="42" t="inlineStr">
        <is>
          <t>Database</t>
        </is>
      </c>
      <c r="C898" s="42" t="inlineStr">
        <is>
          <t>OpenAlex</t>
        </is>
      </c>
      <c r="D898" s="85" t="n">
        <v>46287</v>
      </c>
      <c r="E898" s="42" t="inlineStr">
        <is>
          <t>Multiple queries (Q1-Q10)</t>
        </is>
      </c>
      <c r="F898" s="42" t="inlineStr">
        <is>
          <t>A review: Data pre-processing and data augmentation techniques</t>
        </is>
      </c>
      <c r="G898" s="42" t="inlineStr">
        <is>
          <t>Kiran Kishor Maharana; Surajit Mondal; Bhushankumar Nemade</t>
        </is>
      </c>
      <c r="H898" s="42" t="n">
        <v>2022</v>
      </c>
      <c r="I898" s="42" t="inlineStr">
        <is>
          <t>Global Transitions Proceedings</t>
        </is>
      </c>
      <c r="J898" s="42" t="inlineStr">
        <is>
          <t>10.1016/j.gltp.2022.04.020</t>
        </is>
      </c>
      <c r="K898" s="47" t="inlineStr">
        <is>
          <t>https://doi.org/10.1016/j.gltp.2022.04.020</t>
        </is>
      </c>
      <c r="L898" s="42" t="inlineStr">
        <is>
          <t>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is>
      </c>
      <c r="M898" s="42" t="inlineStr">
        <is>
          <t>article</t>
        </is>
      </c>
      <c r="N898" s="42" t="inlineStr">
        <is>
          <t>en</t>
        </is>
      </c>
      <c r="O898" s="42">
        <f>IF(F898="","",LOWER(TRIM(F898)&amp;"|"&amp;TRIM(G898)&amp;"|"&amp;H898))</f>
        <v/>
      </c>
      <c r="P898" s="42" t="inlineStr">
        <is>
          <t>No</t>
        </is>
      </c>
      <c r="Q898" s="42" t="inlineStr">
        <is>
          <t>Citations: 1306</t>
        </is>
      </c>
    </row>
    <row r="899">
      <c r="A899" s="42" t="inlineStr">
        <is>
          <t>A0898</t>
        </is>
      </c>
      <c r="B899" s="42" t="inlineStr">
        <is>
          <t>Database</t>
        </is>
      </c>
      <c r="C899" s="42" t="inlineStr">
        <is>
          <t>OpenAlex</t>
        </is>
      </c>
      <c r="D899" s="85" t="n">
        <v>46287</v>
      </c>
      <c r="E899" s="42" t="inlineStr">
        <is>
          <t>Multiple queries (Q1-Q10)</t>
        </is>
      </c>
      <c r="F899" s="42" t="inlineStr">
        <is>
          <t>Survey of Deep Representation Learning for Speech Emotion Recognition</t>
        </is>
      </c>
      <c r="G899" s="42" t="inlineStr">
        <is>
          <t>Siddique Latif; Rajib Rana; Sara Khalifa; Raja Jurdak; Junaid Qadir; Björn W. Schuller</t>
        </is>
      </c>
      <c r="H899" s="42" t="n">
        <v>2021</v>
      </c>
      <c r="I899" s="42" t="inlineStr">
        <is>
          <t>IEEE Transactions on Affective Computing</t>
        </is>
      </c>
      <c r="J899" s="42" t="inlineStr">
        <is>
          <t>10.1109/taffc.2021.3114365</t>
        </is>
      </c>
      <c r="K899" s="47" t="inlineStr">
        <is>
          <t>https://doi.org/10.1109/taffc.2021.3114365</t>
        </is>
      </c>
      <c r="L899" s="42" t="inlineStr">
        <is>
          <t>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is>
      </c>
      <c r="M899" s="42" t="inlineStr">
        <is>
          <t>article</t>
        </is>
      </c>
      <c r="N899" s="42" t="inlineStr">
        <is>
          <t>en</t>
        </is>
      </c>
      <c r="O899" s="42">
        <f>IF(F899="","",LOWER(TRIM(F899)&amp;"|"&amp;TRIM(G899)&amp;"|"&amp;H899))</f>
        <v/>
      </c>
      <c r="P899" s="42" t="inlineStr">
        <is>
          <t>No</t>
        </is>
      </c>
      <c r="Q899" s="42" t="inlineStr">
        <is>
          <t>Citations: 145</t>
        </is>
      </c>
    </row>
    <row r="900">
      <c r="A900" s="42" t="inlineStr">
        <is>
          <t>A0899</t>
        </is>
      </c>
      <c r="B900" s="42" t="inlineStr">
        <is>
          <t>Database</t>
        </is>
      </c>
      <c r="C900" s="42" t="inlineStr">
        <is>
          <t>OpenAlex</t>
        </is>
      </c>
      <c r="D900" s="85" t="n">
        <v>46287</v>
      </c>
      <c r="E900" s="42" t="inlineStr">
        <is>
          <t>Multiple queries (Q1-Q10)</t>
        </is>
      </c>
      <c r="F900" s="42" t="inlineStr">
        <is>
          <t>A self-training hierarchical prototype-based approach for semi-supervised classification</t>
        </is>
      </c>
      <c r="G900" s="42" t="inlineStr">
        <is>
          <t>Xiaowei Gu</t>
        </is>
      </c>
      <c r="H900" s="42" t="n">
        <v>2020</v>
      </c>
      <c r="I900" s="42" t="inlineStr">
        <is>
          <t>Information Sciences</t>
        </is>
      </c>
      <c r="J900" s="42" t="inlineStr">
        <is>
          <t>10.1016/j.ins.2020.05.018</t>
        </is>
      </c>
      <c r="K900" s="47" t="inlineStr">
        <is>
          <t>https://doi.org/10.1016/j.ins.2020.05.018</t>
        </is>
      </c>
      <c r="L900" s="42" t="inlineStr"/>
      <c r="M900" s="42" t="inlineStr">
        <is>
          <t>article</t>
        </is>
      </c>
      <c r="N900" s="42" t="inlineStr">
        <is>
          <t>en</t>
        </is>
      </c>
      <c r="O900" s="42">
        <f>IF(F900="","",LOWER(TRIM(F900)&amp;"|"&amp;TRIM(G900)&amp;"|"&amp;H900))</f>
        <v/>
      </c>
      <c r="P900" s="42" t="inlineStr">
        <is>
          <t>No</t>
        </is>
      </c>
      <c r="Q900" s="42" t="inlineStr">
        <is>
          <t>Citations: 51</t>
        </is>
      </c>
    </row>
    <row r="901">
      <c r="A901" s="42" t="inlineStr">
        <is>
          <t>A0900</t>
        </is>
      </c>
      <c r="B901" s="42" t="inlineStr">
        <is>
          <t>Database</t>
        </is>
      </c>
      <c r="C901" s="42" t="inlineStr">
        <is>
          <t>OpenAlex</t>
        </is>
      </c>
      <c r="D901" s="85" t="n">
        <v>46287</v>
      </c>
      <c r="E901" s="42" t="inlineStr">
        <is>
          <t>Multiple queries (Q1-Q10)</t>
        </is>
      </c>
      <c r="F901" s="42" t="inlineStr">
        <is>
          <t>Contrastive self-supervised representation learning framework for metal surface defect detection</t>
        </is>
      </c>
      <c r="G901" s="42" t="inlineStr">
        <is>
          <t>Mahe Zabin; Anika Nahian Binte Kabir; Muhammad Khubayeeb Kabir; Ho‐Jin Choi; Jia Uddin</t>
        </is>
      </c>
      <c r="H901" s="42" t="n">
        <v>2023</v>
      </c>
      <c r="I901" s="42" t="inlineStr">
        <is>
          <t>Journal Of Big Data</t>
        </is>
      </c>
      <c r="J901" s="42" t="inlineStr">
        <is>
          <t>10.1186/s40537-023-00827-z</t>
        </is>
      </c>
      <c r="K901" s="47" t="inlineStr">
        <is>
          <t>https://doi.org/10.1186/s40537-023-00827-z</t>
        </is>
      </c>
      <c r="L901" s="42" t="inlineStr">
        <is>
          <t>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is>
      </c>
      <c r="M901" s="42" t="inlineStr">
        <is>
          <t>article</t>
        </is>
      </c>
      <c r="N901" s="42" t="inlineStr">
        <is>
          <t>en</t>
        </is>
      </c>
      <c r="O901" s="42">
        <f>IF(F901="","",LOWER(TRIM(F901)&amp;"|"&amp;TRIM(G901)&amp;"|"&amp;H901))</f>
        <v/>
      </c>
      <c r="P901" s="42" t="inlineStr">
        <is>
          <t>No</t>
        </is>
      </c>
      <c r="Q901" s="42" t="inlineStr">
        <is>
          <t>Citations: 23</t>
        </is>
      </c>
    </row>
    <row r="902">
      <c r="A902" s="42" t="inlineStr">
        <is>
          <t>A0901</t>
        </is>
      </c>
      <c r="B902" s="42" t="inlineStr">
        <is>
          <t>Database</t>
        </is>
      </c>
      <c r="C902" s="42" t="inlineStr">
        <is>
          <t>OpenAlex</t>
        </is>
      </c>
      <c r="D902" s="85" t="n">
        <v>46287</v>
      </c>
      <c r="E902" s="42" t="inlineStr">
        <is>
          <t>Multiple queries (Q1-Q10)</t>
        </is>
      </c>
      <c r="F902" s="42" t="inlineStr">
        <is>
          <t>Shifting machine learning for healthcare from development to deployment and from models to data</t>
        </is>
      </c>
      <c r="G902" s="42" t="inlineStr">
        <is>
          <t>Angela Zhang; Lei Xing; James Zou; Joseph C. Wu</t>
        </is>
      </c>
      <c r="H902" s="42" t="n">
        <v>2022</v>
      </c>
      <c r="I902" s="42" t="inlineStr">
        <is>
          <t>Nature Biomedical Engineering</t>
        </is>
      </c>
      <c r="J902" s="42" t="inlineStr">
        <is>
          <t>10.1038/s41551-022-00898-y</t>
        </is>
      </c>
      <c r="K902" s="47" t="inlineStr">
        <is>
          <t>https://doi.org/10.1038/s41551-022-00898-y</t>
        </is>
      </c>
      <c r="L902" s="42" t="inlineStr">
        <is>
          <t>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is>
      </c>
      <c r="M902" s="42" t="inlineStr">
        <is>
          <t>article</t>
        </is>
      </c>
      <c r="N902" s="42" t="inlineStr">
        <is>
          <t>en</t>
        </is>
      </c>
      <c r="O902" s="42">
        <f>IF(F902="","",LOWER(TRIM(F902)&amp;"|"&amp;TRIM(G902)&amp;"|"&amp;H902))</f>
        <v/>
      </c>
      <c r="P902" s="42" t="inlineStr">
        <is>
          <t>No</t>
        </is>
      </c>
      <c r="Q902" s="42" t="inlineStr">
        <is>
          <t>Citations: 428</t>
        </is>
      </c>
    </row>
    <row r="903">
      <c r="A903" s="42" t="inlineStr">
        <is>
          <t>A0902</t>
        </is>
      </c>
      <c r="B903" s="42" t="inlineStr">
        <is>
          <t>Database</t>
        </is>
      </c>
      <c r="C903" s="42" t="inlineStr">
        <is>
          <t>OpenAlex</t>
        </is>
      </c>
      <c r="D903" s="85" t="n">
        <v>46287</v>
      </c>
      <c r="E903" s="42" t="inlineStr">
        <is>
          <t>Multiple queries (Q1-Q10)</t>
        </is>
      </c>
      <c r="F903" s="42" t="inlineStr">
        <is>
          <t>Facial Emotion Recognition with Inter-Modality-Attention-Transformer-Based Self-Supervised Learning</t>
        </is>
      </c>
      <c r="G903" s="42" t="inlineStr">
        <is>
          <t>Aayushi Chaudhari; Chintan Bhatt; Achyut Krishna; Carlos M. Travieso</t>
        </is>
      </c>
      <c r="H903" s="42" t="n">
        <v>2023</v>
      </c>
      <c r="I903" s="42" t="inlineStr">
        <is>
          <t>Electronics</t>
        </is>
      </c>
      <c r="J903" s="42" t="inlineStr">
        <is>
          <t>10.3390/electronics12020288</t>
        </is>
      </c>
      <c r="K903" s="47" t="inlineStr">
        <is>
          <t>https://doi.org/10.3390/electronics12020288</t>
        </is>
      </c>
      <c r="L903" s="42" t="inlineStr">
        <is>
          <t>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is>
      </c>
      <c r="M903" s="42" t="inlineStr">
        <is>
          <t>article</t>
        </is>
      </c>
      <c r="N903" s="42" t="inlineStr">
        <is>
          <t>en</t>
        </is>
      </c>
      <c r="O903" s="42">
        <f>IF(F903="","",LOWER(TRIM(F903)&amp;"|"&amp;TRIM(G903)&amp;"|"&amp;H903))</f>
        <v/>
      </c>
      <c r="P903" s="42" t="inlineStr">
        <is>
          <t>No</t>
        </is>
      </c>
      <c r="Q903" s="42" t="inlineStr">
        <is>
          <t>Citations: 41</t>
        </is>
      </c>
    </row>
    <row r="904">
      <c r="A904" s="42" t="inlineStr">
        <is>
          <t>A0903</t>
        </is>
      </c>
      <c r="B904" s="42" t="inlineStr">
        <is>
          <t>Database</t>
        </is>
      </c>
      <c r="C904" s="42" t="inlineStr">
        <is>
          <t>OpenAlex</t>
        </is>
      </c>
      <c r="D904" s="85" t="n">
        <v>46287</v>
      </c>
      <c r="E904" s="42" t="inlineStr">
        <is>
          <t>Multiple queries (Q1-Q10)</t>
        </is>
      </c>
      <c r="F904" s="42" t="inlineStr">
        <is>
          <t>A review of semi-supervised learning for text classification</t>
        </is>
      </c>
      <c r="G904" s="42" t="inlineStr">
        <is>
          <t>José Marcio Duarte; Lilian Berton</t>
        </is>
      </c>
      <c r="H904" s="42" t="n">
        <v>2023</v>
      </c>
      <c r="I904" s="42" t="inlineStr">
        <is>
          <t>Artificial Intelligence Review</t>
        </is>
      </c>
      <c r="J904" s="42" t="inlineStr">
        <is>
          <t>10.1007/s10462-023-10393-8</t>
        </is>
      </c>
      <c r="K904" s="47" t="inlineStr">
        <is>
          <t>https://doi.org/10.1007/s10462-023-10393-8</t>
        </is>
      </c>
      <c r="L904" s="42" t="inlineStr"/>
      <c r="M904" s="42" t="inlineStr">
        <is>
          <t>article</t>
        </is>
      </c>
      <c r="N904" s="42" t="inlineStr">
        <is>
          <t>en</t>
        </is>
      </c>
      <c r="O904" s="42">
        <f>IF(F904="","",LOWER(TRIM(F904)&amp;"|"&amp;TRIM(G904)&amp;"|"&amp;H904))</f>
        <v/>
      </c>
      <c r="P904" s="42" t="inlineStr">
        <is>
          <t>No</t>
        </is>
      </c>
      <c r="Q904" s="42" t="inlineStr">
        <is>
          <t>Citations: 132</t>
        </is>
      </c>
    </row>
    <row r="905">
      <c r="A905" s="42" t="inlineStr">
        <is>
          <t>A0904</t>
        </is>
      </c>
      <c r="B905" s="42" t="inlineStr">
        <is>
          <t>Database</t>
        </is>
      </c>
      <c r="C905" s="42" t="inlineStr">
        <is>
          <t>OpenAlex</t>
        </is>
      </c>
      <c r="D905" s="85" t="n">
        <v>46287</v>
      </c>
      <c r="E905" s="42" t="inlineStr">
        <is>
          <t>Multiple queries (Q1-Q10)</t>
        </is>
      </c>
      <c r="F905" s="42" t="inlineStr">
        <is>
          <t>Modeling Cognitive Load as a Self-Supervised Brain Rate with Electroencephalography and Deep Learning</t>
        </is>
      </c>
      <c r="G905" s="42" t="inlineStr">
        <is>
          <t>Luca Longo</t>
        </is>
      </c>
      <c r="H905" s="42" t="n">
        <v>2022</v>
      </c>
      <c r="I905" s="42" t="inlineStr">
        <is>
          <t>Brain Sciences</t>
        </is>
      </c>
      <c r="J905" s="42" t="inlineStr">
        <is>
          <t>10.3390/brainsci12101416</t>
        </is>
      </c>
      <c r="K905" s="47" t="inlineStr">
        <is>
          <t>https://doi.org/10.3390/brainsci12101416</t>
        </is>
      </c>
      <c r="L905" s="42" t="inlineStr">
        <is>
          <t>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is>
      </c>
      <c r="M905" s="42" t="inlineStr">
        <is>
          <t>article</t>
        </is>
      </c>
      <c r="N905" s="42" t="inlineStr">
        <is>
          <t>en</t>
        </is>
      </c>
      <c r="O905" s="42">
        <f>IF(F905="","",LOWER(TRIM(F905)&amp;"|"&amp;TRIM(G905)&amp;"|"&amp;H905))</f>
        <v/>
      </c>
      <c r="P905" s="42" t="inlineStr">
        <is>
          <t>No</t>
        </is>
      </c>
      <c r="Q905" s="42" t="inlineStr">
        <is>
          <t>Citations: 33</t>
        </is>
      </c>
    </row>
    <row r="906">
      <c r="A906" s="42" t="inlineStr">
        <is>
          <t>A0905</t>
        </is>
      </c>
      <c r="B906" s="42" t="inlineStr">
        <is>
          <t>Database</t>
        </is>
      </c>
      <c r="C906" s="42" t="inlineStr">
        <is>
          <t>OpenAlex</t>
        </is>
      </c>
      <c r="D906" s="85" t="n">
        <v>46287</v>
      </c>
      <c r="E906" s="42" t="inlineStr">
        <is>
          <t>Multiple queries (Q1-Q10)</t>
        </is>
      </c>
      <c r="F906" s="42" t="inlineStr">
        <is>
          <t>Learning Representation for Clustering Via Prototype Scattering and Positive Sampling</t>
        </is>
      </c>
      <c r="G906" s="42" t="inlineStr">
        <is>
          <t>Zhizhong Huang; Jie Chen; Junping Zhang; Hongming Shan</t>
        </is>
      </c>
      <c r="H906" s="42" t="n">
        <v>2022</v>
      </c>
      <c r="I906" s="42" t="inlineStr">
        <is>
          <t>IEEE Transactions on Pattern Analysis and Machine Intelligence</t>
        </is>
      </c>
      <c r="J906" s="42" t="inlineStr">
        <is>
          <t>10.1109/tpami.2022.3216454</t>
        </is>
      </c>
      <c r="K906" s="47" t="inlineStr">
        <is>
          <t>https://doi.org/10.1109/tpami.2022.3216454</t>
        </is>
      </c>
      <c r="L906" s="42" t="inlineStr">
        <is>
          <t>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is>
      </c>
      <c r="M906" s="42" t="inlineStr">
        <is>
          <t>article</t>
        </is>
      </c>
      <c r="N906" s="42" t="inlineStr">
        <is>
          <t>en</t>
        </is>
      </c>
      <c r="O906" s="42">
        <f>IF(F906="","",LOWER(TRIM(F906)&amp;"|"&amp;TRIM(G906)&amp;"|"&amp;H906))</f>
        <v/>
      </c>
      <c r="P906" s="42" t="inlineStr">
        <is>
          <t>No</t>
        </is>
      </c>
      <c r="Q906" s="42" t="inlineStr">
        <is>
          <t>Citations: 128</t>
        </is>
      </c>
    </row>
    <row r="907">
      <c r="A907" s="42" t="inlineStr">
        <is>
          <t>A0906</t>
        </is>
      </c>
      <c r="B907" s="42" t="inlineStr">
        <is>
          <t>Database</t>
        </is>
      </c>
      <c r="C907" s="42" t="inlineStr">
        <is>
          <t>OpenAlex</t>
        </is>
      </c>
      <c r="D907" s="85" t="n">
        <v>46287</v>
      </c>
      <c r="E907" s="42" t="inlineStr">
        <is>
          <t>Multiple queries (Q1-Q10)</t>
        </is>
      </c>
      <c r="F907" s="42" t="inlineStr">
        <is>
          <t>A New Layered Model on Emotional Intelligence</t>
        </is>
      </c>
      <c r="G907" s="42" t="inlineStr">
        <is>
          <t>Athanasios Drigas; Chara Papoutsi</t>
        </is>
      </c>
      <c r="H907" s="42" t="n">
        <v>2018</v>
      </c>
      <c r="I907" s="42" t="inlineStr">
        <is>
          <t>Behavioral Sciences</t>
        </is>
      </c>
      <c r="J907" s="42" t="inlineStr">
        <is>
          <t>10.3390/bs8050045</t>
        </is>
      </c>
      <c r="K907" s="47" t="inlineStr">
        <is>
          <t>https://doi.org/10.3390/bs8050045</t>
        </is>
      </c>
      <c r="L907" s="42" t="inlineStr">
        <is>
          <t>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is>
      </c>
      <c r="M907" s="42" t="inlineStr">
        <is>
          <t>article</t>
        </is>
      </c>
      <c r="N907" s="42" t="inlineStr">
        <is>
          <t>en</t>
        </is>
      </c>
      <c r="O907" s="42">
        <f>IF(F907="","",LOWER(TRIM(F907)&amp;"|"&amp;TRIM(G907)&amp;"|"&amp;H907))</f>
        <v/>
      </c>
      <c r="P907" s="42" t="inlineStr">
        <is>
          <t>No</t>
        </is>
      </c>
      <c r="Q907" s="42" t="inlineStr">
        <is>
          <t>Citations: 270</t>
        </is>
      </c>
    </row>
    <row r="908">
      <c r="A908" s="42" t="inlineStr">
        <is>
          <t>A0907</t>
        </is>
      </c>
      <c r="B908" s="42" t="inlineStr">
        <is>
          <t>Database</t>
        </is>
      </c>
      <c r="C908" s="42" t="inlineStr">
        <is>
          <t>OpenAlex</t>
        </is>
      </c>
      <c r="D908" s="85" t="n">
        <v>46287</v>
      </c>
      <c r="E908" s="42" t="inlineStr">
        <is>
          <t>Multiple queries (Q1-Q10)</t>
        </is>
      </c>
      <c r="F908" s="42" t="inlineStr">
        <is>
          <t>Self-Supervised Learning for LabelEfficient Sleep Stage Classification: A Comprehensive Evaluation</t>
        </is>
      </c>
      <c r="G908" s="42" t="inlineStr">
        <is>
          <t>Emadeldeen Eldele; Mohamed Ragab; Zhenghua Chen; Min Wu; Chee Keong Kwoh; Xiaoli Li</t>
        </is>
      </c>
      <c r="H908" s="42" t="n">
        <v>2023</v>
      </c>
      <c r="I908" s="42" t="inlineStr">
        <is>
          <t>IEEE Transactions on Neural Systems and Rehabilitation Engineering</t>
        </is>
      </c>
      <c r="J908" s="42" t="inlineStr">
        <is>
          <t>10.1109/tnsre.2023.3245285</t>
        </is>
      </c>
      <c r="K908" s="47" t="inlineStr">
        <is>
          <t>https://doi.org/10.1109/tnsre.2023.3245285</t>
        </is>
      </c>
      <c r="L908" s="42" t="inlineStr">
        <is>
          <t>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is>
      </c>
      <c r="M908" s="42" t="inlineStr">
        <is>
          <t>article</t>
        </is>
      </c>
      <c r="N908" s="42" t="inlineStr">
        <is>
          <t>en</t>
        </is>
      </c>
      <c r="O908" s="42">
        <f>IF(F908="","",LOWER(TRIM(F908)&amp;"|"&amp;TRIM(G908)&amp;"|"&amp;H908))</f>
        <v/>
      </c>
      <c r="P908" s="42" t="inlineStr">
        <is>
          <t>No</t>
        </is>
      </c>
      <c r="Q908" s="42" t="inlineStr">
        <is>
          <t>Citations: 42</t>
        </is>
      </c>
    </row>
    <row r="909">
      <c r="A909" s="42" t="inlineStr">
        <is>
          <t>A0908</t>
        </is>
      </c>
      <c r="B909" s="42" t="inlineStr">
        <is>
          <t>Database</t>
        </is>
      </c>
      <c r="C909" s="42" t="inlineStr">
        <is>
          <t>OpenAlex</t>
        </is>
      </c>
      <c r="D909" s="85" t="n">
        <v>46287</v>
      </c>
      <c r="E909" s="42" t="inlineStr">
        <is>
          <t>Multiple queries (Q1-Q10)</t>
        </is>
      </c>
      <c r="F909" s="42" t="inlineStr">
        <is>
          <t>Forecasting adverse surgical events using self-supervised transfer learning for physiological signals</t>
        </is>
      </c>
      <c r="G909" s="42" t="inlineStr">
        <is>
          <t>Hugh Chen; Scott Lundberg; Gabriel Erion; Jerry H. Kim; Su‐In Lee</t>
        </is>
      </c>
      <c r="H909" s="42" t="n">
        <v>2021</v>
      </c>
      <c r="I909" s="42" t="inlineStr">
        <is>
          <t>npj Digital Medicine</t>
        </is>
      </c>
      <c r="J909" s="42" t="inlineStr">
        <is>
          <t>10.1038/s41746-021-00536-y</t>
        </is>
      </c>
      <c r="K909" s="47" t="inlineStr">
        <is>
          <t>https://doi.org/10.1038/s41746-021-00536-y</t>
        </is>
      </c>
      <c r="L909" s="42" t="inlineStr">
        <is>
          <t>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is>
      </c>
      <c r="M909" s="42" t="inlineStr">
        <is>
          <t>article</t>
        </is>
      </c>
      <c r="N909" s="42" t="inlineStr">
        <is>
          <t>en</t>
        </is>
      </c>
      <c r="O909" s="42">
        <f>IF(F909="","",LOWER(TRIM(F909)&amp;"|"&amp;TRIM(G909)&amp;"|"&amp;H909))</f>
        <v/>
      </c>
      <c r="P909" s="42" t="inlineStr">
        <is>
          <t>No</t>
        </is>
      </c>
      <c r="Q909" s="42" t="inlineStr">
        <is>
          <t>Citations: 51</t>
        </is>
      </c>
    </row>
    <row r="910">
      <c r="A910" s="42" t="inlineStr">
        <is>
          <t>A0909</t>
        </is>
      </c>
      <c r="B910" s="42" t="inlineStr">
        <is>
          <t>Database</t>
        </is>
      </c>
      <c r="C910" s="42" t="inlineStr">
        <is>
          <t>OpenAlex</t>
        </is>
      </c>
      <c r="D910" s="85" t="n">
        <v>46287</v>
      </c>
      <c r="E910" s="42" t="inlineStr">
        <is>
          <t>Multiple queries (Q1-Q10)</t>
        </is>
      </c>
      <c r="F910" s="42" t="inlineStr">
        <is>
          <t>Autonomous agents modelling other agents: A comprehensive survey and open problems</t>
        </is>
      </c>
      <c r="G910" s="42" t="inlineStr">
        <is>
          <t>Stefano V. Albrecht; Peter Stone</t>
        </is>
      </c>
      <c r="H910" s="42" t="n">
        <v>2018</v>
      </c>
      <c r="I910" s="42" t="inlineStr">
        <is>
          <t>Artificial Intelligence</t>
        </is>
      </c>
      <c r="J910" s="42" t="inlineStr">
        <is>
          <t>10.1016/j.artint.2018.01.002</t>
        </is>
      </c>
      <c r="K910" s="47" t="inlineStr">
        <is>
          <t>https://doi.org/10.1016/j.artint.2018.01.002</t>
        </is>
      </c>
      <c r="L910" s="42" t="inlineStr"/>
      <c r="M910" s="42" t="inlineStr">
        <is>
          <t>article</t>
        </is>
      </c>
      <c r="N910" s="42" t="inlineStr">
        <is>
          <t>en</t>
        </is>
      </c>
      <c r="O910" s="42">
        <f>IF(F910="","",LOWER(TRIM(F910)&amp;"|"&amp;TRIM(G910)&amp;"|"&amp;H910))</f>
        <v/>
      </c>
      <c r="P910" s="42" t="inlineStr">
        <is>
          <t>No</t>
        </is>
      </c>
      <c r="Q910" s="42" t="inlineStr">
        <is>
          <t>Citations: 428</t>
        </is>
      </c>
    </row>
    <row r="911">
      <c r="A911" s="42" t="inlineStr">
        <is>
          <t>A0910</t>
        </is>
      </c>
      <c r="B911" s="42" t="inlineStr">
        <is>
          <t>Database</t>
        </is>
      </c>
      <c r="C911" s="42" t="inlineStr">
        <is>
          <t>OpenAlex</t>
        </is>
      </c>
      <c r="D911" s="85" t="n">
        <v>46287</v>
      </c>
      <c r="E911" s="42" t="inlineStr">
        <is>
          <t>Multiple queries (Q1-Q10)</t>
        </is>
      </c>
      <c r="F911" s="42" t="inlineStr">
        <is>
          <t>1D convolutional neural networks and applications: A survey</t>
        </is>
      </c>
      <c r="G911" s="42" t="inlineStr">
        <is>
          <t>Kiranyaz, Mustafa Serkan; Onur Avcı; Osama Abdeljaber; Türker İnce; Moncef Gabbouj; Daniel J. Inman</t>
        </is>
      </c>
      <c r="H911" s="42" t="n">
        <v>2021</v>
      </c>
      <c r="I911" s="42" t="inlineStr">
        <is>
          <t>Qatar University QSpace (Qatar University)</t>
        </is>
      </c>
      <c r="J911" s="42" t="inlineStr">
        <is>
          <t>10.1016/j.ymssp.2020.107398</t>
        </is>
      </c>
      <c r="K911" s="47" t="inlineStr">
        <is>
          <t>https://doi.org/10.1016/j.ymssp.2020.107398</t>
        </is>
      </c>
      <c r="L911" s="42" t="inlineStr">
        <is>
          <t>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is>
      </c>
      <c r="M911" s="42" t="inlineStr">
        <is>
          <t>article</t>
        </is>
      </c>
      <c r="N911" s="42" t="inlineStr">
        <is>
          <t>en</t>
        </is>
      </c>
      <c r="O911" s="42">
        <f>IF(F911="","",LOWER(TRIM(F911)&amp;"|"&amp;TRIM(G911)&amp;"|"&amp;H911))</f>
        <v/>
      </c>
      <c r="P911" s="42" t="inlineStr">
        <is>
          <t>No</t>
        </is>
      </c>
      <c r="Q911" s="42" t="inlineStr">
        <is>
          <t>Citations: 2831</t>
        </is>
      </c>
    </row>
    <row r="912">
      <c r="A912" s="42" t="inlineStr">
        <is>
          <t>A0911</t>
        </is>
      </c>
      <c r="B912" s="42" t="inlineStr">
        <is>
          <t>Database</t>
        </is>
      </c>
      <c r="C912" s="42" t="inlineStr">
        <is>
          <t>OpenAlex</t>
        </is>
      </c>
      <c r="D912" s="85" t="n">
        <v>46287</v>
      </c>
      <c r="E912" s="42" t="inlineStr">
        <is>
          <t>Multiple queries (Q1-Q10)</t>
        </is>
      </c>
      <c r="F912" s="42" t="inlineStr">
        <is>
          <t>Improving Sample Efficiency in Model-Free Reinforcement Learning from Images</t>
        </is>
      </c>
      <c r="G912" s="42" t="inlineStr">
        <is>
          <t>Denis Yarats; Amy Zhang; Ilya Kostrikov; Brandon Amos; Joëlle Pineau; Rob Fergus</t>
        </is>
      </c>
      <c r="H912" s="42" t="n">
        <v>2021</v>
      </c>
      <c r="I912" s="42" t="inlineStr">
        <is>
          <t>AAAI Publications (The Association for the Advancement of Artificial Intelligence (AAAI))</t>
        </is>
      </c>
      <c r="J912" s="42" t="inlineStr">
        <is>
          <t>10.1609/aaai.v35i12.17276</t>
        </is>
      </c>
      <c r="K912" s="47" t="inlineStr">
        <is>
          <t>https://doi.org/10.1609/aaai.v35i12.17276</t>
        </is>
      </c>
      <c r="L912" s="42" t="inlineStr">
        <is>
          <t>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is>
      </c>
      <c r="M912" s="42" t="inlineStr">
        <is>
          <t>article</t>
        </is>
      </c>
      <c r="N912" s="42" t="inlineStr">
        <is>
          <t>en</t>
        </is>
      </c>
      <c r="O912" s="42">
        <f>IF(F912="","",LOWER(TRIM(F912)&amp;"|"&amp;TRIM(G912)&amp;"|"&amp;H912))</f>
        <v/>
      </c>
      <c r="P912" s="42" t="inlineStr">
        <is>
          <t>No</t>
        </is>
      </c>
      <c r="Q912" s="42" t="inlineStr">
        <is>
          <t>Citations: 206</t>
        </is>
      </c>
    </row>
    <row r="913">
      <c r="A913" s="42" t="inlineStr">
        <is>
          <t>A0912</t>
        </is>
      </c>
      <c r="B913" s="42" t="inlineStr">
        <is>
          <t>Database</t>
        </is>
      </c>
      <c r="C913" s="42" t="inlineStr">
        <is>
          <t>OpenAlex</t>
        </is>
      </c>
      <c r="D913" s="85" t="n">
        <v>46287</v>
      </c>
      <c r="E913" s="42" t="inlineStr">
        <is>
          <t>Multiple queries (Q1-Q10)</t>
        </is>
      </c>
      <c r="F913" s="42" t="inlineStr">
        <is>
          <t>Electricity Theft Detection Using Supervised Learning Techniques on Smart Meter Data</t>
        </is>
      </c>
      <c r="G913" s="42" t="inlineStr">
        <is>
          <t>Zahoor Ali Khan; Muhammad Adil; Nadeem Javaid; Malik Najmus Saqib; Muhammad Shafiq; Jin‐Ghoo Choi</t>
        </is>
      </c>
      <c r="H913" s="42" t="n">
        <v>2020</v>
      </c>
      <c r="I913" s="42" t="inlineStr">
        <is>
          <t>Sustainability</t>
        </is>
      </c>
      <c r="J913" s="42" t="inlineStr">
        <is>
          <t>10.3390/su12198023</t>
        </is>
      </c>
      <c r="K913" s="47" t="inlineStr">
        <is>
          <t>https://doi.org/10.3390/su12198023</t>
        </is>
      </c>
      <c r="L913" s="42" t="inlineStr">
        <is>
          <t>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is>
      </c>
      <c r="M913" s="42" t="inlineStr">
        <is>
          <t>article</t>
        </is>
      </c>
      <c r="N913" s="42" t="inlineStr">
        <is>
          <t>en</t>
        </is>
      </c>
      <c r="O913" s="42">
        <f>IF(F913="","",LOWER(TRIM(F913)&amp;"|"&amp;TRIM(G913)&amp;"|"&amp;H913))</f>
        <v/>
      </c>
      <c r="P913" s="42" t="inlineStr">
        <is>
          <t>No</t>
        </is>
      </c>
      <c r="Q913" s="42" t="inlineStr">
        <is>
          <t>Citations: 123</t>
        </is>
      </c>
    </row>
    <row r="914">
      <c r="A914" s="42" t="inlineStr">
        <is>
          <t>A0913</t>
        </is>
      </c>
      <c r="B914" s="42" t="inlineStr">
        <is>
          <t>Database</t>
        </is>
      </c>
      <c r="C914" s="42" t="inlineStr">
        <is>
          <t>OpenAlex</t>
        </is>
      </c>
      <c r="D914" s="85" t="n">
        <v>46287</v>
      </c>
      <c r="E914" s="42" t="inlineStr">
        <is>
          <t>Multiple queries (Q1-Q10)</t>
        </is>
      </c>
      <c r="F914" s="42" t="inlineStr">
        <is>
          <t>The Astropy Project: Building an Open-science Project and Status of the v2.0 Core Package *</t>
        </is>
      </c>
      <c r="G914" s="42" t="inlineStr">
        <is>
          <t>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is>
      </c>
      <c r="H914" s="42" t="n">
        <v>2018</v>
      </c>
      <c r="I914" s="42" t="inlineStr">
        <is>
          <t>The Astronomical Journal</t>
        </is>
      </c>
      <c r="J914" s="42" t="inlineStr">
        <is>
          <t>10.3847/1538-3881/aabc4f</t>
        </is>
      </c>
      <c r="K914" s="47" t="inlineStr">
        <is>
          <t>https://doi.org/10.3847/1538-3881/aabc4f</t>
        </is>
      </c>
      <c r="L914" s="42" t="inlineStr">
        <is>
          <t>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is>
      </c>
      <c r="M914" s="42" t="inlineStr">
        <is>
          <t>article</t>
        </is>
      </c>
      <c r="N914" s="42" t="inlineStr">
        <is>
          <t>en</t>
        </is>
      </c>
      <c r="O914" s="42">
        <f>IF(F914="","",LOWER(TRIM(F914)&amp;"|"&amp;TRIM(G914)&amp;"|"&amp;H914))</f>
        <v/>
      </c>
      <c r="P914" s="42" t="inlineStr">
        <is>
          <t>No</t>
        </is>
      </c>
      <c r="Q914" s="42" t="inlineStr">
        <is>
          <t>Citations: 7679</t>
        </is>
      </c>
    </row>
    <row r="915">
      <c r="A915" s="42" t="inlineStr">
        <is>
          <t>A0914</t>
        </is>
      </c>
      <c r="B915" s="42" t="inlineStr">
        <is>
          <t>Database</t>
        </is>
      </c>
      <c r="C915" s="42" t="inlineStr">
        <is>
          <t>OpenAlex</t>
        </is>
      </c>
      <c r="D915" s="85" t="n">
        <v>46287</v>
      </c>
      <c r="E915" s="42" t="inlineStr">
        <is>
          <t>Multiple queries (Q1-Q10)</t>
        </is>
      </c>
      <c r="F915" s="42" t="inlineStr">
        <is>
          <t>Self-supervised 2D face presentation attack detection via temporal sequence sampling</t>
        </is>
      </c>
      <c r="G915" s="42" t="inlineStr">
        <is>
          <t>Usman Muhammad; Zitong Yu; Jukka Komulainen</t>
        </is>
      </c>
      <c r="H915" s="42" t="n">
        <v>2022</v>
      </c>
      <c r="I915" s="42" t="inlineStr">
        <is>
          <t>Pattern Recognition Letters</t>
        </is>
      </c>
      <c r="J915" s="42" t="inlineStr">
        <is>
          <t>10.1016/j.patrec.2022.03.001</t>
        </is>
      </c>
      <c r="K915" s="47" t="inlineStr">
        <is>
          <t>https://doi.org/10.1016/j.patrec.2022.03.001</t>
        </is>
      </c>
      <c r="L915" s="42" t="inlineStr">
        <is>
          <t>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is>
      </c>
      <c r="M915" s="42" t="inlineStr">
        <is>
          <t>article</t>
        </is>
      </c>
      <c r="N915" s="42" t="inlineStr">
        <is>
          <t>en</t>
        </is>
      </c>
      <c r="O915" s="42">
        <f>IF(F915="","",LOWER(TRIM(F915)&amp;"|"&amp;TRIM(G915)&amp;"|"&amp;H915))</f>
        <v/>
      </c>
      <c r="P915" s="42" t="inlineStr">
        <is>
          <t>No</t>
        </is>
      </c>
      <c r="Q915" s="42" t="inlineStr">
        <is>
          <t>Citations: 49</t>
        </is>
      </c>
    </row>
    <row r="916">
      <c r="A916" s="42" t="inlineStr">
        <is>
          <t>A0915</t>
        </is>
      </c>
      <c r="B916" s="42" t="inlineStr">
        <is>
          <t>Database</t>
        </is>
      </c>
      <c r="C916" s="42" t="inlineStr">
        <is>
          <t>OpenAlex</t>
        </is>
      </c>
      <c r="D916" s="85" t="n">
        <v>46287</v>
      </c>
      <c r="E916" s="42" t="inlineStr">
        <is>
          <t>Multiple queries (Q1-Q10)</t>
        </is>
      </c>
      <c r="F916" s="42" t="inlineStr">
        <is>
          <t>Mapping the landscape of histomorphological cancer phenotypes using self-supervised learning on unannotated pathology slides</t>
        </is>
      </c>
      <c r="G916" s="42" t="inlineStr">
        <is>
          <t>Adalberto Claudio Quiros; Nicolas Coudray; Anna Yeaton; Xinyu Yang; Bojing Liu; Hortense Le; Luis Chiriboga; Afreen Karimkhan; Navneet Narula; David A. Moore; Christopher Y. Park; Harvey I. Pass; André L. Moreira; John Le Quesne; Aristotelis Tsirigos; Ke Yuan</t>
        </is>
      </c>
      <c r="H916" s="42" t="n">
        <v>2024</v>
      </c>
      <c r="I916" s="42" t="inlineStr">
        <is>
          <t>Nature Communications</t>
        </is>
      </c>
      <c r="J916" s="42" t="inlineStr">
        <is>
          <t>10.1038/s41467-024-48666-7</t>
        </is>
      </c>
      <c r="K916" s="47" t="inlineStr">
        <is>
          <t>https://doi.org/10.1038/s41467-024-48666-7</t>
        </is>
      </c>
      <c r="L916" s="42" t="inlineStr">
        <is>
          <t>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is>
      </c>
      <c r="M916" s="42" t="inlineStr">
        <is>
          <t>article</t>
        </is>
      </c>
      <c r="N916" s="42" t="inlineStr">
        <is>
          <t>en</t>
        </is>
      </c>
      <c r="O916" s="42">
        <f>IF(F916="","",LOWER(TRIM(F916)&amp;"|"&amp;TRIM(G916)&amp;"|"&amp;H916))</f>
        <v/>
      </c>
      <c r="P916" s="42" t="inlineStr">
        <is>
          <t>No</t>
        </is>
      </c>
      <c r="Q916" s="42" t="inlineStr">
        <is>
          <t>Citations: 71</t>
        </is>
      </c>
    </row>
    <row r="917">
      <c r="A917" s="42" t="inlineStr">
        <is>
          <t>A0916</t>
        </is>
      </c>
      <c r="B917" s="42" t="inlineStr">
        <is>
          <t>Database</t>
        </is>
      </c>
      <c r="C917" s="42" t="inlineStr">
        <is>
          <t>OpenAlex</t>
        </is>
      </c>
      <c r="D917" s="85" t="n">
        <v>46287</v>
      </c>
      <c r="E917" s="42" t="inlineStr">
        <is>
          <t>Multiple queries (Q1-Q10)</t>
        </is>
      </c>
      <c r="F917" s="42" t="inlineStr">
        <is>
          <t>Multimodal Representation Learning for Place Recognition Using Deep Hebbian Predictive Coding</t>
        </is>
      </c>
      <c r="G917" s="42" t="inlineStr">
        <is>
          <t>Martin J. Pearson; Shirin Dora; Oliver Struckmeier; Thomas C. Knowles; Ben Mitchinson; Kshitij Tiwari; Ville Kyrki; Sander M. Bohté; Cyriel M. A. Pennartz</t>
        </is>
      </c>
      <c r="H917" s="42" t="n">
        <v>2021</v>
      </c>
      <c r="I917" s="42" t="inlineStr">
        <is>
          <t>Frontiers in Robotics and AI</t>
        </is>
      </c>
      <c r="J917" s="42" t="inlineStr">
        <is>
          <t>10.3389/frobt.2021.732023</t>
        </is>
      </c>
      <c r="K917" s="47" t="inlineStr">
        <is>
          <t>https://doi.org/10.3389/frobt.2021.732023</t>
        </is>
      </c>
      <c r="L917" s="42" t="inlineStr">
        <is>
          <t>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is>
      </c>
      <c r="M917" s="42" t="inlineStr">
        <is>
          <t>article</t>
        </is>
      </c>
      <c r="N917" s="42" t="inlineStr">
        <is>
          <t>en</t>
        </is>
      </c>
      <c r="O917" s="42">
        <f>IF(F917="","",LOWER(TRIM(F917)&amp;"|"&amp;TRIM(G917)&amp;"|"&amp;H917))</f>
        <v/>
      </c>
      <c r="P917" s="42" t="inlineStr">
        <is>
          <t>No</t>
        </is>
      </c>
      <c r="Q917" s="42" t="inlineStr">
        <is>
          <t>Citations: 22</t>
        </is>
      </c>
    </row>
    <row r="918">
      <c r="A918" s="42" t="inlineStr">
        <is>
          <t>A0917</t>
        </is>
      </c>
      <c r="B918" s="42" t="inlineStr">
        <is>
          <t>Database</t>
        </is>
      </c>
      <c r="C918" s="42" t="inlineStr">
        <is>
          <t>OpenAlex</t>
        </is>
      </c>
      <c r="D918" s="85" t="n">
        <v>46287</v>
      </c>
      <c r="E918" s="42" t="inlineStr">
        <is>
          <t>Multiple queries (Q1-Q10)</t>
        </is>
      </c>
      <c r="F918" s="42" t="inlineStr">
        <is>
          <t>A Computational Model of the Self‐Teaching Hypothesis Based on the Dual‐Route Cascaded Model of Reading</t>
        </is>
      </c>
      <c r="G918" s="42" t="inlineStr">
        <is>
          <t>Stephen C. Pritchard; Max Coltheart; Eva Marinus; Anne Castles</t>
        </is>
      </c>
      <c r="H918" s="42" t="n">
        <v>2018</v>
      </c>
      <c r="I918" s="42" t="inlineStr">
        <is>
          <t>Cognitive Science</t>
        </is>
      </c>
      <c r="J918" s="42" t="inlineStr">
        <is>
          <t>10.1111/cogs.12571</t>
        </is>
      </c>
      <c r="K918" s="47" t="inlineStr">
        <is>
          <t>https://doi.org/10.1111/cogs.12571</t>
        </is>
      </c>
      <c r="L918" s="42" t="inlineStr">
        <is>
          <t>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is>
      </c>
      <c r="M918" s="42" t="inlineStr">
        <is>
          <t>article</t>
        </is>
      </c>
      <c r="N918" s="42" t="inlineStr">
        <is>
          <t>en</t>
        </is>
      </c>
      <c r="O918" s="42">
        <f>IF(F918="","",LOWER(TRIM(F918)&amp;"|"&amp;TRIM(G918)&amp;"|"&amp;H918))</f>
        <v/>
      </c>
      <c r="P918" s="42" t="inlineStr">
        <is>
          <t>No</t>
        </is>
      </c>
      <c r="Q918" s="42" t="inlineStr">
        <is>
          <t>Citations: 72</t>
        </is>
      </c>
    </row>
    <row r="919">
      <c r="A919" s="42" t="inlineStr">
        <is>
          <t>A0918</t>
        </is>
      </c>
      <c r="B919" s="42" t="inlineStr">
        <is>
          <t>Database</t>
        </is>
      </c>
      <c r="C919" s="42" t="inlineStr">
        <is>
          <t>OpenAlex</t>
        </is>
      </c>
      <c r="D919" s="85" t="n">
        <v>46287</v>
      </c>
      <c r="E919" s="42" t="inlineStr">
        <is>
          <t>Multiple queries (Q1-Q10)</t>
        </is>
      </c>
      <c r="F919" s="42" t="inlineStr">
        <is>
          <t>Recent Advances in Variational Autoencoders With Representation Learning for Biomedical Informatics: A Survey</t>
        </is>
      </c>
      <c r="G919" s="42" t="inlineStr">
        <is>
          <t>Ruoqi Wei; Ausif Mahmood</t>
        </is>
      </c>
      <c r="H919" s="42" t="n">
        <v>2020</v>
      </c>
      <c r="I919" s="42" t="inlineStr">
        <is>
          <t>IEEE Access</t>
        </is>
      </c>
      <c r="J919" s="42" t="inlineStr">
        <is>
          <t>10.1109/access.2020.3048309</t>
        </is>
      </c>
      <c r="K919" s="47" t="inlineStr">
        <is>
          <t>https://doi.org/10.1109/access.2020.3048309</t>
        </is>
      </c>
      <c r="L919" s="42" t="inlineStr">
        <is>
          <t>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is>
      </c>
      <c r="M919" s="42" t="inlineStr">
        <is>
          <t>article</t>
        </is>
      </c>
      <c r="N919" s="42" t="inlineStr">
        <is>
          <t>en</t>
        </is>
      </c>
      <c r="O919" s="42">
        <f>IF(F919="","",LOWER(TRIM(F919)&amp;"|"&amp;TRIM(G919)&amp;"|"&amp;H919))</f>
        <v/>
      </c>
      <c r="P919" s="42" t="inlineStr">
        <is>
          <t>No</t>
        </is>
      </c>
      <c r="Q919" s="42" t="inlineStr">
        <is>
          <t>Citations: 125</t>
        </is>
      </c>
    </row>
    <row r="920">
      <c r="A920" s="42" t="inlineStr">
        <is>
          <t>A0919</t>
        </is>
      </c>
      <c r="B920" s="42" t="inlineStr">
        <is>
          <t>Database</t>
        </is>
      </c>
      <c r="C920" s="42" t="inlineStr">
        <is>
          <t>OpenAlex</t>
        </is>
      </c>
      <c r="D920" s="85" t="n">
        <v>46287</v>
      </c>
      <c r="E920" s="42" t="inlineStr">
        <is>
          <t>Multiple queries (Q1-Q10)</t>
        </is>
      </c>
      <c r="F920" s="42" t="inlineStr">
        <is>
          <t>Deep Learning for Visual Localization and Mapping: A Survey</t>
        </is>
      </c>
      <c r="G920" s="42" t="inlineStr">
        <is>
          <t>Changhao Chen; Bing Wang; Chris Xiaoxuan Lu; Niki Trigoni; Andrew Markham</t>
        </is>
      </c>
      <c r="H920" s="42" t="n">
        <v>2023</v>
      </c>
      <c r="I920" s="42" t="inlineStr">
        <is>
          <t>IEEE Transactions on Neural Networks and Learning Systems</t>
        </is>
      </c>
      <c r="J920" s="42" t="inlineStr">
        <is>
          <t>10.1109/tnnls.2023.3309809</t>
        </is>
      </c>
      <c r="K920" s="47" t="inlineStr">
        <is>
          <t>https://doi.org/10.1109/tnnls.2023.3309809</t>
        </is>
      </c>
      <c r="L920" s="42" t="inlineStr">
        <is>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is>
      </c>
      <c r="M920" s="42" t="inlineStr">
        <is>
          <t>article</t>
        </is>
      </c>
      <c r="N920" s="42" t="inlineStr">
        <is>
          <t>en</t>
        </is>
      </c>
      <c r="O920" s="42">
        <f>IF(F920="","",LOWER(TRIM(F920)&amp;"|"&amp;TRIM(G920)&amp;"|"&amp;H920))</f>
        <v/>
      </c>
      <c r="P920" s="42" t="inlineStr">
        <is>
          <t>No</t>
        </is>
      </c>
      <c r="Q920" s="42" t="inlineStr">
        <is>
          <t>Citations: 86</t>
        </is>
      </c>
    </row>
    <row r="921">
      <c r="A921" s="42" t="inlineStr">
        <is>
          <t>A0920</t>
        </is>
      </c>
      <c r="B921" s="42" t="inlineStr">
        <is>
          <t>Database</t>
        </is>
      </c>
      <c r="C921" s="42" t="inlineStr">
        <is>
          <t>OpenAlex</t>
        </is>
      </c>
      <c r="D921" s="85" t="n">
        <v>46287</v>
      </c>
      <c r="E921" s="42" t="inlineStr">
        <is>
          <t>Multiple queries (Q1-Q10)</t>
        </is>
      </c>
      <c r="F921" s="42" t="inlineStr">
        <is>
          <t>Deepfake forensics analysis: An explainable hierarchical ensemble of weakly supervised models</t>
        </is>
      </c>
      <c r="G921" s="42" t="inlineStr">
        <is>
          <t>Samuel Henrique Silva; Mazal Bethany; Alexis Megan Votto; Ian Scarff; Nicole Beebe; Peyman Najafirad</t>
        </is>
      </c>
      <c r="H921" s="42" t="n">
        <v>2022</v>
      </c>
      <c r="I921" s="42" t="inlineStr">
        <is>
          <t>Forensic Science International Synergy</t>
        </is>
      </c>
      <c r="J921" s="42" t="inlineStr">
        <is>
          <t>10.1016/j.fsisyn.2022.100217</t>
        </is>
      </c>
      <c r="K921" s="47" t="inlineStr">
        <is>
          <t>https://doi.org/10.1016/j.fsisyn.2022.100217</t>
        </is>
      </c>
      <c r="L921" s="42" t="inlineStr">
        <is>
          <t>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is>
      </c>
      <c r="M921" s="42" t="inlineStr">
        <is>
          <t>article</t>
        </is>
      </c>
      <c r="N921" s="42" t="inlineStr">
        <is>
          <t>en</t>
        </is>
      </c>
      <c r="O921" s="42">
        <f>IF(F921="","",LOWER(TRIM(F921)&amp;"|"&amp;TRIM(G921)&amp;"|"&amp;H921))</f>
        <v/>
      </c>
      <c r="P921" s="42" t="inlineStr">
        <is>
          <t>No</t>
        </is>
      </c>
      <c r="Q921" s="42" t="inlineStr">
        <is>
          <t>Citations: 66</t>
        </is>
      </c>
    </row>
    <row r="922">
      <c r="A922" s="42" t="inlineStr">
        <is>
          <t>A0921</t>
        </is>
      </c>
      <c r="B922" s="42" t="inlineStr">
        <is>
          <t>Database</t>
        </is>
      </c>
      <c r="C922" s="42" t="inlineStr">
        <is>
          <t>OpenAlex</t>
        </is>
      </c>
      <c r="D922" s="85" t="n">
        <v>46287</v>
      </c>
      <c r="E922" s="42" t="inlineStr">
        <is>
          <t>Multiple queries (Q1-Q10)</t>
        </is>
      </c>
      <c r="F922" s="42" t="inlineStr">
        <is>
          <t>Visual SLAM: What Are the Current Trends and What to Expect?</t>
        </is>
      </c>
      <c r="G922" s="42" t="inlineStr">
        <is>
          <t>Ali Tourani; Hriday Bavle; José Luis Sánchez-López; Holger Voos</t>
        </is>
      </c>
      <c r="H922" s="42" t="n">
        <v>2022</v>
      </c>
      <c r="I922" s="42" t="inlineStr">
        <is>
          <t>Sensors</t>
        </is>
      </c>
      <c r="J922" s="42" t="inlineStr">
        <is>
          <t>10.3390/s22239297</t>
        </is>
      </c>
      <c r="K922" s="47" t="inlineStr">
        <is>
          <t>https://doi.org/10.3390/s22239297</t>
        </is>
      </c>
      <c r="L922" s="42" t="inlineStr">
        <is>
          <t>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is>
      </c>
      <c r="M922" s="42" t="inlineStr">
        <is>
          <t>article</t>
        </is>
      </c>
      <c r="N922" s="42" t="inlineStr">
        <is>
          <t>en</t>
        </is>
      </c>
      <c r="O922" s="42">
        <f>IF(F922="","",LOWER(TRIM(F922)&amp;"|"&amp;TRIM(G922)&amp;"|"&amp;H922))</f>
        <v/>
      </c>
      <c r="P922" s="42" t="inlineStr">
        <is>
          <t>No</t>
        </is>
      </c>
      <c r="Q922" s="42" t="inlineStr">
        <is>
          <t>Citations: 120</t>
        </is>
      </c>
    </row>
    <row r="923">
      <c r="A923" s="42" t="inlineStr">
        <is>
          <t>A0922</t>
        </is>
      </c>
      <c r="B923" s="42" t="inlineStr">
        <is>
          <t>Database</t>
        </is>
      </c>
      <c r="C923" s="42" t="inlineStr">
        <is>
          <t>OpenAlex</t>
        </is>
      </c>
      <c r="D923" s="85" t="n">
        <v>46287</v>
      </c>
      <c r="E923" s="42" t="inlineStr">
        <is>
          <t>Multiple queries (Q1-Q10)</t>
        </is>
      </c>
      <c r="F923" s="42" t="inlineStr">
        <is>
          <t>Applications of Self-Supervised Learning to Biomedical Signals: A Survey</t>
        </is>
      </c>
      <c r="G923" s="42" t="inlineStr">
        <is>
          <t>Federico Del Pup; Manfredo Atzori</t>
        </is>
      </c>
      <c r="H923" s="42" t="n">
        <v>2023</v>
      </c>
      <c r="I923" s="42" t="inlineStr">
        <is>
          <t>IEEE Access</t>
        </is>
      </c>
      <c r="J923" s="42" t="inlineStr">
        <is>
          <t>10.1109/access.2023.3344531</t>
        </is>
      </c>
      <c r="K923" s="47" t="inlineStr">
        <is>
          <t>https://doi.org/10.1109/access.2023.3344531</t>
        </is>
      </c>
      <c r="L923" s="42" t="inlineStr">
        <is>
          <t>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is>
      </c>
      <c r="M923" s="42" t="inlineStr">
        <is>
          <t>article</t>
        </is>
      </c>
      <c r="N923" s="42" t="inlineStr">
        <is>
          <t>en</t>
        </is>
      </c>
      <c r="O923" s="42">
        <f>IF(F923="","",LOWER(TRIM(F923)&amp;"|"&amp;TRIM(G923)&amp;"|"&amp;H923))</f>
        <v/>
      </c>
      <c r="P923" s="42" t="inlineStr">
        <is>
          <t>No</t>
        </is>
      </c>
      <c r="Q923" s="42" t="inlineStr">
        <is>
          <t>Citations: 38</t>
        </is>
      </c>
    </row>
    <row r="924">
      <c r="A924" s="42" t="inlineStr">
        <is>
          <t>A0923</t>
        </is>
      </c>
      <c r="B924" s="42" t="inlineStr">
        <is>
          <t>Database</t>
        </is>
      </c>
      <c r="C924" s="42" t="inlineStr">
        <is>
          <t>OpenAlex</t>
        </is>
      </c>
      <c r="D924" s="85" t="n">
        <v>46287</v>
      </c>
      <c r="E924" s="42" t="inlineStr">
        <is>
          <t>Multiple queries (Q1-Q10)</t>
        </is>
      </c>
      <c r="F924" s="42" t="inlineStr">
        <is>
          <t>Autonomous supervision and optimization of product quality in a multi-stage manufacturing process based on self-adaptive prediction models</t>
        </is>
      </c>
      <c r="G924" s="42" t="inlineStr">
        <is>
          <t>Edwin Lughofer; Alexandru-Ciprian Zăvoianu; Robert A. Pollak; Mahardhika Pratama; Pauline Meyer-Heye; Helmut Zörrer; Christian Eitzinger; Thomas Radauer</t>
        </is>
      </c>
      <c r="H924" s="42" t="n">
        <v>2019</v>
      </c>
      <c r="I924" s="42" t="inlineStr">
        <is>
          <t>Journal of Process Control</t>
        </is>
      </c>
      <c r="J924" s="42" t="inlineStr">
        <is>
          <t>10.1016/j.jprocont.2019.02.005</t>
        </is>
      </c>
      <c r="K924" s="47" t="inlineStr">
        <is>
          <t>https://doi.org/10.1016/j.jprocont.2019.02.005</t>
        </is>
      </c>
      <c r="L924" s="42" t="inlineStr"/>
      <c r="M924" s="42" t="inlineStr">
        <is>
          <t>article</t>
        </is>
      </c>
      <c r="N924" s="42" t="inlineStr">
        <is>
          <t>en</t>
        </is>
      </c>
      <c r="O924" s="42">
        <f>IF(F924="","",LOWER(TRIM(F924)&amp;"|"&amp;TRIM(G924)&amp;"|"&amp;H924))</f>
        <v/>
      </c>
      <c r="P924" s="42" t="inlineStr">
        <is>
          <t>No</t>
        </is>
      </c>
      <c r="Q924" s="42" t="inlineStr">
        <is>
          <t>Citations: 45</t>
        </is>
      </c>
    </row>
    <row r="925">
      <c r="A925" s="42" t="inlineStr">
        <is>
          <t>A0924</t>
        </is>
      </c>
      <c r="B925" s="42" t="inlineStr">
        <is>
          <t>Database</t>
        </is>
      </c>
      <c r="C925" s="42" t="inlineStr">
        <is>
          <t>OpenAlex</t>
        </is>
      </c>
      <c r="D925" s="85" t="n">
        <v>46287</v>
      </c>
      <c r="E925" s="42" t="inlineStr">
        <is>
          <t>Multiple queries (Q1-Q10)</t>
        </is>
      </c>
      <c r="F925" s="42" t="inlineStr">
        <is>
          <t>Self-supervised 3D Representation Learning of Dressed Humans from Social Media Videos</t>
        </is>
      </c>
      <c r="G925" s="42" t="inlineStr">
        <is>
          <t>Yasamin Jafarian; Hyun Soo Park</t>
        </is>
      </c>
      <c r="H925" s="42" t="n">
        <v>2022</v>
      </c>
      <c r="I925" s="42" t="inlineStr">
        <is>
          <t>IEEE Transactions on Pattern Analysis and Machine Intelligence</t>
        </is>
      </c>
      <c r="J925" s="42" t="inlineStr">
        <is>
          <t>10.1109/tpami.2022.3231558</t>
        </is>
      </c>
      <c r="K925" s="47" t="inlineStr">
        <is>
          <t>https://doi.org/10.1109/tpami.2022.3231558</t>
        </is>
      </c>
      <c r="L925" s="42" t="inlineStr">
        <is>
          <t>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is>
      </c>
      <c r="M925" s="42" t="inlineStr">
        <is>
          <t>article</t>
        </is>
      </c>
      <c r="N925" s="42" t="inlineStr">
        <is>
          <t>en</t>
        </is>
      </c>
      <c r="O925" s="42">
        <f>IF(F925="","",LOWER(TRIM(F925)&amp;"|"&amp;TRIM(G925)&amp;"|"&amp;H925))</f>
        <v/>
      </c>
      <c r="P925" s="42" t="inlineStr">
        <is>
          <t>No</t>
        </is>
      </c>
      <c r="Q925" s="42" t="inlineStr">
        <is>
          <t>Citations: 8</t>
        </is>
      </c>
    </row>
    <row r="926">
      <c r="A926" s="42" t="inlineStr">
        <is>
          <t>A0925</t>
        </is>
      </c>
      <c r="B926" s="42" t="inlineStr">
        <is>
          <t>Database</t>
        </is>
      </c>
      <c r="C926" s="42" t="inlineStr">
        <is>
          <t>CrossRef</t>
        </is>
      </c>
      <c r="D926" s="85" t="n">
        <v>46287</v>
      </c>
      <c r="E926" s="42" t="inlineStr">
        <is>
          <t>world model JEPA video prediction</t>
        </is>
      </c>
      <c r="F926" s="42" t="inlineStr">
        <is>
          <t>Policy Application of the Hydroplaning Prediction Model for Road Management in the Summer Rainfall</t>
        </is>
      </c>
      <c r="G926" s="42" t="inlineStr">
        <is>
          <t>Ahn, Sukhee; Yang, Hojin; Yi, Chaeyeon</t>
        </is>
      </c>
      <c r="H926" s="42" t="n">
        <v>2019</v>
      </c>
      <c r="I926" s="42" t="inlineStr">
        <is>
          <t>Journal of Environmental Policy and Administration</t>
        </is>
      </c>
      <c r="J926" s="42" t="inlineStr">
        <is>
          <t>10.15301/jepa.2019.27.4.103</t>
        </is>
      </c>
      <c r="K926" s="47" t="inlineStr">
        <is>
          <t>https://doi.org/10.15301/jepa.2019.27.4.103</t>
        </is>
      </c>
      <c r="L926" s="42" t="inlineStr"/>
      <c r="M926" s="42" t="inlineStr">
        <is>
          <t>journal-article</t>
        </is>
      </c>
      <c r="N926" s="42" t="inlineStr">
        <is>
          <t>en</t>
        </is>
      </c>
      <c r="O926" s="42">
        <f>IF(F926="","",LOWER(TRIM(F926)&amp;"|"&amp;TRIM(G926)&amp;"|"&amp;H926))</f>
        <v/>
      </c>
      <c r="P926" s="42" t="inlineStr">
        <is>
          <t>No</t>
        </is>
      </c>
      <c r="Q926" s="42" t="inlineStr">
        <is>
          <t>Citations: 0</t>
        </is>
      </c>
    </row>
    <row r="927">
      <c r="A927" s="42" t="inlineStr">
        <is>
          <t>A0926</t>
        </is>
      </c>
      <c r="B927" s="42" t="inlineStr">
        <is>
          <t>Database</t>
        </is>
      </c>
      <c r="C927" s="42" t="inlineStr">
        <is>
          <t>CrossRef</t>
        </is>
      </c>
      <c r="D927" s="85" t="n">
        <v>46287</v>
      </c>
      <c r="E927" s="42" t="inlineStr">
        <is>
          <t>world model JEPA video prediction</t>
        </is>
      </c>
      <c r="F927" s="42" t="inlineStr">
        <is>
          <t>Boxing video action prediction model based on contrastive learning and multi-scale fusion</t>
        </is>
      </c>
      <c r="G927" s="42" t="inlineStr">
        <is>
          <t>Lin, Qingdong; Li, Yuliang; Sun, Jingqi</t>
        </is>
      </c>
      <c r="H927" s="42" t="n">
        <v>2025</v>
      </c>
      <c r="I927" s="42" t="inlineStr">
        <is>
          <t>Signal, Image and Video Processing</t>
        </is>
      </c>
      <c r="J927" s="42" t="inlineStr">
        <is>
          <t>10.1007/s11760-025-05018-2</t>
        </is>
      </c>
      <c r="K927" s="47" t="inlineStr">
        <is>
          <t>https://doi.org/10.1007/s11760-025-05018-2</t>
        </is>
      </c>
      <c r="L927" s="42" t="inlineStr"/>
      <c r="M927" s="42" t="inlineStr">
        <is>
          <t>journal-article</t>
        </is>
      </c>
      <c r="N927" s="42" t="inlineStr">
        <is>
          <t>en</t>
        </is>
      </c>
      <c r="O927" s="42">
        <f>IF(F927="","",LOWER(TRIM(F927)&amp;"|"&amp;TRIM(G927)&amp;"|"&amp;H927))</f>
        <v/>
      </c>
      <c r="P927" s="42" t="inlineStr">
        <is>
          <t>No</t>
        </is>
      </c>
      <c r="Q927" s="42" t="inlineStr">
        <is>
          <t>Citations: 0</t>
        </is>
      </c>
    </row>
    <row r="928">
      <c r="A928" s="42" t="inlineStr">
        <is>
          <t>A0927</t>
        </is>
      </c>
      <c r="B928" s="42" t="inlineStr">
        <is>
          <t>Database</t>
        </is>
      </c>
      <c r="C928" s="42" t="inlineStr">
        <is>
          <t>CrossRef</t>
        </is>
      </c>
      <c r="D928" s="85" t="n">
        <v>46287</v>
      </c>
      <c r="E928" s="42" t="inlineStr">
        <is>
          <t>world model JEPA video prediction</t>
        </is>
      </c>
      <c r="F928" s="42" t="inlineStr">
        <is>
          <t>Based on Youtube Video Historical Data and Multi-Model Fusion Click-Through Rate Prediction Model</t>
        </is>
      </c>
      <c r="G928" s="42" t="inlineStr">
        <is>
          <t>Guan, Yuchen</t>
        </is>
      </c>
      <c r="H928" s="42" t="n">
        <v>2025</v>
      </c>
      <c r="I928" s="42" t="inlineStr">
        <is>
          <t>ITM Web of Conferences</t>
        </is>
      </c>
      <c r="J928" s="42" t="inlineStr">
        <is>
          <t>10.1051/itmconf/20257804024</t>
        </is>
      </c>
      <c r="K928" s="47" t="inlineStr">
        <is>
          <t>https://doi.org/10.1051/itmconf/20257804024</t>
        </is>
      </c>
      <c r="L928" s="42" t="inlineStr">
        <is>
          <t>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is>
      </c>
      <c r="M928" s="42" t="inlineStr">
        <is>
          <t>journal-article</t>
        </is>
      </c>
      <c r="N928" s="42" t="inlineStr">
        <is>
          <t>en</t>
        </is>
      </c>
      <c r="O928" s="42">
        <f>IF(F928="","",LOWER(TRIM(F928)&amp;"|"&amp;TRIM(G928)&amp;"|"&amp;H928))</f>
        <v/>
      </c>
      <c r="P928" s="42" t="inlineStr">
        <is>
          <t>No</t>
        </is>
      </c>
      <c r="Q928" s="42" t="inlineStr">
        <is>
          <t>Citations: 0</t>
        </is>
      </c>
    </row>
    <row r="929">
      <c r="A929" s="42" t="inlineStr">
        <is>
          <t>A0928</t>
        </is>
      </c>
      <c r="B929" s="42" t="inlineStr">
        <is>
          <t>Database</t>
        </is>
      </c>
      <c r="C929" s="42" t="inlineStr">
        <is>
          <t>CrossRef</t>
        </is>
      </c>
      <c r="D929" s="85" t="n">
        <v>46287</v>
      </c>
      <c r="E929" s="42" t="inlineStr">
        <is>
          <t>world model JEPA video prediction</t>
        </is>
      </c>
      <c r="F929" s="42" t="inlineStr">
        <is>
          <t>Aspect-level sentiment capsule network for micro-video click-through rate prediction</t>
        </is>
      </c>
      <c r="G929" s="42" t="inlineStr">
        <is>
          <t>Han, Yuqiang; Gu, Pan; Gao, Wei; Xu, Guandong; Wu, Jian</t>
        </is>
      </c>
      <c r="H929" s="42" t="n">
        <v>2021</v>
      </c>
      <c r="I929" s="42" t="inlineStr">
        <is>
          <t>World Wide Web</t>
        </is>
      </c>
      <c r="J929" s="42" t="inlineStr">
        <is>
          <t>10.1007/s11280-020-00858-z</t>
        </is>
      </c>
      <c r="K929" s="47" t="inlineStr">
        <is>
          <t>https://doi.org/10.1007/s11280-020-00858-z</t>
        </is>
      </c>
      <c r="L929" s="42" t="inlineStr"/>
      <c r="M929" s="42" t="inlineStr">
        <is>
          <t>journal-article</t>
        </is>
      </c>
      <c r="N929" s="42" t="inlineStr">
        <is>
          <t>en</t>
        </is>
      </c>
      <c r="O929" s="42">
        <f>IF(F929="","",LOWER(TRIM(F929)&amp;"|"&amp;TRIM(G929)&amp;"|"&amp;H929))</f>
        <v/>
      </c>
      <c r="P929" s="42" t="inlineStr">
        <is>
          <t>No</t>
        </is>
      </c>
      <c r="Q929" s="42" t="inlineStr">
        <is>
          <t>Citations: 18</t>
        </is>
      </c>
    </row>
    <row r="930">
      <c r="A930" s="42" t="inlineStr">
        <is>
          <t>A0929</t>
        </is>
      </c>
      <c r="B930" s="42" t="inlineStr">
        <is>
          <t>Database</t>
        </is>
      </c>
      <c r="C930" s="42" t="inlineStr">
        <is>
          <t>CrossRef</t>
        </is>
      </c>
      <c r="D930" s="85" t="n">
        <v>46287</v>
      </c>
      <c r="E930" s="42" t="inlineStr">
        <is>
          <t>world model JEPA video prediction</t>
        </is>
      </c>
      <c r="F930" s="42" t="inlineStr">
        <is>
          <t>Preoperative prediction model for 30 days biliary events after laparoscopic cholecystectomy</t>
        </is>
      </c>
      <c r="G930" s="42" t="inlineStr">
        <is>
          <t>Chen, Zhong-Peng</t>
        </is>
      </c>
      <c r="H930" s="42" t="n">
        <v>2026</v>
      </c>
      <c r="I930" s="42" t="inlineStr">
        <is>
          <t>World Journal of Gastrointestinal Surgery</t>
        </is>
      </c>
      <c r="J930" s="42" t="inlineStr">
        <is>
          <t>10.4240/wjgs.121443</t>
        </is>
      </c>
      <c r="K930" s="47" t="inlineStr">
        <is>
          <t>https://doi.org/10.4240/wjgs.121443</t>
        </is>
      </c>
      <c r="L930" s="42" t="inlineStr"/>
      <c r="M930" s="42" t="inlineStr">
        <is>
          <t>journal-article</t>
        </is>
      </c>
      <c r="N930" s="42" t="inlineStr">
        <is>
          <t>en</t>
        </is>
      </c>
      <c r="O930" s="42">
        <f>IF(F930="","",LOWER(TRIM(F930)&amp;"|"&amp;TRIM(G930)&amp;"|"&amp;H930))</f>
        <v/>
      </c>
      <c r="P930" s="42" t="inlineStr">
        <is>
          <t>No</t>
        </is>
      </c>
      <c r="Q930" s="42" t="inlineStr">
        <is>
          <t>Citations: 0</t>
        </is>
      </c>
    </row>
    <row r="931">
      <c r="A931" s="42" t="inlineStr">
        <is>
          <t>A0930</t>
        </is>
      </c>
      <c r="B931" s="42" t="inlineStr">
        <is>
          <t>Database</t>
        </is>
      </c>
      <c r="C931" s="42" t="inlineStr">
        <is>
          <t>CrossRef</t>
        </is>
      </c>
      <c r="D931" s="85" t="n">
        <v>46287</v>
      </c>
      <c r="E931" s="42" t="inlineStr">
        <is>
          <t>world model JEPA video prediction</t>
        </is>
      </c>
      <c r="F931" s="42" t="inlineStr">
        <is>
          <t>Multi-Model Motion Prediction for 360-Degree Video Compression</t>
        </is>
      </c>
      <c r="G931" s="42" t="inlineStr">
        <is>
          <t>Regensky, Andy; Herglotz, Christian; Kaup, André</t>
        </is>
      </c>
      <c r="H931" s="42" t="n">
        <v>2023</v>
      </c>
      <c r="I931" s="42" t="inlineStr">
        <is>
          <t>IEEE Access</t>
        </is>
      </c>
      <c r="J931" s="42" t="inlineStr">
        <is>
          <t>10.1109/access.2023.3326717</t>
        </is>
      </c>
      <c r="K931" s="47" t="inlineStr">
        <is>
          <t>https://doi.org/10.1109/access.2023.3326717</t>
        </is>
      </c>
      <c r="L931" s="42" t="inlineStr"/>
      <c r="M931" s="42" t="inlineStr">
        <is>
          <t>journal-article</t>
        </is>
      </c>
      <c r="N931" s="42" t="inlineStr">
        <is>
          <t>en</t>
        </is>
      </c>
      <c r="O931" s="42">
        <f>IF(F931="","",LOWER(TRIM(F931)&amp;"|"&amp;TRIM(G931)&amp;"|"&amp;H931))</f>
        <v/>
      </c>
      <c r="P931" s="42" t="inlineStr">
        <is>
          <t>No</t>
        </is>
      </c>
      <c r="Q931" s="42" t="inlineStr">
        <is>
          <t>Citations: 8</t>
        </is>
      </c>
    </row>
    <row r="932">
      <c r="A932" s="42" t="inlineStr">
        <is>
          <t>A0931</t>
        </is>
      </c>
      <c r="B932" s="42" t="inlineStr">
        <is>
          <t>Database</t>
        </is>
      </c>
      <c r="C932" s="42" t="inlineStr">
        <is>
          <t>CrossRef</t>
        </is>
      </c>
      <c r="D932" s="85" t="n">
        <v>46287</v>
      </c>
      <c r="E932" s="42" t="inlineStr">
        <is>
          <t>world model JEPA video prediction</t>
        </is>
      </c>
      <c r="F932" s="42" t="inlineStr">
        <is>
          <t>JEPA-based multimodal trajectory prediction for air targets in complex electromagnetic environments</t>
        </is>
      </c>
      <c r="G932" s="42" t="inlineStr">
        <is>
          <t>Huang, Runyu; Wang, Gang; Zhang, Jin; Wang, Siyuan</t>
        </is>
      </c>
      <c r="H932" s="42" t="n">
        <v>2026</v>
      </c>
      <c r="I932" s="42" t="inlineStr">
        <is>
          <t>Defence Technology</t>
        </is>
      </c>
      <c r="J932" s="42" t="inlineStr">
        <is>
          <t>10.1016/j.dt.2026.06.008</t>
        </is>
      </c>
      <c r="K932" s="47" t="inlineStr">
        <is>
          <t>https://doi.org/10.1016/j.dt.2026.06.008</t>
        </is>
      </c>
      <c r="L932" s="42" t="inlineStr"/>
      <c r="M932" s="42" t="inlineStr">
        <is>
          <t>journal-article</t>
        </is>
      </c>
      <c r="N932" s="42" t="inlineStr">
        <is>
          <t>en</t>
        </is>
      </c>
      <c r="O932" s="42">
        <f>IF(F932="","",LOWER(TRIM(F932)&amp;"|"&amp;TRIM(G932)&amp;"|"&amp;H932))</f>
        <v/>
      </c>
      <c r="P932" s="42" t="inlineStr">
        <is>
          <t>No</t>
        </is>
      </c>
      <c r="Q932" s="42" t="inlineStr">
        <is>
          <t>Citations: 0</t>
        </is>
      </c>
    </row>
    <row r="933">
      <c r="A933" s="42" t="inlineStr">
        <is>
          <t>A0932</t>
        </is>
      </c>
      <c r="B933" s="42" t="inlineStr">
        <is>
          <t>Database</t>
        </is>
      </c>
      <c r="C933" s="42" t="inlineStr">
        <is>
          <t>CrossRef</t>
        </is>
      </c>
      <c r="D933" s="85" t="n">
        <v>46287</v>
      </c>
      <c r="E933" s="42" t="inlineStr">
        <is>
          <t>world model JEPA video prediction</t>
        </is>
      </c>
      <c r="F933" s="42" t="inlineStr">
        <is>
          <t>A mathematical model and numerical evaluation of the trust protocol for generative video in digital twins of situation centers</t>
        </is>
      </c>
      <c r="G933" s="42" t="inlineStr">
        <is>
          <t>Sebyakin, A.S.</t>
        </is>
      </c>
      <c r="H933" s="42" t="n">
        <v>2026</v>
      </c>
      <c r="I933" s="42" t="inlineStr">
        <is>
          <t>Nonlinear World</t>
        </is>
      </c>
      <c r="J933" s="42" t="inlineStr">
        <is>
          <t>10.18127/j20700970-202602-05</t>
        </is>
      </c>
      <c r="K933" s="47" t="inlineStr">
        <is>
          <t>https://doi.org/10.18127/j20700970-202602-05</t>
        </is>
      </c>
      <c r="L933" s="42" t="inlineStr">
        <is>
          <t>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is>
      </c>
      <c r="M933" s="42" t="inlineStr">
        <is>
          <t>journal-article</t>
        </is>
      </c>
      <c r="N933" s="42" t="inlineStr">
        <is>
          <t>en</t>
        </is>
      </c>
      <c r="O933" s="42">
        <f>IF(F933="","",LOWER(TRIM(F933)&amp;"|"&amp;TRIM(G933)&amp;"|"&amp;H933))</f>
        <v/>
      </c>
      <c r="P933" s="42" t="inlineStr">
        <is>
          <t>No</t>
        </is>
      </c>
      <c r="Q933" s="42" t="inlineStr">
        <is>
          <t>Citations: 0</t>
        </is>
      </c>
    </row>
    <row r="934">
      <c r="A934" s="42" t="inlineStr">
        <is>
          <t>A0933</t>
        </is>
      </c>
      <c r="B934" s="42" t="inlineStr">
        <is>
          <t>Database</t>
        </is>
      </c>
      <c r="C934" s="42" t="inlineStr">
        <is>
          <t>CrossRef</t>
        </is>
      </c>
      <c r="D934" s="85" t="n">
        <v>46287</v>
      </c>
      <c r="E934" s="42" t="inlineStr">
        <is>
          <t>world model JEPA video prediction</t>
        </is>
      </c>
      <c r="F934" s="42" t="inlineStr">
        <is>
          <t>Satellite Streaming Video QoE Prediction: A Real-World Subjective Database and Network-Level Prediction Models</t>
        </is>
      </c>
      <c r="G934" s="42" t="inlineStr">
        <is>
          <t>Chen, Bowen; Shang, Zaixi; Chung, Jae Won; Lerner, David; Robitza, Werner; Rao, Rakesh Rao Ramachandra; Raake, Alexander; Bovik, Alan C.</t>
        </is>
      </c>
      <c r="H934" s="42" t="n">
        <v>2025</v>
      </c>
      <c r="I934" s="42" t="inlineStr">
        <is>
          <t>IEEE Access</t>
        </is>
      </c>
      <c r="J934" s="42" t="inlineStr">
        <is>
          <t>10.1109/access.2025.3631409</t>
        </is>
      </c>
      <c r="K934" s="47" t="inlineStr">
        <is>
          <t>https://doi.org/10.1109/access.2025.3631409</t>
        </is>
      </c>
      <c r="L934" s="42" t="inlineStr"/>
      <c r="M934" s="42" t="inlineStr">
        <is>
          <t>journal-article</t>
        </is>
      </c>
      <c r="N934" s="42" t="inlineStr">
        <is>
          <t>en</t>
        </is>
      </c>
      <c r="O934" s="42">
        <f>IF(F934="","",LOWER(TRIM(F934)&amp;"|"&amp;TRIM(G934)&amp;"|"&amp;H934))</f>
        <v/>
      </c>
      <c r="P934" s="42" t="inlineStr">
        <is>
          <t>No</t>
        </is>
      </c>
      <c r="Q934" s="42" t="inlineStr">
        <is>
          <t>Citations: 1</t>
        </is>
      </c>
    </row>
    <row r="935">
      <c r="A935" s="42" t="inlineStr">
        <is>
          <t>A0934</t>
        </is>
      </c>
      <c r="B935" s="42" t="inlineStr">
        <is>
          <t>Database</t>
        </is>
      </c>
      <c r="C935" s="42" t="inlineStr">
        <is>
          <t>CrossRef</t>
        </is>
      </c>
      <c r="D935" s="85" t="n">
        <v>46287</v>
      </c>
      <c r="E935" s="42" t="inlineStr">
        <is>
          <t>world model JEPA video prediction</t>
        </is>
      </c>
      <c r="F935" s="42" t="inlineStr">
        <is>
          <t>Establishment and evaluation of prediction model of recurrence after laparoscopic choledocholithotomy</t>
        </is>
      </c>
      <c r="G935" s="42" t="inlineStr">
        <is>
          <t>Wu, Ying-Jie</t>
        </is>
      </c>
      <c r="H935" s="42" t="n">
        <v>2024</v>
      </c>
      <c r="I935" s="42" t="inlineStr">
        <is>
          <t>World Journal of Gastrointestinal Surgery</t>
        </is>
      </c>
      <c r="J935" s="42" t="inlineStr">
        <is>
          <t>10.4240/wjgs.v16.i9.2823</t>
        </is>
      </c>
      <c r="K935" s="47" t="inlineStr">
        <is>
          <t>https://doi.org/10.4240/wjgs.v16.i9.2823</t>
        </is>
      </c>
      <c r="L935" s="42" t="inlineStr">
        <is>
          <t>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is>
      </c>
      <c r="M935" s="42" t="inlineStr">
        <is>
          <t>journal-article</t>
        </is>
      </c>
      <c r="N935" s="42" t="inlineStr">
        <is>
          <t>en</t>
        </is>
      </c>
      <c r="O935" s="42">
        <f>IF(F935="","",LOWER(TRIM(F935)&amp;"|"&amp;TRIM(G935)&amp;"|"&amp;H935))</f>
        <v/>
      </c>
      <c r="P935" s="42" t="inlineStr">
        <is>
          <t>No</t>
        </is>
      </c>
      <c r="Q935" s="42" t="inlineStr">
        <is>
          <t>Citations: 2</t>
        </is>
      </c>
    </row>
    <row r="936">
      <c r="A936" s="42" t="inlineStr">
        <is>
          <t>A0935</t>
        </is>
      </c>
      <c r="B936" s="42" t="inlineStr">
        <is>
          <t>Database</t>
        </is>
      </c>
      <c r="C936" s="42" t="inlineStr">
        <is>
          <t>CrossRef</t>
        </is>
      </c>
      <c r="D936" s="85" t="n">
        <v>46287</v>
      </c>
      <c r="E936" s="42" t="inlineStr">
        <is>
          <t>world model JEPA video prediction</t>
        </is>
      </c>
      <c r="F936" s="42" t="inlineStr">
        <is>
          <t>Heart disease prediction model using random forest classifier</t>
        </is>
      </c>
      <c r="G936" s="42" t="inlineStr">
        <is>
          <t>Edwin Elisha Omondi</t>
        </is>
      </c>
      <c r="H936" s="42" t="n">
        <v>2025</v>
      </c>
      <c r="I936" s="42" t="inlineStr">
        <is>
          <t>World Journal of Advanced Research and Reviews</t>
        </is>
      </c>
      <c r="J936" s="42" t="inlineStr">
        <is>
          <t>10.30574/wjarr.2025.26.2.3447</t>
        </is>
      </c>
      <c r="K936" s="47" t="inlineStr">
        <is>
          <t>https://doi.org/10.30574/wjarr.2025.26.2.3447</t>
        </is>
      </c>
      <c r="L936" s="42" t="inlineStr">
        <is>
          <t>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is>
      </c>
      <c r="M936" s="42" t="inlineStr">
        <is>
          <t>journal-article</t>
        </is>
      </c>
      <c r="N936" s="42" t="inlineStr">
        <is>
          <t>en</t>
        </is>
      </c>
      <c r="O936" s="42">
        <f>IF(F936="","",LOWER(TRIM(F936)&amp;"|"&amp;TRIM(G936)&amp;"|"&amp;H936))</f>
        <v/>
      </c>
      <c r="P936" s="42" t="inlineStr">
        <is>
          <t>No</t>
        </is>
      </c>
      <c r="Q936" s="42" t="inlineStr">
        <is>
          <t>Citations: 0</t>
        </is>
      </c>
    </row>
    <row r="937">
      <c r="A937" s="42" t="inlineStr">
        <is>
          <t>A0936</t>
        </is>
      </c>
      <c r="B937" s="42" t="inlineStr">
        <is>
          <t>Database</t>
        </is>
      </c>
      <c r="C937" s="42" t="inlineStr">
        <is>
          <t>CrossRef</t>
        </is>
      </c>
      <c r="D937" s="85" t="n">
        <v>46287</v>
      </c>
      <c r="E937" s="42" t="inlineStr">
        <is>
          <t>world model JEPA video prediction</t>
        </is>
      </c>
      <c r="F937" s="42" t="inlineStr">
        <is>
          <t>Personality Prediction Based on Video Using Transfer Learning DeepID Model</t>
        </is>
      </c>
      <c r="G937" s="42" t="inlineStr">
        <is>
          <t>Pradana, Handika Dio; Nudin, Salamun Rohman</t>
        </is>
      </c>
      <c r="H937" s="42" t="n">
        <v>2025</v>
      </c>
      <c r="I937" s="42" t="inlineStr">
        <is>
          <t>bit-Tech</t>
        </is>
      </c>
      <c r="J937" s="42" t="inlineStr">
        <is>
          <t>10.32877/bt.v8i1.2866</t>
        </is>
      </c>
      <c r="K937" s="47" t="inlineStr">
        <is>
          <t>https://doi.org/10.32877/bt.v8i1.2866</t>
        </is>
      </c>
      <c r="L937" s="42" t="inlineStr">
        <is>
          <t>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is>
      </c>
      <c r="M937" s="42" t="inlineStr">
        <is>
          <t>journal-article</t>
        </is>
      </c>
      <c r="N937" s="42" t="inlineStr">
        <is>
          <t>en</t>
        </is>
      </c>
      <c r="O937" s="42">
        <f>IF(F937="","",LOWER(TRIM(F937)&amp;"|"&amp;TRIM(G937)&amp;"|"&amp;H937))</f>
        <v/>
      </c>
      <c r="P937" s="42" t="inlineStr">
        <is>
          <t>No</t>
        </is>
      </c>
      <c r="Q937" s="42" t="inlineStr">
        <is>
          <t>Citations: 2</t>
        </is>
      </c>
    </row>
    <row r="938">
      <c r="A938" s="42" t="inlineStr">
        <is>
          <t>A0937</t>
        </is>
      </c>
      <c r="B938" s="42" t="inlineStr">
        <is>
          <t>Database</t>
        </is>
      </c>
      <c r="C938" s="42" t="inlineStr">
        <is>
          <t>CrossRef</t>
        </is>
      </c>
      <c r="D938" s="85" t="n">
        <v>46287</v>
      </c>
      <c r="E938" s="42" t="inlineStr">
        <is>
          <t>world model JEPA video prediction</t>
        </is>
      </c>
      <c r="F938" s="42" t="inlineStr">
        <is>
          <t>Based on real-world data: Risk factors and prediction model for mental disorders induced by rabies vaccination</t>
        </is>
      </c>
      <c r="G938" s="42" t="inlineStr">
        <is>
          <t>Ding, Jin-Yan; Zhu, Jun-Juan</t>
        </is>
      </c>
      <c r="H938" s="42" t="n">
        <v>2025</v>
      </c>
      <c r="I938" s="42" t="inlineStr">
        <is>
          <t>World Journal of Psychiatry</t>
        </is>
      </c>
      <c r="J938" s="42" t="inlineStr">
        <is>
          <t>10.5498/wjp.v15.i8.105929</t>
        </is>
      </c>
      <c r="K938" s="47" t="inlineStr">
        <is>
          <t>https://doi.org/10.5498/wjp.v15.i8.105929</t>
        </is>
      </c>
      <c r="L938" s="42" t="inlineStr">
        <is>
          <t>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is>
      </c>
      <c r="M938" s="42" t="inlineStr">
        <is>
          <t>journal-article</t>
        </is>
      </c>
      <c r="N938" s="42" t="inlineStr">
        <is>
          <t>en</t>
        </is>
      </c>
      <c r="O938" s="42">
        <f>IF(F938="","",LOWER(TRIM(F938)&amp;"|"&amp;TRIM(G938)&amp;"|"&amp;H938))</f>
        <v/>
      </c>
      <c r="P938" s="42" t="inlineStr">
        <is>
          <t>No</t>
        </is>
      </c>
      <c r="Q938" s="42" t="inlineStr">
        <is>
          <t>Citations: 1</t>
        </is>
      </c>
    </row>
    <row r="939">
      <c r="A939" s="42" t="inlineStr">
        <is>
          <t>A0938</t>
        </is>
      </c>
      <c r="B939" s="42" t="inlineStr">
        <is>
          <t>Database</t>
        </is>
      </c>
      <c r="C939" s="42" t="inlineStr">
        <is>
          <t>CrossRef</t>
        </is>
      </c>
      <c r="D939" s="85" t="n">
        <v>46287</v>
      </c>
      <c r="E939" s="42" t="inlineStr">
        <is>
          <t>world model JEPA video prediction</t>
        </is>
      </c>
      <c r="F939" s="42" t="inlineStr">
        <is>
          <t>Prediction of Evapotranspiration With WEAP Model</t>
        </is>
      </c>
      <c r="G939" s="42" t="inlineStr">
        <is>
          <t>Balve, P. N.; Shinde, V. B.; Patel, J. N.</t>
        </is>
      </c>
      <c r="H939" s="42" t="n">
        <v>2026</v>
      </c>
      <c r="I939" s="42" t="inlineStr">
        <is>
          <t>World Water Policy</t>
        </is>
      </c>
      <c r="J939" s="42" t="inlineStr">
        <is>
          <t>10.1002/wwp2.70093</t>
        </is>
      </c>
      <c r="K939" s="47" t="inlineStr">
        <is>
          <t>https://doi.org/10.1002/wwp2.70093</t>
        </is>
      </c>
      <c r="L939" s="42" t="inlineStr">
        <is>
          <t>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is>
      </c>
      <c r="M939" s="42" t="inlineStr">
        <is>
          <t>journal-article</t>
        </is>
      </c>
      <c r="N939" s="42" t="inlineStr">
        <is>
          <t>en</t>
        </is>
      </c>
      <c r="O939" s="42">
        <f>IF(F939="","",LOWER(TRIM(F939)&amp;"|"&amp;TRIM(G939)&amp;"|"&amp;H939))</f>
        <v/>
      </c>
      <c r="P939" s="42" t="inlineStr">
        <is>
          <t>No</t>
        </is>
      </c>
      <c r="Q939" s="42" t="inlineStr">
        <is>
          <t>Citations: 0</t>
        </is>
      </c>
    </row>
    <row r="940">
      <c r="A940" s="42" t="inlineStr">
        <is>
          <t>A0939</t>
        </is>
      </c>
      <c r="B940" s="42" t="inlineStr">
        <is>
          <t>Database</t>
        </is>
      </c>
      <c r="C940" s="42" t="inlineStr">
        <is>
          <t>CrossRef</t>
        </is>
      </c>
      <c r="D940" s="85" t="n">
        <v>46287</v>
      </c>
      <c r="E940" s="42" t="inlineStr">
        <is>
          <t>world model JEPA video prediction</t>
        </is>
      </c>
      <c r="F940" s="42" t="inlineStr">
        <is>
          <t>Machine learning based forecasting model for rainfall prediction</t>
        </is>
      </c>
      <c r="G940" s="42" t="inlineStr">
        <is>
          <t>Suvashisa Dash; Answeta Jaiswal</t>
        </is>
      </c>
      <c r="H940" s="42" t="n">
        <v>2024</v>
      </c>
      <c r="I940" s="42" t="inlineStr">
        <is>
          <t>World Journal of Advanced Research and Reviews</t>
        </is>
      </c>
      <c r="J940" s="42" t="inlineStr">
        <is>
          <t>10.30574/wjarr.2024.21.1.0180</t>
        </is>
      </c>
      <c r="K940" s="47" t="inlineStr">
        <is>
          <t>https://doi.org/10.30574/wjarr.2024.21.1.0180</t>
        </is>
      </c>
      <c r="L940" s="42" t="inlineStr">
        <is>
          <t>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is>
      </c>
      <c r="M940" s="42" t="inlineStr">
        <is>
          <t>journal-article</t>
        </is>
      </c>
      <c r="N940" s="42" t="inlineStr">
        <is>
          <t>en</t>
        </is>
      </c>
      <c r="O940" s="42">
        <f>IF(F940="","",LOWER(TRIM(F940)&amp;"|"&amp;TRIM(G940)&amp;"|"&amp;H940))</f>
        <v/>
      </c>
      <c r="P940" s="42" t="inlineStr">
        <is>
          <t>No</t>
        </is>
      </c>
      <c r="Q940" s="42" t="inlineStr">
        <is>
          <t>Citations: 6</t>
        </is>
      </c>
    </row>
    <row r="941">
      <c r="A941" s="42" t="inlineStr">
        <is>
          <t>A0940</t>
        </is>
      </c>
      <c r="B941" s="42" t="inlineStr">
        <is>
          <t>Database</t>
        </is>
      </c>
      <c r="C941" s="42" t="inlineStr">
        <is>
          <t>CrossRef</t>
        </is>
      </c>
      <c r="D941" s="85" t="n">
        <v>46287</v>
      </c>
      <c r="E941" s="42" t="inlineStr">
        <is>
          <t>world model JEPA video prediction</t>
        </is>
      </c>
      <c r="F941" s="42" t="inlineStr">
        <is>
          <t>Establishment and evaluation of a risk prediction model for gestational diabetes mellitus</t>
        </is>
      </c>
      <c r="G941" s="42" t="inlineStr">
        <is>
          <t>Lin, Qing; Fang, Zhuan-Ji</t>
        </is>
      </c>
      <c r="H941" s="42" t="n">
        <v>2023</v>
      </c>
      <c r="I941" s="42" t="inlineStr">
        <is>
          <t>World Journal of Diabetes</t>
        </is>
      </c>
      <c r="J941" s="42" t="inlineStr">
        <is>
          <t>10.4239/wjd.v14.i10.1541</t>
        </is>
      </c>
      <c r="K941" s="47" t="inlineStr">
        <is>
          <t>https://doi.org/10.4239/wjd.v14.i10.1541</t>
        </is>
      </c>
      <c r="L941" s="42" t="inlineStr">
        <is>
          <t>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is>
      </c>
      <c r="M941" s="42" t="inlineStr">
        <is>
          <t>journal-article</t>
        </is>
      </c>
      <c r="N941" s="42" t="inlineStr">
        <is>
          <t>en</t>
        </is>
      </c>
      <c r="O941" s="42">
        <f>IF(F941="","",LOWER(TRIM(F941)&amp;"|"&amp;TRIM(G941)&amp;"|"&amp;H941))</f>
        <v/>
      </c>
      <c r="P941" s="42" t="inlineStr">
        <is>
          <t>No</t>
        </is>
      </c>
      <c r="Q941" s="42" t="inlineStr">
        <is>
          <t>Citations: 16</t>
        </is>
      </c>
    </row>
    <row r="942">
      <c r="A942" s="42" t="inlineStr">
        <is>
          <t>A0941</t>
        </is>
      </c>
      <c r="B942" s="42" t="inlineStr">
        <is>
          <t>Database</t>
        </is>
      </c>
      <c r="C942" s="42" t="inlineStr">
        <is>
          <t>CrossRef</t>
        </is>
      </c>
      <c r="D942" s="85" t="n">
        <v>46287</v>
      </c>
      <c r="E942" s="42" t="inlineStr">
        <is>
          <t>world model JEPA video prediction</t>
        </is>
      </c>
      <c r="F942" s="42" t="inlineStr">
        <is>
          <t>CNN-Based Time Series Decomposition Model for Video Prediction</t>
        </is>
      </c>
      <c r="G942" s="42" t="inlineStr">
        <is>
          <t>Lee, Jinyoung; Kim, Gyeyoung</t>
        </is>
      </c>
      <c r="H942" s="42" t="n">
        <v>2024</v>
      </c>
      <c r="I942" s="42" t="inlineStr">
        <is>
          <t>IEEE Access</t>
        </is>
      </c>
      <c r="J942" s="42" t="inlineStr">
        <is>
          <t>10.1109/access.2024.3458460</t>
        </is>
      </c>
      <c r="K942" s="47" t="inlineStr">
        <is>
          <t>https://doi.org/10.1109/access.2024.3458460</t>
        </is>
      </c>
      <c r="L942" s="42" t="inlineStr"/>
      <c r="M942" s="42" t="inlineStr">
        <is>
          <t>journal-article</t>
        </is>
      </c>
      <c r="N942" s="42" t="inlineStr">
        <is>
          <t>en</t>
        </is>
      </c>
      <c r="O942" s="42">
        <f>IF(F942="","",LOWER(TRIM(F942)&amp;"|"&amp;TRIM(G942)&amp;"|"&amp;H942))</f>
        <v/>
      </c>
      <c r="P942" s="42" t="inlineStr">
        <is>
          <t>No</t>
        </is>
      </c>
      <c r="Q942" s="42" t="inlineStr">
        <is>
          <t>Citations: 4</t>
        </is>
      </c>
    </row>
    <row r="943">
      <c r="A943" s="42" t="inlineStr">
        <is>
          <t>A0942</t>
        </is>
      </c>
      <c r="B943" s="42" t="inlineStr">
        <is>
          <t>Database</t>
        </is>
      </c>
      <c r="C943" s="42" t="inlineStr">
        <is>
          <t>CrossRef</t>
        </is>
      </c>
      <c r="D943" s="85" t="n">
        <v>46287</v>
      </c>
      <c r="E943" s="42" t="inlineStr">
        <is>
          <t>world model JEPA video prediction</t>
        </is>
      </c>
      <c r="F943" s="42" t="inlineStr">
        <is>
          <t>User clustering-based GAN-LSTM model for viewport prediction in 360-degree video streaming</t>
        </is>
      </c>
      <c r="G943" s="42" t="inlineStr">
        <is>
          <t>Liang, Yi</t>
        </is>
      </c>
      <c r="H943" s="42" t="n">
        <v>2025</v>
      </c>
      <c r="I943" s="42" t="inlineStr">
        <is>
          <t>Advances in Engineering Innovation</t>
        </is>
      </c>
      <c r="J943" s="42" t="inlineStr">
        <is>
          <t>10.54254/2977-3903/2025.24025</t>
        </is>
      </c>
      <c r="K943" s="47" t="inlineStr">
        <is>
          <t>https://doi.org/10.54254/2977-3903/2025.24025</t>
        </is>
      </c>
      <c r="L943" s="42" t="inlineStr">
        <is>
          <t>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is>
      </c>
      <c r="M943" s="42" t="inlineStr">
        <is>
          <t>journal-article</t>
        </is>
      </c>
      <c r="N943" s="42" t="inlineStr">
        <is>
          <t>en</t>
        </is>
      </c>
      <c r="O943" s="42">
        <f>IF(F943="","",LOWER(TRIM(F943)&amp;"|"&amp;TRIM(G943)&amp;"|"&amp;H943))</f>
        <v/>
      </c>
      <c r="P943" s="42" t="inlineStr">
        <is>
          <t>No</t>
        </is>
      </c>
      <c r="Q943" s="42" t="inlineStr">
        <is>
          <t>Citations: 0</t>
        </is>
      </c>
    </row>
    <row r="944">
      <c r="A944" s="42" t="inlineStr">
        <is>
          <t>A0943</t>
        </is>
      </c>
      <c r="B944" s="42" t="inlineStr">
        <is>
          <t>Database</t>
        </is>
      </c>
      <c r="C944" s="42" t="inlineStr">
        <is>
          <t>CrossRef</t>
        </is>
      </c>
      <c r="D944" s="85" t="n">
        <v>46287</v>
      </c>
      <c r="E944" s="42" t="inlineStr">
        <is>
          <t>world model JEPA video prediction</t>
        </is>
      </c>
      <c r="F944" s="42" t="inlineStr">
        <is>
          <t>OLYMPIC MEDAL PREDICTION BASED ON TPE-SEQ2SEQ MODEL</t>
        </is>
      </c>
      <c r="G944" s="42" t="inlineStr">
        <is>
          <t>Lu, JinXing</t>
        </is>
      </c>
      <c r="H944" s="42" t="n">
        <v>2025</v>
      </c>
      <c r="I944" s="42" t="inlineStr">
        <is>
          <t>World Journal of Information Technology</t>
        </is>
      </c>
      <c r="J944" s="42" t="inlineStr">
        <is>
          <t>10.61784/wjit3041</t>
        </is>
      </c>
      <c r="K944" s="47" t="inlineStr">
        <is>
          <t>https://doi.org/10.61784/wjit3041</t>
        </is>
      </c>
      <c r="L944" s="42" t="inlineStr">
        <is>
          <t>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is>
      </c>
      <c r="M944" s="42" t="inlineStr">
        <is>
          <t>journal-article</t>
        </is>
      </c>
      <c r="N944" s="42" t="inlineStr">
        <is>
          <t>en</t>
        </is>
      </c>
      <c r="O944" s="42">
        <f>IF(F944="","",LOWER(TRIM(F944)&amp;"|"&amp;TRIM(G944)&amp;"|"&amp;H944))</f>
        <v/>
      </c>
      <c r="P944" s="42" t="inlineStr">
        <is>
          <t>No</t>
        </is>
      </c>
      <c r="Q944" s="42" t="inlineStr">
        <is>
          <t>Citations: 1</t>
        </is>
      </c>
    </row>
    <row r="945">
      <c r="A945" s="42" t="inlineStr">
        <is>
          <t>A0944</t>
        </is>
      </c>
      <c r="B945" s="42" t="inlineStr">
        <is>
          <t>Database</t>
        </is>
      </c>
      <c r="C945" s="42" t="inlineStr">
        <is>
          <t>CrossRef</t>
        </is>
      </c>
      <c r="D945" s="85" t="n">
        <v>46287</v>
      </c>
      <c r="E945" s="42" t="inlineStr">
        <is>
          <t>world model JEPA video prediction</t>
        </is>
      </c>
      <c r="F945" s="42" t="inlineStr">
        <is>
          <t>TRAFFIC FLOW PREDICTION USING AN ATTCLX HYBRID MODEL</t>
        </is>
      </c>
      <c r="G945" s="42" t="inlineStr">
        <is>
          <t>He, ShunFeng</t>
        </is>
      </c>
      <c r="H945" s="42" t="n">
        <v>2025</v>
      </c>
      <c r="I945" s="42" t="inlineStr">
        <is>
          <t>World Journal of Information Technology</t>
        </is>
      </c>
      <c r="J945" s="42" t="inlineStr">
        <is>
          <t>10.61784/wjit3025</t>
        </is>
      </c>
      <c r="K945" s="47" t="inlineStr">
        <is>
          <t>https://doi.org/10.61784/wjit3025</t>
        </is>
      </c>
      <c r="L945" s="42" t="inlineStr">
        <is>
          <t>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is>
      </c>
      <c r="M945" s="42" t="inlineStr">
        <is>
          <t>journal-article</t>
        </is>
      </c>
      <c r="N945" s="42" t="inlineStr">
        <is>
          <t>en</t>
        </is>
      </c>
      <c r="O945" s="42">
        <f>IF(F945="","",LOWER(TRIM(F945)&amp;"|"&amp;TRIM(G945)&amp;"|"&amp;H945))</f>
        <v/>
      </c>
      <c r="P945" s="42" t="inlineStr">
        <is>
          <t>No</t>
        </is>
      </c>
      <c r="Q945" s="42" t="inlineStr">
        <is>
          <t>Citations: 0</t>
        </is>
      </c>
    </row>
    <row r="946">
      <c r="A946" s="42" t="inlineStr">
        <is>
          <t>A0945</t>
        </is>
      </c>
      <c r="B946" s="42" t="inlineStr">
        <is>
          <t>Database</t>
        </is>
      </c>
      <c r="C946" s="42" t="inlineStr">
        <is>
          <t>CrossRef</t>
        </is>
      </c>
      <c r="D946" s="85" t="n">
        <v>46287</v>
      </c>
      <c r="E946" s="42" t="inlineStr">
        <is>
          <t>world model JEPA video prediction</t>
        </is>
      </c>
      <c r="F946" s="42" t="inlineStr">
        <is>
          <t>Iv3-MGRUA: a novel human action recognition features extraction using Inception v3 and video behaviour prediction using modified gated recurrent units with attention mechanism model</t>
        </is>
      </c>
      <c r="G946" s="42" t="inlineStr">
        <is>
          <t>Jayamohan, M.; Yuvaraj, S.</t>
        </is>
      </c>
      <c r="H946" s="42" t="n">
        <v>2025</v>
      </c>
      <c r="I946" s="42" t="inlineStr">
        <is>
          <t>Signal, Image and Video Processing</t>
        </is>
      </c>
      <c r="J946" s="42" t="inlineStr">
        <is>
          <t>10.1007/s11760-024-03726-9</t>
        </is>
      </c>
      <c r="K946" s="47" t="inlineStr">
        <is>
          <t>https://doi.org/10.1007/s11760-024-03726-9</t>
        </is>
      </c>
      <c r="L946" s="42" t="inlineStr"/>
      <c r="M946" s="42" t="inlineStr">
        <is>
          <t>journal-article</t>
        </is>
      </c>
      <c r="N946" s="42" t="inlineStr">
        <is>
          <t>en</t>
        </is>
      </c>
      <c r="O946" s="42">
        <f>IF(F946="","",LOWER(TRIM(F946)&amp;"|"&amp;TRIM(G946)&amp;"|"&amp;H946))</f>
        <v/>
      </c>
      <c r="P946" s="42" t="inlineStr">
        <is>
          <t>No</t>
        </is>
      </c>
      <c r="Q946" s="42" t="inlineStr">
        <is>
          <t>Citations: 14</t>
        </is>
      </c>
    </row>
    <row r="947">
      <c r="A947" s="42" t="inlineStr">
        <is>
          <t>A0946</t>
        </is>
      </c>
      <c r="B947" s="42" t="inlineStr">
        <is>
          <t>Database</t>
        </is>
      </c>
      <c r="C947" s="42" t="inlineStr">
        <is>
          <t>CrossRef</t>
        </is>
      </c>
      <c r="D947" s="85" t="n">
        <v>46287</v>
      </c>
      <c r="E947" s="42" t="inlineStr">
        <is>
          <t>world model JEPA video prediction</t>
        </is>
      </c>
      <c r="F947" s="42" t="inlineStr">
        <is>
          <t>Video prediction for driving scenes with a memory differential motion network model</t>
        </is>
      </c>
      <c r="G947" s="42" t="inlineStr">
        <is>
          <t>Li, Chenming; Chen, Xiuhong</t>
        </is>
      </c>
      <c r="H947" s="42" t="n">
        <v>2023</v>
      </c>
      <c r="I947" s="42" t="inlineStr">
        <is>
          <t>Applied Intelligence</t>
        </is>
      </c>
      <c r="J947" s="42" t="inlineStr">
        <is>
          <t>10.1007/s10489-022-03813-9</t>
        </is>
      </c>
      <c r="K947" s="47" t="inlineStr">
        <is>
          <t>https://doi.org/10.1007/s10489-022-03813-9</t>
        </is>
      </c>
      <c r="L947" s="42" t="inlineStr"/>
      <c r="M947" s="42" t="inlineStr">
        <is>
          <t>journal-article</t>
        </is>
      </c>
      <c r="N947" s="42" t="inlineStr">
        <is>
          <t>en</t>
        </is>
      </c>
      <c r="O947" s="42">
        <f>IF(F947="","",LOWER(TRIM(F947)&amp;"|"&amp;TRIM(G947)&amp;"|"&amp;H947))</f>
        <v/>
      </c>
      <c r="P947" s="42" t="inlineStr">
        <is>
          <t>No</t>
        </is>
      </c>
      <c r="Q947" s="42" t="inlineStr">
        <is>
          <t>Citations: 7</t>
        </is>
      </c>
    </row>
    <row r="948">
      <c r="A948" s="42" t="inlineStr">
        <is>
          <t>A0947</t>
        </is>
      </c>
      <c r="B948" s="42" t="inlineStr">
        <is>
          <t>Database</t>
        </is>
      </c>
      <c r="C948" s="42" t="inlineStr">
        <is>
          <t>CrossRef</t>
        </is>
      </c>
      <c r="D948" s="85" t="n">
        <v>46287</v>
      </c>
      <c r="E948" s="42" t="inlineStr">
        <is>
          <t>world model JEPA video prediction</t>
        </is>
      </c>
      <c r="F948" s="42" t="inlineStr">
        <is>
          <t>3D VAE Video Prediction Model with Kullback Leibler Loss Enhancement</t>
        </is>
      </c>
      <c r="G948" s="42" t="inlineStr">
        <is>
          <t>Al Mokhtar, Zahraa; Dawwd, Shefa</t>
        </is>
      </c>
      <c r="H948" s="42" t="n">
        <v>2024</v>
      </c>
      <c r="I948" s="42" t="inlineStr">
        <is>
          <t>The International Arab Journal of Information Technology</t>
        </is>
      </c>
      <c r="J948" s="42" t="inlineStr">
        <is>
          <t>10.34028/iajit/21/5/9</t>
        </is>
      </c>
      <c r="K948" s="47" t="inlineStr">
        <is>
          <t>https://doi.org/10.34028/iajit/21/5/9</t>
        </is>
      </c>
      <c r="L948" s="42" t="inlineStr">
        <is>
          <t>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is>
      </c>
      <c r="M948" s="42" t="inlineStr">
        <is>
          <t>journal-article</t>
        </is>
      </c>
      <c r="N948" s="42" t="inlineStr">
        <is>
          <t>en</t>
        </is>
      </c>
      <c r="O948" s="42">
        <f>IF(F948="","",LOWER(TRIM(F948)&amp;"|"&amp;TRIM(G948)&amp;"|"&amp;H948))</f>
        <v/>
      </c>
      <c r="P948" s="42" t="inlineStr">
        <is>
          <t>No</t>
        </is>
      </c>
      <c r="Q948" s="42" t="inlineStr">
        <is>
          <t>Citations: 0</t>
        </is>
      </c>
    </row>
    <row r="949">
      <c r="A949" s="42" t="inlineStr">
        <is>
          <t>A0948</t>
        </is>
      </c>
      <c r="B949" s="42" t="inlineStr">
        <is>
          <t>Database</t>
        </is>
      </c>
      <c r="C949" s="42" t="inlineStr">
        <is>
          <t>CrossRef</t>
        </is>
      </c>
      <c r="D949" s="85" t="n">
        <v>46287</v>
      </c>
      <c r="E949" s="42" t="inlineStr">
        <is>
          <t>world model JEPA video prediction</t>
        </is>
      </c>
      <c r="F949" s="42" t="inlineStr">
        <is>
          <t>Enhancing crop yield prediction based on dove optimization algorithm and gradient boosting model</t>
        </is>
      </c>
      <c r="G949" s="42" t="inlineStr">
        <is>
          <t>Elshewey, Ahmed M.</t>
        </is>
      </c>
      <c r="H949" s="42" t="n">
        <v>2025</v>
      </c>
      <c r="I949" s="42" t="inlineStr">
        <is>
          <t>Signal, Image and Video Processing</t>
        </is>
      </c>
      <c r="J949" s="42" t="inlineStr">
        <is>
          <t>10.1007/s11760-025-04545-2</t>
        </is>
      </c>
      <c r="K949" s="47" t="inlineStr">
        <is>
          <t>https://doi.org/10.1007/s11760-025-04545-2</t>
        </is>
      </c>
      <c r="L949" s="42" t="inlineStr"/>
      <c r="M949" s="42" t="inlineStr">
        <is>
          <t>journal-article</t>
        </is>
      </c>
      <c r="N949" s="42" t="inlineStr">
        <is>
          <t>en</t>
        </is>
      </c>
      <c r="O949" s="42">
        <f>IF(F949="","",LOWER(TRIM(F949)&amp;"|"&amp;TRIM(G949)&amp;"|"&amp;H949))</f>
        <v/>
      </c>
      <c r="P949" s="42" t="inlineStr">
        <is>
          <t>No</t>
        </is>
      </c>
      <c r="Q949" s="42" t="inlineStr">
        <is>
          <t>Citations: 28</t>
        </is>
      </c>
    </row>
    <row r="950">
      <c r="A950" s="42" t="inlineStr">
        <is>
          <t>A0949</t>
        </is>
      </c>
      <c r="B950" s="42" t="inlineStr">
        <is>
          <t>Database</t>
        </is>
      </c>
      <c r="C950" s="42" t="inlineStr">
        <is>
          <t>CrossRef</t>
        </is>
      </c>
      <c r="D950" s="85" t="n">
        <v>46287</v>
      </c>
      <c r="E950" s="42" t="inlineStr">
        <is>
          <t>world model JEPA video prediction</t>
        </is>
      </c>
      <c r="F950" s="42" t="inlineStr">
        <is>
          <t>Real-world video superresolution enhancement method based on the adaptive down-sampling model</t>
        </is>
      </c>
      <c r="G950" s="42" t="inlineStr">
        <is>
          <t>Zhang, Xu; Wu, Jinxin</t>
        </is>
      </c>
      <c r="H950" s="42" t="n">
        <v>2024</v>
      </c>
      <c r="I950" s="42" t="inlineStr">
        <is>
          <t>Scientific Reports</t>
        </is>
      </c>
      <c r="J950" s="42" t="inlineStr">
        <is>
          <t>10.1038/s41598-024-69674-z</t>
        </is>
      </c>
      <c r="K950" s="47" t="inlineStr">
        <is>
          <t>https://doi.org/10.1038/s41598-024-69674-z</t>
        </is>
      </c>
      <c r="L950" s="42" t="inlineStr"/>
      <c r="M950" s="42" t="inlineStr">
        <is>
          <t>journal-article</t>
        </is>
      </c>
      <c r="N950" s="42" t="inlineStr">
        <is>
          <t>en</t>
        </is>
      </c>
      <c r="O950" s="42">
        <f>IF(F950="","",LOWER(TRIM(F950)&amp;"|"&amp;TRIM(G950)&amp;"|"&amp;H950))</f>
        <v/>
      </c>
      <c r="P950" s="42" t="inlineStr">
        <is>
          <t>No</t>
        </is>
      </c>
      <c r="Q950" s="42" t="inlineStr">
        <is>
          <t>Citations: 4</t>
        </is>
      </c>
    </row>
    <row r="951">
      <c r="A951" s="42" t="inlineStr">
        <is>
          <t>A0950</t>
        </is>
      </c>
      <c r="B951" s="42" t="inlineStr">
        <is>
          <t>Database</t>
        </is>
      </c>
      <c r="C951" s="42" t="inlineStr">
        <is>
          <t>CrossRef</t>
        </is>
      </c>
      <c r="D951" s="85" t="n">
        <v>46287</v>
      </c>
      <c r="E951" s="42" t="inlineStr">
        <is>
          <t>world model JEPA video prediction</t>
        </is>
      </c>
      <c r="F951" s="42" t="inlineStr">
        <is>
          <t>Application of decision tree model for prediction of immigration policy in different countries of the world</t>
        </is>
      </c>
      <c r="G951" s="42" t="inlineStr">
        <is>
          <t>Apalkova, Viktoriia; Tsyganov, Sergiy; Meshko, Nataliia; Tsyganova, Nadiia; Apalkov, Serhii</t>
        </is>
      </c>
      <c r="H951" s="42" t="n">
        <v>2021</v>
      </c>
      <c r="I951" s="42" t="inlineStr">
        <is>
          <t>Problems and Perspectives in Management</t>
        </is>
      </c>
      <c r="J951" s="42" t="inlineStr">
        <is>
          <t>10.21511/ppm.19(3).2021.42</t>
        </is>
      </c>
      <c r="K951" s="47" t="inlineStr">
        <is>
          <t>https://doi.org/10.21511/ppm.19(3).2021.42</t>
        </is>
      </c>
      <c r="L951" s="42" t="inlineStr">
        <is>
          <t>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is>
      </c>
      <c r="M951" s="42" t="inlineStr">
        <is>
          <t>journal-article</t>
        </is>
      </c>
      <c r="N951" s="42" t="inlineStr">
        <is>
          <t>en</t>
        </is>
      </c>
      <c r="O951" s="42">
        <f>IF(F951="","",LOWER(TRIM(F951)&amp;"|"&amp;TRIM(G951)&amp;"|"&amp;H951))</f>
        <v/>
      </c>
      <c r="P951" s="42" t="inlineStr">
        <is>
          <t>No</t>
        </is>
      </c>
      <c r="Q951" s="42" t="inlineStr">
        <is>
          <t>Citations: 0</t>
        </is>
      </c>
    </row>
    <row r="952">
      <c r="A952" s="42" t="inlineStr">
        <is>
          <t>A0951</t>
        </is>
      </c>
      <c r="B952" s="42" t="inlineStr">
        <is>
          <t>Database</t>
        </is>
      </c>
      <c r="C952" s="42" t="inlineStr">
        <is>
          <t>CrossRef</t>
        </is>
      </c>
      <c r="D952" s="85" t="n">
        <v>46287</v>
      </c>
      <c r="E952" s="42" t="inlineStr">
        <is>
          <t>world model JEPA video prediction</t>
        </is>
      </c>
      <c r="F952" s="42" t="inlineStr">
        <is>
          <t>Forecasting with Contextual AI: A multimodal model for demand prediction</t>
        </is>
      </c>
      <c r="G952" s="42" t="inlineStr">
        <is>
          <t>Yashwanth Boddu</t>
        </is>
      </c>
      <c r="H952" s="42" t="n">
        <v>2025</v>
      </c>
      <c r="I952" s="42" t="inlineStr">
        <is>
          <t>World Journal of Advanced Engineering Technology and Sciences</t>
        </is>
      </c>
      <c r="J952" s="42" t="inlineStr">
        <is>
          <t>10.30574/wjaets.2025.15.3.1017</t>
        </is>
      </c>
      <c r="K952" s="47" t="inlineStr">
        <is>
          <t>https://doi.org/10.30574/wjaets.2025.15.3.1017</t>
        </is>
      </c>
      <c r="L952" s="42" t="inlineStr">
        <is>
          <t>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is>
      </c>
      <c r="M952" s="42" t="inlineStr">
        <is>
          <t>journal-article</t>
        </is>
      </c>
      <c r="N952" s="42" t="inlineStr">
        <is>
          <t>en</t>
        </is>
      </c>
      <c r="O952" s="42">
        <f>IF(F952="","",LOWER(TRIM(F952)&amp;"|"&amp;TRIM(G952)&amp;"|"&amp;H952))</f>
        <v/>
      </c>
      <c r="P952" s="42" t="inlineStr">
        <is>
          <t>No</t>
        </is>
      </c>
      <c r="Q952" s="42" t="inlineStr">
        <is>
          <t>Citations: 0</t>
        </is>
      </c>
    </row>
    <row r="953">
      <c r="A953" s="42" t="inlineStr">
        <is>
          <t>A0952</t>
        </is>
      </c>
      <c r="B953" s="42" t="inlineStr">
        <is>
          <t>Database</t>
        </is>
      </c>
      <c r="C953" s="42" t="inlineStr">
        <is>
          <t>CrossRef</t>
        </is>
      </c>
      <c r="D953" s="85" t="n">
        <v>46287</v>
      </c>
      <c r="E953" s="42" t="inlineStr">
        <is>
          <t>world model JEPA video prediction</t>
        </is>
      </c>
      <c r="F953" s="42" t="inlineStr">
        <is>
          <t>Enhancing QoE Prediction for Video Streaming Using a Hybrid CNN-LSTM Model</t>
        </is>
      </c>
      <c r="G953" s="42" t="inlineStr">
        <is>
          <t>Mahmood, Awan Nahel; Mahmud, Mohd Nazri; Salleh, Mohd Fadzli Mohd</t>
        </is>
      </c>
      <c r="H953" s="42" t="n">
        <v>2025</v>
      </c>
      <c r="I953" s="42" t="inlineStr">
        <is>
          <t>IEEE Access</t>
        </is>
      </c>
      <c r="J953" s="42" t="inlineStr">
        <is>
          <t>10.1109/access.2025.3613547</t>
        </is>
      </c>
      <c r="K953" s="47" t="inlineStr">
        <is>
          <t>https://doi.org/10.1109/access.2025.3613547</t>
        </is>
      </c>
      <c r="L953" s="42" t="inlineStr"/>
      <c r="M953" s="42" t="inlineStr">
        <is>
          <t>journal-article</t>
        </is>
      </c>
      <c r="N953" s="42" t="inlineStr">
        <is>
          <t>en</t>
        </is>
      </c>
      <c r="O953" s="42">
        <f>IF(F953="","",LOWER(TRIM(F953)&amp;"|"&amp;TRIM(G953)&amp;"|"&amp;H953))</f>
        <v/>
      </c>
      <c r="P953" s="42" t="inlineStr">
        <is>
          <t>No</t>
        </is>
      </c>
      <c r="Q953" s="42" t="inlineStr">
        <is>
          <t>Citations: 2</t>
        </is>
      </c>
    </row>
    <row r="954">
      <c r="A954" s="42" t="inlineStr">
        <is>
          <t>A0953</t>
        </is>
      </c>
      <c r="B954" s="42" t="inlineStr">
        <is>
          <t>Database</t>
        </is>
      </c>
      <c r="C954" s="42" t="inlineStr">
        <is>
          <t>CrossRef</t>
        </is>
      </c>
      <c r="D954" s="85" t="n">
        <v>46287</v>
      </c>
      <c r="E954" s="42" t="inlineStr">
        <is>
          <t>world model JEPA video prediction</t>
        </is>
      </c>
      <c r="F954" s="42" t="inlineStr">
        <is>
          <t>An Improved Vehicle Trajectory Prediction Model Based on Video Generation</t>
        </is>
      </c>
      <c r="G954" s="42" t="inlineStr">
        <is>
          <t>IANCU, David-Traian; FLOREA, Adina-Magda</t>
        </is>
      </c>
      <c r="H954" s="42" t="n">
        <v>2023</v>
      </c>
      <c r="I954" s="42" t="inlineStr">
        <is>
          <t>Studies in Informatics and Control</t>
        </is>
      </c>
      <c r="J954" s="42" t="inlineStr">
        <is>
          <t>10.24846/v32i1y202303</t>
        </is>
      </c>
      <c r="K954" s="47" t="inlineStr">
        <is>
          <t>https://doi.org/10.24846/v32i1y202303</t>
        </is>
      </c>
      <c r="L954" s="42" t="inlineStr"/>
      <c r="M954" s="42" t="inlineStr">
        <is>
          <t>journal-article</t>
        </is>
      </c>
      <c r="N954" s="42" t="inlineStr">
        <is>
          <t>en</t>
        </is>
      </c>
      <c r="O954" s="42">
        <f>IF(F954="","",LOWER(TRIM(F954)&amp;"|"&amp;TRIM(G954)&amp;"|"&amp;H954))</f>
        <v/>
      </c>
      <c r="P954" s="42" t="inlineStr">
        <is>
          <t>No</t>
        </is>
      </c>
      <c r="Q954" s="42" t="inlineStr">
        <is>
          <t>Citations: 4</t>
        </is>
      </c>
    </row>
    <row r="955">
      <c r="A955" s="42" t="inlineStr">
        <is>
          <t>A0954</t>
        </is>
      </c>
      <c r="B955" s="42" t="inlineStr">
        <is>
          <t>Database</t>
        </is>
      </c>
      <c r="C955" s="42" t="inlineStr">
        <is>
          <t>CrossRef</t>
        </is>
      </c>
      <c r="D955" s="85" t="n">
        <v>46287</v>
      </c>
      <c r="E955" s="42" t="inlineStr">
        <is>
          <t>world model JEPA video prediction</t>
        </is>
      </c>
      <c r="F955" s="42" t="inlineStr">
        <is>
          <t>Delayed treatment of diabetic foot ulcer in patients with type 2 diabetes and its prediction model</t>
        </is>
      </c>
      <c r="G955" s="42" t="inlineStr">
        <is>
          <t>Chen, Hui; Xi, Ying</t>
        </is>
      </c>
      <c r="H955" s="42" t="n">
        <v>2024</v>
      </c>
      <c r="I955" s="42" t="inlineStr">
        <is>
          <t>World Journal of Diabetes</t>
        </is>
      </c>
      <c r="J955" s="42" t="inlineStr">
        <is>
          <t>10.4239/wjd.v15.i10.2070</t>
        </is>
      </c>
      <c r="K955" s="47" t="inlineStr">
        <is>
          <t>https://doi.org/10.4239/wjd.v15.i10.2070</t>
        </is>
      </c>
      <c r="L955" s="42" t="inlineStr">
        <is>
          <t>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is>
      </c>
      <c r="M955" s="42" t="inlineStr">
        <is>
          <t>journal-article</t>
        </is>
      </c>
      <c r="N955" s="42" t="inlineStr">
        <is>
          <t>en</t>
        </is>
      </c>
      <c r="O955" s="42">
        <f>IF(F955="","",LOWER(TRIM(F955)&amp;"|"&amp;TRIM(G955)&amp;"|"&amp;H955))</f>
        <v/>
      </c>
      <c r="P955" s="42" t="inlineStr">
        <is>
          <t>No</t>
        </is>
      </c>
      <c r="Q955" s="42" t="inlineStr">
        <is>
          <t>Citations: 1</t>
        </is>
      </c>
    </row>
    <row r="956">
      <c r="A956" s="42" t="inlineStr">
        <is>
          <t>A0955</t>
        </is>
      </c>
      <c r="B956" s="42" t="inlineStr">
        <is>
          <t>Database</t>
        </is>
      </c>
      <c r="C956" s="42" t="inlineStr">
        <is>
          <t>CrossRef</t>
        </is>
      </c>
      <c r="D956" s="85" t="n">
        <v>46287</v>
      </c>
      <c r="E956" s="42" t="inlineStr">
        <is>
          <t>world model JEPA video prediction</t>
        </is>
      </c>
      <c r="F956" s="42" t="inlineStr">
        <is>
          <t>AHA-JEPA: Articulated Hand-Aware JEPA for Leak-Free Gloss-Conditioned Sign Pose Generation</t>
        </is>
      </c>
      <c r="G956" s="42" t="inlineStr">
        <is>
          <t>Kumwilaisak, Wuttipong</t>
        </is>
      </c>
      <c r="H956" s="42" t="n">
        <v>2026</v>
      </c>
      <c r="I956" s="42" t="inlineStr">
        <is>
          <t>IEEE Access</t>
        </is>
      </c>
      <c r="J956" s="42" t="inlineStr">
        <is>
          <t>10.1109/access.2026.3716809</t>
        </is>
      </c>
      <c r="K956" s="47" t="inlineStr">
        <is>
          <t>https://doi.org/10.1109/access.2026.3716809</t>
        </is>
      </c>
      <c r="L956" s="42" t="inlineStr"/>
      <c r="M956" s="42" t="inlineStr">
        <is>
          <t>journal-article</t>
        </is>
      </c>
      <c r="N956" s="42" t="inlineStr">
        <is>
          <t>en</t>
        </is>
      </c>
      <c r="O956" s="42">
        <f>IF(F956="","",LOWER(TRIM(F956)&amp;"|"&amp;TRIM(G956)&amp;"|"&amp;H956))</f>
        <v/>
      </c>
      <c r="P956" s="42" t="inlineStr">
        <is>
          <t>No</t>
        </is>
      </c>
      <c r="Q956" s="42" t="inlineStr">
        <is>
          <t>Citations: 0</t>
        </is>
      </c>
    </row>
    <row r="957">
      <c r="A957" s="42" t="inlineStr">
        <is>
          <t>A0956</t>
        </is>
      </c>
      <c r="B957" s="42" t="inlineStr">
        <is>
          <t>Database</t>
        </is>
      </c>
      <c r="C957" s="42" t="inlineStr">
        <is>
          <t>CrossRef</t>
        </is>
      </c>
      <c r="D957" s="85" t="n">
        <v>46287</v>
      </c>
      <c r="E957" s="42" t="inlineStr">
        <is>
          <t>world model JEPA video prediction</t>
        </is>
      </c>
      <c r="F957" s="42" t="inlineStr">
        <is>
          <t>Mode decomposition based deep learning model for multi-section traffic prediction</t>
        </is>
      </c>
      <c r="G957" s="42" t="inlineStr">
        <is>
          <t>Pholsena, Khouanetheva; Pan, Li; Zheng, Zhenpeng</t>
        </is>
      </c>
      <c r="H957" s="42" t="n">
        <v>2020</v>
      </c>
      <c r="I957" s="42" t="inlineStr">
        <is>
          <t>World Wide Web</t>
        </is>
      </c>
      <c r="J957" s="42" t="inlineStr">
        <is>
          <t>10.1007/s11280-020-00791-1</t>
        </is>
      </c>
      <c r="K957" s="47" t="inlineStr">
        <is>
          <t>https://doi.org/10.1007/s11280-020-00791-1</t>
        </is>
      </c>
      <c r="L957" s="42" t="inlineStr">
        <is>
          <t>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is>
      </c>
      <c r="M957" s="42" t="inlineStr">
        <is>
          <t>journal-article</t>
        </is>
      </c>
      <c r="N957" s="42" t="inlineStr">
        <is>
          <t>en</t>
        </is>
      </c>
      <c r="O957" s="42">
        <f>IF(F957="","",LOWER(TRIM(F957)&amp;"|"&amp;TRIM(G957)&amp;"|"&amp;H957))</f>
        <v/>
      </c>
      <c r="P957" s="42" t="inlineStr">
        <is>
          <t>No</t>
        </is>
      </c>
      <c r="Q957" s="42" t="inlineStr">
        <is>
          <t>Citations: 21</t>
        </is>
      </c>
    </row>
    <row r="958">
      <c r="A958" s="42" t="inlineStr">
        <is>
          <t>A0957</t>
        </is>
      </c>
      <c r="B958" s="42" t="inlineStr">
        <is>
          <t>Database</t>
        </is>
      </c>
      <c r="C958" s="42" t="inlineStr">
        <is>
          <t>CrossRef</t>
        </is>
      </c>
      <c r="D958" s="85" t="n">
        <v>46287</v>
      </c>
      <c r="E958" s="42" t="inlineStr">
        <is>
          <t>world model JEPA video prediction</t>
        </is>
      </c>
      <c r="F958" s="42" t="inlineStr">
        <is>
          <t>Survey on Human Activity Prediction from Unfinished Video</t>
        </is>
      </c>
      <c r="G958" s="42" t="inlineStr"/>
      <c r="H958" s="42" t="n">
        <v>2018</v>
      </c>
      <c r="I958" s="42" t="inlineStr">
        <is>
          <t>International Journal of Recent Trends in Engineering and Research</t>
        </is>
      </c>
      <c r="J958" s="42" t="inlineStr">
        <is>
          <t>10.23883/ijrter.2018.4131.nurhl</t>
        </is>
      </c>
      <c r="K958" s="47" t="inlineStr">
        <is>
          <t>https://doi.org/10.23883/ijrter.2018.4131.nurhl</t>
        </is>
      </c>
      <c r="L958" s="42" t="inlineStr"/>
      <c r="M958" s="42" t="inlineStr">
        <is>
          <t>journal-article</t>
        </is>
      </c>
      <c r="N958" s="42" t="inlineStr">
        <is>
          <t>en</t>
        </is>
      </c>
      <c r="O958" s="42">
        <f>IF(F958="","",LOWER(TRIM(F958)&amp;"|"&amp;TRIM(G958)&amp;"|"&amp;H958))</f>
        <v/>
      </c>
      <c r="P958" s="42" t="inlineStr">
        <is>
          <t>No</t>
        </is>
      </c>
      <c r="Q958" s="42" t="inlineStr">
        <is>
          <t>Citations: 0</t>
        </is>
      </c>
    </row>
    <row r="959">
      <c r="A959" s="42" t="inlineStr">
        <is>
          <t>A0958</t>
        </is>
      </c>
      <c r="B959" s="42" t="inlineStr">
        <is>
          <t>Database</t>
        </is>
      </c>
      <c r="C959" s="42" t="inlineStr">
        <is>
          <t>CrossRef</t>
        </is>
      </c>
      <c r="D959" s="85" t="n">
        <v>46287</v>
      </c>
      <c r="E959" s="42" t="inlineStr">
        <is>
          <t>world model JEPA video prediction</t>
        </is>
      </c>
      <c r="F959" s="42" t="inlineStr">
        <is>
          <t>A Hybrid Transformer-LSTM Model With 3D Separable Convolution for Video Prediction</t>
        </is>
      </c>
      <c r="G959" s="42" t="inlineStr">
        <is>
          <t>Mathai, Mareeta; Liu, Ying; Ling, Nam</t>
        </is>
      </c>
      <c r="H959" s="42" t="n">
        <v>2024</v>
      </c>
      <c r="I959" s="42" t="inlineStr">
        <is>
          <t>IEEE Access</t>
        </is>
      </c>
      <c r="J959" s="42" t="inlineStr">
        <is>
          <t>10.1109/access.2024.3375365</t>
        </is>
      </c>
      <c r="K959" s="47" t="inlineStr">
        <is>
          <t>https://doi.org/10.1109/access.2024.3375365</t>
        </is>
      </c>
      <c r="L959" s="42" t="inlineStr"/>
      <c r="M959" s="42" t="inlineStr">
        <is>
          <t>journal-article</t>
        </is>
      </c>
      <c r="N959" s="42" t="inlineStr">
        <is>
          <t>en</t>
        </is>
      </c>
      <c r="O959" s="42">
        <f>IF(F959="","",LOWER(TRIM(F959)&amp;"|"&amp;TRIM(G959)&amp;"|"&amp;H959))</f>
        <v/>
      </c>
      <c r="P959" s="42" t="inlineStr">
        <is>
          <t>No</t>
        </is>
      </c>
      <c r="Q959" s="42" t="inlineStr">
        <is>
          <t>Citations: 14</t>
        </is>
      </c>
    </row>
    <row r="960">
      <c r="A960" s="42" t="inlineStr">
        <is>
          <t>A0959</t>
        </is>
      </c>
      <c r="B960" s="42" t="inlineStr">
        <is>
          <t>Database</t>
        </is>
      </c>
      <c r="C960" s="42" t="inlineStr">
        <is>
          <t>CrossRef</t>
        </is>
      </c>
      <c r="D960" s="85" t="n">
        <v>46287</v>
      </c>
      <c r="E960" s="42" t="inlineStr">
        <is>
          <t>world model JEPA video prediction</t>
        </is>
      </c>
      <c r="F960" s="42" t="inlineStr">
        <is>
          <t>PredVSD: Video saliency prediction based on conditional diffusion model</t>
        </is>
      </c>
      <c r="G960" s="42" t="inlineStr">
        <is>
          <t>Li, Chenming; Liu, Shiguang</t>
        </is>
      </c>
      <c r="H960" s="42" t="n">
        <v>2025</v>
      </c>
      <c r="I960" s="42" t="inlineStr">
        <is>
          <t>Knowledge-Based Systems</t>
        </is>
      </c>
      <c r="J960" s="42" t="inlineStr">
        <is>
          <t>10.1016/j.knosys.2025.113820</t>
        </is>
      </c>
      <c r="K960" s="47" t="inlineStr">
        <is>
          <t>https://doi.org/10.1016/j.knosys.2025.113820</t>
        </is>
      </c>
      <c r="L960" s="42" t="inlineStr"/>
      <c r="M960" s="42" t="inlineStr">
        <is>
          <t>journal-article</t>
        </is>
      </c>
      <c r="N960" s="42" t="inlineStr">
        <is>
          <t>en</t>
        </is>
      </c>
      <c r="O960" s="42">
        <f>IF(F960="","",LOWER(TRIM(F960)&amp;"|"&amp;TRIM(G960)&amp;"|"&amp;H960))</f>
        <v/>
      </c>
      <c r="P960" s="42" t="inlineStr">
        <is>
          <t>No</t>
        </is>
      </c>
      <c r="Q960" s="42" t="inlineStr">
        <is>
          <t>Citations: 3</t>
        </is>
      </c>
    </row>
    <row r="961">
      <c r="A961" s="42" t="inlineStr">
        <is>
          <t>A0960</t>
        </is>
      </c>
      <c r="B961" s="42" t="inlineStr">
        <is>
          <t>Database</t>
        </is>
      </c>
      <c r="C961" s="42" t="inlineStr">
        <is>
          <t>CrossRef</t>
        </is>
      </c>
      <c r="D961" s="85" t="n">
        <v>46287</v>
      </c>
      <c r="E961" s="42" t="inlineStr">
        <is>
          <t>world model JEPA video prediction</t>
        </is>
      </c>
      <c r="F961" s="42" t="inlineStr">
        <is>
          <t>Time series prediction with hierarchical recurrent model</t>
        </is>
      </c>
      <c r="G961" s="42" t="inlineStr">
        <is>
          <t>Keskin, Mustafa Mert; Irım, Fatih; Karaahmetoğlu, Oğuzhan; Kaya, Ersin</t>
        </is>
      </c>
      <c r="H961" s="42" t="n">
        <v>2023</v>
      </c>
      <c r="I961" s="42" t="inlineStr">
        <is>
          <t>Signal, Image and Video Processing</t>
        </is>
      </c>
      <c r="J961" s="42" t="inlineStr">
        <is>
          <t>10.1007/s11760-022-02426-6</t>
        </is>
      </c>
      <c r="K961" s="47" t="inlineStr">
        <is>
          <t>https://doi.org/10.1007/s11760-022-02426-6</t>
        </is>
      </c>
      <c r="L961" s="42" t="inlineStr"/>
      <c r="M961" s="42" t="inlineStr">
        <is>
          <t>journal-article</t>
        </is>
      </c>
      <c r="N961" s="42" t="inlineStr">
        <is>
          <t>en</t>
        </is>
      </c>
      <c r="O961" s="42">
        <f>IF(F961="","",LOWER(TRIM(F961)&amp;"|"&amp;TRIM(G961)&amp;"|"&amp;H961))</f>
        <v/>
      </c>
      <c r="P961" s="42" t="inlineStr">
        <is>
          <t>No</t>
        </is>
      </c>
      <c r="Q961" s="42" t="inlineStr">
        <is>
          <t>Citations: 5</t>
        </is>
      </c>
    </row>
    <row r="962">
      <c r="A962" s="42" t="inlineStr">
        <is>
          <t>A0961</t>
        </is>
      </c>
      <c r="B962" s="42" t="inlineStr">
        <is>
          <t>Database</t>
        </is>
      </c>
      <c r="C962" s="42" t="inlineStr">
        <is>
          <t>CrossRef</t>
        </is>
      </c>
      <c r="D962" s="85" t="n">
        <v>46287</v>
      </c>
      <c r="E962" s="42" t="inlineStr">
        <is>
          <t>world model JEPA video prediction</t>
        </is>
      </c>
      <c r="F962" s="42" t="inlineStr">
        <is>
          <t>Investigation of contemporary college students’ mental health status and construction of a risk prediction model</t>
        </is>
      </c>
      <c r="G962" s="42" t="inlineStr">
        <is>
          <t>Mao, Xiao-Li; Chen, Hong-Mei</t>
        </is>
      </c>
      <c r="H962" s="42" t="n">
        <v>2023</v>
      </c>
      <c r="I962" s="42" t="inlineStr">
        <is>
          <t>World Journal of Psychiatry</t>
        </is>
      </c>
      <c r="J962" s="42" t="inlineStr">
        <is>
          <t>10.5498/wjp.v13.i8.573</t>
        </is>
      </c>
      <c r="K962" s="47" t="inlineStr">
        <is>
          <t>https://doi.org/10.5498/wjp.v13.i8.573</t>
        </is>
      </c>
      <c r="L962" s="42" t="inlineStr">
        <is>
          <t>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is>
      </c>
      <c r="M962" s="42" t="inlineStr">
        <is>
          <t>journal-article</t>
        </is>
      </c>
      <c r="N962" s="42" t="inlineStr">
        <is>
          <t>en</t>
        </is>
      </c>
      <c r="O962" s="42">
        <f>IF(F962="","",LOWER(TRIM(F962)&amp;"|"&amp;TRIM(G962)&amp;"|"&amp;H962))</f>
        <v/>
      </c>
      <c r="P962" s="42" t="inlineStr">
        <is>
          <t>No</t>
        </is>
      </c>
      <c r="Q962" s="42" t="inlineStr">
        <is>
          <t>Citations: 9</t>
        </is>
      </c>
    </row>
    <row r="963">
      <c r="A963" s="42" t="inlineStr">
        <is>
          <t>A0962</t>
        </is>
      </c>
      <c r="B963" s="42" t="inlineStr">
        <is>
          <t>Database</t>
        </is>
      </c>
      <c r="C963" s="42" t="inlineStr">
        <is>
          <t>CrossRef</t>
        </is>
      </c>
      <c r="D963" s="85" t="n">
        <v>46287</v>
      </c>
      <c r="E963" s="42" t="inlineStr">
        <is>
          <t>world model JEPA video prediction</t>
        </is>
      </c>
      <c r="F963" s="42" t="inlineStr">
        <is>
          <t>GOT-JEPA: Generic Object Tracking With Model Adaptation and Occlusion Handling Using Joint-Embedding Predictive Architecture</t>
        </is>
      </c>
      <c r="G963" s="42" t="inlineStr">
        <is>
          <t>Chen, Shih-Fang; Chen, Jun-Cheng; Jhuo, I-Hong; Lin, Yen-Yu</t>
        </is>
      </c>
      <c r="H963" s="42" t="n">
        <v>2026</v>
      </c>
      <c r="I963" s="42" t="inlineStr">
        <is>
          <t>IEEE Transactions on Circuits and Systems for Video Technology</t>
        </is>
      </c>
      <c r="J963" s="42" t="inlineStr">
        <is>
          <t>10.1109/tcsvt.2026.3675005</t>
        </is>
      </c>
      <c r="K963" s="47" t="inlineStr">
        <is>
          <t>https://doi.org/10.1109/tcsvt.2026.3675005</t>
        </is>
      </c>
      <c r="L963" s="42" t="inlineStr"/>
      <c r="M963" s="42" t="inlineStr">
        <is>
          <t>journal-article</t>
        </is>
      </c>
      <c r="N963" s="42" t="inlineStr">
        <is>
          <t>en</t>
        </is>
      </c>
      <c r="O963" s="42">
        <f>IF(F963="","",LOWER(TRIM(F963)&amp;"|"&amp;TRIM(G963)&amp;"|"&amp;H963))</f>
        <v/>
      </c>
      <c r="P963" s="42" t="inlineStr">
        <is>
          <t>No</t>
        </is>
      </c>
      <c r="Q963" s="42" t="inlineStr">
        <is>
          <t>Citations: 0</t>
        </is>
      </c>
    </row>
    <row r="964">
      <c r="A964" s="42" t="inlineStr">
        <is>
          <t>A0963</t>
        </is>
      </c>
      <c r="B964" s="42" t="inlineStr">
        <is>
          <t>Database</t>
        </is>
      </c>
      <c r="C964" s="42" t="inlineStr">
        <is>
          <t>CrossRef</t>
        </is>
      </c>
      <c r="D964" s="85" t="n">
        <v>46287</v>
      </c>
      <c r="E964" s="42" t="inlineStr">
        <is>
          <t>joint embedding predictive architecture video</t>
        </is>
      </c>
      <c r="F964" s="42" t="inlineStr">
        <is>
          <t>Probabilistic image-based joint embedding predictive architecture</t>
        </is>
      </c>
      <c r="G964" s="42" t="inlineStr">
        <is>
          <t>Gogos, Lazaros; Katsikas, Dimitrios; Passalis, Nikolaos; Tefas, Anastasios</t>
        </is>
      </c>
      <c r="H964" s="42" t="n">
        <v>2026</v>
      </c>
      <c r="I964" s="42" t="inlineStr">
        <is>
          <t>Pattern Recognition Letters</t>
        </is>
      </c>
      <c r="J964" s="42" t="inlineStr">
        <is>
          <t>10.1016/j.patrec.2026.07.005</t>
        </is>
      </c>
      <c r="K964" s="47" t="inlineStr">
        <is>
          <t>https://doi.org/10.1016/j.patrec.2026.07.005</t>
        </is>
      </c>
      <c r="L964" s="42" t="inlineStr"/>
      <c r="M964" s="42" t="inlineStr">
        <is>
          <t>journal-article</t>
        </is>
      </c>
      <c r="N964" s="42" t="inlineStr">
        <is>
          <t>en</t>
        </is>
      </c>
      <c r="O964" s="42">
        <f>IF(F964="","",LOWER(TRIM(F964)&amp;"|"&amp;TRIM(G964)&amp;"|"&amp;H964))</f>
        <v/>
      </c>
      <c r="P964" s="42" t="inlineStr">
        <is>
          <t>No</t>
        </is>
      </c>
      <c r="Q964" s="42" t="inlineStr">
        <is>
          <t>Citations: 0</t>
        </is>
      </c>
    </row>
    <row r="965">
      <c r="A965" s="42" t="inlineStr">
        <is>
          <t>A0964</t>
        </is>
      </c>
      <c r="B965" s="42" t="inlineStr">
        <is>
          <t>Database</t>
        </is>
      </c>
      <c r="C965" s="42" t="inlineStr">
        <is>
          <t>CrossRef</t>
        </is>
      </c>
      <c r="D965" s="85" t="n">
        <v>46287</v>
      </c>
      <c r="E965" s="42" t="inlineStr">
        <is>
          <t>joint embedding predictive architecture video</t>
        </is>
      </c>
      <c r="F965" s="42" t="inlineStr">
        <is>
          <t>Joint embedding predictive architecture for self-supervised pretraining on polymer molecular graphs</t>
        </is>
      </c>
      <c r="G965" s="42" t="inlineStr">
        <is>
          <t>Piccoli, Francesco; Vogel, Gabriel; Weber, Jana M.</t>
        </is>
      </c>
      <c r="H965" s="42" t="n">
        <v>2026</v>
      </c>
      <c r="I965" s="42" t="inlineStr">
        <is>
          <t>Digital Discovery</t>
        </is>
      </c>
      <c r="J965" s="42" t="inlineStr">
        <is>
          <t>10.1039/d5dd00308c</t>
        </is>
      </c>
      <c r="K965" s="47" t="inlineStr">
        <is>
          <t>https://doi.org/10.1039/d5dd00308c</t>
        </is>
      </c>
      <c r="L965" s="42" t="inlineStr">
        <is>
          <t>We address the challenge of limited labeled data in polymer ML, using a Joint Embedding Predictive Architecture (JEPA) for self-supervised pretraining on polymer graphs. This improves downstream performance when finetuning on small labelled datasets.</t>
        </is>
      </c>
      <c r="M965" s="42" t="inlineStr">
        <is>
          <t>journal-article</t>
        </is>
      </c>
      <c r="N965" s="42" t="inlineStr">
        <is>
          <t>en</t>
        </is>
      </c>
      <c r="O965" s="42">
        <f>IF(F965="","",LOWER(TRIM(F965)&amp;"|"&amp;TRIM(G965)&amp;"|"&amp;H965))</f>
        <v/>
      </c>
      <c r="P965" s="42" t="inlineStr">
        <is>
          <t>No</t>
        </is>
      </c>
      <c r="Q965" s="42" t="inlineStr">
        <is>
          <t>Citations: 0</t>
        </is>
      </c>
    </row>
    <row r="966">
      <c r="A966" s="42" t="inlineStr">
        <is>
          <t>A0965</t>
        </is>
      </c>
      <c r="B966" s="42" t="inlineStr">
        <is>
          <t>Database</t>
        </is>
      </c>
      <c r="C966" s="42" t="inlineStr">
        <is>
          <t>CrossRef</t>
        </is>
      </c>
      <c r="D966" s="85" t="n">
        <v>46287</v>
      </c>
      <c r="E966" s="42" t="inlineStr">
        <is>
          <t>joint embedding predictive architecture video</t>
        </is>
      </c>
      <c r="F966" s="42" t="inlineStr">
        <is>
          <t>JEP-KD: Joint-Embedding Predictive Architecture Based Knowledge Distillation for Visual Speech Recognition</t>
        </is>
      </c>
      <c r="G966" s="42" t="inlineStr">
        <is>
          <t>Sun, Chang; Qin, Bo; Yang, Hong</t>
        </is>
      </c>
      <c r="H966" s="42" t="n">
        <v>2024</v>
      </c>
      <c r="I966" s="42" t="inlineStr">
        <is>
          <t>IEEE Open Journal of Signal Processing</t>
        </is>
      </c>
      <c r="J966" s="42" t="inlineStr">
        <is>
          <t>10.1109/ojsp.2024.3496819</t>
        </is>
      </c>
      <c r="K966" s="47" t="inlineStr">
        <is>
          <t>https://doi.org/10.1109/ojsp.2024.3496819</t>
        </is>
      </c>
      <c r="L966" s="42" t="inlineStr"/>
      <c r="M966" s="42" t="inlineStr">
        <is>
          <t>journal-article</t>
        </is>
      </c>
      <c r="N966" s="42" t="inlineStr">
        <is>
          <t>en</t>
        </is>
      </c>
      <c r="O966" s="42">
        <f>IF(F966="","",LOWER(TRIM(F966)&amp;"|"&amp;TRIM(G966)&amp;"|"&amp;H966))</f>
        <v/>
      </c>
      <c r="P966" s="42" t="inlineStr">
        <is>
          <t>No</t>
        </is>
      </c>
      <c r="Q966" s="42" t="inlineStr">
        <is>
          <t>Citations: 5</t>
        </is>
      </c>
    </row>
    <row r="967">
      <c r="A967" s="42" t="inlineStr">
        <is>
          <t>A0966</t>
        </is>
      </c>
      <c r="B967" s="42" t="inlineStr">
        <is>
          <t>Database</t>
        </is>
      </c>
      <c r="C967" s="42" t="inlineStr">
        <is>
          <t>CrossRef</t>
        </is>
      </c>
      <c r="D967" s="85" t="n">
        <v>46287</v>
      </c>
      <c r="E967" s="42" t="inlineStr">
        <is>
          <t>joint embedding predictive architecture video</t>
        </is>
      </c>
      <c r="F967" s="42" t="inlineStr">
        <is>
          <t>Joint Embedding Predictive Architecture for autonomous vehicle safety and security: A comprehensive survey</t>
        </is>
      </c>
      <c r="G967" s="42" t="inlineStr">
        <is>
          <t>Ferdaus, Md Meftahul; Dam, Tanmoy; Sarkar, Md Rasel; Anavatti, Sreenatha G.</t>
        </is>
      </c>
      <c r="H967" s="42" t="n">
        <v>2026</v>
      </c>
      <c r="I967" s="42" t="inlineStr">
        <is>
          <t>Advanced Engineering Informatics</t>
        </is>
      </c>
      <c r="J967" s="42" t="inlineStr">
        <is>
          <t>10.1016/j.aei.2026.104598</t>
        </is>
      </c>
      <c r="K967" s="47" t="inlineStr">
        <is>
          <t>https://doi.org/10.1016/j.aei.2026.104598</t>
        </is>
      </c>
      <c r="L967" s="42" t="inlineStr"/>
      <c r="M967" s="42" t="inlineStr">
        <is>
          <t>journal-article</t>
        </is>
      </c>
      <c r="N967" s="42" t="inlineStr">
        <is>
          <t>en</t>
        </is>
      </c>
      <c r="O967" s="42">
        <f>IF(F967="","",LOWER(TRIM(F967)&amp;"|"&amp;TRIM(G967)&amp;"|"&amp;H967))</f>
        <v/>
      </c>
      <c r="P967" s="42" t="inlineStr">
        <is>
          <t>No</t>
        </is>
      </c>
      <c r="Q967" s="42" t="inlineStr">
        <is>
          <t>Citations: 0</t>
        </is>
      </c>
    </row>
    <row r="968">
      <c r="A968" s="42" t="inlineStr">
        <is>
          <t>A0967</t>
        </is>
      </c>
      <c r="B968" s="42" t="inlineStr">
        <is>
          <t>Database</t>
        </is>
      </c>
      <c r="C968" s="42" t="inlineStr">
        <is>
          <t>CrossRef</t>
        </is>
      </c>
      <c r="D968" s="85" t="n">
        <v>46287</v>
      </c>
      <c r="E968" s="42" t="inlineStr">
        <is>
          <t>joint embedding predictive architecture video</t>
        </is>
      </c>
      <c r="F968" s="42" t="inlineStr">
        <is>
          <t>Self-supervised learning for BIM element classification using a joint embedding predictive architecture</t>
        </is>
      </c>
      <c r="G968" s="42" t="inlineStr">
        <is>
          <t>Shi, Jack Wei Lun; Solihin, Wawan; Weng, Yufeng; Zhao, Yimin; Poh, Leong Hien; Yeoh, Justin K.W.</t>
        </is>
      </c>
      <c r="H968" s="42" t="n">
        <v>2026</v>
      </c>
      <c r="I968" s="42" t="inlineStr">
        <is>
          <t>Automation in Construction</t>
        </is>
      </c>
      <c r="J968" s="42" t="inlineStr">
        <is>
          <t>10.1016/j.autcon.2026.107075</t>
        </is>
      </c>
      <c r="K968" s="47" t="inlineStr">
        <is>
          <t>https://doi.org/10.1016/j.autcon.2026.107075</t>
        </is>
      </c>
      <c r="L968" s="42" t="inlineStr"/>
      <c r="M968" s="42" t="inlineStr">
        <is>
          <t>journal-article</t>
        </is>
      </c>
      <c r="N968" s="42" t="inlineStr">
        <is>
          <t>en</t>
        </is>
      </c>
      <c r="O968" s="42">
        <f>IF(F968="","",LOWER(TRIM(F968)&amp;"|"&amp;TRIM(G968)&amp;"|"&amp;H968))</f>
        <v/>
      </c>
      <c r="P968" s="42" t="inlineStr">
        <is>
          <t>No</t>
        </is>
      </c>
      <c r="Q968" s="42" t="inlineStr">
        <is>
          <t>Citations: 1</t>
        </is>
      </c>
    </row>
    <row r="969">
      <c r="A969" s="42" t="inlineStr">
        <is>
          <t>A0968</t>
        </is>
      </c>
      <c r="B969" s="42" t="inlineStr">
        <is>
          <t>Database</t>
        </is>
      </c>
      <c r="C969" s="42" t="inlineStr">
        <is>
          <t>CrossRef</t>
        </is>
      </c>
      <c r="D969" s="85" t="n">
        <v>46287</v>
      </c>
      <c r="E969" s="42" t="inlineStr">
        <is>
          <t>joint embedding predictive architecture video</t>
        </is>
      </c>
      <c r="F969" s="42" t="inlineStr">
        <is>
          <t>Self-Supervised Representation Learning with Joint Embedding Predictive Architecture for Automotive LiDAR Object Detection</t>
        </is>
      </c>
      <c r="G969" s="42" t="inlineStr">
        <is>
          <t>Zhu, Haoran; Dong, Zhenyuan; Topollai, Kristi; Sha, Beiyao; Choromanska, Anna Ewa</t>
        </is>
      </c>
      <c r="H969" s="42" t="n">
        <v>2026</v>
      </c>
      <c r="I969" s="42" t="inlineStr">
        <is>
          <t>Proceedings of the AAAI Conference on Artificial Intelligence</t>
        </is>
      </c>
      <c r="J969" s="42" t="inlineStr">
        <is>
          <t>10.1609/aaai.v40i16.38402</t>
        </is>
      </c>
      <c r="K969" s="47" t="inlineStr">
        <is>
          <t>https://doi.org/10.1609/aaai.v40i16.38402</t>
        </is>
      </c>
      <c r="L969" s="42" t="inlineStr">
        <is>
          <t>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is>
      </c>
      <c r="M969" s="42" t="inlineStr">
        <is>
          <t>journal-article</t>
        </is>
      </c>
      <c r="N969" s="42" t="inlineStr">
        <is>
          <t>en</t>
        </is>
      </c>
      <c r="O969" s="42">
        <f>IF(F969="","",LOWER(TRIM(F969)&amp;"|"&amp;TRIM(G969)&amp;"|"&amp;H969))</f>
        <v/>
      </c>
      <c r="P969" s="42" t="inlineStr">
        <is>
          <t>No</t>
        </is>
      </c>
      <c r="Q969" s="42" t="inlineStr">
        <is>
          <t>Citations: 3</t>
        </is>
      </c>
    </row>
    <row r="970">
      <c r="A970" s="42" t="inlineStr">
        <is>
          <t>A0969</t>
        </is>
      </c>
      <c r="B970" s="42" t="inlineStr">
        <is>
          <t>Database</t>
        </is>
      </c>
      <c r="C970" s="42" t="inlineStr">
        <is>
          <t>CrossRef</t>
        </is>
      </c>
      <c r="D970" s="85" t="n">
        <v>46287</v>
      </c>
      <c r="E970" s="42" t="inlineStr">
        <is>
          <t>joint embedding predictive architecture video</t>
        </is>
      </c>
      <c r="F970" s="42" t="inlineStr">
        <is>
          <t>Toward generalizable foundation models for 3D BIM geometry using a joint embedding predictive architecture</t>
        </is>
      </c>
      <c r="G970" s="42" t="inlineStr">
        <is>
          <t>Shi, Jack Wei Lun; Solihin, Wawan; Weng, Yufeng; Liang, Houhao; Zhao, Yimin; Poh, Leong Hien; Yeoh, Justin K.W.</t>
        </is>
      </c>
      <c r="H970" s="42" t="n">
        <v>2026</v>
      </c>
      <c r="I970" s="42" t="inlineStr">
        <is>
          <t>Automation in Construction</t>
        </is>
      </c>
      <c r="J970" s="42" t="inlineStr">
        <is>
          <t>10.1016/j.autcon.2026.107169</t>
        </is>
      </c>
      <c r="K970" s="47" t="inlineStr">
        <is>
          <t>https://doi.org/10.1016/j.autcon.2026.107169</t>
        </is>
      </c>
      <c r="L970" s="42" t="inlineStr"/>
      <c r="M970" s="42" t="inlineStr">
        <is>
          <t>journal-article</t>
        </is>
      </c>
      <c r="N970" s="42" t="inlineStr">
        <is>
          <t>en</t>
        </is>
      </c>
      <c r="O970" s="42">
        <f>IF(F970="","",LOWER(TRIM(F970)&amp;"|"&amp;TRIM(G970)&amp;"|"&amp;H970))</f>
        <v/>
      </c>
      <c r="P970" s="42" t="inlineStr">
        <is>
          <t>No</t>
        </is>
      </c>
      <c r="Q970" s="42" t="inlineStr">
        <is>
          <t>Citations: 0</t>
        </is>
      </c>
    </row>
    <row r="971">
      <c r="A971" s="42" t="inlineStr">
        <is>
          <t>A0970</t>
        </is>
      </c>
      <c r="B971" s="42" t="inlineStr">
        <is>
          <t>Database</t>
        </is>
      </c>
      <c r="C971" s="42" t="inlineStr">
        <is>
          <t>CrossRef</t>
        </is>
      </c>
      <c r="D971" s="85" t="n">
        <v>46287</v>
      </c>
      <c r="E971" s="42" t="inlineStr">
        <is>
          <t>joint embedding predictive architecture video</t>
        </is>
      </c>
      <c r="F971" s="42" t="inlineStr">
        <is>
          <t>Self-supervised pre-training with joint-embedding predictive architecture boosts ECG classification performance</t>
        </is>
      </c>
      <c r="G971" s="42" t="inlineStr">
        <is>
          <t>Weimann, Kuba; Conrad, Tim O.F.</t>
        </is>
      </c>
      <c r="H971" s="42" t="n">
        <v>2025</v>
      </c>
      <c r="I971" s="42" t="inlineStr">
        <is>
          <t>Computers in Biology and Medicine</t>
        </is>
      </c>
      <c r="J971" s="42" t="inlineStr">
        <is>
          <t>10.1016/j.compbiomed.2025.110809</t>
        </is>
      </c>
      <c r="K971" s="47" t="inlineStr">
        <is>
          <t>https://doi.org/10.1016/j.compbiomed.2025.110809</t>
        </is>
      </c>
      <c r="L971" s="42" t="inlineStr"/>
      <c r="M971" s="42" t="inlineStr">
        <is>
          <t>journal-article</t>
        </is>
      </c>
      <c r="N971" s="42" t="inlineStr">
        <is>
          <t>en</t>
        </is>
      </c>
      <c r="O971" s="42">
        <f>IF(F971="","",LOWER(TRIM(F971)&amp;"|"&amp;TRIM(G971)&amp;"|"&amp;H971))</f>
        <v/>
      </c>
      <c r="P971" s="42" t="inlineStr">
        <is>
          <t>No</t>
        </is>
      </c>
      <c r="Q971" s="42" t="inlineStr">
        <is>
          <t>Citations: 6</t>
        </is>
      </c>
    </row>
    <row r="972">
      <c r="A972" s="42" t="inlineStr">
        <is>
          <t>A0971</t>
        </is>
      </c>
      <c r="B972" s="42" t="inlineStr">
        <is>
          <t>Database</t>
        </is>
      </c>
      <c r="C972" s="42" t="inlineStr">
        <is>
          <t>CrossRef</t>
        </is>
      </c>
      <c r="D972" s="85" t="n">
        <v>46287</v>
      </c>
      <c r="E972" s="42" t="inlineStr">
        <is>
          <t>joint embedding predictive architecture video</t>
        </is>
      </c>
      <c r="F972" s="42" t="inlineStr">
        <is>
          <t>Learning State-Space Models of Dynamic Systems from Arbitrary Data using Joint Embedding Predictive Architectures</t>
        </is>
      </c>
      <c r="G972" s="42" t="inlineStr">
        <is>
          <t>Ulmen, Jonas; Sundaram, Ganesh; Görges, Daniel</t>
        </is>
      </c>
      <c r="H972" s="42" t="n">
        <v>2025</v>
      </c>
      <c r="I972" s="42" t="inlineStr">
        <is>
          <t>IFAC-PapersOnLine</t>
        </is>
      </c>
      <c r="J972" s="42" t="inlineStr">
        <is>
          <t>10.1016/j.ifacol.2025.10.190</t>
        </is>
      </c>
      <c r="K972" s="47" t="inlineStr">
        <is>
          <t>https://doi.org/10.1016/j.ifacol.2025.10.190</t>
        </is>
      </c>
      <c r="L972" s="42" t="inlineStr"/>
      <c r="M972" s="42" t="inlineStr">
        <is>
          <t>journal-article</t>
        </is>
      </c>
      <c r="N972" s="42" t="inlineStr">
        <is>
          <t>en</t>
        </is>
      </c>
      <c r="O972" s="42">
        <f>IF(F972="","",LOWER(TRIM(F972)&amp;"|"&amp;TRIM(G972)&amp;"|"&amp;H972))</f>
        <v/>
      </c>
      <c r="P972" s="42" t="inlineStr">
        <is>
          <t>No</t>
        </is>
      </c>
      <c r="Q972" s="42" t="inlineStr">
        <is>
          <t>Citations: 2</t>
        </is>
      </c>
    </row>
    <row r="973">
      <c r="A973" s="42" t="inlineStr">
        <is>
          <t>A0972</t>
        </is>
      </c>
      <c r="B973" s="42" t="inlineStr">
        <is>
          <t>Database</t>
        </is>
      </c>
      <c r="C973" s="42" t="inlineStr">
        <is>
          <t>CrossRef</t>
        </is>
      </c>
      <c r="D973" s="85" t="n">
        <v>46287</v>
      </c>
      <c r="E973" s="42" t="inlineStr">
        <is>
          <t>joint embedding predictive architecture video</t>
        </is>
      </c>
      <c r="F973" s="42" t="inlineStr">
        <is>
          <t>UA-JEPA: Uncertainty-aware joint-embedding predictive learning for remote sensing image retrieval</t>
        </is>
      </c>
      <c r="G973" s="42" t="inlineStr">
        <is>
          <t>Junghare, Aniket; Banerjee, Biplab</t>
        </is>
      </c>
      <c r="H973" s="42" t="n">
        <v>2026</v>
      </c>
      <c r="I973" s="42" t="inlineStr">
        <is>
          <t>Pattern Recognition Letters</t>
        </is>
      </c>
      <c r="J973" s="42" t="inlineStr">
        <is>
          <t>10.1016/j.patrec.2026.08.007</t>
        </is>
      </c>
      <c r="K973" s="47" t="inlineStr">
        <is>
          <t>https://doi.org/10.1016/j.patrec.2026.08.007</t>
        </is>
      </c>
      <c r="L973" s="42" t="inlineStr"/>
      <c r="M973" s="42" t="inlineStr">
        <is>
          <t>journal-article</t>
        </is>
      </c>
      <c r="N973" s="42" t="inlineStr">
        <is>
          <t>en</t>
        </is>
      </c>
      <c r="O973" s="42">
        <f>IF(F973="","",LOWER(TRIM(F973)&amp;"|"&amp;TRIM(G973)&amp;"|"&amp;H973))</f>
        <v/>
      </c>
      <c r="P973" s="42" t="inlineStr">
        <is>
          <t>No</t>
        </is>
      </c>
      <c r="Q973" s="42" t="inlineStr">
        <is>
          <t>Citations: 0</t>
        </is>
      </c>
    </row>
    <row r="974">
      <c r="A974" s="42" t="inlineStr">
        <is>
          <t>A0973</t>
        </is>
      </c>
      <c r="B974" s="42" t="inlineStr">
        <is>
          <t>Database</t>
        </is>
      </c>
      <c r="C974" s="42" t="inlineStr">
        <is>
          <t>CrossRef</t>
        </is>
      </c>
      <c r="D974" s="85" t="n">
        <v>46287</v>
      </c>
      <c r="E974" s="42" t="inlineStr">
        <is>
          <t>joint embedding predictive architecture video</t>
        </is>
      </c>
      <c r="F974" s="42" t="inlineStr">
        <is>
          <t>JORA: Blockchain-based efficient joint computing offloading and resource allocation for edge video streaming systems</t>
        </is>
      </c>
      <c r="G974" s="42" t="inlineStr">
        <is>
          <t>Yuan, Shijing; Li, Jie; Wu, Chentao</t>
        </is>
      </c>
      <c r="H974" s="42" t="n">
        <v>2022</v>
      </c>
      <c r="I974" s="42" t="inlineStr">
        <is>
          <t>Journal of Systems Architecture</t>
        </is>
      </c>
      <c r="J974" s="42" t="inlineStr">
        <is>
          <t>10.1016/j.sysarc.2022.102740</t>
        </is>
      </c>
      <c r="K974" s="47" t="inlineStr">
        <is>
          <t>https://doi.org/10.1016/j.sysarc.2022.102740</t>
        </is>
      </c>
      <c r="L974" s="42" t="inlineStr"/>
      <c r="M974" s="42" t="inlineStr">
        <is>
          <t>journal-article</t>
        </is>
      </c>
      <c r="N974" s="42" t="inlineStr">
        <is>
          <t>en</t>
        </is>
      </c>
      <c r="O974" s="42">
        <f>IF(F974="","",LOWER(TRIM(F974)&amp;"|"&amp;TRIM(G974)&amp;"|"&amp;H974))</f>
        <v/>
      </c>
      <c r="P974" s="42" t="inlineStr">
        <is>
          <t>No</t>
        </is>
      </c>
      <c r="Q974" s="42" t="inlineStr">
        <is>
          <t>Citations: 46</t>
        </is>
      </c>
    </row>
    <row r="975">
      <c r="A975" s="42" t="inlineStr">
        <is>
          <t>A0974</t>
        </is>
      </c>
      <c r="B975" s="42" t="inlineStr">
        <is>
          <t>Database</t>
        </is>
      </c>
      <c r="C975" s="42" t="inlineStr">
        <is>
          <t>CrossRef</t>
        </is>
      </c>
      <c r="D975" s="85" t="n">
        <v>46287</v>
      </c>
      <c r="E975" s="42" t="inlineStr">
        <is>
          <t>joint embedding predictive architecture video</t>
        </is>
      </c>
      <c r="F975" s="42" t="inlineStr">
        <is>
          <t>Multimodal video-text matching using a deep bifurcation network and joint embedding of visual and textual features</t>
        </is>
      </c>
      <c r="G975" s="42" t="inlineStr">
        <is>
          <t>Nabati, Masoomeh; Behrad, Alireza</t>
        </is>
      </c>
      <c r="H975" s="42" t="n">
        <v>2021</v>
      </c>
      <c r="I975" s="42" t="inlineStr">
        <is>
          <t>Expert Systems with Applications</t>
        </is>
      </c>
      <c r="J975" s="42" t="inlineStr">
        <is>
          <t>10.1016/j.eswa.2021.115541</t>
        </is>
      </c>
      <c r="K975" s="47" t="inlineStr">
        <is>
          <t>https://doi.org/10.1016/j.eswa.2021.115541</t>
        </is>
      </c>
      <c r="L975" s="42" t="inlineStr"/>
      <c r="M975" s="42" t="inlineStr">
        <is>
          <t>journal-article</t>
        </is>
      </c>
      <c r="N975" s="42" t="inlineStr">
        <is>
          <t>en</t>
        </is>
      </c>
      <c r="O975" s="42">
        <f>IF(F975="","",LOWER(TRIM(F975)&amp;"|"&amp;TRIM(G975)&amp;"|"&amp;H975))</f>
        <v/>
      </c>
      <c r="P975" s="42" t="inlineStr">
        <is>
          <t>No</t>
        </is>
      </c>
      <c r="Q975" s="42" t="inlineStr">
        <is>
          <t>Citations: 7</t>
        </is>
      </c>
    </row>
    <row r="976">
      <c r="A976" s="42" t="inlineStr">
        <is>
          <t>A0975</t>
        </is>
      </c>
      <c r="B976" s="42" t="inlineStr">
        <is>
          <t>Database</t>
        </is>
      </c>
      <c r="C976" s="42" t="inlineStr">
        <is>
          <t>CrossRef</t>
        </is>
      </c>
      <c r="D976" s="85" t="n">
        <v>46287</v>
      </c>
      <c r="E976" s="42" t="inlineStr">
        <is>
          <t>joint embedding predictive architecture video</t>
        </is>
      </c>
      <c r="F976" s="42" t="inlineStr">
        <is>
          <t>Exploring joint embedding predictive architectures for pretraining convolutional neural networks</t>
        </is>
      </c>
      <c r="G976" s="42" t="inlineStr">
        <is>
          <t>Kalapos, András; Gyires-Tóth, Bálint</t>
        </is>
      </c>
      <c r="H976" s="42" t="n">
        <v>2026</v>
      </c>
      <c r="I976" s="42" t="inlineStr">
        <is>
          <t>Computer Vision and Image Understanding</t>
        </is>
      </c>
      <c r="J976" s="42" t="inlineStr">
        <is>
          <t>10.1016/j.cviu.2025.104595</t>
        </is>
      </c>
      <c r="K976" s="47" t="inlineStr">
        <is>
          <t>https://doi.org/10.1016/j.cviu.2025.104595</t>
        </is>
      </c>
      <c r="L976" s="42" t="inlineStr"/>
      <c r="M976" s="42" t="inlineStr">
        <is>
          <t>journal-article</t>
        </is>
      </c>
      <c r="N976" s="42" t="inlineStr">
        <is>
          <t>en</t>
        </is>
      </c>
      <c r="O976" s="42">
        <f>IF(F976="","",LOWER(TRIM(F976)&amp;"|"&amp;TRIM(G976)&amp;"|"&amp;H976))</f>
        <v/>
      </c>
      <c r="P976" s="42" t="inlineStr">
        <is>
          <t>No</t>
        </is>
      </c>
      <c r="Q976" s="42" t="inlineStr">
        <is>
          <t>Citations: 1</t>
        </is>
      </c>
    </row>
    <row r="977">
      <c r="A977" s="42" t="inlineStr">
        <is>
          <t>A0976</t>
        </is>
      </c>
      <c r="B977" s="42" t="inlineStr">
        <is>
          <t>Database</t>
        </is>
      </c>
      <c r="C977" s="42" t="inlineStr">
        <is>
          <t>CrossRef</t>
        </is>
      </c>
      <c r="D977" s="85" t="n">
        <v>46287</v>
      </c>
      <c r="E977" s="42" t="inlineStr">
        <is>
          <t>joint embedding predictive architecture video</t>
        </is>
      </c>
      <c r="F977" s="42" t="inlineStr">
        <is>
          <t>Embedding Artificial Intelligence in Deployment Pipelines: A Framework for Predictive and Autonomous DevOps</t>
        </is>
      </c>
      <c r="G977" s="42" t="inlineStr">
        <is>
          <t>Seelam, Jyostna</t>
        </is>
      </c>
      <c r="H977" s="42" t="n">
        <v>2023</v>
      </c>
      <c r="I977" s="42" t="inlineStr">
        <is>
          <t>International Journal of Science and Research (IJSR)</t>
        </is>
      </c>
      <c r="J977" s="42" t="inlineStr">
        <is>
          <t>10.21275/sr2506133231</t>
        </is>
      </c>
      <c r="K977" s="47" t="inlineStr">
        <is>
          <t>https://doi.org/10.21275/sr2506133231</t>
        </is>
      </c>
      <c r="L977" s="42" t="inlineStr"/>
      <c r="M977" s="42" t="inlineStr">
        <is>
          <t>journal-article</t>
        </is>
      </c>
      <c r="N977" s="42" t="inlineStr">
        <is>
          <t>en</t>
        </is>
      </c>
      <c r="O977" s="42">
        <f>IF(F977="","",LOWER(TRIM(F977)&amp;"|"&amp;TRIM(G977)&amp;"|"&amp;H977))</f>
        <v/>
      </c>
      <c r="P977" s="42" t="inlineStr">
        <is>
          <t>No</t>
        </is>
      </c>
      <c r="Q977" s="42" t="inlineStr">
        <is>
          <t>Citations: 0</t>
        </is>
      </c>
    </row>
    <row r="978">
      <c r="A978" s="42" t="inlineStr">
        <is>
          <t>A0977</t>
        </is>
      </c>
      <c r="B978" s="42" t="inlineStr">
        <is>
          <t>Database</t>
        </is>
      </c>
      <c r="C978" s="42" t="inlineStr">
        <is>
          <t>CrossRef</t>
        </is>
      </c>
      <c r="D978" s="85" t="n">
        <v>46287</v>
      </c>
      <c r="E978" s="42" t="inlineStr">
        <is>
          <t>joint embedding predictive architecture video</t>
        </is>
      </c>
      <c r="F978" s="42" t="inlineStr">
        <is>
          <t>Joint Prediction of Sentiment and Virality in Short Video News Using the Flamingo Multimodal Architecture</t>
        </is>
      </c>
      <c r="G978" s="42" t="inlineStr">
        <is>
          <t>Song, J.</t>
        </is>
      </c>
      <c r="H978" s="42" t="n">
        <v>2026</v>
      </c>
      <c r="I978" s="42" t="inlineStr">
        <is>
          <t>Advanced Electromagnetics</t>
        </is>
      </c>
      <c r="J978" s="42" t="inlineStr">
        <is>
          <t>10.7716/aem.v15i3.3616</t>
        </is>
      </c>
      <c r="K978" s="47" t="inlineStr">
        <is>
          <t>https://doi.org/10.7716/aem.v15i3.3616</t>
        </is>
      </c>
      <c r="L978" s="42" t="inlineStr">
        <is>
          <t>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is>
      </c>
      <c r="M978" s="42" t="inlineStr">
        <is>
          <t>journal-article</t>
        </is>
      </c>
      <c r="N978" s="42" t="inlineStr">
        <is>
          <t>en</t>
        </is>
      </c>
      <c r="O978" s="42">
        <f>IF(F978="","",LOWER(TRIM(F978)&amp;"|"&amp;TRIM(G978)&amp;"|"&amp;H978))</f>
        <v/>
      </c>
      <c r="P978" s="42" t="inlineStr">
        <is>
          <t>No</t>
        </is>
      </c>
      <c r="Q978" s="42" t="inlineStr">
        <is>
          <t>Citations: 0</t>
        </is>
      </c>
    </row>
    <row r="979">
      <c r="A979" s="42" t="inlineStr">
        <is>
          <t>A0978</t>
        </is>
      </c>
      <c r="B979" s="42" t="inlineStr">
        <is>
          <t>Database</t>
        </is>
      </c>
      <c r="C979" s="42" t="inlineStr">
        <is>
          <t>CrossRef</t>
        </is>
      </c>
      <c r="D979" s="85" t="n">
        <v>46287</v>
      </c>
      <c r="E979" s="42" t="inlineStr">
        <is>
          <t>joint embedding predictive architecture video</t>
        </is>
      </c>
      <c r="F979" s="42" t="inlineStr">
        <is>
          <t>Koopman Invariants as Drivers of Emergent Time-Series Clustering in Joint-Embedding Predictive Architectures</t>
        </is>
      </c>
      <c r="G979" s="42" t="inlineStr">
        <is>
          <t>Ruiz-Morales, Pablo; Vanoost, Dries; Pissoort, Davy; Verbeke, Mathias</t>
        </is>
      </c>
      <c r="H979" s="42" t="n">
        <v>2026</v>
      </c>
      <c r="I979" s="42" t="inlineStr">
        <is>
          <t>Proceedings of the AAAI Conference on Artificial Intelligence</t>
        </is>
      </c>
      <c r="J979" s="42" t="inlineStr">
        <is>
          <t>10.1609/aaai.v40i30.39708</t>
        </is>
      </c>
      <c r="K979" s="47" t="inlineStr">
        <is>
          <t>https://doi.org/10.1609/aaai.v40i30.39708</t>
        </is>
      </c>
      <c r="L979" s="42" t="inlineStr">
        <is>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is>
      </c>
      <c r="M979" s="42" t="inlineStr">
        <is>
          <t>journal-article</t>
        </is>
      </c>
      <c r="N979" s="42" t="inlineStr">
        <is>
          <t>en</t>
        </is>
      </c>
      <c r="O979" s="42">
        <f>IF(F979="","",LOWER(TRIM(F979)&amp;"|"&amp;TRIM(G979)&amp;"|"&amp;H979))</f>
        <v/>
      </c>
      <c r="P979" s="42" t="inlineStr">
        <is>
          <t>No</t>
        </is>
      </c>
      <c r="Q979" s="42" t="inlineStr">
        <is>
          <t>Citations: 1</t>
        </is>
      </c>
    </row>
    <row r="980">
      <c r="A980" s="42" t="inlineStr">
        <is>
          <t>A0979</t>
        </is>
      </c>
      <c r="B980" s="42" t="inlineStr">
        <is>
          <t>Database</t>
        </is>
      </c>
      <c r="C980" s="42" t="inlineStr">
        <is>
          <t>CrossRef</t>
        </is>
      </c>
      <c r="D980" s="85" t="n">
        <v>46287</v>
      </c>
      <c r="E980" s="42" t="inlineStr">
        <is>
          <t>joint embedding predictive architecture video</t>
        </is>
      </c>
      <c r="F980" s="42" t="inlineStr">
        <is>
          <t>Multi-grained encoding and joint embedding space fusion for video and text cross-modal retrieval</t>
        </is>
      </c>
      <c r="G980" s="42" t="inlineStr">
        <is>
          <t>Cui, Xiaotao; Xiao, Jing; Cao, Yang; Zhu, Jia</t>
        </is>
      </c>
      <c r="H980" s="42" t="n">
        <v>2022</v>
      </c>
      <c r="I980" s="42" t="inlineStr">
        <is>
          <t>Multimedia Tools and Applications</t>
        </is>
      </c>
      <c r="J980" s="42" t="inlineStr">
        <is>
          <t>10.1007/s11042-022-13048-y</t>
        </is>
      </c>
      <c r="K980" s="47" t="inlineStr">
        <is>
          <t>https://doi.org/10.1007/s11042-022-13048-y</t>
        </is>
      </c>
      <c r="L980" s="42" t="inlineStr"/>
      <c r="M980" s="42" t="inlineStr">
        <is>
          <t>journal-article</t>
        </is>
      </c>
      <c r="N980" s="42" t="inlineStr">
        <is>
          <t>en</t>
        </is>
      </c>
      <c r="O980" s="42">
        <f>IF(F980="","",LOWER(TRIM(F980)&amp;"|"&amp;TRIM(G980)&amp;"|"&amp;H980))</f>
        <v/>
      </c>
      <c r="P980" s="42" t="inlineStr">
        <is>
          <t>No</t>
        </is>
      </c>
      <c r="Q980" s="42" t="inlineStr">
        <is>
          <t>Citations: 4</t>
        </is>
      </c>
    </row>
    <row r="981">
      <c r="A981" s="42" t="inlineStr">
        <is>
          <t>A0980</t>
        </is>
      </c>
      <c r="B981" s="42" t="inlineStr">
        <is>
          <t>Database</t>
        </is>
      </c>
      <c r="C981" s="42" t="inlineStr">
        <is>
          <t>CrossRef</t>
        </is>
      </c>
      <c r="D981" s="85" t="n">
        <v>46287</v>
      </c>
      <c r="E981" s="42" t="inlineStr">
        <is>
          <t>joint embedding predictive architecture video</t>
        </is>
      </c>
      <c r="F981" s="42" t="inlineStr">
        <is>
          <t>Artificial Intelligence Models for Predicting Triage in Emergency Departments: Seven-Month Retrospective Comparative Study of Natural Language Processing, Large Language Model, and Joint Embedding Predictive Architectures</t>
        </is>
      </c>
      <c r="G981" s="42" t="inlineStr">
        <is>
          <t>Lansiaux, Edouard; Azzouz, Ramy; Chazard, Emmanuel; Vromant, Amélie; Wiel, Eric</t>
        </is>
      </c>
      <c r="H981" s="42" t="n">
        <v>2026</v>
      </c>
      <c r="I981" s="42" t="inlineStr">
        <is>
          <t>JMIR Medical Informatics</t>
        </is>
      </c>
      <c r="J981" s="42" t="inlineStr">
        <is>
          <t>10.2196/83318</t>
        </is>
      </c>
      <c r="K981" s="47" t="inlineStr">
        <is>
          <t>https://doi.org/10.2196/83318</t>
        </is>
      </c>
      <c r="L981" s="42" t="inlineStr">
        <is>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is>
      </c>
      <c r="M981" s="42" t="inlineStr">
        <is>
          <t>journal-article</t>
        </is>
      </c>
      <c r="N981" s="42" t="inlineStr">
        <is>
          <t>en</t>
        </is>
      </c>
      <c r="O981" s="42">
        <f>IF(F981="","",LOWER(TRIM(F981)&amp;"|"&amp;TRIM(G981)&amp;"|"&amp;H981))</f>
        <v/>
      </c>
      <c r="P981" s="42" t="inlineStr">
        <is>
          <t>No</t>
        </is>
      </c>
      <c r="Q981" s="42" t="inlineStr">
        <is>
          <t>Citations: 7</t>
        </is>
      </c>
    </row>
    <row r="982">
      <c r="A982" s="42" t="inlineStr">
        <is>
          <t>A0981</t>
        </is>
      </c>
      <c r="B982" s="42" t="inlineStr">
        <is>
          <t>Database</t>
        </is>
      </c>
      <c r="C982" s="42" t="inlineStr">
        <is>
          <t>CrossRef</t>
        </is>
      </c>
      <c r="D982" s="85" t="n">
        <v>46287</v>
      </c>
      <c r="E982" s="42" t="inlineStr">
        <is>
          <t>joint embedding predictive architecture video</t>
        </is>
      </c>
      <c r="F982" s="42" t="inlineStr">
        <is>
          <t>Learning Embedding Features Based on Multisense-Scaled Attention Architecture to Improve the Predictive Performance of Air Combat Intention Recognition</t>
        </is>
      </c>
      <c r="G982" s="42" t="inlineStr">
        <is>
          <t>Wang, Xuhua; Lin, Zhikai; Hu, Yahui; Liu, Jianwei</t>
        </is>
      </c>
      <c r="H982" s="42" t="n">
        <v>2022</v>
      </c>
      <c r="I982" s="42" t="inlineStr">
        <is>
          <t>IEEE Access</t>
        </is>
      </c>
      <c r="J982" s="42" t="inlineStr">
        <is>
          <t>10.1109/access.2022.3204706</t>
        </is>
      </c>
      <c r="K982" s="47" t="inlineStr">
        <is>
          <t>https://doi.org/10.1109/access.2022.3204706</t>
        </is>
      </c>
      <c r="L982" s="42" t="inlineStr"/>
      <c r="M982" s="42" t="inlineStr">
        <is>
          <t>journal-article</t>
        </is>
      </c>
      <c r="N982" s="42" t="inlineStr">
        <is>
          <t>en</t>
        </is>
      </c>
      <c r="O982" s="42">
        <f>IF(F982="","",LOWER(TRIM(F982)&amp;"|"&amp;TRIM(G982)&amp;"|"&amp;H982))</f>
        <v/>
      </c>
      <c r="P982" s="42" t="inlineStr">
        <is>
          <t>No</t>
        </is>
      </c>
      <c r="Q982" s="42" t="inlineStr">
        <is>
          <t>Citations: 10</t>
        </is>
      </c>
    </row>
    <row r="983">
      <c r="A983" s="42" t="inlineStr">
        <is>
          <t>A0982</t>
        </is>
      </c>
      <c r="B983" s="42" t="inlineStr">
        <is>
          <t>Database</t>
        </is>
      </c>
      <c r="C983" s="42" t="inlineStr">
        <is>
          <t>CrossRef</t>
        </is>
      </c>
      <c r="D983" s="85" t="n">
        <v>46287</v>
      </c>
      <c r="E983" s="42" t="inlineStr">
        <is>
          <t>joint embedding predictive architecture video</t>
        </is>
      </c>
      <c r="F983" s="42" t="inlineStr">
        <is>
          <t>V2X-JEPA: Self-Supervised Multiagent Joint Embedding Predictive Architecture for Robust Vehicle-to-Everything Perception</t>
        </is>
      </c>
      <c r="G983" s="42" t="inlineStr">
        <is>
          <t>Mayumu, Nicanor; Deng, Xiaoheng; Antoine Bagula, Bigomokero; ur Rehman Khan, Saif; Mukala, Patrick</t>
        </is>
      </c>
      <c r="H983" s="42" t="n">
        <v>2026</v>
      </c>
      <c r="I983" s="42" t="inlineStr">
        <is>
          <t>IEEE Internet of Things Journal</t>
        </is>
      </c>
      <c r="J983" s="42" t="inlineStr">
        <is>
          <t>10.1109/jiot.2026.3660030</t>
        </is>
      </c>
      <c r="K983" s="47" t="inlineStr">
        <is>
          <t>https://doi.org/10.1109/jiot.2026.3660030</t>
        </is>
      </c>
      <c r="L983" s="42" t="inlineStr"/>
      <c r="M983" s="42" t="inlineStr">
        <is>
          <t>journal-article</t>
        </is>
      </c>
      <c r="N983" s="42" t="inlineStr">
        <is>
          <t>en</t>
        </is>
      </c>
      <c r="O983" s="42">
        <f>IF(F983="","",LOWER(TRIM(F983)&amp;"|"&amp;TRIM(G983)&amp;"|"&amp;H983))</f>
        <v/>
      </c>
      <c r="P983" s="42" t="inlineStr">
        <is>
          <t>No</t>
        </is>
      </c>
      <c r="Q983" s="42" t="inlineStr">
        <is>
          <t>Citations: 3</t>
        </is>
      </c>
    </row>
    <row r="984">
      <c r="A984" s="42" t="inlineStr">
        <is>
          <t>A0983</t>
        </is>
      </c>
      <c r="B984" s="42" t="inlineStr">
        <is>
          <t>Database</t>
        </is>
      </c>
      <c r="C984" s="42" t="inlineStr">
        <is>
          <t>CrossRef</t>
        </is>
      </c>
      <c r="D984" s="85" t="n">
        <v>46287</v>
      </c>
      <c r="E984" s="42" t="inlineStr">
        <is>
          <t>joint embedding predictive architecture video</t>
        </is>
      </c>
      <c r="F984" s="42" t="inlineStr">
        <is>
          <t>Learning embedding features based on multisense-scaled attention architecture to improve the predictive performance of anticancer peptides</t>
        </is>
      </c>
      <c r="G984" s="42" t="inlineStr">
        <is>
          <t>He, Wenjia; Wang, Yu; Cui, Lizhen; Su, Ran; Wei, Leyi</t>
        </is>
      </c>
      <c r="H984" s="42" t="n">
        <v>2021</v>
      </c>
      <c r="I984" s="42" t="inlineStr">
        <is>
          <t>Bioinformatics</t>
        </is>
      </c>
      <c r="J984" s="42" t="inlineStr">
        <is>
          <t>10.1093/bioinformatics/btab560</t>
        </is>
      </c>
      <c r="K984" s="47" t="inlineStr">
        <is>
          <t>https://doi.org/10.1093/bioinformatics/btab560</t>
        </is>
      </c>
      <c r="L984" s="42" t="inlineStr">
        <is>
          <t>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is>
      </c>
      <c r="M984" s="42" t="inlineStr">
        <is>
          <t>journal-article</t>
        </is>
      </c>
      <c r="N984" s="42" t="inlineStr">
        <is>
          <t>en</t>
        </is>
      </c>
      <c r="O984" s="42">
        <f>IF(F984="","",LOWER(TRIM(F984)&amp;"|"&amp;TRIM(G984)&amp;"|"&amp;H984))</f>
        <v/>
      </c>
      <c r="P984" s="42" t="inlineStr">
        <is>
          <t>No</t>
        </is>
      </c>
      <c r="Q984" s="42" t="inlineStr">
        <is>
          <t>Citations: 61</t>
        </is>
      </c>
    </row>
    <row r="985">
      <c r="A985" s="42" t="inlineStr">
        <is>
          <t>A0984</t>
        </is>
      </c>
      <c r="B985" s="42" t="inlineStr">
        <is>
          <t>Database</t>
        </is>
      </c>
      <c r="C985" s="42" t="inlineStr">
        <is>
          <t>CrossRef</t>
        </is>
      </c>
      <c r="D985" s="85" t="n">
        <v>46287</v>
      </c>
      <c r="E985" s="42" t="inlineStr">
        <is>
          <t>joint embedding predictive architecture video</t>
        </is>
      </c>
      <c r="F985" s="42" t="inlineStr">
        <is>
          <t>Embedding Preparedness in Everyday Interior Architecture: An Evidence-Derived Framework from Comparative Case Analysis</t>
        </is>
      </c>
      <c r="G985" s="42" t="inlineStr">
        <is>
          <t>Cleetus, Naina Maggie</t>
        </is>
      </c>
      <c r="H985" s="42" t="n">
        <v>2026</v>
      </c>
      <c r="I985" s="42" t="inlineStr">
        <is>
          <t>Journal of Salutogenic Architecture</t>
        </is>
      </c>
      <c r="J985" s="42" t="inlineStr">
        <is>
          <t>10.38027/jsalutogenic_vol5no1_7</t>
        </is>
      </c>
      <c r="K985" s="47" t="inlineStr">
        <is>
          <t>https://doi.org/10.38027/jsalutogenic_vol5no1_7</t>
        </is>
      </c>
      <c r="L985" s="42" t="inlineStr"/>
      <c r="M985" s="42" t="inlineStr">
        <is>
          <t>journal-article</t>
        </is>
      </c>
      <c r="N985" s="42" t="inlineStr">
        <is>
          <t>en</t>
        </is>
      </c>
      <c r="O985" s="42">
        <f>IF(F985="","",LOWER(TRIM(F985)&amp;"|"&amp;TRIM(G985)&amp;"|"&amp;H985))</f>
        <v/>
      </c>
      <c r="P985" s="42" t="inlineStr">
        <is>
          <t>No</t>
        </is>
      </c>
      <c r="Q985" s="42" t="inlineStr">
        <is>
          <t>Citations: 0</t>
        </is>
      </c>
    </row>
    <row r="986">
      <c r="A986" s="42" t="inlineStr">
        <is>
          <t>A0985</t>
        </is>
      </c>
      <c r="B986" s="42" t="inlineStr">
        <is>
          <t>Database</t>
        </is>
      </c>
      <c r="C986" s="42" t="inlineStr">
        <is>
          <t>CrossRef</t>
        </is>
      </c>
      <c r="D986" s="85" t="n">
        <v>46287</v>
      </c>
      <c r="E986" s="42" t="inlineStr">
        <is>
          <t>joint embedding predictive architecture video</t>
        </is>
      </c>
      <c r="F986" s="42" t="inlineStr">
        <is>
          <t>Joint learning video segmentation with different prior guidance</t>
        </is>
      </c>
      <c r="G986" s="42" t="inlineStr">
        <is>
          <t>Yang, Dawei; Ma, Chenhao; Deng, Xiuhui; Zeng, Jason Junwei; Zhang, Jianning; Huang, Wei; Jiang, Zhe; Huo, Ying</t>
        </is>
      </c>
      <c r="H986" s="42" t="n">
        <v>2026</v>
      </c>
      <c r="I986" s="42" t="inlineStr">
        <is>
          <t>Journal of Systems Architecture</t>
        </is>
      </c>
      <c r="J986" s="42" t="inlineStr">
        <is>
          <t>10.1016/j.sysarc.2025.103622</t>
        </is>
      </c>
      <c r="K986" s="47" t="inlineStr">
        <is>
          <t>https://doi.org/10.1016/j.sysarc.2025.103622</t>
        </is>
      </c>
      <c r="L986" s="42" t="inlineStr"/>
      <c r="M986" s="42" t="inlineStr">
        <is>
          <t>journal-article</t>
        </is>
      </c>
      <c r="N986" s="42" t="inlineStr">
        <is>
          <t>en</t>
        </is>
      </c>
      <c r="O986" s="42">
        <f>IF(F986="","",LOWER(TRIM(F986)&amp;"|"&amp;TRIM(G986)&amp;"|"&amp;H986))</f>
        <v/>
      </c>
      <c r="P986" s="42" t="inlineStr">
        <is>
          <t>No</t>
        </is>
      </c>
      <c r="Q986" s="42" t="inlineStr">
        <is>
          <t>Citations: 0</t>
        </is>
      </c>
    </row>
    <row r="987">
      <c r="A987" s="42" t="inlineStr">
        <is>
          <t>A0986</t>
        </is>
      </c>
      <c r="B987" s="42" t="inlineStr">
        <is>
          <t>Database</t>
        </is>
      </c>
      <c r="C987" s="42" t="inlineStr">
        <is>
          <t>CrossRef</t>
        </is>
      </c>
      <c r="D987" s="85" t="n">
        <v>46287</v>
      </c>
      <c r="E987" s="42" t="inlineStr">
        <is>
          <t>joint embedding predictive architecture video</t>
        </is>
      </c>
      <c r="F987" s="42" t="inlineStr">
        <is>
          <t>Semantics-Oriented Multitask Learning for DeepFake Detection: A Joint Embedding Approach</t>
        </is>
      </c>
      <c r="G987" s="42" t="inlineStr">
        <is>
          <t>Zou, Mian; Yu, Baosheng; Zhan, Yibing; Lyu, Siwei; Ma, Kede</t>
        </is>
      </c>
      <c r="H987" s="42" t="n">
        <v>2025</v>
      </c>
      <c r="I987" s="42" t="inlineStr">
        <is>
          <t>IEEE Transactions on Circuits and Systems for Video Technology</t>
        </is>
      </c>
      <c r="J987" s="42" t="inlineStr">
        <is>
          <t>10.1109/tcsvt.2025.3572508</t>
        </is>
      </c>
      <c r="K987" s="47" t="inlineStr">
        <is>
          <t>https://doi.org/10.1109/tcsvt.2025.3572508</t>
        </is>
      </c>
      <c r="L987" s="42" t="inlineStr"/>
      <c r="M987" s="42" t="inlineStr">
        <is>
          <t>journal-article</t>
        </is>
      </c>
      <c r="N987" s="42" t="inlineStr">
        <is>
          <t>en</t>
        </is>
      </c>
      <c r="O987" s="42">
        <f>IF(F987="","",LOWER(TRIM(F987)&amp;"|"&amp;TRIM(G987)&amp;"|"&amp;H987))</f>
        <v/>
      </c>
      <c r="P987" s="42" t="inlineStr">
        <is>
          <t>No</t>
        </is>
      </c>
      <c r="Q987" s="42" t="inlineStr">
        <is>
          <t>Citations: 11</t>
        </is>
      </c>
    </row>
    <row r="988">
      <c r="A988" s="42" t="inlineStr">
        <is>
          <t>A0987</t>
        </is>
      </c>
      <c r="B988" s="42" t="inlineStr">
        <is>
          <t>Database</t>
        </is>
      </c>
      <c r="C988" s="42" t="inlineStr">
        <is>
          <t>CrossRef</t>
        </is>
      </c>
      <c r="D988" s="85" t="n">
        <v>46287</v>
      </c>
      <c r="E988" s="42" t="inlineStr">
        <is>
          <t>joint embedding predictive architecture video</t>
        </is>
      </c>
      <c r="F988" s="42" t="inlineStr">
        <is>
          <t>Multimodal few-shot classification without attribute embedding</t>
        </is>
      </c>
      <c r="G988" s="42" t="inlineStr">
        <is>
          <t>Chang, Jun Qing; Rajan, Deepu; Vun, Nicholas</t>
        </is>
      </c>
      <c r="H988" s="42" t="n">
        <v>2024</v>
      </c>
      <c r="I988" s="42" t="inlineStr">
        <is>
          <t>EURASIP Journal on Image and Video Processing</t>
        </is>
      </c>
      <c r="J988" s="42" t="inlineStr">
        <is>
          <t>10.1186/s13640-024-00620-9</t>
        </is>
      </c>
      <c r="K988" s="47" t="inlineStr">
        <is>
          <t>https://doi.org/10.1186/s13640-024-00620-9</t>
        </is>
      </c>
      <c r="L988" s="42" t="inlineStr">
        <is>
          <t>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is>
      </c>
      <c r="M988" s="42" t="inlineStr">
        <is>
          <t>journal-article</t>
        </is>
      </c>
      <c r="N988" s="42" t="inlineStr">
        <is>
          <t>en</t>
        </is>
      </c>
      <c r="O988" s="42">
        <f>IF(F988="","",LOWER(TRIM(F988)&amp;"|"&amp;TRIM(G988)&amp;"|"&amp;H988))</f>
        <v/>
      </c>
      <c r="P988" s="42" t="inlineStr">
        <is>
          <t>No</t>
        </is>
      </c>
      <c r="Q988" s="42" t="inlineStr">
        <is>
          <t>Citations: 1</t>
        </is>
      </c>
    </row>
    <row r="989">
      <c r="A989" s="42" t="inlineStr">
        <is>
          <t>A0988</t>
        </is>
      </c>
      <c r="B989" s="42" t="inlineStr">
        <is>
          <t>Database</t>
        </is>
      </c>
      <c r="C989" s="42" t="inlineStr">
        <is>
          <t>CrossRef</t>
        </is>
      </c>
      <c r="D989" s="85" t="n">
        <v>46287</v>
      </c>
      <c r="E989" s="42" t="inlineStr">
        <is>
          <t>joint embedding predictive architecture video</t>
        </is>
      </c>
      <c r="F989" s="42" t="inlineStr">
        <is>
          <t>Polarization-Guided Multimedia Anti-Counterfeiting via Reversible Embedding and Tamper Localization</t>
        </is>
      </c>
      <c r="G989" s="42" t="inlineStr">
        <is>
          <t>Zhang, Qihang; Xue, Zhenxuan; Liu, Zhiqiang; Cai, Yudong; Li, Xuan; Shao, Xiaopeng</t>
        </is>
      </c>
      <c r="H989" s="42" t="n">
        <v>2026</v>
      </c>
      <c r="I989" s="42" t="inlineStr">
        <is>
          <t>IEEE Transactions on Circuits and Systems for Video Technology</t>
        </is>
      </c>
      <c r="J989" s="42" t="inlineStr">
        <is>
          <t>10.1109/tcsvt.2026.3714446</t>
        </is>
      </c>
      <c r="K989" s="47" t="inlineStr">
        <is>
          <t>https://doi.org/10.1109/tcsvt.2026.3714446</t>
        </is>
      </c>
      <c r="L989" s="42" t="inlineStr"/>
      <c r="M989" s="42" t="inlineStr">
        <is>
          <t>journal-article</t>
        </is>
      </c>
      <c r="N989" s="42" t="inlineStr">
        <is>
          <t>en</t>
        </is>
      </c>
      <c r="O989" s="42">
        <f>IF(F989="","",LOWER(TRIM(F989)&amp;"|"&amp;TRIM(G989)&amp;"|"&amp;H989))</f>
        <v/>
      </c>
      <c r="P989" s="42" t="inlineStr">
        <is>
          <t>No</t>
        </is>
      </c>
      <c r="Q989" s="42" t="inlineStr">
        <is>
          <t>Citations: 0</t>
        </is>
      </c>
    </row>
    <row r="990">
      <c r="A990" s="42" t="inlineStr">
        <is>
          <t>A0989</t>
        </is>
      </c>
      <c r="B990" s="42" t="inlineStr">
        <is>
          <t>Database</t>
        </is>
      </c>
      <c r="C990" s="42" t="inlineStr">
        <is>
          <t>CrossRef</t>
        </is>
      </c>
      <c r="D990" s="85" t="n">
        <v>46287</v>
      </c>
      <c r="E990" s="42" t="inlineStr">
        <is>
          <t>joint embedding predictive architecture video</t>
        </is>
      </c>
      <c r="F990" s="42" t="inlineStr">
        <is>
          <t>EMBEDDING VIRTUAL REALITY IN ARCHITECTURAL PEDAGOGY: INSTRUCTIONISM VERSUS CONSTRUCTIONISM APPROACH</t>
        </is>
      </c>
      <c r="G990" s="42" t="inlineStr">
        <is>
          <t>Charkas, Marwa; Galal, Kareem S.</t>
        </is>
      </c>
      <c r="H990" s="42" t="n">
        <v>2023</v>
      </c>
      <c r="I990" s="42" t="inlineStr">
        <is>
          <t>Architecture and Planning Journal (APJ)</t>
        </is>
      </c>
      <c r="J990" s="42" t="inlineStr">
        <is>
          <t>10.54729/2789-8547.1187</t>
        </is>
      </c>
      <c r="K990" s="47" t="inlineStr">
        <is>
          <t>https://doi.org/10.54729/2789-8547.1187</t>
        </is>
      </c>
      <c r="L990" s="42" t="inlineStr"/>
      <c r="M990" s="42" t="inlineStr">
        <is>
          <t>journal-article</t>
        </is>
      </c>
      <c r="N990" s="42" t="inlineStr">
        <is>
          <t>en</t>
        </is>
      </c>
      <c r="O990" s="42">
        <f>IF(F990="","",LOWER(TRIM(F990)&amp;"|"&amp;TRIM(G990)&amp;"|"&amp;H990))</f>
        <v/>
      </c>
      <c r="P990" s="42" t="inlineStr">
        <is>
          <t>No</t>
        </is>
      </c>
      <c r="Q990" s="42" t="inlineStr">
        <is>
          <t>Citations: 2</t>
        </is>
      </c>
    </row>
    <row r="991">
      <c r="A991" s="42" t="inlineStr">
        <is>
          <t>A0990</t>
        </is>
      </c>
      <c r="B991" s="42" t="inlineStr">
        <is>
          <t>Database</t>
        </is>
      </c>
      <c r="C991" s="42" t="inlineStr">
        <is>
          <t>CrossRef</t>
        </is>
      </c>
      <c r="D991" s="85" t="n">
        <v>46287</v>
      </c>
      <c r="E991" s="42" t="inlineStr">
        <is>
          <t>joint embedding predictive architecture video</t>
        </is>
      </c>
      <c r="F991" s="42" t="inlineStr">
        <is>
          <t>Dual-Stream MobileNetV3Small Fusion Architecture for Enhanced Multi-Class Detection of Arecanut Diseases Using Hybrid Feature Embedding</t>
        </is>
      </c>
      <c r="G991" s="42" t="inlineStr">
        <is>
          <t>S, Dinesh; Sridhara Acharya, P</t>
        </is>
      </c>
      <c r="H991" s="42" t="n">
        <v>2025</v>
      </c>
      <c r="I991" s="42" t="inlineStr">
        <is>
          <t>International Journal of Science and Research (IJSR)</t>
        </is>
      </c>
      <c r="J991" s="42" t="inlineStr">
        <is>
          <t>10.21275/sr251124133511</t>
        </is>
      </c>
      <c r="K991" s="47" t="inlineStr">
        <is>
          <t>https://doi.org/10.21275/sr251124133511</t>
        </is>
      </c>
      <c r="L991" s="42" t="inlineStr"/>
      <c r="M991" s="42" t="inlineStr">
        <is>
          <t>journal-article</t>
        </is>
      </c>
      <c r="N991" s="42" t="inlineStr">
        <is>
          <t>en</t>
        </is>
      </c>
      <c r="O991" s="42">
        <f>IF(F991="","",LOWER(TRIM(F991)&amp;"|"&amp;TRIM(G991)&amp;"|"&amp;H991))</f>
        <v/>
      </c>
      <c r="P991" s="42" t="inlineStr">
        <is>
          <t>No</t>
        </is>
      </c>
      <c r="Q991" s="42" t="inlineStr">
        <is>
          <t>Citations: 0</t>
        </is>
      </c>
    </row>
    <row r="992">
      <c r="A992" s="42" t="inlineStr">
        <is>
          <t>A0991</t>
        </is>
      </c>
      <c r="B992" s="42" t="inlineStr">
        <is>
          <t>Database</t>
        </is>
      </c>
      <c r="C992" s="42" t="inlineStr">
        <is>
          <t>CrossRef</t>
        </is>
      </c>
      <c r="D992" s="85" t="n">
        <v>46287</v>
      </c>
      <c r="E992" s="42" t="inlineStr">
        <is>
          <t>joint embedding predictive architecture video</t>
        </is>
      </c>
      <c r="F992" s="42" t="inlineStr">
        <is>
          <t>A Flexible Embedding-Aware Near Memory Processing Architecture for Recommendation System</t>
        </is>
      </c>
      <c r="G992" s="42" t="inlineStr">
        <is>
          <t>Lu, Lingfei; Qiu, Yudi; Yi, Shiyan; Fan, Yibo</t>
        </is>
      </c>
      <c r="H992" s="42" t="n">
        <v>2023</v>
      </c>
      <c r="I992" s="42" t="inlineStr">
        <is>
          <t>IEEE Computer Architecture Letters</t>
        </is>
      </c>
      <c r="J992" s="42" t="inlineStr">
        <is>
          <t>10.1109/lca.2023.3305668</t>
        </is>
      </c>
      <c r="K992" s="47" t="inlineStr">
        <is>
          <t>https://doi.org/10.1109/lca.2023.3305668</t>
        </is>
      </c>
      <c r="L992" s="42" t="inlineStr"/>
      <c r="M992" s="42" t="inlineStr">
        <is>
          <t>journal-article</t>
        </is>
      </c>
      <c r="N992" s="42" t="inlineStr">
        <is>
          <t>en</t>
        </is>
      </c>
      <c r="O992" s="42">
        <f>IF(F992="","",LOWER(TRIM(F992)&amp;"|"&amp;TRIM(G992)&amp;"|"&amp;H992))</f>
        <v/>
      </c>
      <c r="P992" s="42" t="inlineStr">
        <is>
          <t>No</t>
        </is>
      </c>
      <c r="Q992" s="42" t="inlineStr">
        <is>
          <t>Citations: 6</t>
        </is>
      </c>
    </row>
    <row r="993">
      <c r="A993" s="42" t="inlineStr">
        <is>
          <t>A0992</t>
        </is>
      </c>
      <c r="B993" s="42" t="inlineStr">
        <is>
          <t>Database</t>
        </is>
      </c>
      <c r="C993" s="42" t="inlineStr">
        <is>
          <t>CrossRef</t>
        </is>
      </c>
      <c r="D993" s="85" t="n">
        <v>46287</v>
      </c>
      <c r="E993" s="42" t="inlineStr">
        <is>
          <t>joint embedding predictive architecture video</t>
        </is>
      </c>
      <c r="F993" s="42" t="inlineStr">
        <is>
          <t>The undecidability of joint embedding and joint homomorphism for hereditary graph classes</t>
        </is>
      </c>
      <c r="G993" s="42" t="inlineStr">
        <is>
          <t>Braunfeld, Samuel</t>
        </is>
      </c>
      <c r="H993" s="42" t="n">
        <v>2019</v>
      </c>
      <c r="I993" s="42" t="inlineStr">
        <is>
          <t>Discrete Mathematics &amp; Theoretical Computer Science</t>
        </is>
      </c>
      <c r="J993" s="42" t="inlineStr">
        <is>
          <t>10.23638/dmtcs-21-2-9</t>
        </is>
      </c>
      <c r="K993" s="47" t="inlineStr">
        <is>
          <t>https://doi.org/10.23638/dmtcs-21-2-9</t>
        </is>
      </c>
      <c r="L993" s="42" t="inlineStr">
        <is>
          <t>We prove that the joint embedding property is undecidable for hereditary graph classes, via a reduction from the tiling problem. The proof is then adapted to show the undecidability of the joint homomorphism property as well. Comment: 17 pages; DMTCS version; initial version split</t>
        </is>
      </c>
      <c r="M993" s="42" t="inlineStr">
        <is>
          <t>journal-article</t>
        </is>
      </c>
      <c r="N993" s="42" t="inlineStr">
        <is>
          <t>en</t>
        </is>
      </c>
      <c r="O993" s="42">
        <f>IF(F993="","",LOWER(TRIM(F993)&amp;"|"&amp;TRIM(G993)&amp;"|"&amp;H993))</f>
        <v/>
      </c>
      <c r="P993" s="42" t="inlineStr">
        <is>
          <t>No</t>
        </is>
      </c>
      <c r="Q993" s="42" t="inlineStr">
        <is>
          <t>Citations: 0</t>
        </is>
      </c>
    </row>
    <row r="994">
      <c r="A994" s="42" t="inlineStr">
        <is>
          <t>A0993</t>
        </is>
      </c>
      <c r="B994" s="42" t="inlineStr">
        <is>
          <t>Database</t>
        </is>
      </c>
      <c r="C994" s="42" t="inlineStr">
        <is>
          <t>CrossRef</t>
        </is>
      </c>
      <c r="D994" s="85" t="n">
        <v>46287</v>
      </c>
      <c r="E994" s="42" t="inlineStr">
        <is>
          <t>joint embedding predictive architecture video</t>
        </is>
      </c>
      <c r="F994" s="42" t="inlineStr">
        <is>
          <t>A Low Complexity System for Multiple Data Embedding Into H.264 Coded Video Bit-Stream</t>
        </is>
      </c>
      <c r="G994" s="42" t="inlineStr">
        <is>
          <t>Ghasempour, Mohammad; Ghanbari, Mohammad</t>
        </is>
      </c>
      <c r="H994" s="42" t="n">
        <v>2020</v>
      </c>
      <c r="I994" s="42" t="inlineStr">
        <is>
          <t>IEEE Transactions on Circuits and Systems for Video Technology</t>
        </is>
      </c>
      <c r="J994" s="42" t="inlineStr">
        <is>
          <t>10.1109/tcsvt.2019.2947545</t>
        </is>
      </c>
      <c r="K994" s="47" t="inlineStr">
        <is>
          <t>https://doi.org/10.1109/tcsvt.2019.2947545</t>
        </is>
      </c>
      <c r="L994" s="42" t="inlineStr"/>
      <c r="M994" s="42" t="inlineStr">
        <is>
          <t>journal-article</t>
        </is>
      </c>
      <c r="N994" s="42" t="inlineStr">
        <is>
          <t>en</t>
        </is>
      </c>
      <c r="O994" s="42">
        <f>IF(F994="","",LOWER(TRIM(F994)&amp;"|"&amp;TRIM(G994)&amp;"|"&amp;H994))</f>
        <v/>
      </c>
      <c r="P994" s="42" t="inlineStr">
        <is>
          <t>No</t>
        </is>
      </c>
      <c r="Q994" s="42" t="inlineStr">
        <is>
          <t>Citations: 20</t>
        </is>
      </c>
    </row>
    <row r="995">
      <c r="A995" s="42" t="inlineStr">
        <is>
          <t>A0994</t>
        </is>
      </c>
      <c r="B995" s="42" t="inlineStr">
        <is>
          <t>Database</t>
        </is>
      </c>
      <c r="C995" s="42" t="inlineStr">
        <is>
          <t>CrossRef</t>
        </is>
      </c>
      <c r="D995" s="85" t="n">
        <v>46287</v>
      </c>
      <c r="E995" s="42" t="inlineStr">
        <is>
          <t>joint embedding predictive architecture video</t>
        </is>
      </c>
      <c r="F995" s="42" t="inlineStr">
        <is>
          <t>Impact of Video Compression and Multimodal Embedding on Scene Description</t>
        </is>
      </c>
      <c r="G995" s="42" t="inlineStr">
        <is>
          <t>Lee, Jin Young</t>
        </is>
      </c>
      <c r="H995" s="42" t="n">
        <v>2019</v>
      </c>
      <c r="I995" s="42" t="inlineStr">
        <is>
          <t>Electronics</t>
        </is>
      </c>
      <c r="J995" s="42" t="inlineStr">
        <is>
          <t>10.3390/electronics8090963</t>
        </is>
      </c>
      <c r="K995" s="47" t="inlineStr">
        <is>
          <t>https://doi.org/10.3390/electronics8090963</t>
        </is>
      </c>
      <c r="L995" s="42" t="inlineStr">
        <is>
          <t>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is>
      </c>
      <c r="M995" s="42" t="inlineStr">
        <is>
          <t>journal-article</t>
        </is>
      </c>
      <c r="N995" s="42" t="inlineStr">
        <is>
          <t>en</t>
        </is>
      </c>
      <c r="O995" s="42">
        <f>IF(F995="","",LOWER(TRIM(F995)&amp;"|"&amp;TRIM(G995)&amp;"|"&amp;H995))</f>
        <v/>
      </c>
      <c r="P995" s="42" t="inlineStr">
        <is>
          <t>No</t>
        </is>
      </c>
      <c r="Q995" s="42" t="inlineStr">
        <is>
          <t>Citations: 0</t>
        </is>
      </c>
    </row>
    <row r="996">
      <c r="A996" s="42" t="inlineStr">
        <is>
          <t>A0995</t>
        </is>
      </c>
      <c r="B996" s="42" t="inlineStr">
        <is>
          <t>Database</t>
        </is>
      </c>
      <c r="C996" s="42" t="inlineStr">
        <is>
          <t>CrossRef</t>
        </is>
      </c>
      <c r="D996" s="85" t="n">
        <v>46287</v>
      </c>
      <c r="E996" s="42" t="inlineStr">
        <is>
          <t>joint embedding predictive architecture video</t>
        </is>
      </c>
      <c r="F996" s="42" t="inlineStr">
        <is>
          <t>Bayesian Prioritization in Product Strategy: Embedding Predictive Analytics into Agile Decision-Making</t>
        </is>
      </c>
      <c r="G996" s="42" t="inlineStr">
        <is>
          <t>Sandeep Aluvaka</t>
        </is>
      </c>
      <c r="H996" s="42" t="n">
        <v>2025</v>
      </c>
      <c r="I996" s="42" t="inlineStr">
        <is>
          <t>Computer Fraud and Security</t>
        </is>
      </c>
      <c r="J996" s="42" t="inlineStr">
        <is>
          <t>10.52710/cfs.687</t>
        </is>
      </c>
      <c r="K996" s="47" t="inlineStr">
        <is>
          <t>https://doi.org/10.52710/cfs.687</t>
        </is>
      </c>
      <c r="L996" s="42" t="inlineStr">
        <is>
          <t>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is>
      </c>
      <c r="M996" s="42" t="inlineStr">
        <is>
          <t>journal-article</t>
        </is>
      </c>
      <c r="N996" s="42" t="inlineStr">
        <is>
          <t>en</t>
        </is>
      </c>
      <c r="O996" s="42">
        <f>IF(F996="","",LOWER(TRIM(F996)&amp;"|"&amp;TRIM(G996)&amp;"|"&amp;H996))</f>
        <v/>
      </c>
      <c r="P996" s="42" t="inlineStr">
        <is>
          <t>No</t>
        </is>
      </c>
      <c r="Q996" s="42" t="inlineStr">
        <is>
          <t>Citations: 0</t>
        </is>
      </c>
    </row>
    <row r="997">
      <c r="A997" s="42" t="inlineStr">
        <is>
          <t>A0996</t>
        </is>
      </c>
      <c r="B997" s="42" t="inlineStr">
        <is>
          <t>Database</t>
        </is>
      </c>
      <c r="C997" s="42" t="inlineStr">
        <is>
          <t>CrossRef</t>
        </is>
      </c>
      <c r="D997" s="85" t="n">
        <v>46287</v>
      </c>
      <c r="E997" s="42" t="inlineStr">
        <is>
          <t>joint embedding predictive architecture video</t>
        </is>
      </c>
      <c r="F997" s="42" t="inlineStr">
        <is>
          <t>Secure Video Watermarking Embedding and Extraction Process Using Transformation Techniques</t>
        </is>
      </c>
      <c r="G997" s="42" t="inlineStr">
        <is>
          <t>Pathan, Shoeb K; Kumar, Meesala S</t>
        </is>
      </c>
      <c r="H997" s="42" t="n">
        <v>2025</v>
      </c>
      <c r="I997" s="42" t="inlineStr">
        <is>
          <t>Cureus Journal of Computer Science</t>
        </is>
      </c>
      <c r="J997" s="42" t="inlineStr">
        <is>
          <t>10.7759/s44389-024-01368-z</t>
        </is>
      </c>
      <c r="K997" s="47" t="inlineStr">
        <is>
          <t>https://doi.org/10.7759/s44389-024-01368-z</t>
        </is>
      </c>
      <c r="L997" s="42" t="inlineStr"/>
      <c r="M997" s="42" t="inlineStr">
        <is>
          <t>journal-article</t>
        </is>
      </c>
      <c r="N997" s="42" t="inlineStr">
        <is>
          <t>en</t>
        </is>
      </c>
      <c r="O997" s="42">
        <f>IF(F997="","",LOWER(TRIM(F997)&amp;"|"&amp;TRIM(G997)&amp;"|"&amp;H997))</f>
        <v/>
      </c>
      <c r="P997" s="42" t="inlineStr">
        <is>
          <t>No</t>
        </is>
      </c>
      <c r="Q997" s="42" t="inlineStr">
        <is>
          <t>Citations: 0</t>
        </is>
      </c>
    </row>
    <row r="998">
      <c r="A998" s="42" t="inlineStr">
        <is>
          <t>A0997</t>
        </is>
      </c>
      <c r="B998" s="42" t="inlineStr">
        <is>
          <t>Database</t>
        </is>
      </c>
      <c r="C998" s="42" t="inlineStr">
        <is>
          <t>CrossRef</t>
        </is>
      </c>
      <c r="D998" s="85" t="n">
        <v>46287</v>
      </c>
      <c r="E998" s="42" t="inlineStr">
        <is>
          <t>joint embedding predictive architecture video</t>
        </is>
      </c>
      <c r="F998" s="42" t="inlineStr">
        <is>
          <t>Probabilistic Embedding Alignment for Robust Composed Image Retrieval</t>
        </is>
      </c>
      <c r="G998" s="42" t="inlineStr">
        <is>
          <t>Wei, Jianze; Tang, Wenyue; Gao, Xingyu</t>
        </is>
      </c>
      <c r="H998" s="42" t="n">
        <v>2026</v>
      </c>
      <c r="I998" s="42" t="inlineStr">
        <is>
          <t>IEEE Transactions on Circuits and Systems for Video Technology</t>
        </is>
      </c>
      <c r="J998" s="42" t="inlineStr">
        <is>
          <t>10.1109/tcsvt.2026.3723100</t>
        </is>
      </c>
      <c r="K998" s="47" t="inlineStr">
        <is>
          <t>https://doi.org/10.1109/tcsvt.2026.3723100</t>
        </is>
      </c>
      <c r="L998" s="42" t="inlineStr"/>
      <c r="M998" s="42" t="inlineStr">
        <is>
          <t>journal-article</t>
        </is>
      </c>
      <c r="N998" s="42" t="inlineStr">
        <is>
          <t>en</t>
        </is>
      </c>
      <c r="O998" s="42">
        <f>IF(F998="","",LOWER(TRIM(F998)&amp;"|"&amp;TRIM(G998)&amp;"|"&amp;H998))</f>
        <v/>
      </c>
      <c r="P998" s="42" t="inlineStr">
        <is>
          <t>No</t>
        </is>
      </c>
      <c r="Q998" s="42" t="inlineStr">
        <is>
          <t>Citations: 0</t>
        </is>
      </c>
    </row>
    <row r="999">
      <c r="A999" s="42" t="inlineStr">
        <is>
          <t>A0998</t>
        </is>
      </c>
      <c r="B999" s="42" t="inlineStr">
        <is>
          <t>Database</t>
        </is>
      </c>
      <c r="C999" s="42" t="inlineStr">
        <is>
          <t>CrossRef</t>
        </is>
      </c>
      <c r="D999" s="85" t="n">
        <v>46287</v>
      </c>
      <c r="E999" s="42" t="inlineStr">
        <is>
          <t>joint embedding predictive architecture video</t>
        </is>
      </c>
      <c r="F999" s="42" t="inlineStr">
        <is>
          <t>Enhancing Ophthalmic Anesthesia Optimization with Predictive Embedding Models</t>
        </is>
      </c>
      <c r="G999" s="42" t="inlineStr">
        <is>
          <t>Zhang, Mingdi; Jiao, Wanqiu; Tong, Kehui; Zhang, Ping</t>
        </is>
      </c>
      <c r="H999" s="42" t="n">
        <v>2025</v>
      </c>
      <c r="I999" s="42" t="inlineStr">
        <is>
          <t>SLAS Technology</t>
        </is>
      </c>
      <c r="J999" s="42" t="inlineStr">
        <is>
          <t>10.1016/j.slast.2025.100290</t>
        </is>
      </c>
      <c r="K999" s="47" t="inlineStr">
        <is>
          <t>https://doi.org/10.1016/j.slast.2025.100290</t>
        </is>
      </c>
      <c r="L999" s="42" t="inlineStr"/>
      <c r="M999" s="42" t="inlineStr">
        <is>
          <t>journal-article</t>
        </is>
      </c>
      <c r="N999" s="42" t="inlineStr">
        <is>
          <t>en</t>
        </is>
      </c>
      <c r="O999" s="42">
        <f>IF(F999="","",LOWER(TRIM(F999)&amp;"|"&amp;TRIM(G999)&amp;"|"&amp;H999))</f>
        <v/>
      </c>
      <c r="P999" s="42" t="inlineStr">
        <is>
          <t>No</t>
        </is>
      </c>
      <c r="Q999" s="42" t="inlineStr">
        <is>
          <t>Citations: 3</t>
        </is>
      </c>
    </row>
    <row r="1000">
      <c r="A1000" s="42" t="inlineStr">
        <is>
          <t>A0999</t>
        </is>
      </c>
      <c r="B1000" s="42" t="inlineStr">
        <is>
          <t>Database</t>
        </is>
      </c>
      <c r="C1000" s="42" t="inlineStr">
        <is>
          <t>CrossRef</t>
        </is>
      </c>
      <c r="D1000" s="85" t="n">
        <v>46287</v>
      </c>
      <c r="E1000" s="42" t="inlineStr">
        <is>
          <t>joint embedding predictive architecture video</t>
        </is>
      </c>
      <c r="F1000" s="42" t="inlineStr">
        <is>
          <t>Predictive modeling of clinical trial terminations using feature engineering and embedding learning</t>
        </is>
      </c>
      <c r="G1000" s="42" t="inlineStr">
        <is>
          <t>Elkin, Magdalyn E.; Zhu, Xingquan</t>
        </is>
      </c>
      <c r="H1000" s="42" t="n">
        <v>2021</v>
      </c>
      <c r="I1000" s="42" t="inlineStr">
        <is>
          <t>Scientific Reports</t>
        </is>
      </c>
      <c r="J1000" s="42" t="inlineStr">
        <is>
          <t>10.1038/s41598-021-82840-x</t>
        </is>
      </c>
      <c r="K1000" s="47" t="inlineStr">
        <is>
          <t>https://doi.org/10.1038/s41598-021-82840-x</t>
        </is>
      </c>
      <c r="L1000" s="42" t="inlineStr">
        <is>
          <t>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is>
      </c>
      <c r="M1000" s="42" t="inlineStr">
        <is>
          <t>journal-article</t>
        </is>
      </c>
      <c r="N1000" s="42" t="inlineStr">
        <is>
          <t>en</t>
        </is>
      </c>
      <c r="O1000" s="42">
        <f>IF(F1000="","",LOWER(TRIM(F1000)&amp;"|"&amp;TRIM(G1000)&amp;"|"&amp;H1000))</f>
        <v/>
      </c>
      <c r="P1000" s="42" t="inlineStr">
        <is>
          <t>No</t>
        </is>
      </c>
      <c r="Q1000" s="42" t="inlineStr">
        <is>
          <t>Citations: 55</t>
        </is>
      </c>
    </row>
    <row r="1001">
      <c r="A1001" t="inlineStr">
        <is>
          <t>A1000</t>
        </is>
      </c>
      <c r="B1001" t="inlineStr">
        <is>
          <t>Database</t>
        </is>
      </c>
      <c r="C1001" t="inlineStr">
        <is>
          <t>CrossRef</t>
        </is>
      </c>
      <c r="D1001" s="86" t="n">
        <v>46287</v>
      </c>
      <c r="E1001" t="inlineStr">
        <is>
          <t>joint embedding predictive architecture video</t>
        </is>
      </c>
      <c r="F1001" t="inlineStr">
        <is>
          <t>A Joint Embedding Method of Relations and Attributes for Entity Alignment</t>
        </is>
      </c>
      <c r="G1001" t="inlineStr">
        <is>
          <t>School of Computer Science, Beijing University of Posts and Telecommunications, China; E, Haihong; Cheng, Rui; Song, Meina; Zhu, Peican; Wang, Zhen</t>
        </is>
      </c>
      <c r="H1001" t="n">
        <v>2020</v>
      </c>
      <c r="I1001" t="inlineStr">
        <is>
          <t>International Journal of Machine Learning and Computing</t>
        </is>
      </c>
      <c r="J1001" t="inlineStr">
        <is>
          <t>10.18178/ijmlc.2020.10.5.980</t>
        </is>
      </c>
      <c r="K1001" t="inlineStr">
        <is>
          <t>https://doi.org/10.18178/ijmlc.2020.10.5.980</t>
        </is>
      </c>
      <c r="L1001" t="inlineStr"/>
      <c r="M1001" t="inlineStr">
        <is>
          <t>journal-article</t>
        </is>
      </c>
      <c r="N1001" t="inlineStr">
        <is>
          <t>en</t>
        </is>
      </c>
      <c r="O1001">
        <f>IF(F1001="","",LOWER(TRIM(F1001)&amp;"|"&amp;TRIM(G1001)&amp;"|"&amp;H1001))</f>
        <v/>
      </c>
      <c r="P1001" t="inlineStr">
        <is>
          <t>No</t>
        </is>
      </c>
      <c r="Q1001" t="inlineStr">
        <is>
          <t>Citations: 3</t>
        </is>
      </c>
    </row>
    <row r="1002">
      <c r="A1002" t="inlineStr">
        <is>
          <t>A1001</t>
        </is>
      </c>
      <c r="B1002" t="inlineStr">
        <is>
          <t>Database</t>
        </is>
      </c>
      <c r="C1002" t="inlineStr">
        <is>
          <t>CrossRef</t>
        </is>
      </c>
      <c r="D1002" s="86" t="n">
        <v>46287</v>
      </c>
      <c r="E1002" t="inlineStr">
        <is>
          <t>joint embedding predictive architecture video</t>
        </is>
      </c>
      <c r="F1002" t="inlineStr">
        <is>
          <t>MARViC: Multi-attribute driven resource allocation for virtual network embedding in Cloud networks</t>
        </is>
      </c>
      <c r="G1002" t="inlineStr">
        <is>
          <t>T.G., Keerthan Kumar; Satpathy, Anurag; Addya, Sourav Kanti</t>
        </is>
      </c>
      <c r="H1002" t="n">
        <v>2026</v>
      </c>
      <c r="I1002" t="inlineStr">
        <is>
          <t>Journal of Systems Architecture</t>
        </is>
      </c>
      <c r="J1002" t="inlineStr">
        <is>
          <t>10.1016/j.sysarc.2026.103967</t>
        </is>
      </c>
      <c r="K1002" t="inlineStr">
        <is>
          <t>https://doi.org/10.1016/j.sysarc.2026.103967</t>
        </is>
      </c>
      <c r="L1002" t="inlineStr"/>
      <c r="M1002" t="inlineStr">
        <is>
          <t>journal-article</t>
        </is>
      </c>
      <c r="N1002" t="inlineStr">
        <is>
          <t>en</t>
        </is>
      </c>
      <c r="O1002">
        <f>IF(F1002="","",LOWER(TRIM(F1002)&amp;"|"&amp;TRIM(G1002)&amp;"|"&amp;H1002))</f>
        <v/>
      </c>
      <c r="P1002" t="inlineStr">
        <is>
          <t>No</t>
        </is>
      </c>
      <c r="Q1002" t="inlineStr">
        <is>
          <t>Citations: 0</t>
        </is>
      </c>
    </row>
    <row r="1003">
      <c r="A1003" t="inlineStr">
        <is>
          <t>A1002</t>
        </is>
      </c>
      <c r="B1003" t="inlineStr">
        <is>
          <t>Database</t>
        </is>
      </c>
      <c r="C1003" t="inlineStr">
        <is>
          <t>CrossRef</t>
        </is>
      </c>
      <c r="D1003" s="86" t="n">
        <v>46287</v>
      </c>
      <c r="E1003" t="inlineStr">
        <is>
          <t>joint embedding predictive architecture video</t>
        </is>
      </c>
      <c r="F1003" t="inlineStr">
        <is>
          <t>Data-Driven Safety Management: Embedding Risk Matrices into Executive-Level Performance Architecture</t>
        </is>
      </c>
      <c r="G1003" t="inlineStr"/>
      <c r="H1003" t="n">
        <v>2024</v>
      </c>
      <c r="I1003" t="inlineStr">
        <is>
          <t>Iconic Research and Engineering Journals</t>
        </is>
      </c>
      <c r="J1003" t="inlineStr">
        <is>
          <t>10.64388/irev8i3-1715592</t>
        </is>
      </c>
      <c r="K1003" t="inlineStr">
        <is>
          <t>https://doi.org/10.64388/irev8i3-1715592</t>
        </is>
      </c>
      <c r="L1003" t="inlineStr"/>
      <c r="M1003" t="inlineStr">
        <is>
          <t>journal-article</t>
        </is>
      </c>
      <c r="N1003" t="inlineStr">
        <is>
          <t>en</t>
        </is>
      </c>
      <c r="O1003">
        <f>IF(F1003="","",LOWER(TRIM(F1003)&amp;"|"&amp;TRIM(G1003)&amp;"|"&amp;H1003))</f>
        <v/>
      </c>
      <c r="P1003" t="inlineStr">
        <is>
          <t>No</t>
        </is>
      </c>
      <c r="Q1003" t="inlineStr">
        <is>
          <t>Citations: 0</t>
        </is>
      </c>
    </row>
    <row r="1004">
      <c r="A1004" t="inlineStr">
        <is>
          <t>A1003</t>
        </is>
      </c>
      <c r="B1004" t="inlineStr">
        <is>
          <t>Database</t>
        </is>
      </c>
      <c r="C1004" t="inlineStr">
        <is>
          <t>CrossRef</t>
        </is>
      </c>
      <c r="D1004" s="86" t="n">
        <v>46287</v>
      </c>
      <c r="E1004" t="inlineStr">
        <is>
          <t>joint embedding predictive architecture video</t>
        </is>
      </c>
      <c r="F1004" t="inlineStr">
        <is>
          <t>Design in the Age of Predictive Architecture: From Digital Models to Parametric Code to Latent Space</t>
        </is>
      </c>
      <c r="G1004" t="inlineStr">
        <is>
          <t>Cervantes, José Carlos López; Morales, Cintya Eva Sánchez</t>
        </is>
      </c>
      <c r="H1004" t="n">
        <v>2026</v>
      </c>
      <c r="I1004" t="inlineStr">
        <is>
          <t>Architecture</t>
        </is>
      </c>
      <c r="J1004" t="inlineStr">
        <is>
          <t>10.3390/architecture6010025</t>
        </is>
      </c>
      <c r="K1004" t="inlineStr">
        <is>
          <t>https://doi.org/10.3390/architecture6010025</t>
        </is>
      </c>
      <c r="L1004" t="inlineStr">
        <is>
          <t>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is>
      </c>
      <c r="M1004" t="inlineStr">
        <is>
          <t>journal-article</t>
        </is>
      </c>
      <c r="N1004" t="inlineStr">
        <is>
          <t>en</t>
        </is>
      </c>
      <c r="O1004">
        <f>IF(F1004="","",LOWER(TRIM(F1004)&amp;"|"&amp;TRIM(G1004)&amp;"|"&amp;H1004))</f>
        <v/>
      </c>
      <c r="P1004" t="inlineStr">
        <is>
          <t>No</t>
        </is>
      </c>
      <c r="Q1004" t="inlineStr">
        <is>
          <t>Citations: 1</t>
        </is>
      </c>
    </row>
    <row r="1005">
      <c r="A1005" t="inlineStr">
        <is>
          <t>A1004</t>
        </is>
      </c>
      <c r="B1005" t="inlineStr">
        <is>
          <t>Database</t>
        </is>
      </c>
      <c r="C1005" t="inlineStr">
        <is>
          <t>CrossRef</t>
        </is>
      </c>
      <c r="D1005" s="86" t="n">
        <v>46287</v>
      </c>
      <c r="E1005" t="inlineStr">
        <is>
          <t>joint embedding predictive architecture video</t>
        </is>
      </c>
      <c r="F1005" t="inlineStr">
        <is>
          <t>Invisible Video Watermarking Based on Frame Selection and LSB Embedding</t>
        </is>
      </c>
      <c r="G1005" t="inlineStr"/>
      <c r="H1005" t="n">
        <v>2024</v>
      </c>
      <c r="I1005" t="inlineStr">
        <is>
          <t>International Journal of Intelligent Engineering and Systems</t>
        </is>
      </c>
      <c r="J1005" t="inlineStr">
        <is>
          <t>10.22266/ijies2024.0630.04</t>
        </is>
      </c>
      <c r="K1005" t="inlineStr">
        <is>
          <t>https://doi.org/10.22266/ijies2024.0630.04</t>
        </is>
      </c>
      <c r="L1005" t="inlineStr"/>
      <c r="M1005" t="inlineStr">
        <is>
          <t>journal-article</t>
        </is>
      </c>
      <c r="N1005" t="inlineStr">
        <is>
          <t>en</t>
        </is>
      </c>
      <c r="O1005">
        <f>IF(F1005="","",LOWER(TRIM(F1005)&amp;"|"&amp;TRIM(G1005)&amp;"|"&amp;H1005))</f>
        <v/>
      </c>
      <c r="P1005" t="inlineStr">
        <is>
          <t>No</t>
        </is>
      </c>
      <c r="Q1005" t="inlineStr">
        <is>
          <t>Citations: 0</t>
        </is>
      </c>
    </row>
    <row r="1006">
      <c r="A1006" t="inlineStr">
        <is>
          <t>A1005</t>
        </is>
      </c>
      <c r="B1006" t="inlineStr">
        <is>
          <t>Database</t>
        </is>
      </c>
      <c r="C1006" t="inlineStr">
        <is>
          <t>CrossRef</t>
        </is>
      </c>
      <c r="D1006" s="86" t="n">
        <v>46287</v>
      </c>
      <c r="E1006" t="inlineStr">
        <is>
          <t>joint embedding predictive architecture video</t>
        </is>
      </c>
      <c r="F1006" t="inlineStr">
        <is>
          <t>Parameters determination of time-delayed embedding with application to Koopman operator-based model predictive frequency control</t>
        </is>
      </c>
      <c r="G1006" t="inlineStr"/>
      <c r="H1006" t="n">
        <v>2021</v>
      </c>
      <c r="I1006" t="inlineStr">
        <is>
          <t>CSEE Journal of Power and Energy Systems</t>
        </is>
      </c>
      <c r="J1006" t="inlineStr">
        <is>
          <t>10.17775/cseejpes.2021.02000</t>
        </is>
      </c>
      <c r="K1006" t="inlineStr">
        <is>
          <t>https://doi.org/10.17775/cseejpes.2021.02000</t>
        </is>
      </c>
      <c r="L1006" t="inlineStr"/>
      <c r="M1006" t="inlineStr">
        <is>
          <t>journal-article</t>
        </is>
      </c>
      <c r="N1006" t="inlineStr">
        <is>
          <t>en</t>
        </is>
      </c>
      <c r="O1006">
        <f>IF(F1006="","",LOWER(TRIM(F1006)&amp;"|"&amp;TRIM(G1006)&amp;"|"&amp;H1006))</f>
        <v/>
      </c>
      <c r="P1006" t="inlineStr">
        <is>
          <t>No</t>
        </is>
      </c>
      <c r="Q1006" t="inlineStr">
        <is>
          <t>Citations: 8</t>
        </is>
      </c>
    </row>
    <row r="1007">
      <c r="A1007" t="inlineStr">
        <is>
          <t>A1006</t>
        </is>
      </c>
      <c r="B1007" t="inlineStr">
        <is>
          <t>Database</t>
        </is>
      </c>
      <c r="C1007" t="inlineStr">
        <is>
          <t>CrossRef</t>
        </is>
      </c>
      <c r="D1007" s="86" t="n">
        <v>46287</v>
      </c>
      <c r="E1007" t="inlineStr">
        <is>
          <t>joint embedding predictive architecture video</t>
        </is>
      </c>
      <c r="F1007" t="inlineStr">
        <is>
          <t>Human-Governed Automation Loops: Embedding Human Authority in AI System Architecture</t>
        </is>
      </c>
      <c r="G1007" t="inlineStr">
        <is>
          <t>Suganya Nagarajan</t>
        </is>
      </c>
      <c r="H1007" t="n">
        <v>2026</v>
      </c>
      <c r="I1007" t="inlineStr">
        <is>
          <t>Computer Fraud and Security</t>
        </is>
      </c>
      <c r="J1007" t="inlineStr">
        <is>
          <t>10.52710/cfs.1036</t>
        </is>
      </c>
      <c r="K1007" t="inlineStr">
        <is>
          <t>https://doi.org/10.52710/cfs.1036</t>
        </is>
      </c>
      <c r="L1007" t="inlineStr">
        <is>
          <t>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is>
      </c>
      <c r="M1007" t="inlineStr">
        <is>
          <t>journal-article</t>
        </is>
      </c>
      <c r="N1007" t="inlineStr">
        <is>
          <t>en</t>
        </is>
      </c>
      <c r="O1007">
        <f>IF(F1007="","",LOWER(TRIM(F1007)&amp;"|"&amp;TRIM(G1007)&amp;"|"&amp;H1007))</f>
        <v/>
      </c>
      <c r="P1007" t="inlineStr">
        <is>
          <t>No</t>
        </is>
      </c>
      <c r="Q1007" t="inlineStr">
        <is>
          <t>Citations: 0</t>
        </is>
      </c>
    </row>
    <row r="1008">
      <c r="A1008" t="inlineStr">
        <is>
          <t>A1007</t>
        </is>
      </c>
      <c r="B1008" t="inlineStr">
        <is>
          <t>Database</t>
        </is>
      </c>
      <c r="C1008" t="inlineStr">
        <is>
          <t>CrossRef</t>
        </is>
      </c>
      <c r="D1008" s="86" t="n">
        <v>46287</v>
      </c>
      <c r="E1008" t="inlineStr">
        <is>
          <t>joint embedding predictive architecture video</t>
        </is>
      </c>
      <c r="F1008" t="inlineStr">
        <is>
          <t>OBEPA: Object-embedding Predictive Alignment for Semi-Supervised Object Detection</t>
        </is>
      </c>
      <c r="G1008" t="inlineStr">
        <is>
          <t>Wang, Zunran; Li, Zhonghua; Chen, Zhijian; Cao, Zhao</t>
        </is>
      </c>
      <c r="H1008" t="n">
        <v>2026</v>
      </c>
      <c r="I1008" t="inlineStr">
        <is>
          <t>Pattern Recognition</t>
        </is>
      </c>
      <c r="J1008" t="inlineStr">
        <is>
          <t>10.1016/j.patcog.2025.112057</t>
        </is>
      </c>
      <c r="K1008" t="inlineStr">
        <is>
          <t>https://doi.org/10.1016/j.patcog.2025.112057</t>
        </is>
      </c>
      <c r="L1008" t="inlineStr"/>
      <c r="M1008" t="inlineStr">
        <is>
          <t>journal-article</t>
        </is>
      </c>
      <c r="N1008" t="inlineStr">
        <is>
          <t>en</t>
        </is>
      </c>
      <c r="O1008">
        <f>IF(F1008="","",LOWER(TRIM(F1008)&amp;"|"&amp;TRIM(G1008)&amp;"|"&amp;H1008))</f>
        <v/>
      </c>
      <c r="P1008" t="inlineStr">
        <is>
          <t>No</t>
        </is>
      </c>
      <c r="Q1008" t="inlineStr">
        <is>
          <t>Citations: 2</t>
        </is>
      </c>
    </row>
    <row r="1009">
      <c r="A1009" t="inlineStr">
        <is>
          <t>A1008</t>
        </is>
      </c>
      <c r="B1009" t="inlineStr">
        <is>
          <t>Database</t>
        </is>
      </c>
      <c r="C1009" t="inlineStr">
        <is>
          <t>CrossRef</t>
        </is>
      </c>
      <c r="D1009" s="86" t="n">
        <v>46287</v>
      </c>
      <c r="E1009" t="inlineStr">
        <is>
          <t>joint embedding predictive architecture video</t>
        </is>
      </c>
      <c r="F1009" t="inlineStr">
        <is>
          <t>Corner Joint in Architecture Basic Concepts</t>
        </is>
      </c>
      <c r="G1009" t="inlineStr">
        <is>
          <t>Al-Sauhairy, Atef muharb</t>
        </is>
      </c>
      <c r="H1009" t="n">
        <v>2026</v>
      </c>
      <c r="I1009" t="inlineStr">
        <is>
          <t>Iraqi Journal of Architecture and Planning</t>
        </is>
      </c>
      <c r="J1009" t="inlineStr">
        <is>
          <t>10.36041/2617-9555.1351</t>
        </is>
      </c>
      <c r="K1009" t="inlineStr">
        <is>
          <t>https://doi.org/10.36041/2617-9555.1351</t>
        </is>
      </c>
      <c r="L1009" t="inlineStr">
        <is>
          <t>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is>
      </c>
      <c r="M1009" t="inlineStr">
        <is>
          <t>journal-article</t>
        </is>
      </c>
      <c r="N1009" t="inlineStr">
        <is>
          <t>en</t>
        </is>
      </c>
      <c r="O1009">
        <f>IF(F1009="","",LOWER(TRIM(F1009)&amp;"|"&amp;TRIM(G1009)&amp;"|"&amp;H1009))</f>
        <v/>
      </c>
      <c r="P1009" t="inlineStr">
        <is>
          <t>No</t>
        </is>
      </c>
      <c r="Q1009" t="inlineStr">
        <is>
          <t>Citations: 0</t>
        </is>
      </c>
    </row>
    <row r="1010">
      <c r="A1010" t="inlineStr">
        <is>
          <t>A1009</t>
        </is>
      </c>
      <c r="B1010" t="inlineStr">
        <is>
          <t>Database</t>
        </is>
      </c>
      <c r="C1010" t="inlineStr">
        <is>
          <t>CrossRef</t>
        </is>
      </c>
      <c r="D1010" s="86" t="n">
        <v>46287</v>
      </c>
      <c r="E1010" t="inlineStr">
        <is>
          <t>joint embedding predictive architecture video</t>
        </is>
      </c>
      <c r="F1010" t="inlineStr">
        <is>
          <t>Efficient cover image selection based on spatial block analysis and DCT embedding</t>
        </is>
      </c>
      <c r="G1010" t="inlineStr">
        <is>
          <t>Abed, Sa’ed; Al-Roomi, Suood Abdulaziz; Al-Shayeji, Mohammad</t>
        </is>
      </c>
      <c r="H1010" t="n">
        <v>2019</v>
      </c>
      <c r="I1010" t="inlineStr">
        <is>
          <t>EURASIP Journal on Image and Video Processing</t>
        </is>
      </c>
      <c r="J1010" t="inlineStr">
        <is>
          <t>10.1186/s13640-019-0486-8</t>
        </is>
      </c>
      <c r="K1010" t="inlineStr">
        <is>
          <t>https://doi.org/10.1186/s13640-019-0486-8</t>
        </is>
      </c>
      <c r="L1010" t="inlineStr">
        <is>
          <t>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is>
      </c>
      <c r="M1010" t="inlineStr">
        <is>
          <t>journal-article</t>
        </is>
      </c>
      <c r="N1010" t="inlineStr">
        <is>
          <t>en</t>
        </is>
      </c>
      <c r="O1010">
        <f>IF(F1010="","",LOWER(TRIM(F1010)&amp;"|"&amp;TRIM(G1010)&amp;"|"&amp;H1010))</f>
        <v/>
      </c>
      <c r="P1010" t="inlineStr">
        <is>
          <t>No</t>
        </is>
      </c>
      <c r="Q1010" t="inlineStr">
        <is>
          <t>Citations: 8</t>
        </is>
      </c>
    </row>
    <row r="1011">
      <c r="A1011" t="inlineStr">
        <is>
          <t>A1010</t>
        </is>
      </c>
      <c r="B1011" t="inlineStr">
        <is>
          <t>Database</t>
        </is>
      </c>
      <c r="C1011" t="inlineStr">
        <is>
          <t>CrossRef</t>
        </is>
      </c>
      <c r="D1011" s="86" t="n">
        <v>46287</v>
      </c>
      <c r="E1011" t="inlineStr">
        <is>
          <t>joint embedding predictive architecture video</t>
        </is>
      </c>
      <c r="F1011" t="inlineStr">
        <is>
          <t>A recent survey of self-embedding fragile watermarking scheme for image authentication with recovery capability</t>
        </is>
      </c>
      <c r="G1011" t="inlineStr">
        <is>
          <t>Rakhmawati, Lusia; Wirawan, Wirawan; Suwadi, Suwadi</t>
        </is>
      </c>
      <c r="H1011" t="n">
        <v>2019</v>
      </c>
      <c r="I1011" t="inlineStr">
        <is>
          <t>EURASIP Journal on Image and Video Processing</t>
        </is>
      </c>
      <c r="J1011" t="inlineStr">
        <is>
          <t>10.1186/s13640-019-0462-3</t>
        </is>
      </c>
      <c r="K1011" t="inlineStr">
        <is>
          <t>https://doi.org/10.1186/s13640-019-0462-3</t>
        </is>
      </c>
      <c r="L1011" t="inlineStr"/>
      <c r="M1011" t="inlineStr">
        <is>
          <t>journal-article</t>
        </is>
      </c>
      <c r="N1011" t="inlineStr">
        <is>
          <t>en</t>
        </is>
      </c>
      <c r="O1011">
        <f>IF(F1011="","",LOWER(TRIM(F1011)&amp;"|"&amp;TRIM(G1011)&amp;"|"&amp;H1011))</f>
        <v/>
      </c>
      <c r="P1011" t="inlineStr">
        <is>
          <t>No</t>
        </is>
      </c>
      <c r="Q1011" t="inlineStr">
        <is>
          <t>Citations: 56</t>
        </is>
      </c>
    </row>
    <row r="1012">
      <c r="A1012" t="inlineStr">
        <is>
          <t>A1011</t>
        </is>
      </c>
      <c r="B1012" t="inlineStr">
        <is>
          <t>Database</t>
        </is>
      </c>
      <c r="C1012" t="inlineStr">
        <is>
          <t>CrossRef</t>
        </is>
      </c>
      <c r="D1012" s="86" t="n">
        <v>46287</v>
      </c>
      <c r="E1012" t="inlineStr">
        <is>
          <t>joint embedding predictive architecture video</t>
        </is>
      </c>
      <c r="F1012" t="inlineStr">
        <is>
          <t>Energy-Efficient Neural Architecture Search for Joint Production Status and Predictive Maintenance Classification</t>
        </is>
      </c>
      <c r="G1012" t="inlineStr">
        <is>
          <t>R. Rajini; Sk. Saif; Sk. Sufiyan; Sd. Adil; Sk. Fahamid Ahamed</t>
        </is>
      </c>
      <c r="H1012" t="n">
        <v>2026</v>
      </c>
      <c r="I1012" t="inlineStr">
        <is>
          <t>International Journal of Data Science and IoT Management System</t>
        </is>
      </c>
      <c r="J1012" t="inlineStr">
        <is>
          <t>10.64751/ijdim.2026.v5.n2(1).812</t>
        </is>
      </c>
      <c r="K1012" t="inlineStr">
        <is>
          <t>https://doi.org/10.64751/ijdim.2026.v5.n2(1).812</t>
        </is>
      </c>
      <c r="L1012" t="inlineStr">
        <is>
          <t>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is>
      </c>
      <c r="M1012" t="inlineStr">
        <is>
          <t>journal-article</t>
        </is>
      </c>
      <c r="N1012" t="inlineStr">
        <is>
          <t>en</t>
        </is>
      </c>
      <c r="O1012">
        <f>IF(F1012="","",LOWER(TRIM(F1012)&amp;"|"&amp;TRIM(G1012)&amp;"|"&amp;H1012))</f>
        <v/>
      </c>
      <c r="P1012" t="inlineStr">
        <is>
          <t>No</t>
        </is>
      </c>
      <c r="Q1012" t="inlineStr">
        <is>
          <t>Citations: 0</t>
        </is>
      </c>
    </row>
    <row r="1013">
      <c r="A1013" t="inlineStr">
        <is>
          <t>A1012</t>
        </is>
      </c>
      <c r="B1013" t="inlineStr">
        <is>
          <t>Database</t>
        </is>
      </c>
      <c r="C1013" t="inlineStr">
        <is>
          <t>CrossRef</t>
        </is>
      </c>
      <c r="D1013" s="86" t="n">
        <v>46287</v>
      </c>
      <c r="E1013" t="inlineStr">
        <is>
          <t>joint embedding predictive architecture video</t>
        </is>
      </c>
      <c r="F1013" t="inlineStr">
        <is>
          <t>Governing Sustainable Digital Transformation: An Adaptive Architecture for Embedding Sustainability in Transformation Decisions</t>
        </is>
      </c>
      <c r="G1013" t="inlineStr">
        <is>
          <t>Kaur, Jaspreet; Srivastav, Sumita</t>
        </is>
      </c>
      <c r="H1013" t="n">
        <v>2026</v>
      </c>
      <c r="I1013" t="inlineStr">
        <is>
          <t>Journal of Sustainability</t>
        </is>
      </c>
      <c r="J1013" t="inlineStr">
        <is>
          <t>10.55845/sfr4b540</t>
        </is>
      </c>
      <c r="K1013" t="inlineStr">
        <is>
          <t>https://doi.org/10.55845/sfr4b540</t>
        </is>
      </c>
      <c r="L1013" t="inlineStr">
        <is>
          <t>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is>
      </c>
      <c r="M1013" t="inlineStr">
        <is>
          <t>journal-article</t>
        </is>
      </c>
      <c r="N1013" t="inlineStr">
        <is>
          <t>en</t>
        </is>
      </c>
      <c r="O1013">
        <f>IF(F1013="","",LOWER(TRIM(F1013)&amp;"|"&amp;TRIM(G1013)&amp;"|"&amp;H1013))</f>
        <v/>
      </c>
      <c r="P1013" t="inlineStr">
        <is>
          <t>No</t>
        </is>
      </c>
      <c r="Q1013" t="inlineStr">
        <is>
          <t>Citations: 0</t>
        </is>
      </c>
    </row>
    <row r="1014">
      <c r="A1014" t="inlineStr">
        <is>
          <t>A1013</t>
        </is>
      </c>
      <c r="B1014" t="inlineStr">
        <is>
          <t>Database</t>
        </is>
      </c>
      <c r="C1014" t="inlineStr">
        <is>
          <t>CrossRef</t>
        </is>
      </c>
      <c r="D1014" s="86" t="n">
        <v>46287</v>
      </c>
      <c r="E1014" t="inlineStr">
        <is>
          <t>joint embedding predictive architecture video</t>
        </is>
      </c>
      <c r="F1014" t="inlineStr">
        <is>
          <t>Intelligent Local Learning Architecture for Efficient Kernel-Based Data Analytics and Predictive Modeling</t>
        </is>
      </c>
      <c r="G1014" t="inlineStr">
        <is>
          <t>Ozols, Dr. Janis; Berzina, Dr. Elina</t>
        </is>
      </c>
      <c r="H1014" t="n">
        <v>2026</v>
      </c>
      <c r="I1014" t="inlineStr">
        <is>
          <t>International Journal of Advanced Artificial Intelligence Research</t>
        </is>
      </c>
      <c r="J1014" t="inlineStr">
        <is>
          <t>10.55640/ijaair-v03i08-08</t>
        </is>
      </c>
      <c r="K1014" t="inlineStr">
        <is>
          <t>https://doi.org/10.55640/ijaair-v03i08-08</t>
        </is>
      </c>
      <c r="L1014" t="inlineStr">
        <is>
          <t>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is>
      </c>
      <c r="M1014" t="inlineStr">
        <is>
          <t>journal-article</t>
        </is>
      </c>
      <c r="N1014" t="inlineStr">
        <is>
          <t>en</t>
        </is>
      </c>
      <c r="O1014">
        <f>IF(F1014="","",LOWER(TRIM(F1014)&amp;"|"&amp;TRIM(G1014)&amp;"|"&amp;H1014))</f>
        <v/>
      </c>
      <c r="P1014" t="inlineStr">
        <is>
          <t>No</t>
        </is>
      </c>
      <c r="Q1014" t="inlineStr">
        <is>
          <t>Citations: 0</t>
        </is>
      </c>
    </row>
    <row r="1015">
      <c r="A1015" t="inlineStr">
        <is>
          <t>A1014</t>
        </is>
      </c>
      <c r="B1015" t="inlineStr">
        <is>
          <t>Database</t>
        </is>
      </c>
      <c r="C1015" t="inlineStr">
        <is>
          <t>CrossRef</t>
        </is>
      </c>
      <c r="D1015" s="86" t="n">
        <v>46287</v>
      </c>
      <c r="E1015" t="inlineStr">
        <is>
          <t>joint embedding predictive architecture video</t>
        </is>
      </c>
      <c r="F1015" t="inlineStr">
        <is>
          <t>Semi-supervised elastic manifold embedding with deep learning architecture</t>
        </is>
      </c>
      <c r="G1015" t="inlineStr">
        <is>
          <t>Zhu, R.; Dornaika, F.; Ruichek, Y.</t>
        </is>
      </c>
      <c r="H1015" t="n">
        <v>2020</v>
      </c>
      <c r="I1015" t="inlineStr">
        <is>
          <t>Pattern Recognition</t>
        </is>
      </c>
      <c r="J1015" t="inlineStr">
        <is>
          <t>10.1016/j.patcog.2020.107425</t>
        </is>
      </c>
      <c r="K1015" t="inlineStr">
        <is>
          <t>https://doi.org/10.1016/j.patcog.2020.107425</t>
        </is>
      </c>
      <c r="L1015" t="inlineStr"/>
      <c r="M1015" t="inlineStr">
        <is>
          <t>journal-article</t>
        </is>
      </c>
      <c r="N1015" t="inlineStr">
        <is>
          <t>en</t>
        </is>
      </c>
      <c r="O1015">
        <f>IF(F1015="","",LOWER(TRIM(F1015)&amp;"|"&amp;TRIM(G1015)&amp;"|"&amp;H1015))</f>
        <v/>
      </c>
      <c r="P1015" t="inlineStr">
        <is>
          <t>No</t>
        </is>
      </c>
      <c r="Q1015" t="inlineStr">
        <is>
          <t>Citations: 18</t>
        </is>
      </c>
    </row>
    <row r="1016">
      <c r="A1016" t="inlineStr">
        <is>
          <t>A1015</t>
        </is>
      </c>
      <c r="B1016" t="inlineStr">
        <is>
          <t>Database</t>
        </is>
      </c>
      <c r="C1016" t="inlineStr">
        <is>
          <t>CrossRef</t>
        </is>
      </c>
      <c r="D1016" s="86" t="n">
        <v>46287</v>
      </c>
      <c r="E1016" t="inlineStr">
        <is>
          <t>joint embedding predictive architecture video</t>
        </is>
      </c>
      <c r="F1016" t="inlineStr">
        <is>
          <t>Biometrically-independent fuzzy signatures: signing with biometrics without embedding them</t>
        </is>
      </c>
      <c r="G1016" t="inlineStr">
        <is>
          <t>Otsuki, Saki; Higo, Haruna; Isshiki, Toshiyuki; Mori, Kengo; Obana, Satoshi; Tamiya, Hiroto; Yasunaga, Kenji</t>
        </is>
      </c>
      <c r="H1016" t="n">
        <v>2025</v>
      </c>
      <c r="I1016" t="inlineStr">
        <is>
          <t>EURASIP Journal on Image and Video Processing</t>
        </is>
      </c>
      <c r="J1016" t="inlineStr">
        <is>
          <t>10.1186/s13640-025-00676-1</t>
        </is>
      </c>
      <c r="K1016" t="inlineStr">
        <is>
          <t>https://doi.org/10.1186/s13640-025-00676-1</t>
        </is>
      </c>
      <c r="L1016" t="inlineStr"/>
      <c r="M1016" t="inlineStr">
        <is>
          <t>journal-article</t>
        </is>
      </c>
      <c r="N1016" t="inlineStr">
        <is>
          <t>en</t>
        </is>
      </c>
      <c r="O1016">
        <f>IF(F1016="","",LOWER(TRIM(F1016)&amp;"|"&amp;TRIM(G1016)&amp;"|"&amp;H1016))</f>
        <v/>
      </c>
      <c r="P1016" t="inlineStr">
        <is>
          <t>No</t>
        </is>
      </c>
      <c r="Q1016" t="inlineStr">
        <is>
          <t>Citations: 0</t>
        </is>
      </c>
    </row>
    <row r="1017">
      <c r="A1017" t="inlineStr">
        <is>
          <t>A1016</t>
        </is>
      </c>
      <c r="B1017" t="inlineStr">
        <is>
          <t>Database</t>
        </is>
      </c>
      <c r="C1017" t="inlineStr">
        <is>
          <t>CrossRef</t>
        </is>
      </c>
      <c r="D1017" s="86" t="n">
        <v>46287</v>
      </c>
      <c r="E1017" t="inlineStr">
        <is>
          <t>joint embedding predictive architecture video</t>
        </is>
      </c>
      <c r="F1017" t="inlineStr">
        <is>
          <t>Abstract Architecture in Urban Space: Exploring the Legacy of Groningen’s Video-Pavilions</t>
        </is>
      </c>
      <c r="G1017" t="inlineStr">
        <is>
          <t>Varghese, Annalise</t>
        </is>
      </c>
      <c r="H1017" t="n">
        <v>2018</v>
      </c>
      <c r="I1017" t="inlineStr">
        <is>
          <t>Architecture and Culture</t>
        </is>
      </c>
      <c r="J1017" t="inlineStr">
        <is>
          <t>10.1080/20507828.2018.1535748</t>
        </is>
      </c>
      <c r="K1017" t="inlineStr">
        <is>
          <t>https://doi.org/10.1080/20507828.2018.1535748</t>
        </is>
      </c>
      <c r="L1017" t="inlineStr"/>
      <c r="M1017" t="inlineStr">
        <is>
          <t>journal-article</t>
        </is>
      </c>
      <c r="N1017" t="inlineStr">
        <is>
          <t>en</t>
        </is>
      </c>
      <c r="O1017">
        <f>IF(F1017="","",LOWER(TRIM(F1017)&amp;"|"&amp;TRIM(G1017)&amp;"|"&amp;H1017))</f>
        <v/>
      </c>
      <c r="P1017" t="inlineStr">
        <is>
          <t>No</t>
        </is>
      </c>
      <c r="Q1017" t="inlineStr">
        <is>
          <t>Citations: 1</t>
        </is>
      </c>
    </row>
    <row r="1018">
      <c r="A1018" t="inlineStr">
        <is>
          <t>A1017</t>
        </is>
      </c>
      <c r="B1018" t="inlineStr">
        <is>
          <t>Database</t>
        </is>
      </c>
      <c r="C1018" t="inlineStr">
        <is>
          <t>CrossRef</t>
        </is>
      </c>
      <c r="D1018" s="86" t="n">
        <v>46287</v>
      </c>
      <c r="E1018" t="inlineStr">
        <is>
          <t>joint embedding predictive architecture video</t>
        </is>
      </c>
      <c r="F1018" t="inlineStr">
        <is>
          <t>HYBRID DEEP NEURAL VIDEO WATERMARKING FRAMEWORK WITH ATTENTION-DRIVEN ROBUST EMBEDDING AND INTELLIGENT TAMPER DETECTION</t>
        </is>
      </c>
      <c r="G1018" t="inlineStr">
        <is>
          <t>Ranjithkumar, M.; Karthick, R.; Vasanthkumar, A.; Ashiq, S.</t>
        </is>
      </c>
      <c r="H1018" t="n">
        <v>2026</v>
      </c>
      <c r="I1018" t="inlineStr">
        <is>
          <t>ICTACT Journal on Image and Video Processing</t>
        </is>
      </c>
      <c r="J1018" t="inlineStr">
        <is>
          <t>10.21917/ijivp.2026.0547</t>
        </is>
      </c>
      <c r="K1018" t="inlineStr">
        <is>
          <t>https://doi.org/10.21917/ijivp.2026.0547</t>
        </is>
      </c>
      <c r="L1018" t="inlineStr">
        <is>
          <t>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is>
      </c>
      <c r="M1018" t="inlineStr">
        <is>
          <t>journal-article</t>
        </is>
      </c>
      <c r="N1018" t="inlineStr">
        <is>
          <t>en</t>
        </is>
      </c>
      <c r="O1018">
        <f>IF(F1018="","",LOWER(TRIM(F1018)&amp;"|"&amp;TRIM(G1018)&amp;"|"&amp;H1018))</f>
        <v/>
      </c>
      <c r="P1018" t="inlineStr">
        <is>
          <t>No</t>
        </is>
      </c>
      <c r="Q1018" t="inlineStr">
        <is>
          <t>Citations: 0</t>
        </is>
      </c>
    </row>
    <row r="1019">
      <c r="A1019" t="inlineStr">
        <is>
          <t>A1018</t>
        </is>
      </c>
      <c r="B1019" t="inlineStr">
        <is>
          <t>Database</t>
        </is>
      </c>
      <c r="C1019" t="inlineStr">
        <is>
          <t>CrossRef</t>
        </is>
      </c>
      <c r="D1019" s="86" t="n">
        <v>46287</v>
      </c>
      <c r="E1019" t="inlineStr">
        <is>
          <t>joint embedding predictive architecture video</t>
        </is>
      </c>
      <c r="F1019" t="inlineStr">
        <is>
          <t>IAMPDNet: Instance-aware and Multi-part Decoupled Network for Joint Detection and Embedding</t>
        </is>
      </c>
      <c r="G1019" t="inlineStr">
        <is>
          <t>Pan Yang, Pan Yang; Pan Yang, Xiong Luo; Xiong Luo, Jiankun Sun</t>
        </is>
      </c>
      <c r="H1019" t="n">
        <v>2022</v>
      </c>
      <c r="I1019" t="inlineStr">
        <is>
          <t>網際網路技術學刊</t>
        </is>
      </c>
      <c r="J1019" t="inlineStr">
        <is>
          <t>10.53106/160792642022112306024</t>
        </is>
      </c>
      <c r="K1019" t="inlineStr">
        <is>
          <t>https://doi.org/10.53106/160792642022112306024</t>
        </is>
      </c>
      <c r="L1019" t="inlineStr">
        <is>
          <t>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is>
      </c>
      <c r="M1019" t="inlineStr">
        <is>
          <t>journal-article</t>
        </is>
      </c>
      <c r="N1019" t="inlineStr">
        <is>
          <t>en</t>
        </is>
      </c>
      <c r="O1019">
        <f>IF(F1019="","",LOWER(TRIM(F1019)&amp;"|"&amp;TRIM(G1019)&amp;"|"&amp;H1019))</f>
        <v/>
      </c>
      <c r="P1019" t="inlineStr">
        <is>
          <t>No</t>
        </is>
      </c>
      <c r="Q1019" t="inlineStr">
        <is>
          <t>Citations: 1</t>
        </is>
      </c>
    </row>
    <row r="1020">
      <c r="A1020" t="inlineStr">
        <is>
          <t>A1019</t>
        </is>
      </c>
      <c r="B1020" t="inlineStr">
        <is>
          <t>Database</t>
        </is>
      </c>
      <c r="C1020" t="inlineStr">
        <is>
          <t>CrossRef</t>
        </is>
      </c>
      <c r="D1020" s="86" t="n">
        <v>46287</v>
      </c>
      <c r="E1020" t="inlineStr">
        <is>
          <t>joint embedding predictive architecture video</t>
        </is>
      </c>
      <c r="F1020" t="inlineStr">
        <is>
          <t>SPEAKNet: Spectrogram-Phoneme Embedding Architecture for Knowledge-enhanced Speech Command Recognition</t>
        </is>
      </c>
      <c r="G1020" t="inlineStr">
        <is>
          <t>Mehra, Sunakshi</t>
        </is>
      </c>
      <c r="H1020" t="n">
        <v>2025</v>
      </c>
      <c r="I1020" t="inlineStr">
        <is>
          <t>International Journal of Computer Applications</t>
        </is>
      </c>
      <c r="J1020" t="inlineStr">
        <is>
          <t>10.5120/ijca2025925146</t>
        </is>
      </c>
      <c r="K1020" t="inlineStr">
        <is>
          <t>https://doi.org/10.5120/ijca2025925146</t>
        </is>
      </c>
      <c r="L1020" t="inlineStr"/>
      <c r="M1020" t="inlineStr">
        <is>
          <t>journal-article</t>
        </is>
      </c>
      <c r="N1020" t="inlineStr">
        <is>
          <t>en</t>
        </is>
      </c>
      <c r="O1020">
        <f>IF(F1020="","",LOWER(TRIM(F1020)&amp;"|"&amp;TRIM(G1020)&amp;"|"&amp;H1020))</f>
        <v/>
      </c>
      <c r="P1020" t="inlineStr">
        <is>
          <t>No</t>
        </is>
      </c>
      <c r="Q1020" t="inlineStr">
        <is>
          <t>Citations: 0</t>
        </is>
      </c>
    </row>
    <row r="1021">
      <c r="A1021" t="inlineStr">
        <is>
          <t>A1020</t>
        </is>
      </c>
      <c r="B1021" t="inlineStr">
        <is>
          <t>Database</t>
        </is>
      </c>
      <c r="C1021" t="inlineStr">
        <is>
          <t>CrossRef</t>
        </is>
      </c>
      <c r="D1021" s="86" t="n">
        <v>46287</v>
      </c>
      <c r="E1021" t="inlineStr">
        <is>
          <t>joint embedding predictive architecture video</t>
        </is>
      </c>
      <c r="F1021" t="inlineStr">
        <is>
          <t>Risk-Aware Machine Learning: Embedding Ethical Constraints into Predictive Models</t>
        </is>
      </c>
      <c r="G1021" t="inlineStr">
        <is>
          <t>Tiamiyu, Oluwabukola Racheal</t>
        </is>
      </c>
      <c r="H1021" t="n">
        <v>2023</v>
      </c>
      <c r="I1021" t="inlineStr">
        <is>
          <t>Journal of Frontiers in Multidisciplinary Research</t>
        </is>
      </c>
      <c r="J1021" t="inlineStr">
        <is>
          <t>10.54660/.jfmr.2023.4.2.338-348</t>
        </is>
      </c>
      <c r="K1021" t="inlineStr">
        <is>
          <t>https://doi.org/10.54660/.jfmr.2023.4.2.338-348</t>
        </is>
      </c>
      <c r="L1021" t="inlineStr">
        <is>
          <t>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is>
      </c>
      <c r="M1021" t="inlineStr">
        <is>
          <t>journal-article</t>
        </is>
      </c>
      <c r="N1021" t="inlineStr">
        <is>
          <t>en</t>
        </is>
      </c>
      <c r="O1021">
        <f>IF(F1021="","",LOWER(TRIM(F1021)&amp;"|"&amp;TRIM(G1021)&amp;"|"&amp;H1021))</f>
        <v/>
      </c>
      <c r="P1021" t="inlineStr">
        <is>
          <t>No</t>
        </is>
      </c>
      <c r="Q1021" t="inlineStr">
        <is>
          <t>Citations: 5</t>
        </is>
      </c>
    </row>
    <row r="1022">
      <c r="A1022" t="inlineStr">
        <is>
          <t>A1021</t>
        </is>
      </c>
      <c r="B1022" t="inlineStr">
        <is>
          <t>Database</t>
        </is>
      </c>
      <c r="C1022" t="inlineStr">
        <is>
          <t>CrossRef</t>
        </is>
      </c>
      <c r="D1022" s="86" t="n">
        <v>46287</v>
      </c>
      <c r="E1022" t="inlineStr">
        <is>
          <t>joint embedding predictive architecture video</t>
        </is>
      </c>
      <c r="F1022" t="inlineStr">
        <is>
          <t>Deep multimodal embedding for video captioning</t>
        </is>
      </c>
      <c r="G1022" t="inlineStr">
        <is>
          <t>Lee, Jin Young</t>
        </is>
      </c>
      <c r="H1022" t="n">
        <v>2019</v>
      </c>
      <c r="I1022" t="inlineStr">
        <is>
          <t>Multimedia Tools and Applications</t>
        </is>
      </c>
      <c r="J1022" t="inlineStr">
        <is>
          <t>10.1007/s11042-019-08011-3</t>
        </is>
      </c>
      <c r="K1022" t="inlineStr">
        <is>
          <t>https://doi.org/10.1007/s11042-019-08011-3</t>
        </is>
      </c>
      <c r="L1022" t="inlineStr"/>
      <c r="M1022" t="inlineStr">
        <is>
          <t>journal-article</t>
        </is>
      </c>
      <c r="N1022" t="inlineStr">
        <is>
          <t>en</t>
        </is>
      </c>
      <c r="O1022">
        <f>IF(F1022="","",LOWER(TRIM(F1022)&amp;"|"&amp;TRIM(G1022)&amp;"|"&amp;H1022))</f>
        <v/>
      </c>
      <c r="P1022" t="inlineStr">
        <is>
          <t>No</t>
        </is>
      </c>
      <c r="Q1022" t="inlineStr">
        <is>
          <t>Citations: 9</t>
        </is>
      </c>
    </row>
    <row r="1023">
      <c r="A1023" t="inlineStr">
        <is>
          <t>A1022</t>
        </is>
      </c>
      <c r="B1023" t="inlineStr">
        <is>
          <t>Database</t>
        </is>
      </c>
      <c r="C1023" t="inlineStr">
        <is>
          <t>CrossRef</t>
        </is>
      </c>
      <c r="D1023" s="86" t="n">
        <v>46287</v>
      </c>
      <c r="E1023" t="inlineStr">
        <is>
          <t>joint embedding predictive architecture video</t>
        </is>
      </c>
      <c r="F1023" t="inlineStr">
        <is>
          <t>Architecture and the narrative experience in video games: How architecture and architectural principles inspire and enhance the narrative experience in video games: A case study of Control (2019)</t>
        </is>
      </c>
      <c r="G1023" t="inlineStr">
        <is>
          <t>Knuckey, Ethan Kyle</t>
        </is>
      </c>
      <c r="H1023" t="n">
        <v>2026</v>
      </c>
      <c r="I1023" t="inlineStr">
        <is>
          <t>Fields: journal of Huddersfield student research</t>
        </is>
      </c>
      <c r="J1023" t="inlineStr">
        <is>
          <t>10.5920/fields.1783</t>
        </is>
      </c>
      <c r="K1023" t="inlineStr">
        <is>
          <t>https://doi.org/10.5920/fields.1783</t>
        </is>
      </c>
      <c r="L1023" t="inlineStr"/>
      <c r="M1023" t="inlineStr">
        <is>
          <t>journal-article</t>
        </is>
      </c>
      <c r="N1023" t="inlineStr">
        <is>
          <t>en</t>
        </is>
      </c>
      <c r="O1023">
        <f>IF(F1023="","",LOWER(TRIM(F1023)&amp;"|"&amp;TRIM(G1023)&amp;"|"&amp;H1023))</f>
        <v/>
      </c>
      <c r="P1023" t="inlineStr">
        <is>
          <t>No</t>
        </is>
      </c>
      <c r="Q1023" t="inlineStr">
        <is>
          <t>Citations: 0</t>
        </is>
      </c>
    </row>
    <row r="1024">
      <c r="A1024" t="inlineStr">
        <is>
          <t>A1023</t>
        </is>
      </c>
      <c r="B1024" t="inlineStr">
        <is>
          <t>Database</t>
        </is>
      </c>
      <c r="C1024" t="inlineStr">
        <is>
          <t>CrossRef</t>
        </is>
      </c>
      <c r="D1024" s="86" t="n">
        <v>46287</v>
      </c>
      <c r="E1024" t="inlineStr">
        <is>
          <t>joint embedding predictive architecture video</t>
        </is>
      </c>
      <c r="F1024" t="inlineStr">
        <is>
          <t>Predictive Analytics in Business Intelligence</t>
        </is>
      </c>
      <c r="G1024" t="inlineStr">
        <is>
          <t>Ankit, Choudhari</t>
        </is>
      </c>
      <c r="H1024" t="n">
        <v>2026</v>
      </c>
      <c r="I1024" t="inlineStr">
        <is>
          <t>International Journal of Science Architecture Technology and Environment</t>
        </is>
      </c>
      <c r="J1024" t="inlineStr">
        <is>
          <t>10.63680/ijsate0526200.154</t>
        </is>
      </c>
      <c r="K1024" t="inlineStr">
        <is>
          <t>https://doi.org/10.63680/ijsate0526200.154</t>
        </is>
      </c>
      <c r="L1024" t="inlineStr"/>
      <c r="M1024" t="inlineStr">
        <is>
          <t>journal-article</t>
        </is>
      </c>
      <c r="N1024" t="inlineStr">
        <is>
          <t>en</t>
        </is>
      </c>
      <c r="O1024">
        <f>IF(F1024="","",LOWER(TRIM(F1024)&amp;"|"&amp;TRIM(G1024)&amp;"|"&amp;H1024))</f>
        <v/>
      </c>
      <c r="P1024" t="inlineStr">
        <is>
          <t>No</t>
        </is>
      </c>
      <c r="Q1024" t="inlineStr">
        <is>
          <t>Citations: 0</t>
        </is>
      </c>
    </row>
    <row r="1025">
      <c r="A1025" t="inlineStr">
        <is>
          <t>A1024</t>
        </is>
      </c>
      <c r="B1025" t="inlineStr">
        <is>
          <t>Database</t>
        </is>
      </c>
      <c r="C1025" t="inlineStr">
        <is>
          <t>CrossRef</t>
        </is>
      </c>
      <c r="D1025" s="86" t="n">
        <v>46287</v>
      </c>
      <c r="E1025" t="inlineStr">
        <is>
          <t>joint embedding predictive architecture video</t>
        </is>
      </c>
      <c r="F1025" t="inlineStr">
        <is>
          <t>The Video, the City, and the Spectator: The Architecture and Its Bodies in Front of a Video Camera</t>
        </is>
      </c>
      <c r="G1025" t="inlineStr">
        <is>
          <t>Lazzari, Lorenzo</t>
        </is>
      </c>
      <c r="H1025" t="n">
        <v>2021</v>
      </c>
      <c r="I1025" t="inlineStr">
        <is>
          <t>Artnodes</t>
        </is>
      </c>
      <c r="J1025" t="inlineStr">
        <is>
          <t>10.7238/a.v0i27.373933</t>
        </is>
      </c>
      <c r="K1025" t="inlineStr">
        <is>
          <t>https://doi.org/10.7238/a.v0i27.373933</t>
        </is>
      </c>
      <c r="L1025" t="inlineStr">
        <is>
          <t>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is>
      </c>
      <c r="M1025" t="inlineStr">
        <is>
          <t>journal-article</t>
        </is>
      </c>
      <c r="N1025" t="inlineStr">
        <is>
          <t>en</t>
        </is>
      </c>
      <c r="O1025">
        <f>IF(F1025="","",LOWER(TRIM(F1025)&amp;"|"&amp;TRIM(G1025)&amp;"|"&amp;H1025))</f>
        <v/>
      </c>
      <c r="P1025" t="inlineStr">
        <is>
          <t>No</t>
        </is>
      </c>
      <c r="Q1025" t="inlineStr">
        <is>
          <t>Citations: 1</t>
        </is>
      </c>
    </row>
    <row r="1026">
      <c r="A1026" t="inlineStr">
        <is>
          <t>A1025</t>
        </is>
      </c>
      <c r="B1026" t="inlineStr">
        <is>
          <t>Database</t>
        </is>
      </c>
      <c r="C1026" t="inlineStr">
        <is>
          <t>CrossRef</t>
        </is>
      </c>
      <c r="D1026" s="86" t="n">
        <v>46287</v>
      </c>
      <c r="E1026" t="inlineStr">
        <is>
          <t>joint embedding predictive architecture video</t>
        </is>
      </c>
      <c r="F1026" t="inlineStr">
        <is>
          <t>Neural architecture search using network embedding and generative adversarial networks</t>
        </is>
      </c>
      <c r="G1026" t="inlineStr">
        <is>
          <t>Yousefi, Morteza; Mehrdad, Vahid; Dowlatshahi, Mohammad Bagher</t>
        </is>
      </c>
      <c r="H1026" t="n">
        <v>2025</v>
      </c>
      <c r="I1026" t="inlineStr">
        <is>
          <t>Scientific Reports</t>
        </is>
      </c>
      <c r="J1026" t="inlineStr">
        <is>
          <t>10.1038/s41598-025-30012-6</t>
        </is>
      </c>
      <c r="K1026" t="inlineStr">
        <is>
          <t>https://doi.org/10.1038/s41598-025-30012-6</t>
        </is>
      </c>
      <c r="L1026" t="inlineStr"/>
      <c r="M1026" t="inlineStr">
        <is>
          <t>journal-article</t>
        </is>
      </c>
      <c r="N1026" t="inlineStr">
        <is>
          <t>en</t>
        </is>
      </c>
      <c r="O1026">
        <f>IF(F1026="","",LOWER(TRIM(F1026)&amp;"|"&amp;TRIM(G1026)&amp;"|"&amp;H1026))</f>
        <v/>
      </c>
      <c r="P1026" t="inlineStr">
        <is>
          <t>No</t>
        </is>
      </c>
      <c r="Q1026" t="inlineStr">
        <is>
          <t>Citations: 2</t>
        </is>
      </c>
    </row>
    <row r="1027">
      <c r="A1027" t="inlineStr">
        <is>
          <t>A1026</t>
        </is>
      </c>
      <c r="B1027" t="inlineStr">
        <is>
          <t>Database</t>
        </is>
      </c>
      <c r="C1027" t="inlineStr">
        <is>
          <t>CrossRef</t>
        </is>
      </c>
      <c r="D1027" s="86" t="n">
        <v>46287</v>
      </c>
      <c r="E1027" t="inlineStr">
        <is>
          <t>joint embedding predictive architecture video</t>
        </is>
      </c>
      <c r="F1027" t="inlineStr">
        <is>
          <t>CipherVeil: A Secure Multimedia Steganography Framework with AES-256 and Pseudo-Random LSB Embedding</t>
        </is>
      </c>
      <c r="G1027" t="inlineStr">
        <is>
          <t>Saranya, R</t>
        </is>
      </c>
      <c r="H1027" t="n">
        <v>2026</v>
      </c>
      <c r="I1027" t="inlineStr">
        <is>
          <t>International Journal of Science Architecture Technology and Environment</t>
        </is>
      </c>
      <c r="J1027" t="inlineStr">
        <is>
          <t>10.63680/ijsate082620.13</t>
        </is>
      </c>
      <c r="K1027" t="inlineStr">
        <is>
          <t>https://doi.org/10.63680/ijsate082620.13</t>
        </is>
      </c>
      <c r="L1027" t="inlineStr"/>
      <c r="M1027" t="inlineStr">
        <is>
          <t>journal-article</t>
        </is>
      </c>
      <c r="N1027" t="inlineStr">
        <is>
          <t>en</t>
        </is>
      </c>
      <c r="O1027">
        <f>IF(F1027="","",LOWER(TRIM(F1027)&amp;"|"&amp;TRIM(G1027)&amp;"|"&amp;H1027))</f>
        <v/>
      </c>
      <c r="P1027" t="inlineStr">
        <is>
          <t>No</t>
        </is>
      </c>
      <c r="Q1027" t="inlineStr">
        <is>
          <t>Citations: 0</t>
        </is>
      </c>
    </row>
    <row r="1028">
      <c r="A1028" t="inlineStr">
        <is>
          <t>A1027</t>
        </is>
      </c>
      <c r="B1028" t="inlineStr">
        <is>
          <t>Database</t>
        </is>
      </c>
      <c r="C1028" t="inlineStr">
        <is>
          <t>CrossRef</t>
        </is>
      </c>
      <c r="D1028" s="86" t="n">
        <v>46287</v>
      </c>
      <c r="E1028" t="inlineStr">
        <is>
          <t>joint embedding predictive architecture video</t>
        </is>
      </c>
      <c r="F1028" t="inlineStr">
        <is>
          <t>GRLDAMAN: A predictive framework for lncRNA-disease associations based on GraRep network embedding</t>
        </is>
      </c>
      <c r="G1028" t="inlineStr">
        <is>
          <t>Zhang, Ping; Zeng, Yongbin</t>
        </is>
      </c>
      <c r="H1028" t="n">
        <v>2026</v>
      </c>
      <c r="I1028" t="inlineStr">
        <is>
          <t>Scientific Research Bulletin</t>
        </is>
      </c>
      <c r="J1028" t="inlineStr">
        <is>
          <t>10.71052/srb2024/cske7257</t>
        </is>
      </c>
      <c r="K1028" t="inlineStr">
        <is>
          <t>https://doi.org/10.71052/srb2024/cske7257</t>
        </is>
      </c>
      <c r="L1028" t="inlineStr">
        <is>
          <t>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is>
      </c>
      <c r="M1028" t="inlineStr">
        <is>
          <t>journal-article</t>
        </is>
      </c>
      <c r="N1028" t="inlineStr">
        <is>
          <t>en</t>
        </is>
      </c>
      <c r="O1028">
        <f>IF(F1028="","",LOWER(TRIM(F1028)&amp;"|"&amp;TRIM(G1028)&amp;"|"&amp;H1028))</f>
        <v/>
      </c>
      <c r="P1028" t="inlineStr">
        <is>
          <t>No</t>
        </is>
      </c>
      <c r="Q1028" t="inlineStr">
        <is>
          <t>Citations: 0</t>
        </is>
      </c>
    </row>
    <row r="1029">
      <c r="A1029" t="inlineStr">
        <is>
          <t>A1028</t>
        </is>
      </c>
      <c r="B1029" t="inlineStr">
        <is>
          <t>Database</t>
        </is>
      </c>
      <c r="C1029" t="inlineStr">
        <is>
          <t>CrossRef</t>
        </is>
      </c>
      <c r="D1029" s="86" t="n">
        <v>46287</v>
      </c>
      <c r="E1029" t="inlineStr">
        <is>
          <t>joint embedding predictive architecture video</t>
        </is>
      </c>
      <c r="F1029" t="inlineStr">
        <is>
          <t>On the Binormal Predictive Receiver Operating Characteristic Curve for the Joint Assessment of Positive and Negative Predictive Values</t>
        </is>
      </c>
      <c r="G1029" t="inlineStr">
        <is>
          <t>Hughes, Gareth</t>
        </is>
      </c>
      <c r="H1029" t="n">
        <v>2020</v>
      </c>
      <c r="I1029" t="inlineStr">
        <is>
          <t>Entropy</t>
        </is>
      </c>
      <c r="J1029" t="inlineStr">
        <is>
          <t>10.3390/e22060593</t>
        </is>
      </c>
      <c r="K1029" t="inlineStr">
        <is>
          <t>https://doi.org/10.3390/e22060593</t>
        </is>
      </c>
      <c r="L1029" t="inlineStr">
        <is>
          <t>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is>
      </c>
      <c r="M1029" t="inlineStr">
        <is>
          <t>journal-article</t>
        </is>
      </c>
      <c r="N1029" t="inlineStr">
        <is>
          <t>en</t>
        </is>
      </c>
      <c r="O1029">
        <f>IF(F1029="","",LOWER(TRIM(F1029)&amp;"|"&amp;TRIM(G1029)&amp;"|"&amp;H1029))</f>
        <v/>
      </c>
      <c r="P1029" t="inlineStr">
        <is>
          <t>No</t>
        </is>
      </c>
      <c r="Q1029" t="inlineStr">
        <is>
          <t>Citations: 5</t>
        </is>
      </c>
    </row>
    <row r="1030">
      <c r="A1030" t="inlineStr">
        <is>
          <t>A1029</t>
        </is>
      </c>
      <c r="B1030" t="inlineStr">
        <is>
          <t>Database</t>
        </is>
      </c>
      <c r="C1030" t="inlineStr">
        <is>
          <t>CrossRef</t>
        </is>
      </c>
      <c r="D1030" s="86" t="n">
        <v>46287</v>
      </c>
      <c r="E1030" t="inlineStr">
        <is>
          <t>joint embedding predictive architecture video</t>
        </is>
      </c>
      <c r="F1030" t="inlineStr">
        <is>
          <t>Predictive factors of treatment persistence in rheumatoid arthritis</t>
        </is>
      </c>
      <c r="G1030" t="inlineStr">
        <is>
          <t>Lauper, Kim; Finckh, Axel</t>
        </is>
      </c>
      <c r="H1030" t="n">
        <v>2020</v>
      </c>
      <c r="I1030" t="inlineStr">
        <is>
          <t>Joint Bone Spine</t>
        </is>
      </c>
      <c r="J1030" t="inlineStr">
        <is>
          <t>10.1016/j.jbspin.2020.03.006</t>
        </is>
      </c>
      <c r="K1030" t="inlineStr">
        <is>
          <t>https://doi.org/10.1016/j.jbspin.2020.03.006</t>
        </is>
      </c>
      <c r="L1030" t="inlineStr"/>
      <c r="M1030" t="inlineStr">
        <is>
          <t>journal-article</t>
        </is>
      </c>
      <c r="N1030" t="inlineStr">
        <is>
          <t>en</t>
        </is>
      </c>
      <c r="O1030">
        <f>IF(F1030="","",LOWER(TRIM(F1030)&amp;"|"&amp;TRIM(G1030)&amp;"|"&amp;H1030))</f>
        <v/>
      </c>
      <c r="P1030" t="inlineStr">
        <is>
          <t>No</t>
        </is>
      </c>
      <c r="Q1030" t="inlineStr">
        <is>
          <t>Citations: 10</t>
        </is>
      </c>
    </row>
    <row r="1031">
      <c r="A1031" t="inlineStr">
        <is>
          <t>A1030</t>
        </is>
      </c>
      <c r="B1031" t="inlineStr">
        <is>
          <t>Database</t>
        </is>
      </c>
      <c r="C1031" t="inlineStr">
        <is>
          <t>CrossRef</t>
        </is>
      </c>
      <c r="D1031" s="86" t="n">
        <v>46287</v>
      </c>
      <c r="E1031" t="inlineStr">
        <is>
          <t>joint embedding predictive architecture video</t>
        </is>
      </c>
      <c r="F1031" t="inlineStr">
        <is>
          <t>Joint optimization of layering and power allocation for scalable VR video in 6G networks based on Deep Reinforcement Learning</t>
        </is>
      </c>
      <c r="G1031" t="inlineStr">
        <is>
          <t>Yang, Junchao; Zhang, Hui; Jiao, Wenxin; Guo, Zhiwei; Alqahtani, Fayez; Tolba, Amr; Shen, Yu</t>
        </is>
      </c>
      <c r="H1031" t="n">
        <v>2025</v>
      </c>
      <c r="I1031" t="inlineStr">
        <is>
          <t>Journal of Systems Architecture</t>
        </is>
      </c>
      <c r="J1031" t="inlineStr">
        <is>
          <t>10.1016/j.sysarc.2025.103401</t>
        </is>
      </c>
      <c r="K1031" t="inlineStr">
        <is>
          <t>https://doi.org/10.1016/j.sysarc.2025.103401</t>
        </is>
      </c>
      <c r="L1031" t="inlineStr"/>
      <c r="M1031" t="inlineStr">
        <is>
          <t>journal-article</t>
        </is>
      </c>
      <c r="N1031" t="inlineStr">
        <is>
          <t>en</t>
        </is>
      </c>
      <c r="O1031">
        <f>IF(F1031="","",LOWER(TRIM(F1031)&amp;"|"&amp;TRIM(G1031)&amp;"|"&amp;H1031))</f>
        <v/>
      </c>
      <c r="P1031" t="inlineStr">
        <is>
          <t>No</t>
        </is>
      </c>
      <c r="Q1031" t="inlineStr">
        <is>
          <t>Citations: 3</t>
        </is>
      </c>
    </row>
    <row r="1032">
      <c r="A1032" t="inlineStr">
        <is>
          <t>A1031</t>
        </is>
      </c>
      <c r="B1032" t="inlineStr">
        <is>
          <t>Database</t>
        </is>
      </c>
      <c r="C1032" t="inlineStr">
        <is>
          <t>CrossRef</t>
        </is>
      </c>
      <c r="D1032" s="86" t="n">
        <v>46287</v>
      </c>
      <c r="E1032" t="inlineStr">
        <is>
          <t>joint embedding predictive architecture video</t>
        </is>
      </c>
      <c r="F1032" t="inlineStr">
        <is>
          <t>Joint detection and embedding of multi-object tracking with feature decoupling</t>
        </is>
      </c>
      <c r="G1032" t="inlineStr">
        <is>
          <t>Jiang, Laiwei; Wang, Ce; Yang, Hongyu</t>
        </is>
      </c>
      <c r="H1032" t="n">
        <v>2025</v>
      </c>
      <c r="I1032" t="inlineStr">
        <is>
          <t>Signal, Image and Video Processing</t>
        </is>
      </c>
      <c r="J1032" t="inlineStr">
        <is>
          <t>10.1007/s11760-025-04240-2</t>
        </is>
      </c>
      <c r="K1032" t="inlineStr">
        <is>
          <t>https://doi.org/10.1007/s11760-025-04240-2</t>
        </is>
      </c>
      <c r="L1032" t="inlineStr"/>
      <c r="M1032" t="inlineStr">
        <is>
          <t>journal-article</t>
        </is>
      </c>
      <c r="N1032" t="inlineStr">
        <is>
          <t>en</t>
        </is>
      </c>
      <c r="O1032">
        <f>IF(F1032="","",LOWER(TRIM(F1032)&amp;"|"&amp;TRIM(G1032)&amp;"|"&amp;H1032))</f>
        <v/>
      </c>
      <c r="P1032" t="inlineStr">
        <is>
          <t>No</t>
        </is>
      </c>
      <c r="Q1032" t="inlineStr">
        <is>
          <t>Citations: 3</t>
        </is>
      </c>
    </row>
    <row r="1033">
      <c r="A1033" t="inlineStr">
        <is>
          <t>A1032</t>
        </is>
      </c>
      <c r="B1033" t="inlineStr">
        <is>
          <t>Database</t>
        </is>
      </c>
      <c r="C1033" t="inlineStr">
        <is>
          <t>CrossRef</t>
        </is>
      </c>
      <c r="D1033" s="86" t="n">
        <v>46287</v>
      </c>
      <c r="E1033" t="inlineStr">
        <is>
          <t>joint embedding predictive architecture video</t>
        </is>
      </c>
      <c r="F1033" t="inlineStr">
        <is>
          <t>A Predictive Supervised Learning Architecture for Automated Vehicle–Railway Bridge Collision Detection, Monitoring, and Safety Optimization</t>
        </is>
      </c>
      <c r="G1033" t="inlineStr">
        <is>
          <t>Santos, Dr. Miguel</t>
        </is>
      </c>
      <c r="H1033" t="n">
        <v>2026</v>
      </c>
      <c r="I1033" t="inlineStr">
        <is>
          <t>International Journal of Computer Science &amp; Information System</t>
        </is>
      </c>
      <c r="J1033" t="inlineStr">
        <is>
          <t>10.55640/ijcsis/volume11issue08-03</t>
        </is>
      </c>
      <c r="K1033" t="inlineStr">
        <is>
          <t>https://doi.org/10.55640/ijcsis/volume11issue08-03</t>
        </is>
      </c>
      <c r="L1033" t="inlineStr">
        <is>
          <t>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is>
      </c>
      <c r="M1033" t="inlineStr">
        <is>
          <t>journal-article</t>
        </is>
      </c>
      <c r="N1033" t="inlineStr">
        <is>
          <t>en</t>
        </is>
      </c>
      <c r="O1033">
        <f>IF(F1033="","",LOWER(TRIM(F1033)&amp;"|"&amp;TRIM(G1033)&amp;"|"&amp;H1033))</f>
        <v/>
      </c>
      <c r="P1033" t="inlineStr">
        <is>
          <t>No</t>
        </is>
      </c>
      <c r="Q1033" t="inlineStr">
        <is>
          <t>Citations: 0</t>
        </is>
      </c>
    </row>
    <row r="1034">
      <c r="A1034" t="inlineStr">
        <is>
          <t>A1033</t>
        </is>
      </c>
      <c r="B1034" t="inlineStr">
        <is>
          <t>Database</t>
        </is>
      </c>
      <c r="C1034" t="inlineStr">
        <is>
          <t>CrossRef</t>
        </is>
      </c>
      <c r="D1034" s="86" t="n">
        <v>46287</v>
      </c>
      <c r="E1034" t="inlineStr">
        <is>
          <t>joint embedding predictive architecture video</t>
        </is>
      </c>
      <c r="F1034" t="inlineStr">
        <is>
          <t>Embedding Sustainability in Landscape Architecture Education: Assessing the Needs of the Malaysian Industry</t>
        </is>
      </c>
      <c r="G1034" t="inlineStr"/>
      <c r="H1034" t="n">
        <v>2025</v>
      </c>
      <c r="I1034" t="inlineStr">
        <is>
          <t>EDUCATUM Journal of Social Sciences</t>
        </is>
      </c>
      <c r="J1034" t="inlineStr">
        <is>
          <t>10.37134/ejoss.vol11.2.1.2025</t>
        </is>
      </c>
      <c r="K1034" t="inlineStr">
        <is>
          <t>https://doi.org/10.37134/ejoss.vol11.2.1.2025</t>
        </is>
      </c>
      <c r="L1034" t="inlineStr">
        <is>
          <t>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is>
      </c>
      <c r="M1034" t="inlineStr">
        <is>
          <t>journal-article</t>
        </is>
      </c>
      <c r="N1034" t="inlineStr">
        <is>
          <t>en</t>
        </is>
      </c>
      <c r="O1034">
        <f>IF(F1034="","",LOWER(TRIM(F1034)&amp;"|"&amp;TRIM(G1034)&amp;"|"&amp;H1034))</f>
        <v/>
      </c>
      <c r="P1034" t="inlineStr">
        <is>
          <t>No</t>
        </is>
      </c>
      <c r="Q1034" t="inlineStr">
        <is>
          <t>Citations: 0</t>
        </is>
      </c>
    </row>
    <row r="1035">
      <c r="A1035" t="inlineStr">
        <is>
          <t>A1034</t>
        </is>
      </c>
      <c r="B1035" t="inlineStr">
        <is>
          <t>Database</t>
        </is>
      </c>
      <c r="C1035" t="inlineStr">
        <is>
          <t>CrossRef</t>
        </is>
      </c>
      <c r="D1035" s="86" t="n">
        <v>46287</v>
      </c>
      <c r="E1035" t="inlineStr">
        <is>
          <t>joint embedding predictive architecture video</t>
        </is>
      </c>
      <c r="F1035" t="inlineStr">
        <is>
          <t>Video between Architecture and Telepathy</t>
        </is>
      </c>
      <c r="G1035" t="inlineStr">
        <is>
          <t>Holt, Nicolas</t>
        </is>
      </c>
      <c r="H1035" t="n">
        <v>2023</v>
      </c>
      <c r="I1035" t="inlineStr">
        <is>
          <t>Arts</t>
        </is>
      </c>
      <c r="J1035" t="inlineStr">
        <is>
          <t>10.3390/arts12040133</t>
        </is>
      </c>
      <c r="K1035" t="inlineStr">
        <is>
          <t>https://doi.org/10.3390/arts12040133</t>
        </is>
      </c>
      <c r="L1035" t="inlineStr">
        <is>
          <t>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is>
      </c>
      <c r="M1035" t="inlineStr">
        <is>
          <t>journal-article</t>
        </is>
      </c>
      <c r="N1035" t="inlineStr">
        <is>
          <t>en</t>
        </is>
      </c>
      <c r="O1035">
        <f>IF(F1035="","",LOWER(TRIM(F1035)&amp;"|"&amp;TRIM(G1035)&amp;"|"&amp;H1035))</f>
        <v/>
      </c>
      <c r="P1035" t="inlineStr">
        <is>
          <t>No</t>
        </is>
      </c>
      <c r="Q1035" t="inlineStr">
        <is>
          <t>Citations: 0</t>
        </is>
      </c>
    </row>
    <row r="1036">
      <c r="A1036" t="inlineStr">
        <is>
          <t>A1035</t>
        </is>
      </c>
      <c r="B1036" t="inlineStr">
        <is>
          <t>Database</t>
        </is>
      </c>
      <c r="C1036" t="inlineStr">
        <is>
          <t>CrossRef</t>
        </is>
      </c>
      <c r="D1036" s="86" t="n">
        <v>46287</v>
      </c>
      <c r="E1036" t="inlineStr">
        <is>
          <t>joint embedding predictive architecture video</t>
        </is>
      </c>
      <c r="F1036" t="inlineStr">
        <is>
          <t>Toward Better QoT Estimation: An ML Architecture With Link-Level Embedding Layers</t>
        </is>
      </c>
      <c r="G1036" t="inlineStr">
        <is>
          <t>Lechowicz, Piotr; Natalino, Carlos; Arpanaei, Farhad; Melin, Stefan; Diaz, Renzo; Lindgren, Anders; Larrabeiti, David; Monti, Paolo</t>
        </is>
      </c>
      <c r="H1036" t="n">
        <v>2025</v>
      </c>
      <c r="I1036" t="inlineStr">
        <is>
          <t>IEEE Networking Letters</t>
        </is>
      </c>
      <c r="J1036" t="inlineStr">
        <is>
          <t>10.1109/lnet.2025.3561336</t>
        </is>
      </c>
      <c r="K1036" t="inlineStr">
        <is>
          <t>https://doi.org/10.1109/lnet.2025.3561336</t>
        </is>
      </c>
      <c r="L1036" t="inlineStr"/>
      <c r="M1036" t="inlineStr">
        <is>
          <t>journal-article</t>
        </is>
      </c>
      <c r="N1036" t="inlineStr">
        <is>
          <t>en</t>
        </is>
      </c>
      <c r="O1036">
        <f>IF(F1036="","",LOWER(TRIM(F1036)&amp;"|"&amp;TRIM(G1036)&amp;"|"&amp;H1036))</f>
        <v/>
      </c>
      <c r="P1036" t="inlineStr">
        <is>
          <t>No</t>
        </is>
      </c>
      <c r="Q1036" t="inlineStr">
        <is>
          <t>Citations: 1</t>
        </is>
      </c>
    </row>
    <row r="1037">
      <c r="A1037" t="inlineStr">
        <is>
          <t>A1036</t>
        </is>
      </c>
      <c r="B1037" t="inlineStr">
        <is>
          <t>Database</t>
        </is>
      </c>
      <c r="C1037" t="inlineStr">
        <is>
          <t>CrossRef</t>
        </is>
      </c>
      <c r="D1037" s="86" t="n">
        <v>46287</v>
      </c>
      <c r="E1037" t="inlineStr">
        <is>
          <t>joint embedding predictive architecture video</t>
        </is>
      </c>
      <c r="F1037" t="inlineStr">
        <is>
          <t>A multi-embedding neural model for incident video retrieval</t>
        </is>
      </c>
      <c r="G1037" t="inlineStr">
        <is>
          <t>Chiang, Ting-Hui; Tseng, Yi-Chun; Tseng, Yu-Chee</t>
        </is>
      </c>
      <c r="H1037" t="n">
        <v>2022</v>
      </c>
      <c r="I1037" t="inlineStr">
        <is>
          <t>Pattern Recognition</t>
        </is>
      </c>
      <c r="J1037" t="inlineStr">
        <is>
          <t>10.1016/j.patcog.2022.108807</t>
        </is>
      </c>
      <c r="K1037" t="inlineStr">
        <is>
          <t>https://doi.org/10.1016/j.patcog.2022.108807</t>
        </is>
      </c>
      <c r="L1037" t="inlineStr"/>
      <c r="M1037" t="inlineStr">
        <is>
          <t>journal-article</t>
        </is>
      </c>
      <c r="N1037" t="inlineStr">
        <is>
          <t>en</t>
        </is>
      </c>
      <c r="O1037">
        <f>IF(F1037="","",LOWER(TRIM(F1037)&amp;"|"&amp;TRIM(G1037)&amp;"|"&amp;H1037))</f>
        <v/>
      </c>
      <c r="P1037" t="inlineStr">
        <is>
          <t>No</t>
        </is>
      </c>
      <c r="Q1037" t="inlineStr">
        <is>
          <t>Citations: 22</t>
        </is>
      </c>
    </row>
    <row r="1038">
      <c r="A1038" t="inlineStr">
        <is>
          <t>A1037</t>
        </is>
      </c>
      <c r="B1038" t="inlineStr">
        <is>
          <t>Database</t>
        </is>
      </c>
      <c r="C1038" t="inlineStr">
        <is>
          <t>CrossRef</t>
        </is>
      </c>
      <c r="D1038" s="86" t="n">
        <v>46287</v>
      </c>
      <c r="E1038" t="inlineStr">
        <is>
          <t>joint embedding predictive architecture video</t>
        </is>
      </c>
      <c r="F1038" t="inlineStr">
        <is>
          <t>Data Embedding in SHVC Video Using Threshold-Controlled Block Splitting</t>
        </is>
      </c>
      <c r="G1038" t="inlineStr">
        <is>
          <t>Pang, LieLin; Wong, KokSheik; Tew, Yiqi; Rahardja, Susanto</t>
        </is>
      </c>
      <c r="H1038" t="n">
        <v>2021</v>
      </c>
      <c r="I1038" t="inlineStr">
        <is>
          <t>Applied Sciences</t>
        </is>
      </c>
      <c r="J1038" t="inlineStr">
        <is>
          <t>10.3390/app11114850</t>
        </is>
      </c>
      <c r="K1038" t="inlineStr">
        <is>
          <t>https://doi.org/10.3390/app11114850</t>
        </is>
      </c>
      <c r="L1038" t="inlineStr">
        <is>
          <t>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is>
      </c>
      <c r="M1038" t="inlineStr">
        <is>
          <t>journal-article</t>
        </is>
      </c>
      <c r="N1038" t="inlineStr">
        <is>
          <t>en</t>
        </is>
      </c>
      <c r="O1038">
        <f>IF(F1038="","",LOWER(TRIM(F1038)&amp;"|"&amp;TRIM(G1038)&amp;"|"&amp;H1038))</f>
        <v/>
      </c>
      <c r="P1038" t="inlineStr">
        <is>
          <t>No</t>
        </is>
      </c>
      <c r="Q1038" t="inlineStr">
        <is>
          <t>Citations: 0</t>
        </is>
      </c>
    </row>
    <row r="1039">
      <c r="A1039" t="inlineStr">
        <is>
          <t>A1038</t>
        </is>
      </c>
      <c r="B1039" t="inlineStr">
        <is>
          <t>Database</t>
        </is>
      </c>
      <c r="C1039" t="inlineStr">
        <is>
          <t>CrossRef</t>
        </is>
      </c>
      <c r="D1039" s="86" t="n">
        <v>46287</v>
      </c>
      <c r="E1039" t="inlineStr">
        <is>
          <t>joint embedding predictive architecture video</t>
        </is>
      </c>
      <c r="F1039" t="inlineStr">
        <is>
          <t>Multi-view clustering by joint spectral embedding and spectral rotation</t>
        </is>
      </c>
      <c r="G1039" t="inlineStr">
        <is>
          <t>Wan, Zhizhen; Xu, Huiling; Gao, Quanxue</t>
        </is>
      </c>
      <c r="H1039" t="n">
        <v>2021</v>
      </c>
      <c r="I1039" t="inlineStr">
        <is>
          <t>Neurocomputing</t>
        </is>
      </c>
      <c r="J1039" t="inlineStr">
        <is>
          <t>10.1016/j.neucom.2021.07.090</t>
        </is>
      </c>
      <c r="K1039" t="inlineStr">
        <is>
          <t>https://doi.org/10.1016/j.neucom.2021.07.090</t>
        </is>
      </c>
      <c r="L1039" t="inlineStr"/>
      <c r="M1039" t="inlineStr">
        <is>
          <t>journal-article</t>
        </is>
      </c>
      <c r="N1039" t="inlineStr">
        <is>
          <t>en</t>
        </is>
      </c>
      <c r="O1039">
        <f>IF(F1039="","",LOWER(TRIM(F1039)&amp;"|"&amp;TRIM(G1039)&amp;"|"&amp;H1039))</f>
        <v/>
      </c>
      <c r="P1039" t="inlineStr">
        <is>
          <t>No</t>
        </is>
      </c>
      <c r="Q1039" t="inlineStr">
        <is>
          <t>Citations: 23</t>
        </is>
      </c>
    </row>
    <row r="1040">
      <c r="A1040" t="inlineStr">
        <is>
          <t>A1039</t>
        </is>
      </c>
      <c r="B1040" t="inlineStr">
        <is>
          <t>Database</t>
        </is>
      </c>
      <c r="C1040" t="inlineStr">
        <is>
          <t>CrossRef</t>
        </is>
      </c>
      <c r="D1040" s="86" t="n">
        <v>46287</v>
      </c>
      <c r="E1040" t="inlineStr">
        <is>
          <t>joint embedding predictive architecture video</t>
        </is>
      </c>
      <c r="F1040" t="inlineStr">
        <is>
          <t>Improvement of Tradition Dance Classification Process Using Video Vision Transformer based on Tubelet Embedding</t>
        </is>
      </c>
      <c r="G1040" t="inlineStr"/>
      <c r="H1040" t="n">
        <v>2024</v>
      </c>
      <c r="I1040" t="inlineStr">
        <is>
          <t>International Journal of Intelligent Engineering and Systems</t>
        </is>
      </c>
      <c r="J1040" t="inlineStr">
        <is>
          <t>10.22266/ijies2024.0831.41</t>
        </is>
      </c>
      <c r="K1040" t="inlineStr">
        <is>
          <t>https://doi.org/10.22266/ijies2024.0831.41</t>
        </is>
      </c>
      <c r="L1040" t="inlineStr"/>
      <c r="M1040" t="inlineStr">
        <is>
          <t>journal-article</t>
        </is>
      </c>
      <c r="N1040" t="inlineStr">
        <is>
          <t>en</t>
        </is>
      </c>
      <c r="O1040">
        <f>IF(F1040="","",LOWER(TRIM(F1040)&amp;"|"&amp;TRIM(G1040)&amp;"|"&amp;H1040))</f>
        <v/>
      </c>
      <c r="P1040" t="inlineStr">
        <is>
          <t>No</t>
        </is>
      </c>
      <c r="Q1040" t="inlineStr">
        <is>
          <t>Citations: 1</t>
        </is>
      </c>
    </row>
    <row r="1041">
      <c r="A1041" t="inlineStr">
        <is>
          <t>A1040</t>
        </is>
      </c>
      <c r="B1041" t="inlineStr">
        <is>
          <t>Database</t>
        </is>
      </c>
      <c r="C1041" t="inlineStr">
        <is>
          <t>CrossRef</t>
        </is>
      </c>
      <c r="D1041" s="86" t="n">
        <v>46287</v>
      </c>
      <c r="E1041" t="inlineStr">
        <is>
          <t>joint embedding predictive architecture video</t>
        </is>
      </c>
      <c r="F1041" t="inlineStr">
        <is>
          <t>Embedding academic literacies in software architecture courses using threshold concepts and skills</t>
        </is>
      </c>
      <c r="G1041" t="inlineStr">
        <is>
          <t>Van der Ham, Vanessa; Breedt, Andre; Ma, Jing</t>
        </is>
      </c>
      <c r="H1041" t="n">
        <v>2025</v>
      </c>
      <c r="I1041" t="inlineStr">
        <is>
          <t>ATLAANZ Journal</t>
        </is>
      </c>
      <c r="J1041" t="inlineStr">
        <is>
          <t>10.26473/atlaanz.2025.1/005</t>
        </is>
      </c>
      <c r="K1041" t="inlineStr">
        <is>
          <t>https://doi.org/10.26473/atlaanz.2025.1/005</t>
        </is>
      </c>
      <c r="L1041" t="inlineStr">
        <is>
          <t>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is>
      </c>
      <c r="M1041" t="inlineStr">
        <is>
          <t>journal-article</t>
        </is>
      </c>
      <c r="N1041" t="inlineStr">
        <is>
          <t>en</t>
        </is>
      </c>
      <c r="O1041">
        <f>IF(F1041="","",LOWER(TRIM(F1041)&amp;"|"&amp;TRIM(G1041)&amp;"|"&amp;H1041))</f>
        <v/>
      </c>
      <c r="P1041" t="inlineStr">
        <is>
          <t>No</t>
        </is>
      </c>
      <c r="Q1041" t="inlineStr">
        <is>
          <t>Citations: 0</t>
        </is>
      </c>
    </row>
    <row r="1042">
      <c r="A1042" t="inlineStr">
        <is>
          <t>A1041</t>
        </is>
      </c>
      <c r="B1042" t="inlineStr">
        <is>
          <t>Database</t>
        </is>
      </c>
      <c r="C1042" t="inlineStr">
        <is>
          <t>CrossRef</t>
        </is>
      </c>
      <c r="D1042" s="86" t="n">
        <v>46287</v>
      </c>
      <c r="E1042" t="inlineStr">
        <is>
          <t>joint embedding predictive architecture video</t>
        </is>
      </c>
      <c r="F1042" t="inlineStr">
        <is>
          <t>Semi-Heterogeneous Three-Way Joint Embedding Network for Sketch-Based Image Retrieval</t>
        </is>
      </c>
      <c r="G1042" t="inlineStr">
        <is>
          <t>Lei, Jianjun; Song, Yuxin; Peng, Bo; Ma, Zhanyu; Shao, Ling; Song, Yi-Zhe</t>
        </is>
      </c>
      <c r="H1042" t="n">
        <v>2020</v>
      </c>
      <c r="I1042" t="inlineStr">
        <is>
          <t>IEEE Transactions on Circuits and Systems for Video Technology</t>
        </is>
      </c>
      <c r="J1042" t="inlineStr">
        <is>
          <t>10.1109/tcsvt.2019.2936710</t>
        </is>
      </c>
      <c r="K1042" t="inlineStr">
        <is>
          <t>https://doi.org/10.1109/tcsvt.2019.2936710</t>
        </is>
      </c>
      <c r="L1042" t="inlineStr"/>
      <c r="M1042" t="inlineStr">
        <is>
          <t>journal-article</t>
        </is>
      </c>
      <c r="N1042" t="inlineStr">
        <is>
          <t>en</t>
        </is>
      </c>
      <c r="O1042">
        <f>IF(F1042="","",LOWER(TRIM(F1042)&amp;"|"&amp;TRIM(G1042)&amp;"|"&amp;H1042))</f>
        <v/>
      </c>
      <c r="P1042" t="inlineStr">
        <is>
          <t>No</t>
        </is>
      </c>
      <c r="Q1042" t="inlineStr">
        <is>
          <t>Citations: 50</t>
        </is>
      </c>
    </row>
    <row r="1043">
      <c r="A1043" t="inlineStr">
        <is>
          <t>A1042</t>
        </is>
      </c>
      <c r="B1043" t="inlineStr">
        <is>
          <t>Database</t>
        </is>
      </c>
      <c r="C1043" t="inlineStr">
        <is>
          <t>CrossRef</t>
        </is>
      </c>
      <c r="D1043" s="86" t="n">
        <v>46287</v>
      </c>
      <c r="E1043" t="inlineStr">
        <is>
          <t>joint embedding predictive architecture video</t>
        </is>
      </c>
      <c r="F1043" t="inlineStr">
        <is>
          <t>Research on the Cultural Embedding Mechanism of Brand Narratives on Short Video Platforms: A Cross-Regional Empirical Comparison Based on TikTok</t>
        </is>
      </c>
      <c r="G1043" t="inlineStr">
        <is>
          <t>Zheng, Yuling</t>
        </is>
      </c>
      <c r="H1043" t="n">
        <v>2026</v>
      </c>
      <c r="I1043" t="inlineStr">
        <is>
          <t>Research</t>
        </is>
      </c>
      <c r="J1043" t="inlineStr">
        <is>
          <t>10.65613/741578</t>
        </is>
      </c>
      <c r="K1043" t="inlineStr">
        <is>
          <t>https://doi.org/10.65613/741578</t>
        </is>
      </c>
      <c r="L1043" t="inlineStr"/>
      <c r="M1043" t="inlineStr">
        <is>
          <t>journal-article</t>
        </is>
      </c>
      <c r="N1043" t="inlineStr">
        <is>
          <t>en</t>
        </is>
      </c>
      <c r="O1043">
        <f>IF(F1043="","",LOWER(TRIM(F1043)&amp;"|"&amp;TRIM(G1043)&amp;"|"&amp;H1043))</f>
        <v/>
      </c>
      <c r="P1043" t="inlineStr">
        <is>
          <t>No</t>
        </is>
      </c>
      <c r="Q1043" t="inlineStr">
        <is>
          <t>Citations: 0</t>
        </is>
      </c>
    </row>
    <row r="1044">
      <c r="A1044" t="inlineStr">
        <is>
          <t>A1043</t>
        </is>
      </c>
      <c r="B1044" t="inlineStr">
        <is>
          <t>Database</t>
        </is>
      </c>
      <c r="C1044" t="inlineStr">
        <is>
          <t>CrossRef</t>
        </is>
      </c>
      <c r="D1044" s="86" t="n">
        <v>46287</v>
      </c>
      <c r="E1044" t="inlineStr">
        <is>
          <t>joint embedding predictive architecture video</t>
        </is>
      </c>
      <c r="F1044" t="inlineStr">
        <is>
          <t>Transparent Embedding Space for Interpretable Image Recognition</t>
        </is>
      </c>
      <c r="G1044" t="inlineStr">
        <is>
          <t>Wang, Jiaqi; Liu, Huafeng; Jing, Liping</t>
        </is>
      </c>
      <c r="H1044" t="n">
        <v>2024</v>
      </c>
      <c r="I1044" t="inlineStr">
        <is>
          <t>IEEE Transactions on Circuits and Systems for Video Technology</t>
        </is>
      </c>
      <c r="J1044" t="inlineStr">
        <is>
          <t>10.1109/tcsvt.2023.3314769</t>
        </is>
      </c>
      <c r="K1044" t="inlineStr">
        <is>
          <t>https://doi.org/10.1109/tcsvt.2023.3314769</t>
        </is>
      </c>
      <c r="L1044" t="inlineStr"/>
      <c r="M1044" t="inlineStr">
        <is>
          <t>journal-article</t>
        </is>
      </c>
      <c r="N1044" t="inlineStr">
        <is>
          <t>en</t>
        </is>
      </c>
      <c r="O1044">
        <f>IF(F1044="","",LOWER(TRIM(F1044)&amp;"|"&amp;TRIM(G1044)&amp;"|"&amp;H1044))</f>
        <v/>
      </c>
      <c r="P1044" t="inlineStr">
        <is>
          <t>No</t>
        </is>
      </c>
      <c r="Q1044" t="inlineStr">
        <is>
          <t>Citations: 3</t>
        </is>
      </c>
    </row>
    <row r="1045">
      <c r="A1045" t="inlineStr">
        <is>
          <t>A1044</t>
        </is>
      </c>
      <c r="B1045" t="inlineStr">
        <is>
          <t>Database</t>
        </is>
      </c>
      <c r="C1045" t="inlineStr">
        <is>
          <t>CrossRef</t>
        </is>
      </c>
      <c r="D1045" s="86" t="n">
        <v>46287</v>
      </c>
      <c r="E1045" t="inlineStr">
        <is>
          <t>joint embedding predictive architecture video</t>
        </is>
      </c>
      <c r="F1045" t="inlineStr">
        <is>
          <t>Screen Orientation Aware DRAM Architecture for Mobile Video and Graphic Applications</t>
        </is>
      </c>
      <c r="G1045" t="inlineStr">
        <is>
          <t>Jang, Wooyoung</t>
        </is>
      </c>
      <c r="H1045" t="n">
        <v>2018</v>
      </c>
      <c r="I1045" t="inlineStr">
        <is>
          <t>IEEE Transactions on Circuits and Systems for Video Technology</t>
        </is>
      </c>
      <c r="J1045" t="inlineStr">
        <is>
          <t>10.1109/tcsvt.2017.2715062</t>
        </is>
      </c>
      <c r="K1045" t="inlineStr">
        <is>
          <t>https://doi.org/10.1109/tcsvt.2017.2715062</t>
        </is>
      </c>
      <c r="L1045" t="inlineStr"/>
      <c r="M1045" t="inlineStr">
        <is>
          <t>journal-article</t>
        </is>
      </c>
      <c r="N1045" t="inlineStr">
        <is>
          <t>en</t>
        </is>
      </c>
      <c r="O1045">
        <f>IF(F1045="","",LOWER(TRIM(F1045)&amp;"|"&amp;TRIM(G1045)&amp;"|"&amp;H1045))</f>
        <v/>
      </c>
      <c r="P1045" t="inlineStr">
        <is>
          <t>No</t>
        </is>
      </c>
      <c r="Q1045" t="inlineStr">
        <is>
          <t>Citations: 1</t>
        </is>
      </c>
    </row>
    <row r="1046">
      <c r="A1046" t="inlineStr">
        <is>
          <t>A1045</t>
        </is>
      </c>
      <c r="B1046" t="inlineStr">
        <is>
          <t>Database</t>
        </is>
      </c>
      <c r="C1046" t="inlineStr">
        <is>
          <t>CrossRef</t>
        </is>
      </c>
      <c r="D1046" s="86" t="n">
        <v>46287</v>
      </c>
      <c r="E1046" t="inlineStr">
        <is>
          <t>joint embedding predictive architecture video</t>
        </is>
      </c>
      <c r="F1046" t="inlineStr">
        <is>
          <t>Video Summarization by Learning Deep Side Semantic Embedding</t>
        </is>
      </c>
      <c r="G1046" t="inlineStr">
        <is>
          <t>Yuan, Yitian; Mei, Tao; Cui, Peng; Zhu, Wenwu</t>
        </is>
      </c>
      <c r="H1046" t="n">
        <v>2019</v>
      </c>
      <c r="I1046" t="inlineStr">
        <is>
          <t>IEEE Transactions on Circuits and Systems for Video Technology</t>
        </is>
      </c>
      <c r="J1046" t="inlineStr">
        <is>
          <t>10.1109/tcsvt.2017.2771247</t>
        </is>
      </c>
      <c r="K1046" t="inlineStr">
        <is>
          <t>https://doi.org/10.1109/tcsvt.2017.2771247</t>
        </is>
      </c>
      <c r="L1046" t="inlineStr"/>
      <c r="M1046" t="inlineStr">
        <is>
          <t>journal-article</t>
        </is>
      </c>
      <c r="N1046" t="inlineStr">
        <is>
          <t>en</t>
        </is>
      </c>
      <c r="O1046">
        <f>IF(F1046="","",LOWER(TRIM(F1046)&amp;"|"&amp;TRIM(G1046)&amp;"|"&amp;H1046))</f>
        <v/>
      </c>
      <c r="P1046" t="inlineStr">
        <is>
          <t>No</t>
        </is>
      </c>
      <c r="Q1046" t="inlineStr">
        <is>
          <t>Citations: 67</t>
        </is>
      </c>
    </row>
    <row r="1047">
      <c r="A1047" t="inlineStr">
        <is>
          <t>A1046</t>
        </is>
      </c>
      <c r="B1047" t="inlineStr">
        <is>
          <t>Database</t>
        </is>
      </c>
      <c r="C1047" t="inlineStr">
        <is>
          <t>CrossRef</t>
        </is>
      </c>
      <c r="D1047" s="86" t="n">
        <v>46287</v>
      </c>
      <c r="E1047" t="inlineStr">
        <is>
          <t>joint embedding predictive architecture video</t>
        </is>
      </c>
      <c r="F1047" t="inlineStr">
        <is>
          <t>A lower bound for the Hanf number for joint embedding</t>
        </is>
      </c>
      <c r="G1047" t="inlineStr">
        <is>
          <t>Boney, Will; Souldatos, Ioannis</t>
        </is>
      </c>
      <c r="H1047" t="n">
        <v>2022</v>
      </c>
      <c r="I1047" t="inlineStr">
        <is>
          <t>Fundamenta Mathematicae</t>
        </is>
      </c>
      <c r="J1047" t="inlineStr">
        <is>
          <t>10.4064/fm612-12-2021</t>
        </is>
      </c>
      <c r="K1047" t="inlineStr">
        <is>
          <t>https://doi.org/10.4064/fm612-12-2021</t>
        </is>
      </c>
      <c r="L1047" t="inlineStr"/>
      <c r="M1047" t="inlineStr">
        <is>
          <t>journal-article</t>
        </is>
      </c>
      <c r="N1047" t="inlineStr">
        <is>
          <t>en</t>
        </is>
      </c>
      <c r="O1047">
        <f>IF(F1047="","",LOWER(TRIM(F1047)&amp;"|"&amp;TRIM(G1047)&amp;"|"&amp;H1047))</f>
        <v/>
      </c>
      <c r="P1047" t="inlineStr">
        <is>
          <t>No</t>
        </is>
      </c>
      <c r="Q1047" t="inlineStr">
        <is>
          <t>Citations: 0</t>
        </is>
      </c>
    </row>
    <row r="1048">
      <c r="A1048" t="inlineStr">
        <is>
          <t>A1047</t>
        </is>
      </c>
      <c r="B1048" t="inlineStr">
        <is>
          <t>Database</t>
        </is>
      </c>
      <c r="C1048" t="inlineStr">
        <is>
          <t>CrossRef</t>
        </is>
      </c>
      <c r="D1048" s="86" t="n">
        <v>46287</v>
      </c>
      <c r="E1048" t="inlineStr">
        <is>
          <t>joint embedding predictive architecture video</t>
        </is>
      </c>
      <c r="F1048" t="inlineStr">
        <is>
          <t>Intelligent Predictive Architecture for Fiscal Resilience Evaluation Using Advanced Neural Networks and High-Volume Commercial Information</t>
        </is>
      </c>
      <c r="G1048" t="inlineStr">
        <is>
          <t>Isakov, Dr. Aibek</t>
        </is>
      </c>
      <c r="H1048" t="n">
        <v>2026</v>
      </c>
      <c r="I1048" t="inlineStr">
        <is>
          <t>European International Journal of Multidisciplinary Research and Management Studies</t>
        </is>
      </c>
      <c r="J1048" t="inlineStr">
        <is>
          <t>10.55640/eijmrms-06-05-15</t>
        </is>
      </c>
      <c r="K1048" t="inlineStr">
        <is>
          <t>https://doi.org/10.55640/eijmrms-06-05-15</t>
        </is>
      </c>
      <c r="L1048" t="inlineStr">
        <is>
          <t>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is>
      </c>
      <c r="M1048" t="inlineStr">
        <is>
          <t>journal-article</t>
        </is>
      </c>
      <c r="N1048" t="inlineStr">
        <is>
          <t>en</t>
        </is>
      </c>
      <c r="O1048">
        <f>IF(F1048="","",LOWER(TRIM(F1048)&amp;"|"&amp;TRIM(G1048)&amp;"|"&amp;H1048))</f>
        <v/>
      </c>
      <c r="P1048" t="inlineStr">
        <is>
          <t>No</t>
        </is>
      </c>
      <c r="Q1048" t="inlineStr">
        <is>
          <t>Citations: 0</t>
        </is>
      </c>
    </row>
    <row r="1049">
      <c r="A1049" t="inlineStr">
        <is>
          <t>A1048</t>
        </is>
      </c>
      <c r="B1049" t="inlineStr">
        <is>
          <t>Database</t>
        </is>
      </c>
      <c r="C1049" t="inlineStr">
        <is>
          <t>CrossRef</t>
        </is>
      </c>
      <c r="D1049" s="86" t="n">
        <v>46287</v>
      </c>
      <c r="E1049" t="inlineStr">
        <is>
          <t>joint embedding predictive architecture video</t>
        </is>
      </c>
      <c r="F1049" t="inlineStr">
        <is>
          <t>Multimodal Sign Language Recognition with Bidirectional Visual-Pose Alternating Attention and Semantic Embedding</t>
        </is>
      </c>
      <c r="G1049" t="inlineStr">
        <is>
          <t>Wan, Shanshan; Zhu, Yuhan; Yang, Lan; Lv, Houchen</t>
        </is>
      </c>
      <c r="H1049" t="n">
        <v>2026</v>
      </c>
      <c r="I1049" t="inlineStr">
        <is>
          <t>Signal, Image and Video Processing</t>
        </is>
      </c>
      <c r="J1049" t="inlineStr">
        <is>
          <t>10.1007/s11760-026-05437-9</t>
        </is>
      </c>
      <c r="K1049" t="inlineStr">
        <is>
          <t>https://doi.org/10.1007/s11760-026-05437-9</t>
        </is>
      </c>
      <c r="L1049" t="inlineStr"/>
      <c r="M1049" t="inlineStr">
        <is>
          <t>journal-article</t>
        </is>
      </c>
      <c r="N1049" t="inlineStr">
        <is>
          <t>en</t>
        </is>
      </c>
      <c r="O1049">
        <f>IF(F1049="","",LOWER(TRIM(F1049)&amp;"|"&amp;TRIM(G1049)&amp;"|"&amp;H1049))</f>
        <v/>
      </c>
      <c r="P1049" t="inlineStr">
        <is>
          <t>No</t>
        </is>
      </c>
      <c r="Q1049" t="inlineStr">
        <is>
          <t>Citations: 0</t>
        </is>
      </c>
    </row>
    <row r="1050">
      <c r="A1050" t="inlineStr">
        <is>
          <t>A1049</t>
        </is>
      </c>
      <c r="B1050" t="inlineStr">
        <is>
          <t>Database</t>
        </is>
      </c>
      <c r="C1050" t="inlineStr">
        <is>
          <t>CrossRef</t>
        </is>
      </c>
      <c r="D1050" s="86" t="n">
        <v>46287</v>
      </c>
      <c r="E1050" t="inlineStr">
        <is>
          <t>joint embedding predictive architecture video</t>
        </is>
      </c>
      <c r="F1050" t="inlineStr">
        <is>
          <t>LSB-based pre-embedding video steganography with rotating &amp; shifting poly-pattern block matrix</t>
        </is>
      </c>
      <c r="G1050" t="inlineStr">
        <is>
          <t>Hacimurtazaoglu, Murat; Tutuncu, Kemal</t>
        </is>
      </c>
      <c r="H1050" t="n">
        <v>2022</v>
      </c>
      <c r="I1050" t="inlineStr">
        <is>
          <t>PeerJ Computer Science</t>
        </is>
      </c>
      <c r="J1050" t="inlineStr">
        <is>
          <t>10.7717/peerj-cs.843</t>
        </is>
      </c>
      <c r="K1050" t="inlineStr">
        <is>
          <t>https://doi.org/10.7717/peerj-cs.843</t>
        </is>
      </c>
      <c r="L1050" t="inlineStr">
        <is>
          <t>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is>
      </c>
      <c r="M1050" t="inlineStr">
        <is>
          <t>journal-article</t>
        </is>
      </c>
      <c r="N1050" t="inlineStr">
        <is>
          <t>en</t>
        </is>
      </c>
      <c r="O1050">
        <f>IF(F1050="","",LOWER(TRIM(F1050)&amp;"|"&amp;TRIM(G1050)&amp;"|"&amp;H1050))</f>
        <v/>
      </c>
      <c r="P1050" t="inlineStr">
        <is>
          <t>No</t>
        </is>
      </c>
      <c r="Q1050" t="inlineStr">
        <is>
          <t>Citations: 11</t>
        </is>
      </c>
    </row>
    <row r="1051">
      <c r="A1051" t="inlineStr">
        <is>
          <t>A1050</t>
        </is>
      </c>
      <c r="B1051" t="inlineStr">
        <is>
          <t>Database</t>
        </is>
      </c>
      <c r="C1051" t="inlineStr">
        <is>
          <t>CrossRef</t>
        </is>
      </c>
      <c r="D1051" s="86" t="n">
        <v>46287</v>
      </c>
      <c r="E1051" t="inlineStr">
        <is>
          <t>joint embedding predictive architecture video</t>
        </is>
      </c>
      <c r="F1051" t="inlineStr">
        <is>
          <t>Linear embedding by joint Robust Discriminant Analysis and Inter-class Sparsity</t>
        </is>
      </c>
      <c r="G1051" t="inlineStr">
        <is>
          <t>Dornaika, F.; Khoder, A.</t>
        </is>
      </c>
      <c r="H1051" t="n">
        <v>2020</v>
      </c>
      <c r="I1051" t="inlineStr">
        <is>
          <t>Neural Networks</t>
        </is>
      </c>
      <c r="J1051" t="inlineStr">
        <is>
          <t>10.1016/j.neunet.2020.04.018</t>
        </is>
      </c>
      <c r="K1051" t="inlineStr">
        <is>
          <t>https://doi.org/10.1016/j.neunet.2020.04.018</t>
        </is>
      </c>
      <c r="L1051" t="inlineStr"/>
      <c r="M1051" t="inlineStr">
        <is>
          <t>journal-article</t>
        </is>
      </c>
      <c r="N1051" t="inlineStr">
        <is>
          <t>en</t>
        </is>
      </c>
      <c r="O1051">
        <f>IF(F1051="","",LOWER(TRIM(F1051)&amp;"|"&amp;TRIM(G1051)&amp;"|"&amp;H1051))</f>
        <v/>
      </c>
      <c r="P1051" t="inlineStr">
        <is>
          <t>No</t>
        </is>
      </c>
      <c r="Q1051" t="inlineStr">
        <is>
          <t>Citations: 23</t>
        </is>
      </c>
    </row>
    <row r="1052">
      <c r="A1052" t="inlineStr">
        <is>
          <t>A1051</t>
        </is>
      </c>
      <c r="B1052" t="inlineStr">
        <is>
          <t>Database</t>
        </is>
      </c>
      <c r="C1052" t="inlineStr">
        <is>
          <t>CrossRef</t>
        </is>
      </c>
      <c r="D1052" s="86" t="n">
        <v>46287</v>
      </c>
      <c r="E1052" t="inlineStr">
        <is>
          <t>joint embedding predictive architecture video</t>
        </is>
      </c>
      <c r="F1052" t="inlineStr">
        <is>
          <t>Interaction Elements in Full Motion Video Games</t>
        </is>
      </c>
      <c r="G1052" t="inlineStr">
        <is>
          <t>KALENDER, Özgür; UÇAN, Bahadır</t>
        </is>
      </c>
      <c r="H1052" t="n">
        <v>2022</v>
      </c>
      <c r="I1052" t="inlineStr">
        <is>
          <t>AURUM Journal of Engineering Systems and Architecture</t>
        </is>
      </c>
      <c r="J1052" t="inlineStr">
        <is>
          <t>10.53600/ajesa.1119808</t>
        </is>
      </c>
      <c r="K1052" t="inlineStr">
        <is>
          <t>https://doi.org/10.53600/ajesa.1119808</t>
        </is>
      </c>
      <c r="L1052" t="inlineStr">
        <is>
          <t>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is>
      </c>
      <c r="M1052" t="inlineStr">
        <is>
          <t>journal-article</t>
        </is>
      </c>
      <c r="N1052" t="inlineStr">
        <is>
          <t>en</t>
        </is>
      </c>
      <c r="O1052">
        <f>IF(F1052="","",LOWER(TRIM(F1052)&amp;"|"&amp;TRIM(G1052)&amp;"|"&amp;H1052))</f>
        <v/>
      </c>
      <c r="P1052" t="inlineStr">
        <is>
          <t>No</t>
        </is>
      </c>
      <c r="Q1052" t="inlineStr">
        <is>
          <t>Citations: 0</t>
        </is>
      </c>
    </row>
    <row r="1053">
      <c r="A1053" t="inlineStr">
        <is>
          <t>A1052</t>
        </is>
      </c>
      <c r="B1053" t="inlineStr">
        <is>
          <t>Database</t>
        </is>
      </c>
      <c r="C1053" t="inlineStr">
        <is>
          <t>CrossRef</t>
        </is>
      </c>
      <c r="D1053" s="86" t="n">
        <v>46287</v>
      </c>
      <c r="E1053" t="inlineStr">
        <is>
          <t>joint embedding predictive architecture video</t>
        </is>
      </c>
      <c r="F1053" t="inlineStr">
        <is>
          <t>FED-AT-VIDEO Nets—A Federated Capsule – Self Gated Learning Architecture For The Multi-View Video Summarization Technique</t>
        </is>
      </c>
      <c r="G1053" t="inlineStr">
        <is>
          <t>Kandaswamy, Vijay Anand; Balachandern, Bhuvaneswari</t>
        </is>
      </c>
      <c r="H1053" t="n">
        <v>2025</v>
      </c>
      <c r="I1053" t="inlineStr">
        <is>
          <t>Signal, Image and Video Processing</t>
        </is>
      </c>
      <c r="J1053" t="inlineStr">
        <is>
          <t>10.1007/s11760-024-03601-7</t>
        </is>
      </c>
      <c r="K1053" t="inlineStr">
        <is>
          <t>https://doi.org/10.1007/s11760-024-03601-7</t>
        </is>
      </c>
      <c r="L1053" t="inlineStr"/>
      <c r="M1053" t="inlineStr">
        <is>
          <t>journal-article</t>
        </is>
      </c>
      <c r="N1053" t="inlineStr">
        <is>
          <t>en</t>
        </is>
      </c>
      <c r="O1053">
        <f>IF(F1053="","",LOWER(TRIM(F1053)&amp;"|"&amp;TRIM(G1053)&amp;"|"&amp;H1053))</f>
        <v/>
      </c>
      <c r="P1053" t="inlineStr">
        <is>
          <t>No</t>
        </is>
      </c>
      <c r="Q1053" t="inlineStr">
        <is>
          <t>Citations: 2</t>
        </is>
      </c>
    </row>
    <row r="1054">
      <c r="A1054" t="inlineStr">
        <is>
          <t>A1053</t>
        </is>
      </c>
      <c r="B1054" t="inlineStr">
        <is>
          <t>Database</t>
        </is>
      </c>
      <c r="C1054" t="inlineStr">
        <is>
          <t>CrossRef</t>
        </is>
      </c>
      <c r="D1054" s="86" t="n">
        <v>46287</v>
      </c>
      <c r="E1054" t="inlineStr">
        <is>
          <t>joint embedding predictive architecture video</t>
        </is>
      </c>
      <c r="F1054" t="inlineStr">
        <is>
          <t>The Architecture of the Video Game Stray (2022)</t>
        </is>
      </c>
      <c r="G1054" t="inlineStr">
        <is>
          <t>Amouzad Khalili, Hamid; Ma, Rui</t>
        </is>
      </c>
      <c r="H1054" t="n">
        <v>2024</v>
      </c>
      <c r="I1054" t="inlineStr">
        <is>
          <t>Edinburgh Architecture Research</t>
        </is>
      </c>
      <c r="J1054" t="inlineStr">
        <is>
          <t>10.2218/ear.2024.8958</t>
        </is>
      </c>
      <c r="K1054" t="inlineStr">
        <is>
          <t>https://doi.org/10.2218/ear.2024.8958</t>
        </is>
      </c>
      <c r="L1054" t="inlineStr">
        <is>
          <t>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is>
      </c>
      <c r="M1054" t="inlineStr">
        <is>
          <t>journal-article</t>
        </is>
      </c>
      <c r="N1054" t="inlineStr">
        <is>
          <t>en</t>
        </is>
      </c>
      <c r="O1054">
        <f>IF(F1054="","",LOWER(TRIM(F1054)&amp;"|"&amp;TRIM(G1054)&amp;"|"&amp;H1054))</f>
        <v/>
      </c>
      <c r="P1054" t="inlineStr">
        <is>
          <t>No</t>
        </is>
      </c>
      <c r="Q1054" t="inlineStr">
        <is>
          <t>Citations: 3</t>
        </is>
      </c>
    </row>
    <row r="1055">
      <c r="A1055" t="inlineStr">
        <is>
          <t>A1054</t>
        </is>
      </c>
      <c r="B1055" t="inlineStr">
        <is>
          <t>Database</t>
        </is>
      </c>
      <c r="C1055" t="inlineStr">
        <is>
          <t>CrossRef</t>
        </is>
      </c>
      <c r="D1055" s="86" t="n">
        <v>46287</v>
      </c>
      <c r="E1055" t="inlineStr">
        <is>
          <t>joint embedding predictive architecture video</t>
        </is>
      </c>
      <c r="F1055" t="inlineStr">
        <is>
          <t>Application of predictive models for territorial planning in Pasto, Colombia</t>
        </is>
      </c>
      <c r="G1055" t="inlineStr">
        <is>
          <t>Arteaga Quistial, Jheison Edilson; Velásquez Bravo, Miguel Ángel; Revelo Zambrano, Omar Alexander</t>
        </is>
      </c>
      <c r="H1055" t="n">
        <v>2024</v>
      </c>
      <c r="I1055" t="inlineStr">
        <is>
          <t>Land and Architecture</t>
        </is>
      </c>
      <c r="J1055" t="inlineStr">
        <is>
          <t>10.56294/la2024110</t>
        </is>
      </c>
      <c r="K1055" t="inlineStr">
        <is>
          <t>https://doi.org/10.56294/la2024110</t>
        </is>
      </c>
      <c r="L1055" t="inlineStr">
        <is>
          <t>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is>
      </c>
      <c r="M1055" t="inlineStr">
        <is>
          <t>journal-article</t>
        </is>
      </c>
      <c r="N1055" t="inlineStr">
        <is>
          <t>en</t>
        </is>
      </c>
      <c r="O1055">
        <f>IF(F1055="","",LOWER(TRIM(F1055)&amp;"|"&amp;TRIM(G1055)&amp;"|"&amp;H1055))</f>
        <v/>
      </c>
      <c r="P1055" t="inlineStr">
        <is>
          <t>No</t>
        </is>
      </c>
      <c r="Q1055" t="inlineStr">
        <is>
          <t>Citations: 2</t>
        </is>
      </c>
    </row>
    <row r="1056">
      <c r="A1056" t="inlineStr">
        <is>
          <t>A1055</t>
        </is>
      </c>
      <c r="B1056" t="inlineStr">
        <is>
          <t>Database</t>
        </is>
      </c>
      <c r="C1056" t="inlineStr">
        <is>
          <t>CrossRef</t>
        </is>
      </c>
      <c r="D1056" s="86" t="n">
        <v>46287</v>
      </c>
      <c r="E1056" t="inlineStr">
        <is>
          <t>joint embedding predictive architecture video</t>
        </is>
      </c>
      <c r="F1056" t="inlineStr">
        <is>
          <t>Video Coding Standards Progress Report: Joint Video Experts Team Launches the Versatile Video Coding Project</t>
        </is>
      </c>
      <c r="G1056" t="inlineStr">
        <is>
          <t>Sullivan, Gary J.</t>
        </is>
      </c>
      <c r="H1056" t="n">
        <v>2018</v>
      </c>
      <c r="I1056" t="inlineStr">
        <is>
          <t>SMPTE Motion Imaging Journal</t>
        </is>
      </c>
      <c r="J1056" t="inlineStr">
        <is>
          <t>10.5594/jmi.2018.2846098</t>
        </is>
      </c>
      <c r="K1056" t="inlineStr">
        <is>
          <t>https://doi.org/10.5594/jmi.2018.2846098</t>
        </is>
      </c>
      <c r="L1056" t="inlineStr"/>
      <c r="M1056" t="inlineStr">
        <is>
          <t>journal-article</t>
        </is>
      </c>
      <c r="N1056" t="inlineStr">
        <is>
          <t>en</t>
        </is>
      </c>
      <c r="O1056">
        <f>IF(F1056="","",LOWER(TRIM(F1056)&amp;"|"&amp;TRIM(G1056)&amp;"|"&amp;H1056))</f>
        <v/>
      </c>
      <c r="P1056" t="inlineStr">
        <is>
          <t>No</t>
        </is>
      </c>
      <c r="Q1056" t="inlineStr">
        <is>
          <t>Citations: 12</t>
        </is>
      </c>
    </row>
    <row r="1057">
      <c r="A1057" t="inlineStr">
        <is>
          <t>A1056</t>
        </is>
      </c>
      <c r="B1057" t="inlineStr">
        <is>
          <t>Database</t>
        </is>
      </c>
      <c r="C1057" t="inlineStr">
        <is>
          <t>CrossRef</t>
        </is>
      </c>
      <c r="D1057" s="86" t="n">
        <v>46287</v>
      </c>
      <c r="E1057" t="inlineStr">
        <is>
          <t>joint embedding predictive architecture video</t>
        </is>
      </c>
      <c r="F1057" t="inlineStr">
        <is>
          <t>Joint Sparse Neighborhood Preserving Embedding</t>
        </is>
      </c>
      <c r="G1057" t="inlineStr">
        <is>
          <t>Liu, Haibiao; Lai, Zhihui; Chen, Yudong</t>
        </is>
      </c>
      <c r="H1057" t="n">
        <v>2019</v>
      </c>
      <c r="I1057" t="inlineStr">
        <is>
          <t>Journal of Physics: Conference Series</t>
        </is>
      </c>
      <c r="J1057" t="inlineStr">
        <is>
          <t>10.1088/1742-6596/1176/3/032023</t>
        </is>
      </c>
      <c r="K1057" t="inlineStr">
        <is>
          <t>https://doi.org/10.1088/1742-6596/1176/3/032023</t>
        </is>
      </c>
      <c r="L1057" t="inlineStr"/>
      <c r="M1057" t="inlineStr">
        <is>
          <t>journal-article</t>
        </is>
      </c>
      <c r="N1057" t="inlineStr">
        <is>
          <t>en</t>
        </is>
      </c>
      <c r="O1057">
        <f>IF(F1057="","",LOWER(TRIM(F1057)&amp;"|"&amp;TRIM(G1057)&amp;"|"&amp;H1057))</f>
        <v/>
      </c>
      <c r="P1057" t="inlineStr">
        <is>
          <t>No</t>
        </is>
      </c>
      <c r="Q1057" t="inlineStr">
        <is>
          <t>Citations: 1</t>
        </is>
      </c>
    </row>
    <row r="1058">
      <c r="A1058" t="inlineStr">
        <is>
          <t>A1057</t>
        </is>
      </c>
      <c r="B1058" t="inlineStr">
        <is>
          <t>Database</t>
        </is>
      </c>
      <c r="C1058" t="inlineStr">
        <is>
          <t>CrossRef</t>
        </is>
      </c>
      <c r="D1058" s="86" t="n">
        <v>46287</v>
      </c>
      <c r="E1058" t="inlineStr">
        <is>
          <t>joint embedding predictive architecture video</t>
        </is>
      </c>
      <c r="F1058" t="inlineStr">
        <is>
          <t>A social recommender system using deep architecture and network embedding</t>
        </is>
      </c>
      <c r="G1058" t="inlineStr">
        <is>
          <t>C C, Nisha; Mohan, Anuraj</t>
        </is>
      </c>
      <c r="H1058" t="n">
        <v>2019</v>
      </c>
      <c r="I1058" t="inlineStr">
        <is>
          <t>Applied Intelligence</t>
        </is>
      </c>
      <c r="J1058" t="inlineStr">
        <is>
          <t>10.1007/s10489-018-1359-z</t>
        </is>
      </c>
      <c r="K1058" t="inlineStr">
        <is>
          <t>https://doi.org/10.1007/s10489-018-1359-z</t>
        </is>
      </c>
      <c r="L1058" t="inlineStr"/>
      <c r="M1058" t="inlineStr">
        <is>
          <t>journal-article</t>
        </is>
      </c>
      <c r="N1058" t="inlineStr">
        <is>
          <t>en</t>
        </is>
      </c>
      <c r="O1058">
        <f>IF(F1058="","",LOWER(TRIM(F1058)&amp;"|"&amp;TRIM(G1058)&amp;"|"&amp;H1058))</f>
        <v/>
      </c>
      <c r="P1058" t="inlineStr">
        <is>
          <t>No</t>
        </is>
      </c>
      <c r="Q1058" t="inlineStr">
        <is>
          <t>Citations: 40</t>
        </is>
      </c>
    </row>
    <row r="1059">
      <c r="A1059" t="inlineStr">
        <is>
          <t>A1058</t>
        </is>
      </c>
      <c r="B1059" t="inlineStr">
        <is>
          <t>Database</t>
        </is>
      </c>
      <c r="C1059" t="inlineStr">
        <is>
          <t>CrossRef</t>
        </is>
      </c>
      <c r="D1059" s="86" t="n">
        <v>46287</v>
      </c>
      <c r="E1059" t="inlineStr">
        <is>
          <t>joint embedding predictive architecture video</t>
        </is>
      </c>
      <c r="F1059" t="inlineStr">
        <is>
          <t>Multi-Modal Multi-Grained Embedding Learning for Generalized Zero-Shot Video Classification</t>
        </is>
      </c>
      <c r="G1059" t="inlineStr">
        <is>
          <t>Hong, Mingyao; Zhang, Xinfeng; Li, Guorong; Huang, Qingming</t>
        </is>
      </c>
      <c r="H1059" t="n">
        <v>2023</v>
      </c>
      <c r="I1059" t="inlineStr">
        <is>
          <t>IEEE Transactions on Circuits and Systems for Video Technology</t>
        </is>
      </c>
      <c r="J1059" t="inlineStr">
        <is>
          <t>10.1109/tcsvt.2023.3262754</t>
        </is>
      </c>
      <c r="K1059" t="inlineStr">
        <is>
          <t>https://doi.org/10.1109/tcsvt.2023.3262754</t>
        </is>
      </c>
      <c r="L1059" t="inlineStr"/>
      <c r="M1059" t="inlineStr">
        <is>
          <t>journal-article</t>
        </is>
      </c>
      <c r="N1059" t="inlineStr">
        <is>
          <t>en</t>
        </is>
      </c>
      <c r="O1059">
        <f>IF(F1059="","",LOWER(TRIM(F1059)&amp;"|"&amp;TRIM(G1059)&amp;"|"&amp;H1059))</f>
        <v/>
      </c>
      <c r="P1059" t="inlineStr">
        <is>
          <t>No</t>
        </is>
      </c>
      <c r="Q1059" t="inlineStr">
        <is>
          <t>Citations: 7</t>
        </is>
      </c>
    </row>
    <row r="1060">
      <c r="A1060" t="inlineStr">
        <is>
          <t>A1059</t>
        </is>
      </c>
      <c r="B1060" t="inlineStr">
        <is>
          <t>Database</t>
        </is>
      </c>
      <c r="C1060" t="inlineStr">
        <is>
          <t>CrossRef</t>
        </is>
      </c>
      <c r="D1060" s="86" t="n">
        <v>46287</v>
      </c>
      <c r="E1060" t="inlineStr">
        <is>
          <t>joint embedding predictive architecture video</t>
        </is>
      </c>
      <c r="F1060" t="inlineStr">
        <is>
          <t>The Harvest Coach Architecture: Embedding Deviation-Tolerance in a Harvest Logistic Solution</t>
        </is>
      </c>
      <c r="G1060" t="inlineStr">
        <is>
          <t>Macedo, Hugo Daniel; Nilsson, René Søndergaard; Larsen, Peter Gorm</t>
        </is>
      </c>
      <c r="H1060" t="n">
        <v>2019</v>
      </c>
      <c r="I1060" t="inlineStr">
        <is>
          <t>Computers</t>
        </is>
      </c>
      <c r="J1060" t="inlineStr">
        <is>
          <t>10.3390/computers8020031</t>
        </is>
      </c>
      <c r="K1060" t="inlineStr">
        <is>
          <t>https://doi.org/10.3390/computers8020031</t>
        </is>
      </c>
      <c r="L1060" t="inlineStr">
        <is>
          <t>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is>
      </c>
      <c r="M1060" t="inlineStr">
        <is>
          <t>journal-article</t>
        </is>
      </c>
      <c r="N1060" t="inlineStr">
        <is>
          <t>en</t>
        </is>
      </c>
      <c r="O1060">
        <f>IF(F1060="","",LOWER(TRIM(F1060)&amp;"|"&amp;TRIM(G1060)&amp;"|"&amp;H1060))</f>
        <v/>
      </c>
      <c r="P1060" t="inlineStr">
        <is>
          <t>No</t>
        </is>
      </c>
      <c r="Q1060" t="inlineStr">
        <is>
          <t>Citations: 6</t>
        </is>
      </c>
    </row>
    <row r="1061">
      <c r="A1061" t="inlineStr">
        <is>
          <t>A1060</t>
        </is>
      </c>
      <c r="B1061" t="inlineStr">
        <is>
          <t>Database</t>
        </is>
      </c>
      <c r="C1061" t="inlineStr">
        <is>
          <t>CrossRef</t>
        </is>
      </c>
      <c r="D1061" s="86" t="n">
        <v>46287</v>
      </c>
      <c r="E1061" t="inlineStr">
        <is>
          <t>joint embedding predictive architecture video</t>
        </is>
      </c>
      <c r="F1061" t="inlineStr">
        <is>
          <t>Sustainable Enterprise Architecture: Embedding Circular Economy and Lifecycle Thinking in IT Strategy</t>
        </is>
      </c>
      <c r="G1061" t="inlineStr">
        <is>
          <t>Kaveripakam, Sai Chandrahas; Lin, Frank</t>
        </is>
      </c>
      <c r="H1061" t="n">
        <v>2025</v>
      </c>
      <c r="I1061" t="inlineStr">
        <is>
          <t>Communications of the IIMA</t>
        </is>
      </c>
      <c r="J1061" t="inlineStr">
        <is>
          <t>10.58729/1941-6687.1462</t>
        </is>
      </c>
      <c r="K1061" t="inlineStr">
        <is>
          <t>https://doi.org/10.58729/1941-6687.1462</t>
        </is>
      </c>
      <c r="L1061" t="inlineStr">
        <is>
          <t>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is>
      </c>
      <c r="M1061" t="inlineStr">
        <is>
          <t>journal-article</t>
        </is>
      </c>
      <c r="N1061" t="inlineStr">
        <is>
          <t>en</t>
        </is>
      </c>
      <c r="O1061">
        <f>IF(F1061="","",LOWER(TRIM(F1061)&amp;"|"&amp;TRIM(G1061)&amp;"|"&amp;H1061))</f>
        <v/>
      </c>
      <c r="P1061" t="inlineStr">
        <is>
          <t>No</t>
        </is>
      </c>
      <c r="Q1061" t="inlineStr">
        <is>
          <t>Citations: 0</t>
        </is>
      </c>
    </row>
    <row r="1062">
      <c r="A1062" t="inlineStr">
        <is>
          <t>A1061</t>
        </is>
      </c>
      <c r="B1062" t="inlineStr">
        <is>
          <t>Database</t>
        </is>
      </c>
      <c r="C1062" t="inlineStr">
        <is>
          <t>CrossRef</t>
        </is>
      </c>
      <c r="D1062" s="86" t="n">
        <v>46287</v>
      </c>
      <c r="E1062" t="inlineStr">
        <is>
          <t>world model generative video diffusion</t>
        </is>
      </c>
      <c r="F1062" t="inlineStr">
        <is>
          <t>Geodesic-informed Generative Diffusion Model For Topology-preserved Image Video Generation</t>
        </is>
      </c>
      <c r="G1062" t="inlineStr">
        <is>
          <t>Wu, Nian; Jayakumar, Nivetha; Xing, Jiarui; Zhang, Miaomiao</t>
        </is>
      </c>
      <c r="H1062" t="n">
        <v>2026</v>
      </c>
      <c r="I1062" t="inlineStr">
        <is>
          <t>Machine Learning for Biomedical Imaging</t>
        </is>
      </c>
      <c r="J1062" t="inlineStr">
        <is>
          <t>10.59275/j.melba.2026-eec1</t>
        </is>
      </c>
      <c r="K1062" t="inlineStr">
        <is>
          <t>https://doi.org/10.59275/j.melba.2026-eec1</t>
        </is>
      </c>
      <c r="L1062" t="inlineStr">
        <is>
          <t>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is>
      </c>
      <c r="M1062" t="inlineStr">
        <is>
          <t>journal-article</t>
        </is>
      </c>
      <c r="N1062" t="inlineStr">
        <is>
          <t>en</t>
        </is>
      </c>
      <c r="O1062">
        <f>IF(F1062="","",LOWER(TRIM(F1062)&amp;"|"&amp;TRIM(G1062)&amp;"|"&amp;H1062))</f>
        <v/>
      </c>
      <c r="P1062" t="inlineStr">
        <is>
          <t>No</t>
        </is>
      </c>
      <c r="Q1062" t="inlineStr">
        <is>
          <t>Citations: 0</t>
        </is>
      </c>
    </row>
    <row r="1063">
      <c r="A1063" t="inlineStr">
        <is>
          <t>A1062</t>
        </is>
      </c>
      <c r="B1063" t="inlineStr">
        <is>
          <t>Database</t>
        </is>
      </c>
      <c r="C1063" t="inlineStr">
        <is>
          <t>CrossRef</t>
        </is>
      </c>
      <c r="D1063" s="86" t="n">
        <v>46287</v>
      </c>
      <c r="E1063" t="inlineStr">
        <is>
          <t>world model generative video diffusion</t>
        </is>
      </c>
      <c r="F1063" t="inlineStr">
        <is>
          <t>ConceptVoid: Precision Multi-Concept Erasure in Generative Video Diffusion</t>
        </is>
      </c>
      <c r="G1063" t="inlineStr">
        <is>
          <t>Huang, Zhongbin; Jin, Xingjia; Wu, Cunkang; Mao, Wei</t>
        </is>
      </c>
      <c r="H1063" t="n">
        <v>2025</v>
      </c>
      <c r="I1063" t="inlineStr">
        <is>
          <t>Mathematics</t>
        </is>
      </c>
      <c r="J1063" t="inlineStr">
        <is>
          <t>10.3390/math13162652</t>
        </is>
      </c>
      <c r="K1063" t="inlineStr">
        <is>
          <t>https://doi.org/10.3390/math13162652</t>
        </is>
      </c>
      <c r="L1063" t="inlineStr">
        <is>
          <t>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is>
      </c>
      <c r="M1063" t="inlineStr">
        <is>
          <t>journal-article</t>
        </is>
      </c>
      <c r="N1063" t="inlineStr">
        <is>
          <t>en</t>
        </is>
      </c>
      <c r="O1063">
        <f>IF(F1063="","",LOWER(TRIM(F1063)&amp;"|"&amp;TRIM(G1063)&amp;"|"&amp;H1063))</f>
        <v/>
      </c>
      <c r="P1063" t="inlineStr">
        <is>
          <t>No</t>
        </is>
      </c>
      <c r="Q1063" t="inlineStr">
        <is>
          <t>Citations: 0</t>
        </is>
      </c>
    </row>
    <row r="1064">
      <c r="A1064" t="inlineStr">
        <is>
          <t>A1063</t>
        </is>
      </c>
      <c r="B1064" t="inlineStr">
        <is>
          <t>Database</t>
        </is>
      </c>
      <c r="C1064" t="inlineStr">
        <is>
          <t>CrossRef</t>
        </is>
      </c>
      <c r="D1064" s="86" t="n">
        <v>46287</v>
      </c>
      <c r="E1064" t="inlineStr">
        <is>
          <t>world model generative video diffusion</t>
        </is>
      </c>
      <c r="F1064" t="inlineStr">
        <is>
          <t>Improved Generative Steganography Based on Diffusion Model</t>
        </is>
      </c>
      <c r="G1064" t="inlineStr">
        <is>
          <t>Zhou, Qing; Wei, Ping; Qian, Zhenxing; Zhang, Xinpeng; Li, Sheng</t>
        </is>
      </c>
      <c r="H1064" t="n">
        <v>2025</v>
      </c>
      <c r="I1064" t="inlineStr">
        <is>
          <t>IEEE Transactions on Circuits and Systems for Video Technology</t>
        </is>
      </c>
      <c r="J1064" t="inlineStr">
        <is>
          <t>10.1109/tcsvt.2025.3539832</t>
        </is>
      </c>
      <c r="K1064" t="inlineStr">
        <is>
          <t>https://doi.org/10.1109/tcsvt.2025.3539832</t>
        </is>
      </c>
      <c r="L1064" t="inlineStr"/>
      <c r="M1064" t="inlineStr">
        <is>
          <t>journal-article</t>
        </is>
      </c>
      <c r="N1064" t="inlineStr">
        <is>
          <t>en</t>
        </is>
      </c>
      <c r="O1064">
        <f>IF(F1064="","",LOWER(TRIM(F1064)&amp;"|"&amp;TRIM(G1064)&amp;"|"&amp;H1064))</f>
        <v/>
      </c>
      <c r="P1064" t="inlineStr">
        <is>
          <t>No</t>
        </is>
      </c>
      <c r="Q1064" t="inlineStr">
        <is>
          <t>Citations: 33</t>
        </is>
      </c>
    </row>
    <row r="1065">
      <c r="A1065" t="inlineStr">
        <is>
          <t>A1064</t>
        </is>
      </c>
      <c r="B1065" t="inlineStr">
        <is>
          <t>Database</t>
        </is>
      </c>
      <c r="C1065" t="inlineStr">
        <is>
          <t>CrossRef</t>
        </is>
      </c>
      <c r="D1065" s="86" t="n">
        <v>46287</v>
      </c>
      <c r="E1065" t="inlineStr">
        <is>
          <t>world model generative video diffusion</t>
        </is>
      </c>
      <c r="F1065" t="inlineStr">
        <is>
          <t>Generative Video Diffusion for Unseen Novel Semantic Video Moment Retrieval</t>
        </is>
      </c>
      <c r="G1065" t="inlineStr">
        <is>
          <t>Luo, Dezhao; Gong, Shaogang; Huang, Jiabo; Jin, Hailin; Liu, Yang</t>
        </is>
      </c>
      <c r="H1065" t="n">
        <v>2025</v>
      </c>
      <c r="I1065" t="inlineStr">
        <is>
          <t>Proceedings of the AAAI Conference on Artificial Intelligence</t>
        </is>
      </c>
      <c r="J1065" t="inlineStr">
        <is>
          <t>10.1609/aaai.v39i6.32624</t>
        </is>
      </c>
      <c r="K1065" t="inlineStr">
        <is>
          <t>https://doi.org/10.1609/aaai.v39i6.32624</t>
        </is>
      </c>
      <c r="L1065" t="inlineStr">
        <is>
          <t>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is>
      </c>
      <c r="M1065" t="inlineStr">
        <is>
          <t>journal-article</t>
        </is>
      </c>
      <c r="N1065" t="inlineStr">
        <is>
          <t>en</t>
        </is>
      </c>
      <c r="O1065">
        <f>IF(F1065="","",LOWER(TRIM(F1065)&amp;"|"&amp;TRIM(G1065)&amp;"|"&amp;H1065))</f>
        <v/>
      </c>
      <c r="P1065" t="inlineStr">
        <is>
          <t>No</t>
        </is>
      </c>
      <c r="Q1065" t="inlineStr">
        <is>
          <t>Citations: 5</t>
        </is>
      </c>
    </row>
    <row r="1066">
      <c r="A1066" t="inlineStr">
        <is>
          <t>A1065</t>
        </is>
      </c>
      <c r="B1066" t="inlineStr">
        <is>
          <t>Database</t>
        </is>
      </c>
      <c r="C1066" t="inlineStr">
        <is>
          <t>CrossRef</t>
        </is>
      </c>
      <c r="D1066" s="86" t="n">
        <v>46287</v>
      </c>
      <c r="E1066" t="inlineStr">
        <is>
          <t>world model generative video diffusion</t>
        </is>
      </c>
      <c r="F1066" t="inlineStr">
        <is>
          <t>Mapping noise to synthesis recipes with a generative diffusion model</t>
        </is>
      </c>
      <c r="G1066" t="inlineStr"/>
      <c r="H1066" t="n">
        <v>2026</v>
      </c>
      <c r="I1066" t="inlineStr">
        <is>
          <t>Nature Computational Science</t>
        </is>
      </c>
      <c r="J1066" t="inlineStr">
        <is>
          <t>10.1038/s43588-026-00950-w</t>
        </is>
      </c>
      <c r="K1066" t="inlineStr">
        <is>
          <t>https://doi.org/10.1038/s43588-026-00950-w</t>
        </is>
      </c>
      <c r="L1066" t="inlineStr"/>
      <c r="M1066" t="inlineStr">
        <is>
          <t>journal-article</t>
        </is>
      </c>
      <c r="N1066" t="inlineStr">
        <is>
          <t>en</t>
        </is>
      </c>
      <c r="O1066">
        <f>IF(F1066="","",LOWER(TRIM(F1066)&amp;"|"&amp;TRIM(G1066)&amp;"|"&amp;H1066))</f>
        <v/>
      </c>
      <c r="P1066" t="inlineStr">
        <is>
          <t>No</t>
        </is>
      </c>
      <c r="Q1066" t="inlineStr">
        <is>
          <t>Citations: 0</t>
        </is>
      </c>
    </row>
    <row r="1067">
      <c r="A1067" t="inlineStr">
        <is>
          <t>A1066</t>
        </is>
      </c>
      <c r="B1067" t="inlineStr">
        <is>
          <t>Database</t>
        </is>
      </c>
      <c r="C1067" t="inlineStr">
        <is>
          <t>CrossRef</t>
        </is>
      </c>
      <c r="D1067" s="86" t="n">
        <v>46287</v>
      </c>
      <c r="E1067" t="inlineStr">
        <is>
          <t>world model generative video diffusion</t>
        </is>
      </c>
      <c r="F1067" t="inlineStr">
        <is>
          <t>A comparative analysis of generative models for terrain generation in open-world video games</t>
        </is>
      </c>
      <c r="G1067" t="inlineStr">
        <is>
          <t>Srivastava, Ishaan</t>
        </is>
      </c>
      <c r="H1067" t="n">
        <v>2024</v>
      </c>
      <c r="I1067" t="inlineStr">
        <is>
          <t>Journal of High School Science</t>
        </is>
      </c>
      <c r="J1067" t="inlineStr">
        <is>
          <t>10.64336/001c.92856</t>
        </is>
      </c>
      <c r="K1067" t="inlineStr">
        <is>
          <t>https://doi.org/10.64336/001c.92856</t>
        </is>
      </c>
      <c r="L1067" t="inlineStr">
        <is>
          <t>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is>
      </c>
      <c r="M1067" t="inlineStr">
        <is>
          <t>journal-article</t>
        </is>
      </c>
      <c r="N1067" t="inlineStr">
        <is>
          <t>en</t>
        </is>
      </c>
      <c r="O1067">
        <f>IF(F1067="","",LOWER(TRIM(F1067)&amp;"|"&amp;TRIM(G1067)&amp;"|"&amp;H1067))</f>
        <v/>
      </c>
      <c r="P1067" t="inlineStr">
        <is>
          <t>No</t>
        </is>
      </c>
      <c r="Q1067" t="inlineStr">
        <is>
          <t>Citations: 0</t>
        </is>
      </c>
    </row>
    <row r="1068">
      <c r="A1068" t="inlineStr">
        <is>
          <t>A1067</t>
        </is>
      </c>
      <c r="B1068" t="inlineStr">
        <is>
          <t>Database</t>
        </is>
      </c>
      <c r="C1068" t="inlineStr">
        <is>
          <t>CrossRef</t>
        </is>
      </c>
      <c r="D1068" s="86" t="n">
        <v>46287</v>
      </c>
      <c r="E1068" t="inlineStr">
        <is>
          <t>world model generative video diffusion</t>
        </is>
      </c>
      <c r="F1068" t="inlineStr">
        <is>
          <t>MST-GAN generative model for video enhancement: quality, stability, efficiency</t>
        </is>
      </c>
      <c r="G1068" t="inlineStr">
        <is>
          <t>Maksymiv, Mykola R.</t>
        </is>
      </c>
      <c r="H1068" t="n">
        <v>2025</v>
      </c>
      <c r="I1068" t="inlineStr">
        <is>
          <t>Informatics. Culture. Technology</t>
        </is>
      </c>
      <c r="J1068" t="inlineStr">
        <is>
          <t>10.15276/ict.02.2025.39</t>
        </is>
      </c>
      <c r="K1068" t="inlineStr">
        <is>
          <t>https://doi.org/10.15276/ict.02.2025.39</t>
        </is>
      </c>
      <c r="L1068" t="inlineStr"/>
      <c r="M1068" t="inlineStr">
        <is>
          <t>journal-article</t>
        </is>
      </c>
      <c r="N1068" t="inlineStr">
        <is>
          <t>en</t>
        </is>
      </c>
      <c r="O1068">
        <f>IF(F1068="","",LOWER(TRIM(F1068)&amp;"|"&amp;TRIM(G1068)&amp;"|"&amp;H1068))</f>
        <v/>
      </c>
      <c r="P1068" t="inlineStr">
        <is>
          <t>No</t>
        </is>
      </c>
      <c r="Q1068" t="inlineStr">
        <is>
          <t>Citations: 0</t>
        </is>
      </c>
    </row>
    <row r="1069">
      <c r="A1069" t="inlineStr">
        <is>
          <t>A1068</t>
        </is>
      </c>
      <c r="B1069" t="inlineStr">
        <is>
          <t>Database</t>
        </is>
      </c>
      <c r="C1069" t="inlineStr">
        <is>
          <t>CrossRef</t>
        </is>
      </c>
      <c r="D1069" s="86" t="n">
        <v>46287</v>
      </c>
      <c r="E1069" t="inlineStr">
        <is>
          <t>world model generative video diffusion</t>
        </is>
      </c>
      <c r="F1069" t="inlineStr">
        <is>
          <t>Photorealistic Fire Scene Video Generation via Multimodal Large Language Model and Pre-Trained Video Diffusion Model</t>
        </is>
      </c>
      <c r="G1069" t="inlineStr">
        <is>
          <t>Zheng, Hongtao; Huang, Xinyan</t>
        </is>
      </c>
      <c r="H1069" t="n">
        <v>2026</v>
      </c>
      <c r="I1069" t="inlineStr">
        <is>
          <t>Computational Visual Media</t>
        </is>
      </c>
      <c r="J1069" t="inlineStr">
        <is>
          <t>10.26599/cvm.2025.9450511</t>
        </is>
      </c>
      <c r="K1069" t="inlineStr">
        <is>
          <t>https://doi.org/10.26599/cvm.2025.9450511</t>
        </is>
      </c>
      <c r="L1069" t="inlineStr"/>
      <c r="M1069" t="inlineStr">
        <is>
          <t>journal-article</t>
        </is>
      </c>
      <c r="N1069" t="inlineStr">
        <is>
          <t>en</t>
        </is>
      </c>
      <c r="O1069">
        <f>IF(F1069="","",LOWER(TRIM(F1069)&amp;"|"&amp;TRIM(G1069)&amp;"|"&amp;H1069))</f>
        <v/>
      </c>
      <c r="P1069" t="inlineStr">
        <is>
          <t>No</t>
        </is>
      </c>
      <c r="Q1069" t="inlineStr">
        <is>
          <t>Citations: 0</t>
        </is>
      </c>
    </row>
    <row r="1070">
      <c r="A1070" t="inlineStr">
        <is>
          <t>A1069</t>
        </is>
      </c>
      <c r="B1070" t="inlineStr">
        <is>
          <t>Database</t>
        </is>
      </c>
      <c r="C1070" t="inlineStr">
        <is>
          <t>CrossRef</t>
        </is>
      </c>
      <c r="D1070" s="86" t="n">
        <v>46287</v>
      </c>
      <c r="E1070" t="inlineStr">
        <is>
          <t>world model generative video diffusion</t>
        </is>
      </c>
      <c r="F1070" t="inlineStr">
        <is>
          <t>From Transformers to World Simulators: A Survey on Generative AI Video Production Technology</t>
        </is>
      </c>
      <c r="G1070" t="inlineStr">
        <is>
          <t>Zhang, Yutian</t>
        </is>
      </c>
      <c r="H1070" t="n">
        <v>2026</v>
      </c>
      <c r="I1070" t="inlineStr">
        <is>
          <t>Applied and Computational Engineering</t>
        </is>
      </c>
      <c r="J1070" t="inlineStr">
        <is>
          <t>10.54254/2755-2721/2026.gl35449</t>
        </is>
      </c>
      <c r="K1070" t="inlineStr">
        <is>
          <t>https://doi.org/10.54254/2755-2721/2026.gl35449</t>
        </is>
      </c>
      <c r="L1070" t="inlineStr">
        <is>
          <t>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is>
      </c>
      <c r="M1070" t="inlineStr">
        <is>
          <t>journal-article</t>
        </is>
      </c>
      <c r="N1070" t="inlineStr">
        <is>
          <t>en</t>
        </is>
      </c>
      <c r="O1070">
        <f>IF(F1070="","",LOWER(TRIM(F1070)&amp;"|"&amp;TRIM(G1070)&amp;"|"&amp;H1070))</f>
        <v/>
      </c>
      <c r="P1070" t="inlineStr">
        <is>
          <t>No</t>
        </is>
      </c>
      <c r="Q1070" t="inlineStr">
        <is>
          <t>Citations: 0</t>
        </is>
      </c>
    </row>
    <row r="1071">
      <c r="A1071" t="inlineStr">
        <is>
          <t>A1070</t>
        </is>
      </c>
      <c r="B1071" t="inlineStr">
        <is>
          <t>Database</t>
        </is>
      </c>
      <c r="C1071" t="inlineStr">
        <is>
          <t>CrossRef</t>
        </is>
      </c>
      <c r="D1071" s="86" t="n">
        <v>46287</v>
      </c>
      <c r="E1071" t="inlineStr">
        <is>
          <t>world model generative video diffusion</t>
        </is>
      </c>
      <c r="F1071" t="inlineStr">
        <is>
          <t>Generative adversarial defense via conditional diffusion model</t>
        </is>
      </c>
      <c r="G1071" t="inlineStr">
        <is>
          <t>Shi, Xiaowen; Zhou, Chao; Wang, Yuan-Gen</t>
        </is>
      </c>
      <c r="H1071" t="n">
        <v>2025</v>
      </c>
      <c r="I1071" t="inlineStr">
        <is>
          <t>Multimedia Systems</t>
        </is>
      </c>
      <c r="J1071" t="inlineStr">
        <is>
          <t>10.1007/s00530-024-01651-y</t>
        </is>
      </c>
      <c r="K1071" t="inlineStr">
        <is>
          <t>https://doi.org/10.1007/s00530-024-01651-y</t>
        </is>
      </c>
      <c r="L1071" t="inlineStr"/>
      <c r="M1071" t="inlineStr">
        <is>
          <t>journal-article</t>
        </is>
      </c>
      <c r="N1071" t="inlineStr">
        <is>
          <t>en</t>
        </is>
      </c>
      <c r="O1071">
        <f>IF(F1071="","",LOWER(TRIM(F1071)&amp;"|"&amp;TRIM(G1071)&amp;"|"&amp;H1071))</f>
        <v/>
      </c>
      <c r="P1071" t="inlineStr">
        <is>
          <t>No</t>
        </is>
      </c>
      <c r="Q1071" t="inlineStr">
        <is>
          <t>Citations: 4</t>
        </is>
      </c>
    </row>
    <row r="1072">
      <c r="A1072" t="inlineStr">
        <is>
          <t>A1071</t>
        </is>
      </c>
      <c r="B1072" t="inlineStr">
        <is>
          <t>Database</t>
        </is>
      </c>
      <c r="C1072" t="inlineStr">
        <is>
          <t>CrossRef</t>
        </is>
      </c>
      <c r="D1072" s="86" t="n">
        <v>46287</v>
      </c>
      <c r="E1072" t="inlineStr">
        <is>
          <t>world model generative video diffusion</t>
        </is>
      </c>
      <c r="F1072" t="inlineStr">
        <is>
          <t>A Two-Stage Generative Model for Unsupervised Brain Tumor Detection Using CycleGAN and Diffusion Models</t>
        </is>
      </c>
      <c r="G1072" t="inlineStr"/>
      <c r="H1072" t="n">
        <v>2026</v>
      </c>
      <c r="I1072" t="inlineStr">
        <is>
          <t>Iconic Research and Engineering Journals</t>
        </is>
      </c>
      <c r="J1072" t="inlineStr">
        <is>
          <t>10.64388/irev9i9-1715054</t>
        </is>
      </c>
      <c r="K1072" t="inlineStr">
        <is>
          <t>https://doi.org/10.64388/irev9i9-1715054</t>
        </is>
      </c>
      <c r="L1072" t="inlineStr"/>
      <c r="M1072" t="inlineStr">
        <is>
          <t>journal-article</t>
        </is>
      </c>
      <c r="N1072" t="inlineStr">
        <is>
          <t>en</t>
        </is>
      </c>
      <c r="O1072">
        <f>IF(F1072="","",LOWER(TRIM(F1072)&amp;"|"&amp;TRIM(G1072)&amp;"|"&amp;H1072))</f>
        <v/>
      </c>
      <c r="P1072" t="inlineStr">
        <is>
          <t>No</t>
        </is>
      </c>
      <c r="Q1072" t="inlineStr">
        <is>
          <t>Citations: 0</t>
        </is>
      </c>
    </row>
    <row r="1073">
      <c r="A1073" t="inlineStr">
        <is>
          <t>A1072</t>
        </is>
      </c>
      <c r="B1073" t="inlineStr">
        <is>
          <t>Database</t>
        </is>
      </c>
      <c r="C1073" t="inlineStr">
        <is>
          <t>CrossRef</t>
        </is>
      </c>
      <c r="D1073" s="86" t="n">
        <v>46287</v>
      </c>
      <c r="E1073" t="inlineStr">
        <is>
          <t>world model generative video diffusion</t>
        </is>
      </c>
      <c r="F1073" t="inlineStr">
        <is>
          <t>A generative diffusion model for amorphous materials</t>
        </is>
      </c>
      <c r="G1073" t="inlineStr">
        <is>
          <t>Yang, Kai; Schwalbe-Koda, Daniel</t>
        </is>
      </c>
      <c r="H1073" t="n">
        <v>2025</v>
      </c>
      <c r="I1073" t="inlineStr">
        <is>
          <t>npj Computational Materials</t>
        </is>
      </c>
      <c r="J1073" t="inlineStr">
        <is>
          <t>10.1038/s41524-025-01901-1</t>
        </is>
      </c>
      <c r="K1073" t="inlineStr">
        <is>
          <t>https://doi.org/10.1038/s41524-025-01901-1</t>
        </is>
      </c>
      <c r="L1073" t="inlineStr">
        <is>
          <t>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is>
      </c>
      <c r="M1073" t="inlineStr">
        <is>
          <t>journal-article</t>
        </is>
      </c>
      <c r="N1073" t="inlineStr">
        <is>
          <t>en</t>
        </is>
      </c>
      <c r="O1073">
        <f>IF(F1073="","",LOWER(TRIM(F1073)&amp;"|"&amp;TRIM(G1073)&amp;"|"&amp;H1073))</f>
        <v/>
      </c>
      <c r="P1073" t="inlineStr">
        <is>
          <t>No</t>
        </is>
      </c>
      <c r="Q1073" t="inlineStr">
        <is>
          <t>Citations: 4</t>
        </is>
      </c>
    </row>
    <row r="1074">
      <c r="A1074" t="inlineStr">
        <is>
          <t>A1073</t>
        </is>
      </c>
      <c r="B1074" t="inlineStr">
        <is>
          <t>Database</t>
        </is>
      </c>
      <c r="C1074" t="inlineStr">
        <is>
          <t>CrossRef</t>
        </is>
      </c>
      <c r="D1074" s="86" t="n">
        <v>46287</v>
      </c>
      <c r="E1074" t="inlineStr">
        <is>
          <t>world model generative video diffusion</t>
        </is>
      </c>
      <c r="F1074" t="inlineStr">
        <is>
          <t>Toward Real-World Blind Face Restoration With Generative Diffusion Prior</t>
        </is>
      </c>
      <c r="G1074" t="inlineStr">
        <is>
          <t>Chen, Xiaoxu; Tan, Jingfan; Wang, Tao; Zhang, Kaihao; Luo, Wenhan; Cao, Xiaochun</t>
        </is>
      </c>
      <c r="H1074" t="n">
        <v>2024</v>
      </c>
      <c r="I1074" t="inlineStr">
        <is>
          <t>IEEE Transactions on Circuits and Systems for Video Technology</t>
        </is>
      </c>
      <c r="J1074" t="inlineStr">
        <is>
          <t>10.1109/tcsvt.2024.3383659</t>
        </is>
      </c>
      <c r="K1074" t="inlineStr">
        <is>
          <t>https://doi.org/10.1109/tcsvt.2024.3383659</t>
        </is>
      </c>
      <c r="L1074" t="inlineStr"/>
      <c r="M1074" t="inlineStr">
        <is>
          <t>journal-article</t>
        </is>
      </c>
      <c r="N1074" t="inlineStr">
        <is>
          <t>en</t>
        </is>
      </c>
      <c r="O1074">
        <f>IF(F1074="","",LOWER(TRIM(F1074)&amp;"|"&amp;TRIM(G1074)&amp;"|"&amp;H1074))</f>
        <v/>
      </c>
      <c r="P1074" t="inlineStr">
        <is>
          <t>No</t>
        </is>
      </c>
      <c r="Q1074" t="inlineStr">
        <is>
          <t>Citations: 46</t>
        </is>
      </c>
    </row>
    <row r="1075">
      <c r="A1075" t="inlineStr">
        <is>
          <t>A1074</t>
        </is>
      </c>
      <c r="B1075" t="inlineStr">
        <is>
          <t>Database</t>
        </is>
      </c>
      <c r="C1075" t="inlineStr">
        <is>
          <t>CrossRef</t>
        </is>
      </c>
      <c r="D1075" s="86" t="n">
        <v>46287</v>
      </c>
      <c r="E1075" t="inlineStr">
        <is>
          <t>world model generative video diffusion</t>
        </is>
      </c>
      <c r="F1075" t="inlineStr">
        <is>
          <t>LGVF: A Low-Bitrate Generative Video Compression Framework With Spatio-Temporal Diffusion Model</t>
        </is>
      </c>
      <c r="G1075" t="inlineStr">
        <is>
          <t>Zhang, Mengmeng; Yu, Zihao; Lu, Hongyun; Li, Yuan; Cheng, Ran; Bai, Huihui; Jing, Hongyuan; Liu, Zhi</t>
        </is>
      </c>
      <c r="H1075" t="n">
        <v>2026</v>
      </c>
      <c r="I1075" t="inlineStr">
        <is>
          <t>IEEE Signal Processing Letters</t>
        </is>
      </c>
      <c r="J1075" t="inlineStr">
        <is>
          <t>10.1109/lsp.2026.3670748</t>
        </is>
      </c>
      <c r="K1075" t="inlineStr">
        <is>
          <t>https://doi.org/10.1109/lsp.2026.3670748</t>
        </is>
      </c>
      <c r="L1075" t="inlineStr"/>
      <c r="M1075" t="inlineStr">
        <is>
          <t>journal-article</t>
        </is>
      </c>
      <c r="N1075" t="inlineStr">
        <is>
          <t>en</t>
        </is>
      </c>
      <c r="O1075">
        <f>IF(F1075="","",LOWER(TRIM(F1075)&amp;"|"&amp;TRIM(G1075)&amp;"|"&amp;H1075))</f>
        <v/>
      </c>
      <c r="P1075" t="inlineStr">
        <is>
          <t>No</t>
        </is>
      </c>
      <c r="Q1075" t="inlineStr">
        <is>
          <t>Citations: 0</t>
        </is>
      </c>
    </row>
    <row r="1076">
      <c r="A1076" t="inlineStr">
        <is>
          <t>A1075</t>
        </is>
      </c>
      <c r="B1076" t="inlineStr">
        <is>
          <t>Database</t>
        </is>
      </c>
      <c r="C1076" t="inlineStr">
        <is>
          <t>CrossRef</t>
        </is>
      </c>
      <c r="D1076" s="86" t="n">
        <v>46287</v>
      </c>
      <c r="E1076" t="inlineStr">
        <is>
          <t>world model generative video diffusion</t>
        </is>
      </c>
      <c r="F1076" t="inlineStr">
        <is>
          <t>A Study on Generative Artificial Intelligence-based Art in the Genealogy of Generative Art - Diffusion Model from a Systematic Perspective of Generative Art</t>
        </is>
      </c>
      <c r="G1076" t="inlineStr">
        <is>
          <t>Shin, Jongcheon</t>
        </is>
      </c>
      <c r="H1076" t="n">
        <v>2023</v>
      </c>
      <c r="I1076" t="inlineStr">
        <is>
          <t>Journal of AI Humanities</t>
        </is>
      </c>
      <c r="J1076" t="inlineStr">
        <is>
          <t>10.46397/jaih.15.8</t>
        </is>
      </c>
      <c r="K1076" t="inlineStr">
        <is>
          <t>https://doi.org/10.46397/jaih.15.8</t>
        </is>
      </c>
      <c r="L1076" t="inlineStr"/>
      <c r="M1076" t="inlineStr">
        <is>
          <t>journal-article</t>
        </is>
      </c>
      <c r="N1076" t="inlineStr">
        <is>
          <t>en</t>
        </is>
      </c>
      <c r="O1076">
        <f>IF(F1076="","",LOWER(TRIM(F1076)&amp;"|"&amp;TRIM(G1076)&amp;"|"&amp;H1076))</f>
        <v/>
      </c>
      <c r="P1076" t="inlineStr">
        <is>
          <t>No</t>
        </is>
      </c>
      <c r="Q1076" t="inlineStr">
        <is>
          <t>Citations: 0</t>
        </is>
      </c>
    </row>
    <row r="1077">
      <c r="A1077" t="inlineStr">
        <is>
          <t>A1076</t>
        </is>
      </c>
      <c r="B1077" t="inlineStr">
        <is>
          <t>Database</t>
        </is>
      </c>
      <c r="C1077" t="inlineStr">
        <is>
          <t>CrossRef</t>
        </is>
      </c>
      <c r="D1077" s="86" t="n">
        <v>46287</v>
      </c>
      <c r="E1077" t="inlineStr">
        <is>
          <t>world model generative video diffusion</t>
        </is>
      </c>
      <c r="F1077" t="inlineStr">
        <is>
          <t>Exploring the diffusion mechanism of generative AI disinformation in online platforms: an explanatory model</t>
        </is>
      </c>
      <c r="G1077" t="inlineStr">
        <is>
          <t>Zhang, Fusun</t>
        </is>
      </c>
      <c r="H1077" t="n">
        <v>2025</v>
      </c>
      <c r="I1077" t="inlineStr">
        <is>
          <t>Online Information Review</t>
        </is>
      </c>
      <c r="J1077" t="inlineStr">
        <is>
          <t>10.1108/oir-09-2024-0595</t>
        </is>
      </c>
      <c r="K1077" t="inlineStr">
        <is>
          <t>https://doi.org/10.1108/oir-09-2024-0595</t>
        </is>
      </c>
      <c r="L1077" t="inlineStr">
        <is>
          <t>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is>
      </c>
      <c r="M1077" t="inlineStr">
        <is>
          <t>journal-article</t>
        </is>
      </c>
      <c r="N1077" t="inlineStr">
        <is>
          <t>en</t>
        </is>
      </c>
      <c r="O1077">
        <f>IF(F1077="","",LOWER(TRIM(F1077)&amp;"|"&amp;TRIM(G1077)&amp;"|"&amp;H1077))</f>
        <v/>
      </c>
      <c r="P1077" t="inlineStr">
        <is>
          <t>No</t>
        </is>
      </c>
      <c r="Q1077" t="inlineStr">
        <is>
          <t>Citations: 7</t>
        </is>
      </c>
    </row>
    <row r="1078">
      <c r="A1078" t="inlineStr">
        <is>
          <t>A1077</t>
        </is>
      </c>
      <c r="B1078" t="inlineStr">
        <is>
          <t>Database</t>
        </is>
      </c>
      <c r="C1078" t="inlineStr">
        <is>
          <t>CrossRef</t>
        </is>
      </c>
      <c r="D1078" s="86" t="n">
        <v>46287</v>
      </c>
      <c r="E1078" t="inlineStr">
        <is>
          <t>world model generative video diffusion</t>
        </is>
      </c>
      <c r="F1078" t="inlineStr">
        <is>
          <t>Diff-ReColor: Rethinking image colorization with a generative diffusion model</t>
        </is>
      </c>
      <c r="G1078" t="inlineStr">
        <is>
          <t>Li, Gehui; Zhao, Shanshan; Zhao, Tongtong</t>
        </is>
      </c>
      <c r="H1078" t="n">
        <v>2024</v>
      </c>
      <c r="I1078" t="inlineStr">
        <is>
          <t>Knowledge-Based Systems</t>
        </is>
      </c>
      <c r="J1078" t="inlineStr">
        <is>
          <t>10.1016/j.knosys.2024.112133</t>
        </is>
      </c>
      <c r="K1078" t="inlineStr">
        <is>
          <t>https://doi.org/10.1016/j.knosys.2024.112133</t>
        </is>
      </c>
      <c r="L1078" t="inlineStr"/>
      <c r="M1078" t="inlineStr">
        <is>
          <t>journal-article</t>
        </is>
      </c>
      <c r="N1078" t="inlineStr">
        <is>
          <t>en</t>
        </is>
      </c>
      <c r="O1078">
        <f>IF(F1078="","",LOWER(TRIM(F1078)&amp;"|"&amp;TRIM(G1078)&amp;"|"&amp;H1078))</f>
        <v/>
      </c>
      <c r="P1078" t="inlineStr">
        <is>
          <t>No</t>
        </is>
      </c>
      <c r="Q1078" t="inlineStr">
        <is>
          <t>Citations: 7</t>
        </is>
      </c>
    </row>
    <row r="1079">
      <c r="A1079" t="inlineStr">
        <is>
          <t>A1078</t>
        </is>
      </c>
      <c r="B1079" t="inlineStr">
        <is>
          <t>Database</t>
        </is>
      </c>
      <c r="C1079" t="inlineStr">
        <is>
          <t>CrossRef</t>
        </is>
      </c>
      <c r="D1079" s="86" t="n">
        <v>46287</v>
      </c>
      <c r="E1079" t="inlineStr">
        <is>
          <t>world model generative video diffusion</t>
        </is>
      </c>
      <c r="F1079" t="inlineStr">
        <is>
          <t>SentiStory: A Multi-Layered Sentiment-Aware Generative Model for Visual Storytelling</t>
        </is>
      </c>
      <c r="G1079" t="inlineStr">
        <is>
          <t>Chen, Wei; Liu, Xuefeng; Niu, Jianwei</t>
        </is>
      </c>
      <c r="H1079" t="n">
        <v>2022</v>
      </c>
      <c r="I1079" t="inlineStr">
        <is>
          <t>IEEE Transactions on Circuits and Systems for Video Technology</t>
        </is>
      </c>
      <c r="J1079" t="inlineStr">
        <is>
          <t>10.1109/tcsvt.2022.3183648</t>
        </is>
      </c>
      <c r="K1079" t="inlineStr">
        <is>
          <t>https://doi.org/10.1109/tcsvt.2022.3183648</t>
        </is>
      </c>
      <c r="L1079" t="inlineStr"/>
      <c r="M1079" t="inlineStr">
        <is>
          <t>journal-article</t>
        </is>
      </c>
      <c r="N1079" t="inlineStr">
        <is>
          <t>en</t>
        </is>
      </c>
      <c r="O1079">
        <f>IF(F1079="","",LOWER(TRIM(F1079)&amp;"|"&amp;TRIM(G1079)&amp;"|"&amp;H1079))</f>
        <v/>
      </c>
      <c r="P1079" t="inlineStr">
        <is>
          <t>No</t>
        </is>
      </c>
      <c r="Q1079" t="inlineStr">
        <is>
          <t>Citations: 10</t>
        </is>
      </c>
    </row>
    <row r="1080">
      <c r="A1080" t="inlineStr">
        <is>
          <t>A1079</t>
        </is>
      </c>
      <c r="B1080" t="inlineStr">
        <is>
          <t>Database</t>
        </is>
      </c>
      <c r="C1080" t="inlineStr">
        <is>
          <t>CrossRef</t>
        </is>
      </c>
      <c r="D1080" s="86" t="n">
        <v>46287</v>
      </c>
      <c r="E1080" t="inlineStr">
        <is>
          <t>world model generative video diffusion</t>
        </is>
      </c>
      <c r="F1080" t="inlineStr">
        <is>
          <t>Intuitively, What is Happening Inside a (Diffusion/Flow) Generative Model?</t>
        </is>
      </c>
      <c r="G1080" t="inlineStr">
        <is>
          <t>Golakotta, Shyam; Choudhury, Romit Roy</t>
        </is>
      </c>
      <c r="H1080" t="n">
        <v>2026</v>
      </c>
      <c r="I1080" t="inlineStr">
        <is>
          <t>IEEE Pervasive Computing</t>
        </is>
      </c>
      <c r="J1080" t="inlineStr">
        <is>
          <t>10.1109/mprv.2026.3698107</t>
        </is>
      </c>
      <c r="K1080" t="inlineStr">
        <is>
          <t>https://doi.org/10.1109/mprv.2026.3698107</t>
        </is>
      </c>
      <c r="L1080" t="inlineStr"/>
      <c r="M1080" t="inlineStr">
        <is>
          <t>journal-article</t>
        </is>
      </c>
      <c r="N1080" t="inlineStr">
        <is>
          <t>en</t>
        </is>
      </c>
      <c r="O1080">
        <f>IF(F1080="","",LOWER(TRIM(F1080)&amp;"|"&amp;TRIM(G1080)&amp;"|"&amp;H1080))</f>
        <v/>
      </c>
      <c r="P1080" t="inlineStr">
        <is>
          <t>No</t>
        </is>
      </c>
      <c r="Q1080" t="inlineStr">
        <is>
          <t>Citations: 0</t>
        </is>
      </c>
    </row>
    <row r="1081">
      <c r="A1081" t="inlineStr">
        <is>
          <t>A1080</t>
        </is>
      </c>
      <c r="B1081" t="inlineStr">
        <is>
          <t>Database</t>
        </is>
      </c>
      <c r="C1081" t="inlineStr">
        <is>
          <t>CrossRef</t>
        </is>
      </c>
      <c r="D1081" s="86" t="n">
        <v>46287</v>
      </c>
      <c r="E1081" t="inlineStr">
        <is>
          <t>world model generative video diffusion</t>
        </is>
      </c>
      <c r="F1081" t="inlineStr">
        <is>
          <t>Weed image classification with generative AI using latent denoising diffusion probabilistic model and Wiener filtering approach</t>
        </is>
      </c>
      <c r="G1081" t="inlineStr">
        <is>
          <t>Ambuj; Machavaram, Rajendra</t>
        </is>
      </c>
      <c r="H1081" t="n">
        <v>2025</v>
      </c>
      <c r="I1081" t="inlineStr">
        <is>
          <t>Franklin Open</t>
        </is>
      </c>
      <c r="J1081" t="inlineStr">
        <is>
          <t>10.1016/j.fraope.2025.100369</t>
        </is>
      </c>
      <c r="K1081" t="inlineStr">
        <is>
          <t>https://doi.org/10.1016/j.fraope.2025.100369</t>
        </is>
      </c>
      <c r="L1081" t="inlineStr"/>
      <c r="M1081" t="inlineStr">
        <is>
          <t>journal-article</t>
        </is>
      </c>
      <c r="N1081" t="inlineStr">
        <is>
          <t>en</t>
        </is>
      </c>
      <c r="O1081">
        <f>IF(F1081="","",LOWER(TRIM(F1081)&amp;"|"&amp;TRIM(G1081)&amp;"|"&amp;H1081))</f>
        <v/>
      </c>
      <c r="P1081" t="inlineStr">
        <is>
          <t>No</t>
        </is>
      </c>
      <c r="Q1081" t="inlineStr">
        <is>
          <t>Citations: 3</t>
        </is>
      </c>
    </row>
    <row r="1082">
      <c r="A1082" t="inlineStr">
        <is>
          <t>A1081</t>
        </is>
      </c>
      <c r="B1082" t="inlineStr">
        <is>
          <t>Database</t>
        </is>
      </c>
      <c r="C1082" t="inlineStr">
        <is>
          <t>CrossRef</t>
        </is>
      </c>
      <c r="D1082" s="86" t="n">
        <v>46287</v>
      </c>
      <c r="E1082" t="inlineStr">
        <is>
          <t>world model generative video diffusion</t>
        </is>
      </c>
      <c r="F1082" t="inlineStr">
        <is>
          <t>Precipitation Estimation With NWP Model and Generative Diffusion Model</t>
        </is>
      </c>
      <c r="G1082" t="inlineStr">
        <is>
          <t>Liu, Haolin; Fung, Jimmy C. H.; Lau, Alexis K. H.; Li, Zhenning</t>
        </is>
      </c>
      <c r="H1082" t="n">
        <v>2025</v>
      </c>
      <c r="I1082" t="inlineStr">
        <is>
          <t>Geophysical Research Letters</t>
        </is>
      </c>
      <c r="J1082" t="inlineStr">
        <is>
          <t>10.1029/2024gl110625</t>
        </is>
      </c>
      <c r="K1082" t="inlineStr">
        <is>
          <t>https://doi.org/10.1029/2024gl110625</t>
        </is>
      </c>
      <c r="L1082" t="inlineStr">
        <is>
          <t>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is>
      </c>
      <c r="M1082" t="inlineStr">
        <is>
          <t>journal-article</t>
        </is>
      </c>
      <c r="N1082" t="inlineStr">
        <is>
          <t>en</t>
        </is>
      </c>
      <c r="O1082">
        <f>IF(F1082="","",LOWER(TRIM(F1082)&amp;"|"&amp;TRIM(G1082)&amp;"|"&amp;H1082))</f>
        <v/>
      </c>
      <c r="P1082" t="inlineStr">
        <is>
          <t>No</t>
        </is>
      </c>
      <c r="Q1082" t="inlineStr">
        <is>
          <t>Citations: 4</t>
        </is>
      </c>
    </row>
    <row r="1083">
      <c r="A1083" t="inlineStr">
        <is>
          <t>A1082</t>
        </is>
      </c>
      <c r="B1083" t="inlineStr">
        <is>
          <t>Database</t>
        </is>
      </c>
      <c r="C1083" t="inlineStr">
        <is>
          <t>CrossRef</t>
        </is>
      </c>
      <c r="D1083" s="86" t="n">
        <v>46287</v>
      </c>
      <c r="E1083" t="inlineStr">
        <is>
          <t>world model generative video diffusion</t>
        </is>
      </c>
      <c r="F1083" t="inlineStr">
        <is>
          <t>Generative Datalog for Procedural Content Generation in Video Games</t>
        </is>
      </c>
      <c r="G1083" t="inlineStr"/>
      <c r="H1083" t="n">
        <v>2025</v>
      </c>
      <c r="I1083" t="inlineStr">
        <is>
          <t>Journal of Advances in Artificial Intelligence</t>
        </is>
      </c>
      <c r="J1083" t="inlineStr">
        <is>
          <t>10.18178/jaai.2025.3.1.90-108</t>
        </is>
      </c>
      <c r="K1083" t="inlineStr">
        <is>
          <t>https://doi.org/10.18178/jaai.2025.3.1.90-108</t>
        </is>
      </c>
      <c r="L1083" t="inlineStr"/>
      <c r="M1083" t="inlineStr">
        <is>
          <t>journal-article</t>
        </is>
      </c>
      <c r="N1083" t="inlineStr">
        <is>
          <t>en</t>
        </is>
      </c>
      <c r="O1083">
        <f>IF(F1083="","",LOWER(TRIM(F1083)&amp;"|"&amp;TRIM(G1083)&amp;"|"&amp;H1083))</f>
        <v/>
      </c>
      <c r="P1083" t="inlineStr">
        <is>
          <t>No</t>
        </is>
      </c>
      <c r="Q1083" t="inlineStr">
        <is>
          <t>Citations: 0</t>
        </is>
      </c>
    </row>
    <row r="1084">
      <c r="A1084" t="inlineStr">
        <is>
          <t>A1083</t>
        </is>
      </c>
      <c r="B1084" t="inlineStr">
        <is>
          <t>Database</t>
        </is>
      </c>
      <c r="C1084" t="inlineStr">
        <is>
          <t>CrossRef</t>
        </is>
      </c>
      <c r="D1084" s="86" t="n">
        <v>46287</v>
      </c>
      <c r="E1084" t="inlineStr">
        <is>
          <t>world model generative video diffusion</t>
        </is>
      </c>
      <c r="F1084" t="inlineStr">
        <is>
          <t>Anniversaries as Periodic Re-seeding Events: A Generative-Agent Model of War Memory Diffusion and Decay</t>
        </is>
      </c>
      <c r="G1084" t="inlineStr"/>
      <c r="H1084" t="n">
        <v>2025</v>
      </c>
      <c r="I1084" t="inlineStr">
        <is>
          <t>The Frontiers of Society, Science and Technology</t>
        </is>
      </c>
      <c r="J1084" t="inlineStr">
        <is>
          <t>10.25236/fsst.2025.070806</t>
        </is>
      </c>
      <c r="K1084" t="inlineStr">
        <is>
          <t>https://doi.org/10.25236/fsst.2025.070806</t>
        </is>
      </c>
      <c r="L1084" t="inlineStr"/>
      <c r="M1084" t="inlineStr">
        <is>
          <t>journal-article</t>
        </is>
      </c>
      <c r="N1084" t="inlineStr">
        <is>
          <t>en</t>
        </is>
      </c>
      <c r="O1084">
        <f>IF(F1084="","",LOWER(TRIM(F1084)&amp;"|"&amp;TRIM(G1084)&amp;"|"&amp;H1084))</f>
        <v/>
      </c>
      <c r="P1084" t="inlineStr">
        <is>
          <t>No</t>
        </is>
      </c>
      <c r="Q1084" t="inlineStr">
        <is>
          <t>Citations: 0</t>
        </is>
      </c>
    </row>
    <row r="1085">
      <c r="A1085" t="inlineStr">
        <is>
          <t>A1084</t>
        </is>
      </c>
      <c r="B1085" t="inlineStr">
        <is>
          <t>Database</t>
        </is>
      </c>
      <c r="C1085" t="inlineStr">
        <is>
          <t>CrossRef</t>
        </is>
      </c>
      <c r="D1085" s="86" t="n">
        <v>46287</v>
      </c>
      <c r="E1085" t="inlineStr">
        <is>
          <t>world model generative video diffusion</t>
        </is>
      </c>
      <c r="F1085" t="inlineStr">
        <is>
          <t>Application of knowledge graph-enhanced generative diffusion model for brand visual generation</t>
        </is>
      </c>
      <c r="G1085" t="inlineStr">
        <is>
          <t>Shi, Fengfeng</t>
        </is>
      </c>
      <c r="H1085" t="n">
        <v>2025</v>
      </c>
      <c r="I1085" t="inlineStr">
        <is>
          <t>International Journal of Information and Communication Technology</t>
        </is>
      </c>
      <c r="J1085" t="inlineStr">
        <is>
          <t>10.1504/ijict.2025.10075270</t>
        </is>
      </c>
      <c r="K1085" t="inlineStr">
        <is>
          <t>https://doi.org/10.1504/ijict.2025.10075270</t>
        </is>
      </c>
      <c r="L1085" t="inlineStr"/>
      <c r="M1085" t="inlineStr">
        <is>
          <t>journal-article</t>
        </is>
      </c>
      <c r="N1085" t="inlineStr">
        <is>
          <t>en</t>
        </is>
      </c>
      <c r="O1085">
        <f>IF(F1085="","",LOWER(TRIM(F1085)&amp;"|"&amp;TRIM(G1085)&amp;"|"&amp;H1085))</f>
        <v/>
      </c>
      <c r="P1085" t="inlineStr">
        <is>
          <t>No</t>
        </is>
      </c>
      <c r="Q1085" t="inlineStr">
        <is>
          <t>Citations: 0</t>
        </is>
      </c>
    </row>
    <row r="1086">
      <c r="A1086" t="inlineStr">
        <is>
          <t>A1085</t>
        </is>
      </c>
      <c r="B1086" t="inlineStr">
        <is>
          <t>Database</t>
        </is>
      </c>
      <c r="C1086" t="inlineStr">
        <is>
          <t>CrossRef</t>
        </is>
      </c>
      <c r="D1086" s="86" t="n">
        <v>46287</v>
      </c>
      <c r="E1086" t="inlineStr">
        <is>
          <t>world model generative video diffusion</t>
        </is>
      </c>
      <c r="F1086" t="inlineStr">
        <is>
          <t>Watching the mind build a world: Lucid dreaming as a model for generative perception</t>
        </is>
      </c>
      <c r="G1086" t="inlineStr">
        <is>
          <t>Paluchowska, Magdalena</t>
        </is>
      </c>
      <c r="H1086" t="n">
        <v>2026</v>
      </c>
      <c r="I1086" t="inlineStr">
        <is>
          <t>The Transmitter</t>
        </is>
      </c>
      <c r="J1086" t="inlineStr">
        <is>
          <t>10.53053/kpzv3846</t>
        </is>
      </c>
      <c r="K1086" t="inlineStr">
        <is>
          <t>https://doi.org/10.53053/kpzv3846</t>
        </is>
      </c>
      <c r="L1086" t="inlineStr"/>
      <c r="M1086" t="inlineStr">
        <is>
          <t>journal-article</t>
        </is>
      </c>
      <c r="N1086" t="inlineStr">
        <is>
          <t>en</t>
        </is>
      </c>
      <c r="O1086">
        <f>IF(F1086="","",LOWER(TRIM(F1086)&amp;"|"&amp;TRIM(G1086)&amp;"|"&amp;H1086))</f>
        <v/>
      </c>
      <c r="P1086" t="inlineStr">
        <is>
          <t>No</t>
        </is>
      </c>
      <c r="Q1086" t="inlineStr">
        <is>
          <t>Citations: 0</t>
        </is>
      </c>
    </row>
    <row r="1087">
      <c r="A1087" t="inlineStr">
        <is>
          <t>A1086</t>
        </is>
      </c>
      <c r="B1087" t="inlineStr">
        <is>
          <t>Database</t>
        </is>
      </c>
      <c r="C1087" t="inlineStr">
        <is>
          <t>CrossRef</t>
        </is>
      </c>
      <c r="D1087" s="86" t="n">
        <v>46287</v>
      </c>
      <c r="E1087" t="inlineStr">
        <is>
          <t>world model generative video diffusion</t>
        </is>
      </c>
      <c r="F1087" t="inlineStr">
        <is>
          <t>Generative Identity Forensics and Trust System (GIFTS): Geodesic anomaly detection and manifold diffusion for cloud identity telemetry</t>
        </is>
      </c>
      <c r="G1087" t="inlineStr">
        <is>
          <t>Akugri, Kingdom Mutala; Agbenyo, Prince; Akugri, Marious</t>
        </is>
      </c>
      <c r="H1087" t="n">
        <v>2026</v>
      </c>
      <c r="I1087" t="inlineStr">
        <is>
          <t>World Journal of Advanced Research and Reviews</t>
        </is>
      </c>
      <c r="J1087" t="inlineStr">
        <is>
          <t>10.30574/wjarr.2026.29.1.0212</t>
        </is>
      </c>
      <c r="K1087" t="inlineStr">
        <is>
          <t>https://doi.org/10.30574/wjarr.2026.29.1.0212</t>
        </is>
      </c>
      <c r="L1087" t="inlineStr">
        <is>
          <t>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is>
      </c>
      <c r="M1087" t="inlineStr">
        <is>
          <t>journal-article</t>
        </is>
      </c>
      <c r="N1087" t="inlineStr">
        <is>
          <t>en</t>
        </is>
      </c>
      <c r="O1087">
        <f>IF(F1087="","",LOWER(TRIM(F1087)&amp;"|"&amp;TRIM(G1087)&amp;"|"&amp;H1087))</f>
        <v/>
      </c>
      <c r="P1087" t="inlineStr">
        <is>
          <t>No</t>
        </is>
      </c>
      <c r="Q1087" t="inlineStr">
        <is>
          <t>Citations: 0</t>
        </is>
      </c>
    </row>
    <row r="1088">
      <c r="A1088" t="inlineStr">
        <is>
          <t>A1087</t>
        </is>
      </c>
      <c r="B1088" t="inlineStr">
        <is>
          <t>Database</t>
        </is>
      </c>
      <c r="C1088" t="inlineStr">
        <is>
          <t>CrossRef</t>
        </is>
      </c>
      <c r="D1088" s="86" t="n">
        <v>46287</v>
      </c>
      <c r="E1088" t="inlineStr">
        <is>
          <t>world model generative video diffusion</t>
        </is>
      </c>
      <c r="F1088" t="inlineStr">
        <is>
          <t>Memorability Beyond Semantic Features: Probing Memorability of Semantically Similar Images Through Generative Diffusion Model</t>
        </is>
      </c>
      <c r="G1088" t="inlineStr">
        <is>
          <t>Han, Hyewon Willow; Mohsenzadeh, Yalda</t>
        </is>
      </c>
      <c r="H1088" t="n">
        <v>2025</v>
      </c>
      <c r="I1088" t="inlineStr">
        <is>
          <t>Journal of Vision</t>
        </is>
      </c>
      <c r="J1088" t="inlineStr">
        <is>
          <t>10.1167/jov.25.9.2275</t>
        </is>
      </c>
      <c r="K1088" t="inlineStr">
        <is>
          <t>https://doi.org/10.1167/jov.25.9.2275</t>
        </is>
      </c>
      <c r="L1088" t="inlineStr"/>
      <c r="M1088" t="inlineStr">
        <is>
          <t>journal-article</t>
        </is>
      </c>
      <c r="N1088" t="inlineStr">
        <is>
          <t>en</t>
        </is>
      </c>
      <c r="O1088">
        <f>IF(F1088="","",LOWER(TRIM(F1088)&amp;"|"&amp;TRIM(G1088)&amp;"|"&amp;H1088))</f>
        <v/>
      </c>
      <c r="P1088" t="inlineStr">
        <is>
          <t>No</t>
        </is>
      </c>
      <c r="Q1088" t="inlineStr">
        <is>
          <t>Citations: 0</t>
        </is>
      </c>
    </row>
    <row r="1089">
      <c r="A1089" t="inlineStr">
        <is>
          <t>A1088</t>
        </is>
      </c>
      <c r="B1089" t="inlineStr">
        <is>
          <t>Database</t>
        </is>
      </c>
      <c r="C1089" t="inlineStr">
        <is>
          <t>CrossRef</t>
        </is>
      </c>
      <c r="D1089" s="86" t="n">
        <v>46287</v>
      </c>
      <c r="E1089" t="inlineStr">
        <is>
          <t>world model generative video diffusion</t>
        </is>
      </c>
      <c r="F1089" t="inlineStr">
        <is>
          <t>A Joint Image Registration and Superresolution Method Using a Combinational Continuous Generative Model</t>
        </is>
      </c>
      <c r="G1089" t="inlineStr">
        <is>
          <t>Rezayi, Hossein; Seyedin, Seyed Alireza</t>
        </is>
      </c>
      <c r="H1089" t="n">
        <v>2018</v>
      </c>
      <c r="I1089" t="inlineStr">
        <is>
          <t>IEEE Transactions on Circuits and Systems for Video Technology</t>
        </is>
      </c>
      <c r="J1089" t="inlineStr">
        <is>
          <t>10.1109/tcsvt.2016.2629466</t>
        </is>
      </c>
      <c r="K1089" t="inlineStr">
        <is>
          <t>https://doi.org/10.1109/tcsvt.2016.2629466</t>
        </is>
      </c>
      <c r="L1089" t="inlineStr"/>
      <c r="M1089" t="inlineStr">
        <is>
          <t>journal-article</t>
        </is>
      </c>
      <c r="N1089" t="inlineStr">
        <is>
          <t>en</t>
        </is>
      </c>
      <c r="O1089">
        <f>IF(F1089="","",LOWER(TRIM(F1089)&amp;"|"&amp;TRIM(G1089)&amp;"|"&amp;H1089))</f>
        <v/>
      </c>
      <c r="P1089" t="inlineStr">
        <is>
          <t>No</t>
        </is>
      </c>
      <c r="Q1089" t="inlineStr">
        <is>
          <t>Citations: 2</t>
        </is>
      </c>
    </row>
    <row r="1090">
      <c r="A1090" t="inlineStr">
        <is>
          <t>A1089</t>
        </is>
      </c>
      <c r="B1090" t="inlineStr">
        <is>
          <t>Database</t>
        </is>
      </c>
      <c r="C1090" t="inlineStr">
        <is>
          <t>CrossRef</t>
        </is>
      </c>
      <c r="D1090" s="86" t="n">
        <v>46287</v>
      </c>
      <c r="E1090" t="inlineStr">
        <is>
          <t>world model generative video diffusion</t>
        </is>
      </c>
      <c r="F1090" t="inlineStr">
        <is>
          <t>Stochastic model updating using conditional diffusion-based probabilistic generative models</t>
        </is>
      </c>
      <c r="G1090" t="inlineStr">
        <is>
          <t>Wang, Tairan; Bi, Sifeng</t>
        </is>
      </c>
      <c r="H1090" t="n">
        <v>2026</v>
      </c>
      <c r="I1090" t="inlineStr">
        <is>
          <t>Mechanical Systems and Signal Processing</t>
        </is>
      </c>
      <c r="J1090" t="inlineStr">
        <is>
          <t>10.1016/j.ymssp.2026.113891</t>
        </is>
      </c>
      <c r="K1090" t="inlineStr">
        <is>
          <t>https://doi.org/10.1016/j.ymssp.2026.113891</t>
        </is>
      </c>
      <c r="L1090" t="inlineStr"/>
      <c r="M1090" t="inlineStr">
        <is>
          <t>journal-article</t>
        </is>
      </c>
      <c r="N1090" t="inlineStr">
        <is>
          <t>en</t>
        </is>
      </c>
      <c r="O1090">
        <f>IF(F1090="","",LOWER(TRIM(F1090)&amp;"|"&amp;TRIM(G1090)&amp;"|"&amp;H1090))</f>
        <v/>
      </c>
      <c r="P1090" t="inlineStr">
        <is>
          <t>No</t>
        </is>
      </c>
      <c r="Q1090" t="inlineStr">
        <is>
          <t>Citations: 4</t>
        </is>
      </c>
    </row>
    <row r="1091">
      <c r="A1091" t="inlineStr">
        <is>
          <t>A1090</t>
        </is>
      </c>
      <c r="B1091" t="inlineStr">
        <is>
          <t>Database</t>
        </is>
      </c>
      <c r="C1091" t="inlineStr">
        <is>
          <t>CrossRef</t>
        </is>
      </c>
      <c r="D1091" s="86" t="n">
        <v>46287</v>
      </c>
      <c r="E1091" t="inlineStr">
        <is>
          <t>world model generative video diffusion</t>
        </is>
      </c>
      <c r="F1091" t="inlineStr">
        <is>
          <t>USABILITY ANALYSIS OF STABLE DIFFUSION-BASED GENERATIVE MODEL FOR ENRICHING BATIK BAKARAN PATTERN SYNTHESIS</t>
        </is>
      </c>
      <c r="G1091" t="inlineStr">
        <is>
          <t>Septemedi, Kornelius Aditya; Santosa, Yonathan Purbo</t>
        </is>
      </c>
      <c r="H1091" t="n">
        <v>2024</v>
      </c>
      <c r="I1091" t="inlineStr">
        <is>
          <t>Proxies : Jurnal Informatika</t>
        </is>
      </c>
      <c r="J1091" t="inlineStr">
        <is>
          <t>10.24167/proxies.v7i2.12472</t>
        </is>
      </c>
      <c r="K1091" t="inlineStr">
        <is>
          <t>https://doi.org/10.24167/proxies.v7i2.12472</t>
        </is>
      </c>
      <c r="L1091" t="inlineStr">
        <is>
          <t>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is>
      </c>
      <c r="M1091" t="inlineStr">
        <is>
          <t>journal-article</t>
        </is>
      </c>
      <c r="N1091" t="inlineStr">
        <is>
          <t>en</t>
        </is>
      </c>
      <c r="O1091">
        <f>IF(F1091="","",LOWER(TRIM(F1091)&amp;"|"&amp;TRIM(G1091)&amp;"|"&amp;H1091))</f>
        <v/>
      </c>
      <c r="P1091" t="inlineStr">
        <is>
          <t>No</t>
        </is>
      </c>
      <c r="Q1091" t="inlineStr">
        <is>
          <t>Citations: 0</t>
        </is>
      </c>
    </row>
    <row r="1092">
      <c r="A1092" t="inlineStr">
        <is>
          <t>A1091</t>
        </is>
      </c>
      <c r="B1092" t="inlineStr">
        <is>
          <t>Database</t>
        </is>
      </c>
      <c r="C1092" t="inlineStr">
        <is>
          <t>CrossRef</t>
        </is>
      </c>
      <c r="D1092" s="86" t="n">
        <v>46287</v>
      </c>
      <c r="E1092" t="inlineStr">
        <is>
          <t>world model generative video diffusion</t>
        </is>
      </c>
      <c r="F1092" t="inlineStr">
        <is>
          <t>TTV: Towards advancing text-to-video generation with generative AI models and a comprehensive study of model fidelity, performance, and human perception</t>
        </is>
      </c>
      <c r="G1092" t="inlineStr"/>
      <c r="H1092" t="n">
        <v>2025</v>
      </c>
      <c r="I1092" t="inlineStr">
        <is>
          <t>Issues In Information Systems</t>
        </is>
      </c>
      <c r="J1092" t="inlineStr">
        <is>
          <t>10.48009/1_iis_128</t>
        </is>
      </c>
      <c r="K1092" t="inlineStr">
        <is>
          <t>https://doi.org/10.48009/1_iis_128</t>
        </is>
      </c>
      <c r="L1092" t="inlineStr"/>
      <c r="M1092" t="inlineStr">
        <is>
          <t>journal-article</t>
        </is>
      </c>
      <c r="N1092" t="inlineStr">
        <is>
          <t>en</t>
        </is>
      </c>
      <c r="O1092">
        <f>IF(F1092="","",LOWER(TRIM(F1092)&amp;"|"&amp;TRIM(G1092)&amp;"|"&amp;H1092))</f>
        <v/>
      </c>
      <c r="P1092" t="inlineStr">
        <is>
          <t>No</t>
        </is>
      </c>
      <c r="Q1092" t="inlineStr">
        <is>
          <t>Citations: 0</t>
        </is>
      </c>
    </row>
    <row r="1093">
      <c r="A1093" t="inlineStr">
        <is>
          <t>A1092</t>
        </is>
      </c>
      <c r="B1093" t="inlineStr">
        <is>
          <t>Database</t>
        </is>
      </c>
      <c r="C1093" t="inlineStr">
        <is>
          <t>CrossRef</t>
        </is>
      </c>
      <c r="D1093" s="86" t="n">
        <v>46287</v>
      </c>
      <c r="E1093" t="inlineStr">
        <is>
          <t>world model generative video diffusion</t>
        </is>
      </c>
      <c r="F1093" t="inlineStr">
        <is>
          <t>A Teaching Model for Full-Stack Video Art Creation in the Context of Generative AI</t>
        </is>
      </c>
      <c r="G1093" t="inlineStr">
        <is>
          <t>Liu, Naijing</t>
        </is>
      </c>
      <c r="H1093" t="n">
        <v>2025</v>
      </c>
      <c r="I1093" t="inlineStr">
        <is>
          <t>GBP Proceedings Series</t>
        </is>
      </c>
      <c r="J1093" t="inlineStr">
        <is>
          <t>10.70088/x5w6nq92</t>
        </is>
      </c>
      <c r="K1093" t="inlineStr">
        <is>
          <t>https://doi.org/10.70088/x5w6nq92</t>
        </is>
      </c>
      <c r="L1093" t="inlineStr">
        <is>
          <t>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is>
      </c>
      <c r="M1093" t="inlineStr">
        <is>
          <t>journal-article</t>
        </is>
      </c>
      <c r="N1093" t="inlineStr">
        <is>
          <t>en</t>
        </is>
      </c>
      <c r="O1093">
        <f>IF(F1093="","",LOWER(TRIM(F1093)&amp;"|"&amp;TRIM(G1093)&amp;"|"&amp;H1093))</f>
        <v/>
      </c>
      <c r="P1093" t="inlineStr">
        <is>
          <t>No</t>
        </is>
      </c>
      <c r="Q1093" t="inlineStr">
        <is>
          <t>Citations: 0</t>
        </is>
      </c>
    </row>
    <row r="1094">
      <c r="A1094" t="inlineStr">
        <is>
          <t>A1093</t>
        </is>
      </c>
      <c r="B1094" t="inlineStr">
        <is>
          <t>Database</t>
        </is>
      </c>
      <c r="C1094" t="inlineStr">
        <is>
          <t>CrossRef</t>
        </is>
      </c>
      <c r="D1094" s="86" t="n">
        <v>46287</v>
      </c>
      <c r="E1094" t="inlineStr">
        <is>
          <t>world model generative video diffusion</t>
        </is>
      </c>
      <c r="F1094" t="inlineStr">
        <is>
          <t>Generative-based hybrid model with semantic representations for generalized zero-shot learning</t>
        </is>
      </c>
      <c r="G1094" t="inlineStr">
        <is>
          <t>Akdemir, Emre; Barisci, Necaattin</t>
        </is>
      </c>
      <c r="H1094" t="n">
        <v>2025</v>
      </c>
      <c r="I1094" t="inlineStr">
        <is>
          <t>Signal, Image and Video Processing</t>
        </is>
      </c>
      <c r="J1094" t="inlineStr">
        <is>
          <t>10.1007/s11760-024-03734-9</t>
        </is>
      </c>
      <c r="K1094" t="inlineStr">
        <is>
          <t>https://doi.org/10.1007/s11760-024-03734-9</t>
        </is>
      </c>
      <c r="L1094" t="inlineStr"/>
      <c r="M1094" t="inlineStr">
        <is>
          <t>journal-article</t>
        </is>
      </c>
      <c r="N1094" t="inlineStr">
        <is>
          <t>en</t>
        </is>
      </c>
      <c r="O1094">
        <f>IF(F1094="","",LOWER(TRIM(F1094)&amp;"|"&amp;TRIM(G1094)&amp;"|"&amp;H1094))</f>
        <v/>
      </c>
      <c r="P1094" t="inlineStr">
        <is>
          <t>No</t>
        </is>
      </c>
      <c r="Q1094" t="inlineStr">
        <is>
          <t>Citations: 2</t>
        </is>
      </c>
    </row>
    <row r="1095">
      <c r="A1095" t="inlineStr">
        <is>
          <t>A1094</t>
        </is>
      </c>
      <c r="B1095" t="inlineStr">
        <is>
          <t>Database</t>
        </is>
      </c>
      <c r="C1095" t="inlineStr">
        <is>
          <t>CrossRef</t>
        </is>
      </c>
      <c r="D1095" s="86" t="n">
        <v>46287</v>
      </c>
      <c r="E1095" t="inlineStr">
        <is>
          <t>world model generative video diffusion</t>
        </is>
      </c>
      <c r="F1095" t="inlineStr">
        <is>
          <t>Expanding morphological diversity of plant surface microstructures using deep generative model and reaction-diffusion model for bioinspiration</t>
        </is>
      </c>
      <c r="G1095" t="inlineStr">
        <is>
          <t>Akimoto, Tomoya; Maruyama, Hisataka; Hoshino, Takayuki</t>
        </is>
      </c>
      <c r="H1095" t="n">
        <v>2026</v>
      </c>
      <c r="I1095" t="inlineStr">
        <is>
          <t>Japanese Journal of Applied Physics</t>
        </is>
      </c>
      <c r="J1095" t="inlineStr">
        <is>
          <t>10.35848/1347-4065/ae5aad</t>
        </is>
      </c>
      <c r="K1095" t="inlineStr">
        <is>
          <t>https://doi.org/10.35848/1347-4065/ae5aad</t>
        </is>
      </c>
      <c r="L1095" t="inlineStr">
        <is>
          <t>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is>
      </c>
      <c r="M1095" t="inlineStr">
        <is>
          <t>journal-article</t>
        </is>
      </c>
      <c r="N1095" t="inlineStr">
        <is>
          <t>en</t>
        </is>
      </c>
      <c r="O1095">
        <f>IF(F1095="","",LOWER(TRIM(F1095)&amp;"|"&amp;TRIM(G1095)&amp;"|"&amp;H1095))</f>
        <v/>
      </c>
      <c r="P1095" t="inlineStr">
        <is>
          <t>No</t>
        </is>
      </c>
      <c r="Q1095" t="inlineStr">
        <is>
          <t>Citations: 0</t>
        </is>
      </c>
    </row>
    <row r="1096">
      <c r="A1096" t="inlineStr">
        <is>
          <t>A1095</t>
        </is>
      </c>
      <c r="B1096" t="inlineStr">
        <is>
          <t>Database</t>
        </is>
      </c>
      <c r="C1096" t="inlineStr">
        <is>
          <t>CrossRef</t>
        </is>
      </c>
      <c r="D1096" s="86" t="n">
        <v>46287</v>
      </c>
      <c r="E1096" t="inlineStr">
        <is>
          <t>world model generative video diffusion</t>
        </is>
      </c>
      <c r="F1096" t="inlineStr">
        <is>
          <t>Lossless Coding of Point Cloud Geometry Using a Deep Generative Model</t>
        </is>
      </c>
      <c r="G1096" t="inlineStr">
        <is>
          <t>Nguyen, Dat Thanh; Quach, Maurice; Valenzise, Giuseppe; Duhamel, Pierre</t>
        </is>
      </c>
      <c r="H1096" t="n">
        <v>2021</v>
      </c>
      <c r="I1096" t="inlineStr">
        <is>
          <t>IEEE Transactions on Circuits and Systems for Video Technology</t>
        </is>
      </c>
      <c r="J1096" t="inlineStr">
        <is>
          <t>10.1109/tcsvt.2021.3100279</t>
        </is>
      </c>
      <c r="K1096" t="inlineStr">
        <is>
          <t>https://doi.org/10.1109/tcsvt.2021.3100279</t>
        </is>
      </c>
      <c r="L1096" t="inlineStr"/>
      <c r="M1096" t="inlineStr">
        <is>
          <t>journal-article</t>
        </is>
      </c>
      <c r="N1096" t="inlineStr">
        <is>
          <t>en</t>
        </is>
      </c>
      <c r="O1096">
        <f>IF(F1096="","",LOWER(TRIM(F1096)&amp;"|"&amp;TRIM(G1096)&amp;"|"&amp;H1096))</f>
        <v/>
      </c>
      <c r="P1096" t="inlineStr">
        <is>
          <t>No</t>
        </is>
      </c>
      <c r="Q1096" t="inlineStr">
        <is>
          <t>Citations: 70</t>
        </is>
      </c>
    </row>
    <row r="1097">
      <c r="A1097" t="inlineStr">
        <is>
          <t>A1096</t>
        </is>
      </c>
      <c r="B1097" t="inlineStr">
        <is>
          <t>Database</t>
        </is>
      </c>
      <c r="C1097" t="inlineStr">
        <is>
          <t>CrossRef</t>
        </is>
      </c>
      <c r="D1097" s="86" t="n">
        <v>46287</v>
      </c>
      <c r="E1097" t="inlineStr">
        <is>
          <t>world model generative video diffusion</t>
        </is>
      </c>
      <c r="F1097" t="inlineStr">
        <is>
          <t>Generative Model Based Video Shot Boundary Detection for Automated Surveillance</t>
        </is>
      </c>
      <c r="G1097" t="inlineStr">
        <is>
          <t>Chakraborty, Biswanath; Bhattacharyya, Siddhartha; Chakraborty, Susanta</t>
        </is>
      </c>
      <c r="H1097" t="n">
        <v>2018</v>
      </c>
      <c r="I1097" t="inlineStr">
        <is>
          <t>International Journal of Ambient Computing and Intelligence</t>
        </is>
      </c>
      <c r="J1097" t="inlineStr">
        <is>
          <t>10.4018/ijaci.2018100105</t>
        </is>
      </c>
      <c r="K1097" t="inlineStr">
        <is>
          <t>https://doi.org/10.4018/ijaci.2018100105</t>
        </is>
      </c>
      <c r="L1097" t="inlineStr">
        <is>
          <t>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is>
      </c>
      <c r="M1097" t="inlineStr">
        <is>
          <t>journal-article</t>
        </is>
      </c>
      <c r="N1097" t="inlineStr">
        <is>
          <t>en</t>
        </is>
      </c>
      <c r="O1097">
        <f>IF(F1097="","",LOWER(TRIM(F1097)&amp;"|"&amp;TRIM(G1097)&amp;"|"&amp;H1097))</f>
        <v/>
      </c>
      <c r="P1097" t="inlineStr">
        <is>
          <t>No</t>
        </is>
      </c>
      <c r="Q1097" t="inlineStr">
        <is>
          <t>Citations: 7</t>
        </is>
      </c>
    </row>
    <row r="1098">
      <c r="A1098" t="inlineStr">
        <is>
          <t>A1097</t>
        </is>
      </c>
      <c r="B1098" t="inlineStr">
        <is>
          <t>Database</t>
        </is>
      </c>
      <c r="C1098" t="inlineStr">
        <is>
          <t>CrossRef</t>
        </is>
      </c>
      <c r="D1098" s="86" t="n">
        <v>46287</v>
      </c>
      <c r="E1098" t="inlineStr">
        <is>
          <t>world model generative video diffusion</t>
        </is>
      </c>
      <c r="F1098" t="inlineStr">
        <is>
          <t>U-Turn Diffusion</t>
        </is>
      </c>
      <c r="G1098" t="inlineStr">
        <is>
          <t>Behjoo, Hamidreza; Chertkov, Michael</t>
        </is>
      </c>
      <c r="H1098" t="n">
        <v>2025</v>
      </c>
      <c r="I1098" t="inlineStr">
        <is>
          <t>Entropy</t>
        </is>
      </c>
      <c r="J1098" t="inlineStr">
        <is>
          <t>10.3390/e27040343</t>
        </is>
      </c>
      <c r="K1098" t="inlineStr">
        <is>
          <t>https://doi.org/10.3390/e27040343</t>
        </is>
      </c>
      <c r="L1098" t="inlineStr">
        <is>
          <t>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is>
      </c>
      <c r="M1098" t="inlineStr">
        <is>
          <t>journal-article</t>
        </is>
      </c>
      <c r="N1098" t="inlineStr">
        <is>
          <t>en</t>
        </is>
      </c>
      <c r="O1098">
        <f>IF(F1098="","",LOWER(TRIM(F1098)&amp;"|"&amp;TRIM(G1098)&amp;"|"&amp;H1098))</f>
        <v/>
      </c>
      <c r="P1098" t="inlineStr">
        <is>
          <t>No</t>
        </is>
      </c>
      <c r="Q1098" t="inlineStr">
        <is>
          <t>Citations: 1</t>
        </is>
      </c>
    </row>
    <row r="1099">
      <c r="A1099" t="inlineStr">
        <is>
          <t>A1098</t>
        </is>
      </c>
      <c r="B1099" t="inlineStr">
        <is>
          <t>Database</t>
        </is>
      </c>
      <c r="C1099" t="inlineStr">
        <is>
          <t>CrossRef</t>
        </is>
      </c>
      <c r="D1099" s="86" t="n">
        <v>46287</v>
      </c>
      <c r="E1099" t="inlineStr">
        <is>
          <t>world model generative video diffusion</t>
        </is>
      </c>
      <c r="F1099" t="inlineStr">
        <is>
          <t>Edge-aware nonlinear diffusion-driven regularization model for despeckling synthetic aperture radar images</t>
        </is>
      </c>
      <c r="G1099" t="inlineStr">
        <is>
          <t>Bua, Anthony; Kapyela, Goodluck; Massawe, Libe; Maiseli, Baraka</t>
        </is>
      </c>
      <c r="H1099" t="n">
        <v>2024</v>
      </c>
      <c r="I1099" t="inlineStr">
        <is>
          <t>EURASIP Journal on Image and Video Processing</t>
        </is>
      </c>
      <c r="J1099" t="inlineStr">
        <is>
          <t>10.1186/s13640-023-00617-w</t>
        </is>
      </c>
      <c r="K1099" t="inlineStr">
        <is>
          <t>https://doi.org/10.1186/s13640-023-00617-w</t>
        </is>
      </c>
      <c r="L1099" t="inlineStr">
        <is>
          <t>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is>
      </c>
      <c r="M1099" t="inlineStr">
        <is>
          <t>journal-article</t>
        </is>
      </c>
      <c r="N1099" t="inlineStr">
        <is>
          <t>en</t>
        </is>
      </c>
      <c r="O1099">
        <f>IF(F1099="","",LOWER(TRIM(F1099)&amp;"|"&amp;TRIM(G1099)&amp;"|"&amp;H1099))</f>
        <v/>
      </c>
      <c r="P1099" t="inlineStr">
        <is>
          <t>No</t>
        </is>
      </c>
      <c r="Q1099" t="inlineStr">
        <is>
          <t>Citations: 5</t>
        </is>
      </c>
    </row>
    <row r="1100">
      <c r="A1100" t="inlineStr">
        <is>
          <t>A1099</t>
        </is>
      </c>
      <c r="B1100" t="inlineStr">
        <is>
          <t>Database</t>
        </is>
      </c>
      <c r="C1100" t="inlineStr">
        <is>
          <t>CrossRef</t>
        </is>
      </c>
      <c r="D1100" s="86" t="n">
        <v>46287</v>
      </c>
      <c r="E1100" t="inlineStr">
        <is>
          <t>world model generative video diffusion</t>
        </is>
      </c>
      <c r="F1100" t="inlineStr">
        <is>
          <t>PixRevive: Latent Feature Diffusion Model for Compressed Video Quality Enhancement</t>
        </is>
      </c>
      <c r="G1100" t="inlineStr">
        <is>
          <t>Wang, Weiran; Jing, Minge; Fan, Yibo; Weng, Wei</t>
        </is>
      </c>
      <c r="H1100" t="n">
        <v>2024</v>
      </c>
      <c r="I1100" t="inlineStr">
        <is>
          <t>Sensors</t>
        </is>
      </c>
      <c r="J1100" t="inlineStr">
        <is>
          <t>10.3390/s24061907</t>
        </is>
      </c>
      <c r="K1100" t="inlineStr">
        <is>
          <t>https://doi.org/10.3390/s24061907</t>
        </is>
      </c>
      <c r="L1100"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c r="M1100" t="inlineStr">
        <is>
          <t>journal-article</t>
        </is>
      </c>
      <c r="N1100" t="inlineStr">
        <is>
          <t>en</t>
        </is>
      </c>
      <c r="O1100">
        <f>IF(F1100="","",LOWER(TRIM(F1100)&amp;"|"&amp;TRIM(G1100)&amp;"|"&amp;H1100))</f>
        <v/>
      </c>
      <c r="P1100" t="inlineStr">
        <is>
          <t>No</t>
        </is>
      </c>
      <c r="Q1100" t="inlineStr">
        <is>
          <t>Citations: 8</t>
        </is>
      </c>
    </row>
    <row r="1101">
      <c r="A1101" t="inlineStr">
        <is>
          <t>A1100</t>
        </is>
      </c>
      <c r="B1101" t="inlineStr">
        <is>
          <t>Database</t>
        </is>
      </c>
      <c r="C1101" t="inlineStr">
        <is>
          <t>CrossRef</t>
        </is>
      </c>
      <c r="D1101" s="86" t="n">
        <v>46287</v>
      </c>
      <c r="E1101" t="inlineStr">
        <is>
          <t>world model generative video diffusion</t>
        </is>
      </c>
      <c r="F1101" t="inlineStr">
        <is>
          <t>A generative model method for unsupervised multispectral image fusion in remote sensing</t>
        </is>
      </c>
      <c r="G1101" t="inlineStr">
        <is>
          <t>Azarang, Arian; Kehtarnavaz, Nasser</t>
        </is>
      </c>
      <c r="H1101" t="n">
        <v>2022</v>
      </c>
      <c r="I1101" t="inlineStr">
        <is>
          <t>Signal, Image and Video Processing</t>
        </is>
      </c>
      <c r="J1101" t="inlineStr">
        <is>
          <t>10.1007/s11760-021-01950-1</t>
        </is>
      </c>
      <c r="K1101" t="inlineStr">
        <is>
          <t>https://doi.org/10.1007/s11760-021-01950-1</t>
        </is>
      </c>
      <c r="L1101" t="inlineStr"/>
      <c r="M1101" t="inlineStr">
        <is>
          <t>journal-article</t>
        </is>
      </c>
      <c r="N1101" t="inlineStr">
        <is>
          <t>en</t>
        </is>
      </c>
      <c r="O1101">
        <f>IF(F1101="","",LOWER(TRIM(F1101)&amp;"|"&amp;TRIM(G1101)&amp;"|"&amp;H1101))</f>
        <v/>
      </c>
      <c r="P1101" t="inlineStr">
        <is>
          <t>No</t>
        </is>
      </c>
      <c r="Q1101" t="inlineStr">
        <is>
          <t>Citations: 16</t>
        </is>
      </c>
    </row>
    <row r="1102">
      <c r="A1102" t="inlineStr">
        <is>
          <t>A1101</t>
        </is>
      </c>
      <c r="B1102" t="inlineStr">
        <is>
          <t>Database</t>
        </is>
      </c>
      <c r="C1102" t="inlineStr">
        <is>
          <t>CrossRef</t>
        </is>
      </c>
      <c r="D1102" s="86" t="n">
        <v>46287</v>
      </c>
      <c r="E1102" t="inlineStr">
        <is>
          <t>world model generative video diffusion</t>
        </is>
      </c>
      <c r="F1102" t="inlineStr">
        <is>
          <t>Pre-Trained Video Generative Models as World Simulators</t>
        </is>
      </c>
      <c r="G1102" t="inlineStr">
        <is>
          <t>He, Haoran; Zhang, Yang; Lin, Liang; Xu, Zhongwen; Pan, Ling</t>
        </is>
      </c>
      <c r="H1102" t="n">
        <v>2026</v>
      </c>
      <c r="I1102" t="inlineStr">
        <is>
          <t>Proceedings of the AAAI Conference on Artificial Intelligence</t>
        </is>
      </c>
      <c r="J1102" t="inlineStr">
        <is>
          <t>10.1609/aaai.v40i6.42465</t>
        </is>
      </c>
      <c r="K1102" t="inlineStr">
        <is>
          <t>https://doi.org/10.1609/aaai.v40i6.42465</t>
        </is>
      </c>
      <c r="L1102" t="inlineStr">
        <is>
          <t>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is>
      </c>
      <c r="M1102" t="inlineStr">
        <is>
          <t>journal-article</t>
        </is>
      </c>
      <c r="N1102" t="inlineStr">
        <is>
          <t>en</t>
        </is>
      </c>
      <c r="O1102">
        <f>IF(F1102="","",LOWER(TRIM(F1102)&amp;"|"&amp;TRIM(G1102)&amp;"|"&amp;H1102))</f>
        <v/>
      </c>
      <c r="P1102" t="inlineStr">
        <is>
          <t>No</t>
        </is>
      </c>
      <c r="Q1102" t="inlineStr">
        <is>
          <t>Citations: 5</t>
        </is>
      </c>
    </row>
    <row r="1103">
      <c r="A1103" t="inlineStr">
        <is>
          <t>A1102</t>
        </is>
      </c>
      <c r="B1103" t="inlineStr">
        <is>
          <t>Database</t>
        </is>
      </c>
      <c r="C1103" t="inlineStr">
        <is>
          <t>CrossRef</t>
        </is>
      </c>
      <c r="D1103" s="86" t="n">
        <v>46287</v>
      </c>
      <c r="E1103" t="inlineStr">
        <is>
          <t>world model generative video diffusion</t>
        </is>
      </c>
      <c r="F1103" t="inlineStr">
        <is>
          <t>Renormalization group flow, optimal transport, and diffusion-based generative model</t>
        </is>
      </c>
      <c r="G1103" t="inlineStr">
        <is>
          <t>Sheshmani, Artan; You, Yi-Zhuang; Buyukates, Baturalp; Ziashahabi, Amir; Avestimehr, Salman</t>
        </is>
      </c>
      <c r="H1103" t="n">
        <v>2025</v>
      </c>
      <c r="I1103" t="inlineStr">
        <is>
          <t>Physical Review E</t>
        </is>
      </c>
      <c r="J1103" t="inlineStr">
        <is>
          <t>10.1103/physreve.111.015304</t>
        </is>
      </c>
      <c r="K1103" t="inlineStr">
        <is>
          <t>https://doi.org/10.1103/physreve.111.015304</t>
        </is>
      </c>
      <c r="L1103" t="inlineStr"/>
      <c r="M1103" t="inlineStr">
        <is>
          <t>journal-article</t>
        </is>
      </c>
      <c r="N1103" t="inlineStr">
        <is>
          <t>en</t>
        </is>
      </c>
      <c r="O1103">
        <f>IF(F1103="","",LOWER(TRIM(F1103)&amp;"|"&amp;TRIM(G1103)&amp;"|"&amp;H1103))</f>
        <v/>
      </c>
      <c r="P1103" t="inlineStr">
        <is>
          <t>No</t>
        </is>
      </c>
      <c r="Q1103" t="inlineStr">
        <is>
          <t>Citations: 5</t>
        </is>
      </c>
    </row>
    <row r="1104">
      <c r="A1104" t="inlineStr">
        <is>
          <t>A1103</t>
        </is>
      </c>
      <c r="B1104" t="inlineStr">
        <is>
          <t>Database</t>
        </is>
      </c>
      <c r="C1104" t="inlineStr">
        <is>
          <t>CrossRef</t>
        </is>
      </c>
      <c r="D1104" s="86" t="n">
        <v>46287</v>
      </c>
      <c r="E1104" t="inlineStr">
        <is>
          <t>world model generative video diffusion</t>
        </is>
      </c>
      <c r="F1104" t="inlineStr">
        <is>
          <t>A Markov Chain approach for video-based virtual try-on with denoising diffusion generative adversarial network</t>
        </is>
      </c>
      <c r="G1104" t="inlineStr">
        <is>
          <t>Hou, Jue; Lu, Yinwen; Wang, Mingjie; Ouyang, Wenbing; Yang, Yang; Zou, Fengyuan; Gu, Bingfei; Liu, Zheng</t>
        </is>
      </c>
      <c r="H1104" t="n">
        <v>2024</v>
      </c>
      <c r="I1104" t="inlineStr">
        <is>
          <t>Knowledge-Based Systems</t>
        </is>
      </c>
      <c r="J1104" t="inlineStr">
        <is>
          <t>10.1016/j.knosys.2024.112233</t>
        </is>
      </c>
      <c r="K1104" t="inlineStr">
        <is>
          <t>https://doi.org/10.1016/j.knosys.2024.112233</t>
        </is>
      </c>
      <c r="L1104" t="inlineStr"/>
      <c r="M1104" t="inlineStr">
        <is>
          <t>journal-article</t>
        </is>
      </c>
      <c r="N1104" t="inlineStr">
        <is>
          <t>en</t>
        </is>
      </c>
      <c r="O1104">
        <f>IF(F1104="","",LOWER(TRIM(F1104)&amp;"|"&amp;TRIM(G1104)&amp;"|"&amp;H1104))</f>
        <v/>
      </c>
      <c r="P1104" t="inlineStr">
        <is>
          <t>No</t>
        </is>
      </c>
      <c r="Q1104" t="inlineStr">
        <is>
          <t>Citations: 9</t>
        </is>
      </c>
    </row>
    <row r="1105">
      <c r="A1105" t="inlineStr">
        <is>
          <t>A1104</t>
        </is>
      </c>
      <c r="B1105" t="inlineStr">
        <is>
          <t>Database</t>
        </is>
      </c>
      <c r="C1105" t="inlineStr">
        <is>
          <t>CrossRef</t>
        </is>
      </c>
      <c r="D1105" s="86" t="n">
        <v>46287</v>
      </c>
      <c r="E1105" t="inlineStr">
        <is>
          <t>world model generative video diffusion</t>
        </is>
      </c>
      <c r="F1105" t="inlineStr">
        <is>
          <t>An end-to-end generative diffusion model for heavy-ion collisions</t>
        </is>
      </c>
      <c r="G1105" t="inlineStr">
        <is>
          <t>Sun, Jing-An; Yan, Li; Gale, Charles; Jeon, Sangyong</t>
        </is>
      </c>
      <c r="H1105" t="n">
        <v>2026</v>
      </c>
      <c r="I1105" t="inlineStr">
        <is>
          <t>EPJ Web of Conferences</t>
        </is>
      </c>
      <c r="J1105" t="inlineStr">
        <is>
          <t>10.1051/epjconf/202636412001</t>
        </is>
      </c>
      <c r="K1105" t="inlineStr">
        <is>
          <t>https://doi.org/10.1051/epjconf/202636412001</t>
        </is>
      </c>
      <c r="L1105" t="inlineStr">
        <is>
          <t>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is>
      </c>
      <c r="M1105" t="inlineStr">
        <is>
          <t>journal-article</t>
        </is>
      </c>
      <c r="N1105" t="inlineStr">
        <is>
          <t>en</t>
        </is>
      </c>
      <c r="O1105">
        <f>IF(F1105="","",LOWER(TRIM(F1105)&amp;"|"&amp;TRIM(G1105)&amp;"|"&amp;H1105))</f>
        <v/>
      </c>
      <c r="P1105" t="inlineStr">
        <is>
          <t>No</t>
        </is>
      </c>
      <c r="Q1105" t="inlineStr">
        <is>
          <t>Citations: 0</t>
        </is>
      </c>
    </row>
    <row r="1106">
      <c r="A1106" t="inlineStr">
        <is>
          <t>A1105</t>
        </is>
      </c>
      <c r="B1106" t="inlineStr">
        <is>
          <t>Database</t>
        </is>
      </c>
      <c r="C1106" t="inlineStr">
        <is>
          <t>CrossRef</t>
        </is>
      </c>
      <c r="D1106" s="86" t="n">
        <v>46287</v>
      </c>
      <c r="E1106" t="inlineStr">
        <is>
          <t>world model generative video diffusion</t>
        </is>
      </c>
      <c r="F1106" t="inlineStr">
        <is>
          <t>DiffCrysGen: a generative diffusion model for accelerated design of inorganic crystalline materials</t>
        </is>
      </c>
      <c r="G1106" t="inlineStr">
        <is>
          <t>Mal, Sourav; Ahmed, Nehad; Jami, Junaid; Mishra, Subhankar; Sen, Prasenjit</t>
        </is>
      </c>
      <c r="H1106" t="n">
        <v>2026</v>
      </c>
      <c r="I1106" t="inlineStr">
        <is>
          <t>npj Computational Materials</t>
        </is>
      </c>
      <c r="J1106" t="inlineStr">
        <is>
          <t>10.1038/s41524-026-02147-1</t>
        </is>
      </c>
      <c r="K1106" t="inlineStr">
        <is>
          <t>https://doi.org/10.1038/s41524-026-02147-1</t>
        </is>
      </c>
      <c r="L1106" t="inlineStr"/>
      <c r="M1106" t="inlineStr">
        <is>
          <t>journal-article</t>
        </is>
      </c>
      <c r="N1106" t="inlineStr">
        <is>
          <t>en</t>
        </is>
      </c>
      <c r="O1106">
        <f>IF(F1106="","",LOWER(TRIM(F1106)&amp;"|"&amp;TRIM(G1106)&amp;"|"&amp;H1106))</f>
        <v/>
      </c>
      <c r="P1106" t="inlineStr">
        <is>
          <t>No</t>
        </is>
      </c>
      <c r="Q1106" t="inlineStr">
        <is>
          <t>Citations: 0</t>
        </is>
      </c>
    </row>
    <row r="1107">
      <c r="A1107" t="inlineStr">
        <is>
          <t>A1106</t>
        </is>
      </c>
      <c r="B1107" t="inlineStr">
        <is>
          <t>Database</t>
        </is>
      </c>
      <c r="C1107" t="inlineStr">
        <is>
          <t>CrossRef</t>
        </is>
      </c>
      <c r="D1107" s="86" t="n">
        <v>46287</v>
      </c>
      <c r="E1107" t="inlineStr">
        <is>
          <t>world model generative video diffusion</t>
        </is>
      </c>
      <c r="F1107" t="inlineStr">
        <is>
          <t>NullSCE: Sequential concept erasure in generative video diffusion models via null-space guidance</t>
        </is>
      </c>
      <c r="G1107" t="inlineStr">
        <is>
          <t>Yi, Qingxiong; Li, Yuyuan; Li, Bowen; Wu, Cunkang; Teng, Xuyang; Xu, Xiaolong; Tan, Yanchao; Chen, Chaochao</t>
        </is>
      </c>
      <c r="H1107" t="n">
        <v>2026</v>
      </c>
      <c r="I1107" t="inlineStr">
        <is>
          <t>Neurocomputing</t>
        </is>
      </c>
      <c r="J1107" t="inlineStr">
        <is>
          <t>10.1016/j.neucom.2026.134994</t>
        </is>
      </c>
      <c r="K1107" t="inlineStr">
        <is>
          <t>https://doi.org/10.1016/j.neucom.2026.134994</t>
        </is>
      </c>
      <c r="L1107" t="inlineStr"/>
      <c r="M1107" t="inlineStr">
        <is>
          <t>journal-article</t>
        </is>
      </c>
      <c r="N1107" t="inlineStr">
        <is>
          <t>en</t>
        </is>
      </c>
      <c r="O1107">
        <f>IF(F1107="","",LOWER(TRIM(F1107)&amp;"|"&amp;TRIM(G1107)&amp;"|"&amp;H1107))</f>
        <v/>
      </c>
      <c r="P1107" t="inlineStr">
        <is>
          <t>No</t>
        </is>
      </c>
      <c r="Q1107" t="inlineStr">
        <is>
          <t>Citations: 0</t>
        </is>
      </c>
    </row>
    <row r="1108">
      <c r="A1108" t="inlineStr">
        <is>
          <t>A1107</t>
        </is>
      </c>
      <c r="B1108" t="inlineStr">
        <is>
          <t>Database</t>
        </is>
      </c>
      <c r="C1108" t="inlineStr">
        <is>
          <t>CrossRef</t>
        </is>
      </c>
      <c r="D1108" s="86" t="n">
        <v>46287</v>
      </c>
      <c r="E1108" t="inlineStr">
        <is>
          <t>world model generative video diffusion</t>
        </is>
      </c>
      <c r="F1108" t="inlineStr">
        <is>
          <t>Fusion of Transformer and diffusion features for real-world image super-resolution</t>
        </is>
      </c>
      <c r="G1108" t="inlineStr">
        <is>
          <t>Gendy, Garas; Sabor, Nabil</t>
        </is>
      </c>
      <c r="H1108" t="n">
        <v>2025</v>
      </c>
      <c r="I1108" t="inlineStr">
        <is>
          <t>Signal, Image and Video Processing</t>
        </is>
      </c>
      <c r="J1108" t="inlineStr">
        <is>
          <t>10.1007/s11760-025-04350-x</t>
        </is>
      </c>
      <c r="K1108" t="inlineStr">
        <is>
          <t>https://doi.org/10.1007/s11760-025-04350-x</t>
        </is>
      </c>
      <c r="L1108" t="inlineStr"/>
      <c r="M1108" t="inlineStr">
        <is>
          <t>journal-article</t>
        </is>
      </c>
      <c r="N1108" t="inlineStr">
        <is>
          <t>en</t>
        </is>
      </c>
      <c r="O1108">
        <f>IF(F1108="","",LOWER(TRIM(F1108)&amp;"|"&amp;TRIM(G1108)&amp;"|"&amp;H1108))</f>
        <v/>
      </c>
      <c r="P1108" t="inlineStr">
        <is>
          <t>No</t>
        </is>
      </c>
      <c r="Q1108" t="inlineStr">
        <is>
          <t>Citations: 5</t>
        </is>
      </c>
    </row>
    <row r="1109">
      <c r="A1109" t="inlineStr">
        <is>
          <t>A1108</t>
        </is>
      </c>
      <c r="B1109" t="inlineStr">
        <is>
          <t>Database</t>
        </is>
      </c>
      <c r="C1109" t="inlineStr">
        <is>
          <t>CrossRef</t>
        </is>
      </c>
      <c r="D1109" s="86" t="n">
        <v>46287</v>
      </c>
      <c r="E1109" t="inlineStr">
        <is>
          <t>world model generative video diffusion</t>
        </is>
      </c>
      <c r="F1109" t="inlineStr">
        <is>
          <t>Dual-stream FDS-CRF net: frequency-spatial constrained attention for cross-generative model image detection</t>
        </is>
      </c>
      <c r="G1109" t="inlineStr">
        <is>
          <t>Yang, Tao; Zhang, Qian</t>
        </is>
      </c>
      <c r="H1109" t="n">
        <v>2025</v>
      </c>
      <c r="I1109" t="inlineStr">
        <is>
          <t>Signal, Image and Video Processing</t>
        </is>
      </c>
      <c r="J1109" t="inlineStr">
        <is>
          <t>10.1007/s11760-025-04486-w</t>
        </is>
      </c>
      <c r="K1109" t="inlineStr">
        <is>
          <t>https://doi.org/10.1007/s11760-025-04486-w</t>
        </is>
      </c>
      <c r="L1109" t="inlineStr"/>
      <c r="M1109" t="inlineStr">
        <is>
          <t>journal-article</t>
        </is>
      </c>
      <c r="N1109" t="inlineStr">
        <is>
          <t>en</t>
        </is>
      </c>
      <c r="O1109">
        <f>IF(F1109="","",LOWER(TRIM(F1109)&amp;"|"&amp;TRIM(G1109)&amp;"|"&amp;H1109))</f>
        <v/>
      </c>
      <c r="P1109" t="inlineStr">
        <is>
          <t>No</t>
        </is>
      </c>
      <c r="Q1109" t="inlineStr">
        <is>
          <t>Citations: 0</t>
        </is>
      </c>
    </row>
    <row r="1110">
      <c r="A1110" t="inlineStr">
        <is>
          <t>A1109</t>
        </is>
      </c>
      <c r="B1110" t="inlineStr">
        <is>
          <t>Database</t>
        </is>
      </c>
      <c r="C1110" t="inlineStr">
        <is>
          <t>CrossRef</t>
        </is>
      </c>
      <c r="D1110" s="86" t="n">
        <v>46287</v>
      </c>
      <c r="E1110" t="inlineStr">
        <is>
          <t>world model generative video diffusion</t>
        </is>
      </c>
      <c r="F1110" t="inlineStr">
        <is>
          <t>Generative Modeling with Diffusion</t>
        </is>
      </c>
      <c r="G1110" t="inlineStr">
        <is>
          <t>Le, Justin</t>
        </is>
      </c>
      <c r="H1110" t="n">
        <v>2025</v>
      </c>
      <c r="I1110" t="inlineStr">
        <is>
          <t>SIAM Undergraduate Research Online</t>
        </is>
      </c>
      <c r="J1110" t="inlineStr">
        <is>
          <t>10.1137/24s1717993</t>
        </is>
      </c>
      <c r="K1110" t="inlineStr">
        <is>
          <t>https://doi.org/10.1137/24s1717993</t>
        </is>
      </c>
      <c r="L1110" t="inlineStr"/>
      <c r="M1110" t="inlineStr">
        <is>
          <t>journal-article</t>
        </is>
      </c>
      <c r="N1110" t="inlineStr">
        <is>
          <t>en</t>
        </is>
      </c>
      <c r="O1110">
        <f>IF(F1110="","",LOWER(TRIM(F1110)&amp;"|"&amp;TRIM(G1110)&amp;"|"&amp;H1110))</f>
        <v/>
      </c>
      <c r="P1110" t="inlineStr">
        <is>
          <t>No</t>
        </is>
      </c>
      <c r="Q1110" t="inlineStr">
        <is>
          <t>Citations: 0</t>
        </is>
      </c>
    </row>
    <row r="1111">
      <c r="A1111" t="inlineStr">
        <is>
          <t>A1110</t>
        </is>
      </c>
      <c r="B1111" t="inlineStr">
        <is>
          <t>Database</t>
        </is>
      </c>
      <c r="C1111" t="inlineStr">
        <is>
          <t>CrossRef</t>
        </is>
      </c>
      <c r="D1111" s="86" t="n">
        <v>46287</v>
      </c>
      <c r="E1111" t="inlineStr">
        <is>
          <t>world model generative video diffusion</t>
        </is>
      </c>
      <c r="F1111" t="inlineStr">
        <is>
          <t>Long-tailed video recognition via majority-guided diffusion model</t>
        </is>
      </c>
      <c r="G1111" t="inlineStr">
        <is>
          <t>Hu, Yufan; Zhang, Yi; Zhang, Lixin</t>
        </is>
      </c>
      <c r="H1111" t="n">
        <v>2025</v>
      </c>
      <c r="I1111" t="inlineStr">
        <is>
          <t>Multimedia Systems</t>
        </is>
      </c>
      <c r="J1111" t="inlineStr">
        <is>
          <t>10.1007/s00530-024-01624-1</t>
        </is>
      </c>
      <c r="K1111" t="inlineStr">
        <is>
          <t>https://doi.org/10.1007/s00530-024-01624-1</t>
        </is>
      </c>
      <c r="L1111" t="inlineStr"/>
      <c r="M1111" t="inlineStr">
        <is>
          <t>journal-article</t>
        </is>
      </c>
      <c r="N1111" t="inlineStr">
        <is>
          <t>en</t>
        </is>
      </c>
      <c r="O1111">
        <f>IF(F1111="","",LOWER(TRIM(F1111)&amp;"|"&amp;TRIM(G1111)&amp;"|"&amp;H1111))</f>
        <v/>
      </c>
      <c r="P1111" t="inlineStr">
        <is>
          <t>No</t>
        </is>
      </c>
      <c r="Q1111" t="inlineStr">
        <is>
          <t>Citations: 2</t>
        </is>
      </c>
    </row>
    <row r="1112">
      <c r="A1112" t="inlineStr">
        <is>
          <t>A1111</t>
        </is>
      </c>
      <c r="B1112" t="inlineStr">
        <is>
          <t>Database</t>
        </is>
      </c>
      <c r="C1112" t="inlineStr">
        <is>
          <t>CrossRef</t>
        </is>
      </c>
      <c r="D1112" s="86" t="n">
        <v>46287</v>
      </c>
      <c r="E1112" t="inlineStr">
        <is>
          <t>world model generative video diffusion</t>
        </is>
      </c>
      <c r="F1112" t="inlineStr">
        <is>
          <t>Design of 2D-Scanning Bifocal Metalens Antenna Using ControlNet-Enabled Stable Diffusion Deep Generative Model</t>
        </is>
      </c>
      <c r="G1112" t="inlineStr">
        <is>
          <t>Lee, Cedric W. L.; Tan, Peng Khiang; Gan, Theng Huat</t>
        </is>
      </c>
      <c r="H1112" t="n">
        <v>2025</v>
      </c>
      <c r="I1112" t="inlineStr">
        <is>
          <t>IEEE Access</t>
        </is>
      </c>
      <c r="J1112" t="inlineStr">
        <is>
          <t>10.1109/access.2025.3585147</t>
        </is>
      </c>
      <c r="K1112" t="inlineStr">
        <is>
          <t>https://doi.org/10.1109/access.2025.3585147</t>
        </is>
      </c>
      <c r="L1112" t="inlineStr"/>
      <c r="M1112" t="inlineStr">
        <is>
          <t>journal-article</t>
        </is>
      </c>
      <c r="N1112" t="inlineStr">
        <is>
          <t>en</t>
        </is>
      </c>
      <c r="O1112">
        <f>IF(F1112="","",LOWER(TRIM(F1112)&amp;"|"&amp;TRIM(G1112)&amp;"|"&amp;H1112))</f>
        <v/>
      </c>
      <c r="P1112" t="inlineStr">
        <is>
          <t>No</t>
        </is>
      </c>
      <c r="Q1112" t="inlineStr">
        <is>
          <t>Citations: 4</t>
        </is>
      </c>
    </row>
    <row r="1113">
      <c r="A1113" t="inlineStr">
        <is>
          <t>A1112</t>
        </is>
      </c>
      <c r="B1113" t="inlineStr">
        <is>
          <t>Database</t>
        </is>
      </c>
      <c r="C1113" t="inlineStr">
        <is>
          <t>CrossRef</t>
        </is>
      </c>
      <c r="D1113" s="86" t="n">
        <v>46287</v>
      </c>
      <c r="E1113" t="inlineStr">
        <is>
          <t>world model generative video diffusion</t>
        </is>
      </c>
      <c r="F1113" t="inlineStr">
        <is>
          <t>DiffLight: Generative Diffusion Model Acceleration With Silicon Photonics</t>
        </is>
      </c>
      <c r="G1113" t="inlineStr">
        <is>
          <t>Suresh, Tharini; Afifi, Salma; Pasricha, Sudeep</t>
        </is>
      </c>
      <c r="H1113" t="n">
        <v>2026</v>
      </c>
      <c r="I1113" t="inlineStr">
        <is>
          <t>IEEE Design &amp; Test</t>
        </is>
      </c>
      <c r="J1113" t="inlineStr">
        <is>
          <t>10.1109/mdat.2025.3647759</t>
        </is>
      </c>
      <c r="K1113" t="inlineStr">
        <is>
          <t>https://doi.org/10.1109/mdat.2025.3647759</t>
        </is>
      </c>
      <c r="L1113" t="inlineStr"/>
      <c r="M1113" t="inlineStr">
        <is>
          <t>journal-article</t>
        </is>
      </c>
      <c r="N1113" t="inlineStr">
        <is>
          <t>en</t>
        </is>
      </c>
      <c r="O1113">
        <f>IF(F1113="","",LOWER(TRIM(F1113)&amp;"|"&amp;TRIM(G1113)&amp;"|"&amp;H1113))</f>
        <v/>
      </c>
      <c r="P1113" t="inlineStr">
        <is>
          <t>No</t>
        </is>
      </c>
      <c r="Q1113" t="inlineStr">
        <is>
          <t>Citations: 0</t>
        </is>
      </c>
    </row>
    <row r="1114">
      <c r="A1114" t="inlineStr">
        <is>
          <t>A1113</t>
        </is>
      </c>
      <c r="B1114" t="inlineStr">
        <is>
          <t>Database</t>
        </is>
      </c>
      <c r="C1114" t="inlineStr">
        <is>
          <t>CrossRef</t>
        </is>
      </c>
      <c r="D1114" s="86" t="n">
        <v>46287</v>
      </c>
      <c r="E1114" t="inlineStr">
        <is>
          <t>world model generative video diffusion</t>
        </is>
      </c>
      <c r="F1114" t="inlineStr">
        <is>
          <t>Generative Image Steganography Based on Text-to-Image Multimodal Generative Model</t>
        </is>
      </c>
      <c r="G1114" t="inlineStr">
        <is>
          <t>Jiang, Jingyuan; Wang, Zichi; Yuan, Zihan; Zhang, Xinpeng</t>
        </is>
      </c>
      <c r="H1114" t="n">
        <v>2025</v>
      </c>
      <c r="I1114" t="inlineStr">
        <is>
          <t>IEEE Transactions on Circuits and Systems for Video Technology</t>
        </is>
      </c>
      <c r="J1114" t="inlineStr">
        <is>
          <t>10.1109/tcsvt.2025.3556892</t>
        </is>
      </c>
      <c r="K1114" t="inlineStr">
        <is>
          <t>https://doi.org/10.1109/tcsvt.2025.3556892</t>
        </is>
      </c>
      <c r="L1114" t="inlineStr"/>
      <c r="M1114" t="inlineStr">
        <is>
          <t>journal-article</t>
        </is>
      </c>
      <c r="N1114" t="inlineStr">
        <is>
          <t>en</t>
        </is>
      </c>
      <c r="O1114">
        <f>IF(F1114="","",LOWER(TRIM(F1114)&amp;"|"&amp;TRIM(G1114)&amp;"|"&amp;H1114))</f>
        <v/>
      </c>
      <c r="P1114" t="inlineStr">
        <is>
          <t>No</t>
        </is>
      </c>
      <c r="Q1114" t="inlineStr">
        <is>
          <t>Citations: 13</t>
        </is>
      </c>
    </row>
    <row r="1115">
      <c r="A1115" t="inlineStr">
        <is>
          <t>A1114</t>
        </is>
      </c>
      <c r="B1115" t="inlineStr">
        <is>
          <t>Database</t>
        </is>
      </c>
      <c r="C1115" t="inlineStr">
        <is>
          <t>CrossRef</t>
        </is>
      </c>
      <c r="D1115" s="86" t="n">
        <v>46287</v>
      </c>
      <c r="E1115" t="inlineStr">
        <is>
          <t>world model generative video diffusion</t>
        </is>
      </c>
      <c r="F1115" t="inlineStr">
        <is>
          <t>scDM: A deep generative method for cell surface protein prediction with diffusion model</t>
        </is>
      </c>
      <c r="G1115" t="inlineStr">
        <is>
          <t>Yu, Hanlei; Zheng, Yuanjie; Yang, Xinbo</t>
        </is>
      </c>
      <c r="H1115" t="n">
        <v>2024</v>
      </c>
      <c r="I1115" t="inlineStr">
        <is>
          <t>Journal of Molecular Biology</t>
        </is>
      </c>
      <c r="J1115" t="inlineStr">
        <is>
          <t>10.1016/j.jmb.2024.168610</t>
        </is>
      </c>
      <c r="K1115" t="inlineStr">
        <is>
          <t>https://doi.org/10.1016/j.jmb.2024.168610</t>
        </is>
      </c>
      <c r="L1115" t="inlineStr"/>
      <c r="M1115" t="inlineStr">
        <is>
          <t>journal-article</t>
        </is>
      </c>
      <c r="N1115" t="inlineStr">
        <is>
          <t>en</t>
        </is>
      </c>
      <c r="O1115">
        <f>IF(F1115="","",LOWER(TRIM(F1115)&amp;"|"&amp;TRIM(G1115)&amp;"|"&amp;H1115))</f>
        <v/>
      </c>
      <c r="P1115" t="inlineStr">
        <is>
          <t>No</t>
        </is>
      </c>
      <c r="Q1115" t="inlineStr">
        <is>
          <t>Citations: 1</t>
        </is>
      </c>
    </row>
    <row r="1116">
      <c r="A1116" t="inlineStr">
        <is>
          <t>A1115</t>
        </is>
      </c>
      <c r="B1116" t="inlineStr">
        <is>
          <t>Database</t>
        </is>
      </c>
      <c r="C1116" t="inlineStr">
        <is>
          <t>CrossRef</t>
        </is>
      </c>
      <c r="D1116" s="86" t="n">
        <v>46287</v>
      </c>
      <c r="E1116" t="inlineStr">
        <is>
          <t>world model generative video diffusion</t>
        </is>
      </c>
      <c r="F1116" t="inlineStr">
        <is>
          <t>Natural generative noise diffusion model imputation</t>
        </is>
      </c>
      <c r="G1116" t="inlineStr">
        <is>
          <t>Wibisono, Ari; Denny; Mursanto, Petrus; See, Simon</t>
        </is>
      </c>
      <c r="H1116" t="n">
        <v>2024</v>
      </c>
      <c r="I1116" t="inlineStr">
        <is>
          <t>Knowledge-Based Systems</t>
        </is>
      </c>
      <c r="J1116" t="inlineStr">
        <is>
          <t>10.1016/j.knosys.2024.112310</t>
        </is>
      </c>
      <c r="K1116" t="inlineStr">
        <is>
          <t>https://doi.org/10.1016/j.knosys.2024.112310</t>
        </is>
      </c>
      <c r="L1116" t="inlineStr"/>
      <c r="M1116" t="inlineStr">
        <is>
          <t>journal-article</t>
        </is>
      </c>
      <c r="N1116" t="inlineStr">
        <is>
          <t>en</t>
        </is>
      </c>
      <c r="O1116">
        <f>IF(F1116="","",LOWER(TRIM(F1116)&amp;"|"&amp;TRIM(G1116)&amp;"|"&amp;H1116))</f>
        <v/>
      </c>
      <c r="P1116" t="inlineStr">
        <is>
          <t>No</t>
        </is>
      </c>
      <c r="Q1116" t="inlineStr">
        <is>
          <t>Citations: 3</t>
        </is>
      </c>
    </row>
    <row r="1117">
      <c r="A1117" t="inlineStr">
        <is>
          <t>A1116</t>
        </is>
      </c>
      <c r="B1117" t="inlineStr">
        <is>
          <t>Database</t>
        </is>
      </c>
      <c r="C1117" t="inlineStr">
        <is>
          <t>CrossRef</t>
        </is>
      </c>
      <c r="D1117" s="86" t="n">
        <v>46287</v>
      </c>
      <c r="E1117" t="inlineStr">
        <is>
          <t>world model generative video diffusion</t>
        </is>
      </c>
      <c r="F1117" t="inlineStr">
        <is>
          <t>Leveraging the Powerful Attention of a Pre-Trained Diffusion Model for Exemplar-Based Image Colorization</t>
        </is>
      </c>
      <c r="G1117" t="inlineStr">
        <is>
          <t>Kosugi, Satoshi</t>
        </is>
      </c>
      <c r="H1117" t="n">
        <v>2025</v>
      </c>
      <c r="I1117" t="inlineStr">
        <is>
          <t>IEEE Transactions on Circuits and Systems for Video Technology</t>
        </is>
      </c>
      <c r="J1117" t="inlineStr">
        <is>
          <t>10.1109/tcsvt.2025.3573401</t>
        </is>
      </c>
      <c r="K1117" t="inlineStr">
        <is>
          <t>https://doi.org/10.1109/tcsvt.2025.3573401</t>
        </is>
      </c>
      <c r="L1117" t="inlineStr"/>
      <c r="M1117" t="inlineStr">
        <is>
          <t>journal-article</t>
        </is>
      </c>
      <c r="N1117" t="inlineStr">
        <is>
          <t>en</t>
        </is>
      </c>
      <c r="O1117">
        <f>IF(F1117="","",LOWER(TRIM(F1117)&amp;"|"&amp;TRIM(G1117)&amp;"|"&amp;H1117))</f>
        <v/>
      </c>
      <c r="P1117" t="inlineStr">
        <is>
          <t>No</t>
        </is>
      </c>
      <c r="Q1117" t="inlineStr">
        <is>
          <t>Citations: 5</t>
        </is>
      </c>
    </row>
    <row r="1118">
      <c r="A1118" t="inlineStr">
        <is>
          <t>A1117</t>
        </is>
      </c>
      <c r="B1118" t="inlineStr">
        <is>
          <t>Database</t>
        </is>
      </c>
      <c r="C1118" t="inlineStr">
        <is>
          <t>CrossRef</t>
        </is>
      </c>
      <c r="D1118" s="86" t="n">
        <v>46287</v>
      </c>
      <c r="E1118" t="inlineStr">
        <is>
          <t>world model generative video diffusion</t>
        </is>
      </c>
      <c r="F1118" t="inlineStr">
        <is>
          <t>SSR-GAN: super resolution-based generative adversarial networks model for flood image enhancement</t>
        </is>
      </c>
      <c r="G1118" t="inlineStr">
        <is>
          <t>Dubey, Vinay; Katarya, Rahul</t>
        </is>
      </c>
      <c r="H1118" t="n">
        <v>2024</v>
      </c>
      <c r="I1118" t="inlineStr">
        <is>
          <t>Signal, Image and Video Processing</t>
        </is>
      </c>
      <c r="J1118" t="inlineStr">
        <is>
          <t>10.1007/s11760-024-03269-z</t>
        </is>
      </c>
      <c r="K1118" t="inlineStr">
        <is>
          <t>https://doi.org/10.1007/s11760-024-03269-z</t>
        </is>
      </c>
      <c r="L1118" t="inlineStr"/>
      <c r="M1118" t="inlineStr">
        <is>
          <t>journal-article</t>
        </is>
      </c>
      <c r="N1118" t="inlineStr">
        <is>
          <t>en</t>
        </is>
      </c>
      <c r="O1118">
        <f>IF(F1118="","",LOWER(TRIM(F1118)&amp;"|"&amp;TRIM(G1118)&amp;"|"&amp;H1118))</f>
        <v/>
      </c>
      <c r="P1118" t="inlineStr">
        <is>
          <t>No</t>
        </is>
      </c>
      <c r="Q1118" t="inlineStr">
        <is>
          <t>Citations: 18</t>
        </is>
      </c>
    </row>
    <row r="1119">
      <c r="A1119" t="inlineStr">
        <is>
          <t>A1118</t>
        </is>
      </c>
      <c r="B1119" t="inlineStr">
        <is>
          <t>Database</t>
        </is>
      </c>
      <c r="C1119" t="inlineStr">
        <is>
          <t>CrossRef</t>
        </is>
      </c>
      <c r="D1119" s="86" t="n">
        <v>46287</v>
      </c>
      <c r="E1119" t="inlineStr">
        <is>
          <t>world model generative video diffusion</t>
        </is>
      </c>
      <c r="F1119" t="inlineStr">
        <is>
          <t>Applying the Generative Model Integrated with the Diffusion Technique to Improve Virtual Sample Generation in Environmental Sound Classification</t>
        </is>
      </c>
      <c r="G1119" t="inlineStr">
        <is>
          <t>Lin, Yao-San; Huang, Mei-Ling</t>
        </is>
      </c>
      <c r="H1119" t="n">
        <v>2024</v>
      </c>
      <c r="I1119" t="inlineStr">
        <is>
          <t>Sensors and Materials</t>
        </is>
      </c>
      <c r="J1119" t="inlineStr">
        <is>
          <t>10.18494/sam5202</t>
        </is>
      </c>
      <c r="K1119" t="inlineStr">
        <is>
          <t>https://doi.org/10.18494/sam5202</t>
        </is>
      </c>
      <c r="L1119" t="inlineStr"/>
      <c r="M1119" t="inlineStr">
        <is>
          <t>journal-article</t>
        </is>
      </c>
      <c r="N1119" t="inlineStr">
        <is>
          <t>en</t>
        </is>
      </c>
      <c r="O1119">
        <f>IF(F1119="","",LOWER(TRIM(F1119)&amp;"|"&amp;TRIM(G1119)&amp;"|"&amp;H1119))</f>
        <v/>
      </c>
      <c r="P1119" t="inlineStr">
        <is>
          <t>No</t>
        </is>
      </c>
      <c r="Q1119" t="inlineStr">
        <is>
          <t>Citations: 0</t>
        </is>
      </c>
    </row>
    <row r="1120">
      <c r="A1120" t="inlineStr">
        <is>
          <t>A1119</t>
        </is>
      </c>
      <c r="B1120" t="inlineStr">
        <is>
          <t>Database</t>
        </is>
      </c>
      <c r="C1120" t="inlineStr">
        <is>
          <t>CrossRef</t>
        </is>
      </c>
      <c r="D1120" s="86" t="n">
        <v>46287</v>
      </c>
      <c r="E1120" t="inlineStr">
        <is>
          <t>world model generative video diffusion</t>
        </is>
      </c>
      <c r="F1120" t="inlineStr">
        <is>
          <t>DIFFUSION-MODEL-ASSISTED SUPERVISED LEARNING OF GENERATIVE MODELS FOR DENSITY ESTIMATION</t>
        </is>
      </c>
      <c r="G1120" t="inlineStr">
        <is>
          <t>Liu, Yanfang; Yang, Minglei; Zhang, Zezhong; Bao, Feng; Cao, Yanzhao; Zhang, Guannan</t>
        </is>
      </c>
      <c r="H1120" t="n">
        <v>2024</v>
      </c>
      <c r="I1120" t="inlineStr">
        <is>
          <t>Journal of Machine Learning for Modeling and Computing</t>
        </is>
      </c>
      <c r="J1120" t="inlineStr">
        <is>
          <t>10.1615/jmachlearnmodelcomput.2024051346</t>
        </is>
      </c>
      <c r="K1120" t="inlineStr">
        <is>
          <t>https://doi.org/10.1615/jmachlearnmodelcomput.2024051346</t>
        </is>
      </c>
      <c r="L1120" t="inlineStr">
        <is>
          <t>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is>
      </c>
      <c r="M1120" t="inlineStr">
        <is>
          <t>journal-article</t>
        </is>
      </c>
      <c r="N1120" t="inlineStr">
        <is>
          <t>en</t>
        </is>
      </c>
      <c r="O1120">
        <f>IF(F1120="","",LOWER(TRIM(F1120)&amp;"|"&amp;TRIM(G1120)&amp;"|"&amp;H1120))</f>
        <v/>
      </c>
      <c r="P1120" t="inlineStr">
        <is>
          <t>No</t>
        </is>
      </c>
      <c r="Q1120" t="inlineStr">
        <is>
          <t>Citations: 20</t>
        </is>
      </c>
    </row>
    <row r="1121">
      <c r="A1121" t="inlineStr">
        <is>
          <t>A1120</t>
        </is>
      </c>
      <c r="B1121" t="inlineStr">
        <is>
          <t>Database</t>
        </is>
      </c>
      <c r="C1121" t="inlineStr">
        <is>
          <t>CrossRef</t>
        </is>
      </c>
      <c r="D1121" s="86" t="n">
        <v>46287</v>
      </c>
      <c r="E1121" t="inlineStr">
        <is>
          <t>world model generative video diffusion</t>
        </is>
      </c>
      <c r="F1121" t="inlineStr">
        <is>
          <t>Bifurcation in a reaction-diffusion-advection model with nonlinear boundary conditions</t>
        </is>
      </c>
      <c r="G1121" t="inlineStr">
        <is>
          <t>Hou, Mengmeng</t>
        </is>
      </c>
      <c r="H1121" t="n">
        <v>2026</v>
      </c>
      <c r="I1121" t="inlineStr">
        <is>
          <t>Nonlinear Analysis: Real World Applications</t>
        </is>
      </c>
      <c r="J1121" t="inlineStr">
        <is>
          <t>10.1016/j.nonrwa.2026.104640</t>
        </is>
      </c>
      <c r="K1121" t="inlineStr">
        <is>
          <t>https://doi.org/10.1016/j.nonrwa.2026.104640</t>
        </is>
      </c>
      <c r="L1121" t="inlineStr"/>
      <c r="M1121" t="inlineStr">
        <is>
          <t>journal-article</t>
        </is>
      </c>
      <c r="N1121" t="inlineStr">
        <is>
          <t>en</t>
        </is>
      </c>
      <c r="O1121">
        <f>IF(F1121="","",LOWER(TRIM(F1121)&amp;"|"&amp;TRIM(G1121)&amp;"|"&amp;H1121))</f>
        <v/>
      </c>
      <c r="P1121" t="inlineStr">
        <is>
          <t>No</t>
        </is>
      </c>
      <c r="Q1121" t="inlineStr">
        <is>
          <t>Citations: 0</t>
        </is>
      </c>
    </row>
    <row r="1122">
      <c r="A1122" t="inlineStr">
        <is>
          <t>A1121</t>
        </is>
      </c>
      <c r="B1122" t="inlineStr">
        <is>
          <t>Database</t>
        </is>
      </c>
      <c r="C1122" t="inlineStr">
        <is>
          <t>CrossRef</t>
        </is>
      </c>
      <c r="D1122" s="86" t="n">
        <v>46287</v>
      </c>
      <c r="E1122" t="inlineStr">
        <is>
          <t>world model generative video diffusion</t>
        </is>
      </c>
      <c r="F1122" t="inlineStr">
        <is>
          <t>On the convexification of the Perona–Malik diffusion model</t>
        </is>
      </c>
      <c r="G1122" t="inlineStr">
        <is>
          <t>Maiseli, Baraka Jacob</t>
        </is>
      </c>
      <c r="H1122" t="n">
        <v>2020</v>
      </c>
      <c r="I1122" t="inlineStr">
        <is>
          <t>Signal, Image and Video Processing</t>
        </is>
      </c>
      <c r="J1122" t="inlineStr">
        <is>
          <t>10.1007/s11760-020-01663-x</t>
        </is>
      </c>
      <c r="K1122" t="inlineStr">
        <is>
          <t>https://doi.org/10.1007/s11760-020-01663-x</t>
        </is>
      </c>
      <c r="L1122" t="inlineStr"/>
      <c r="M1122" t="inlineStr">
        <is>
          <t>journal-article</t>
        </is>
      </c>
      <c r="N1122" t="inlineStr">
        <is>
          <t>en</t>
        </is>
      </c>
      <c r="O1122">
        <f>IF(F1122="","",LOWER(TRIM(F1122)&amp;"|"&amp;TRIM(G1122)&amp;"|"&amp;H1122))</f>
        <v/>
      </c>
      <c r="P1122" t="inlineStr">
        <is>
          <t>No</t>
        </is>
      </c>
      <c r="Q1122" t="inlineStr">
        <is>
          <t>Citations: 6</t>
        </is>
      </c>
    </row>
    <row r="1123">
      <c r="A1123" t="inlineStr">
        <is>
          <t>A1122</t>
        </is>
      </c>
      <c r="B1123" t="inlineStr">
        <is>
          <t>Database</t>
        </is>
      </c>
      <c r="C1123" t="inlineStr">
        <is>
          <t>CrossRef</t>
        </is>
      </c>
      <c r="D1123" s="86" t="n">
        <v>46287</v>
      </c>
      <c r="E1123" t="inlineStr">
        <is>
          <t>world model generative video diffusion</t>
        </is>
      </c>
      <c r="F1123" t="inlineStr">
        <is>
          <t>Aligning Normal Representations in Diffusion Model for Video Anomaly Detection</t>
        </is>
      </c>
      <c r="G1123" t="inlineStr">
        <is>
          <t>Guo, Chongye; Li, Li; Ren, Yanli; Zhang, Xinpeng; Feng, Guorui</t>
        </is>
      </c>
      <c r="H1123" t="n">
        <v>2026</v>
      </c>
      <c r="I1123" t="inlineStr">
        <is>
          <t>IEEE Transactions on Circuits and Systems for Video Technology</t>
        </is>
      </c>
      <c r="J1123" t="inlineStr">
        <is>
          <t>10.1109/tcsvt.2025.3602841</t>
        </is>
      </c>
      <c r="K1123" t="inlineStr">
        <is>
          <t>https://doi.org/10.1109/tcsvt.2025.3602841</t>
        </is>
      </c>
      <c r="L1123" t="inlineStr"/>
      <c r="M1123" t="inlineStr">
        <is>
          <t>journal-article</t>
        </is>
      </c>
      <c r="N1123" t="inlineStr">
        <is>
          <t>en</t>
        </is>
      </c>
      <c r="O1123">
        <f>IF(F1123="","",LOWER(TRIM(F1123)&amp;"|"&amp;TRIM(G1123)&amp;"|"&amp;H1123))</f>
        <v/>
      </c>
      <c r="P1123" t="inlineStr">
        <is>
          <t>No</t>
        </is>
      </c>
      <c r="Q1123" t="inlineStr">
        <is>
          <t>Citations: 1</t>
        </is>
      </c>
    </row>
    <row r="1124">
      <c r="A1124" t="inlineStr">
        <is>
          <t>A1123</t>
        </is>
      </c>
      <c r="B1124" t="inlineStr">
        <is>
          <t>Database</t>
        </is>
      </c>
      <c r="C1124" t="inlineStr">
        <is>
          <t>CrossRef</t>
        </is>
      </c>
      <c r="D1124" s="86" t="n">
        <v>46287</v>
      </c>
      <c r="E1124" t="inlineStr">
        <is>
          <t>world model generative video diffusion</t>
        </is>
      </c>
      <c r="F1124" t="inlineStr">
        <is>
          <t>Generative Design of Liquid-Cooled Cold Plates Via Enhanced Cross-Attention Conditional Diffusion Model</t>
        </is>
      </c>
      <c r="G1124" t="inlineStr">
        <is>
          <t>Wu, Hao; Zong, Yuwei; Coaty, Jacob; Xu, Yanwen; Wang, Pingfeng</t>
        </is>
      </c>
      <c r="H1124" t="n">
        <v>2026</v>
      </c>
      <c r="I1124" t="inlineStr">
        <is>
          <t>Journal of Mechanical Design</t>
        </is>
      </c>
      <c r="J1124" t="inlineStr">
        <is>
          <t>10.1115/1.4071943</t>
        </is>
      </c>
      <c r="K1124" t="inlineStr">
        <is>
          <t>https://doi.org/10.1115/1.4071943</t>
        </is>
      </c>
      <c r="L1124" t="inlineStr">
        <is>
          <t>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is>
      </c>
      <c r="M1124" t="inlineStr">
        <is>
          <t>journal-article</t>
        </is>
      </c>
      <c r="N1124" t="inlineStr">
        <is>
          <t>en</t>
        </is>
      </c>
      <c r="O1124">
        <f>IF(F1124="","",LOWER(TRIM(F1124)&amp;"|"&amp;TRIM(G1124)&amp;"|"&amp;H1124))</f>
        <v/>
      </c>
      <c r="P1124" t="inlineStr">
        <is>
          <t>No</t>
        </is>
      </c>
      <c r="Q1124" t="inlineStr">
        <is>
          <t>Citations: 0</t>
        </is>
      </c>
    </row>
    <row r="1125">
      <c r="A1125" t="inlineStr">
        <is>
          <t>A1124</t>
        </is>
      </c>
      <c r="B1125" t="inlineStr">
        <is>
          <t>Database</t>
        </is>
      </c>
      <c r="C1125" t="inlineStr">
        <is>
          <t>CrossRef</t>
        </is>
      </c>
      <c r="D1125" s="86" t="n">
        <v>46287</v>
      </c>
      <c r="E1125" t="inlineStr">
        <is>
          <t>world model generative video diffusion</t>
        </is>
      </c>
      <c r="F1125" t="inlineStr">
        <is>
          <t>Framework Integrating Generative Model with Diffusion Technique to Improve Virtual Sample Generation</t>
        </is>
      </c>
      <c r="G1125" t="inlineStr">
        <is>
          <t>Lin, Yao-San; Huang, Mei-Ling; Li, Der-Chiang; Yang, Jui-Yu</t>
        </is>
      </c>
      <c r="H1125" t="n">
        <v>2024</v>
      </c>
      <c r="I1125" t="inlineStr">
        <is>
          <t>Sensors and Materials</t>
        </is>
      </c>
      <c r="J1125" t="inlineStr">
        <is>
          <t>10.18494/sam4780</t>
        </is>
      </c>
      <c r="K1125" t="inlineStr">
        <is>
          <t>https://doi.org/10.18494/sam4780</t>
        </is>
      </c>
      <c r="L1125" t="inlineStr"/>
      <c r="M1125" t="inlineStr">
        <is>
          <t>journal-article</t>
        </is>
      </c>
      <c r="N1125" t="inlineStr">
        <is>
          <t>en</t>
        </is>
      </c>
      <c r="O1125">
        <f>IF(F1125="","",LOWER(TRIM(F1125)&amp;"|"&amp;TRIM(G1125)&amp;"|"&amp;H1125))</f>
        <v/>
      </c>
      <c r="P1125" t="inlineStr">
        <is>
          <t>No</t>
        </is>
      </c>
      <c r="Q1125" t="inlineStr">
        <is>
          <t>Citations: 1</t>
        </is>
      </c>
    </row>
    <row r="1126">
      <c r="A1126" t="inlineStr">
        <is>
          <t>A1125</t>
        </is>
      </c>
      <c r="B1126" t="inlineStr">
        <is>
          <t>Database</t>
        </is>
      </c>
      <c r="C1126" t="inlineStr">
        <is>
          <t>CrossRef</t>
        </is>
      </c>
      <c r="D1126" s="86" t="n">
        <v>46287</v>
      </c>
      <c r="E1126" t="inlineStr">
        <is>
          <t>world model generative video diffusion</t>
        </is>
      </c>
      <c r="F1126" t="inlineStr">
        <is>
          <t>A solvable model of learning generative diffusion: theory and insights *</t>
        </is>
      </c>
      <c r="G1126" t="inlineStr">
        <is>
          <t>Cui, Hugo; Pehlevan, Cengiz; M Lu, Yue</t>
        </is>
      </c>
      <c r="H1126" t="n">
        <v>2026</v>
      </c>
      <c r="I1126" t="inlineStr">
        <is>
          <t>Journal of Statistical Mechanics: Theory and Experiment</t>
        </is>
      </c>
      <c r="J1126" t="inlineStr">
        <is>
          <t>10.1088/1742-5468/ae9377</t>
        </is>
      </c>
      <c r="K1126" t="inlineStr">
        <is>
          <t>https://doi.org/10.1088/1742-5468/ae9377</t>
        </is>
      </c>
      <c r="L1126" t="inlineStr">
        <is>
          <t>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is>
      </c>
      <c r="M1126" t="inlineStr">
        <is>
          <t>journal-article</t>
        </is>
      </c>
      <c r="N1126" t="inlineStr">
        <is>
          <t>en</t>
        </is>
      </c>
      <c r="O1126">
        <f>IF(F1126="","",LOWER(TRIM(F1126)&amp;"|"&amp;TRIM(G1126)&amp;"|"&amp;H1126))</f>
        <v/>
      </c>
      <c r="P1126" t="inlineStr">
        <is>
          <t>No</t>
        </is>
      </c>
      <c r="Q1126" t="inlineStr">
        <is>
          <t>Citations: 0</t>
        </is>
      </c>
    </row>
    <row r="1127">
      <c r="A1127" t="inlineStr">
        <is>
          <t>A1126</t>
        </is>
      </c>
      <c r="B1127" t="inlineStr">
        <is>
          <t>Database</t>
        </is>
      </c>
      <c r="C1127" t="inlineStr">
        <is>
          <t>CrossRef</t>
        </is>
      </c>
      <c r="D1127" s="86" t="n">
        <v>46287</v>
      </c>
      <c r="E1127" t="inlineStr">
        <is>
          <t>world model generative video diffusion</t>
        </is>
      </c>
      <c r="F1127" t="inlineStr">
        <is>
          <t>The Effect of Chat Generative Pre-Trained Transformer and Storytelling on Communication Response in Lampung Geh's Video Content</t>
        </is>
      </c>
      <c r="G1127" t="inlineStr">
        <is>
          <t>Hernawan, Wawan; Basri, Hasan; Rizki Aryshena, Renanda</t>
        </is>
      </c>
      <c r="H1127" t="n">
        <v>2024</v>
      </c>
      <c r="I1127" t="inlineStr">
        <is>
          <t>Journal of World Science</t>
        </is>
      </c>
      <c r="J1127" t="inlineStr">
        <is>
          <t>10.58344/jws.v3i7.688</t>
        </is>
      </c>
      <c r="K1127" t="inlineStr">
        <is>
          <t>https://doi.org/10.58344/jws.v3i7.688</t>
        </is>
      </c>
      <c r="L1127" t="inlineStr">
        <is>
          <t>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is>
      </c>
      <c r="M1127" t="inlineStr">
        <is>
          <t>journal-article</t>
        </is>
      </c>
      <c r="N1127" t="inlineStr">
        <is>
          <t>en</t>
        </is>
      </c>
      <c r="O1127">
        <f>IF(F1127="","",LOWER(TRIM(F1127)&amp;"|"&amp;TRIM(G1127)&amp;"|"&amp;H1127))</f>
        <v/>
      </c>
      <c r="P1127" t="inlineStr">
        <is>
          <t>No</t>
        </is>
      </c>
      <c r="Q1127" t="inlineStr">
        <is>
          <t>Citations: 0</t>
        </is>
      </c>
    </row>
    <row r="1128">
      <c r="A1128" t="inlineStr">
        <is>
          <t>A1127</t>
        </is>
      </c>
      <c r="B1128" t="inlineStr">
        <is>
          <t>Database</t>
        </is>
      </c>
      <c r="C1128" t="inlineStr">
        <is>
          <t>CrossRef</t>
        </is>
      </c>
      <c r="D1128" s="86" t="n">
        <v>46287</v>
      </c>
      <c r="E1128" t="inlineStr">
        <is>
          <t>world model generative video diffusion</t>
        </is>
      </c>
      <c r="F1128" t="inlineStr">
        <is>
          <t>Optimizing cloud-based machine learning pipelines with generative AI: Innovations in automated data augmentation and model enhancement</t>
        </is>
      </c>
      <c r="G1128" t="inlineStr">
        <is>
          <t>Dheerender Thakur</t>
        </is>
      </c>
      <c r="H1128" t="n">
        <v>2023</v>
      </c>
      <c r="I1128" t="inlineStr">
        <is>
          <t>World Journal of Advanced Research and Reviews</t>
        </is>
      </c>
      <c r="J1128" t="inlineStr">
        <is>
          <t>10.30574/wjarr.2023.18.3.0687</t>
        </is>
      </c>
      <c r="K1128" t="inlineStr">
        <is>
          <t>https://doi.org/10.30574/wjarr.2023.18.3.0687</t>
        </is>
      </c>
      <c r="L1128" t="inlineStr">
        <is>
          <t>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is>
      </c>
      <c r="M1128" t="inlineStr">
        <is>
          <t>journal-article</t>
        </is>
      </c>
      <c r="N1128" t="inlineStr">
        <is>
          <t>en</t>
        </is>
      </c>
      <c r="O1128">
        <f>IF(F1128="","",LOWER(TRIM(F1128)&amp;"|"&amp;TRIM(G1128)&amp;"|"&amp;H1128))</f>
        <v/>
      </c>
      <c r="P1128" t="inlineStr">
        <is>
          <t>No</t>
        </is>
      </c>
      <c r="Q1128" t="inlineStr">
        <is>
          <t>Citations: 0</t>
        </is>
      </c>
    </row>
    <row r="1129">
      <c r="A1129" t="inlineStr">
        <is>
          <t>A1128</t>
        </is>
      </c>
      <c r="B1129" t="inlineStr">
        <is>
          <t>Database</t>
        </is>
      </c>
      <c r="C1129" t="inlineStr">
        <is>
          <t>CrossRef</t>
        </is>
      </c>
      <c r="D1129" s="86" t="n">
        <v>46287</v>
      </c>
      <c r="E1129" t="inlineStr">
        <is>
          <t>world model generative video diffusion</t>
        </is>
      </c>
      <c r="F1129" t="inlineStr">
        <is>
          <t>A novel framework for diverse video generation from a single video using frame-conditioned denoising diffusion probabilistic model and ConvNeXt-V2</t>
        </is>
      </c>
      <c r="G1129" t="inlineStr">
        <is>
          <t>Verma, Ayushi; Badal, Tapas; Bansal, Abhay</t>
        </is>
      </c>
      <c r="H1129" t="n">
        <v>2025</v>
      </c>
      <c r="I1129" t="inlineStr">
        <is>
          <t>Image and Vision Computing</t>
        </is>
      </c>
      <c r="J1129" t="inlineStr">
        <is>
          <t>10.1016/j.imavis.2025.105422</t>
        </is>
      </c>
      <c r="K1129" t="inlineStr">
        <is>
          <t>https://doi.org/10.1016/j.imavis.2025.105422</t>
        </is>
      </c>
      <c r="L1129" t="inlineStr"/>
      <c r="M1129" t="inlineStr">
        <is>
          <t>journal-article</t>
        </is>
      </c>
      <c r="N1129" t="inlineStr">
        <is>
          <t>en</t>
        </is>
      </c>
      <c r="O1129">
        <f>IF(F1129="","",LOWER(TRIM(F1129)&amp;"|"&amp;TRIM(G1129)&amp;"|"&amp;H1129))</f>
        <v/>
      </c>
      <c r="P1129" t="inlineStr">
        <is>
          <t>No</t>
        </is>
      </c>
      <c r="Q1129" t="inlineStr">
        <is>
          <t>Citations: 5</t>
        </is>
      </c>
    </row>
    <row r="1130">
      <c r="A1130" t="inlineStr">
        <is>
          <t>A1129</t>
        </is>
      </c>
      <c r="B1130" t="inlineStr">
        <is>
          <t>Database</t>
        </is>
      </c>
      <c r="C1130" t="inlineStr">
        <is>
          <t>CrossRef</t>
        </is>
      </c>
      <c r="D1130" s="86" t="n">
        <v>46287</v>
      </c>
      <c r="E1130" t="inlineStr">
        <is>
          <t>world model generative video diffusion</t>
        </is>
      </c>
      <c r="F1130" t="inlineStr">
        <is>
          <t>PointDiff: Conditional Diffusion Model for Point-Supervised Video Moment Retrieval</t>
        </is>
      </c>
      <c r="G1130" t="inlineStr">
        <is>
          <t>Guo, Zihui; Yu, Zhenhai; Zhang, Yan</t>
        </is>
      </c>
      <c r="H1130" t="n">
        <v>2026</v>
      </c>
      <c r="I1130" t="inlineStr">
        <is>
          <t>IEEE Transactions on Multimedia</t>
        </is>
      </c>
      <c r="J1130" t="inlineStr">
        <is>
          <t>10.1109/tmm.2026.3676163</t>
        </is>
      </c>
      <c r="K1130" t="inlineStr">
        <is>
          <t>https://doi.org/10.1109/tmm.2026.3676163</t>
        </is>
      </c>
      <c r="L1130" t="inlineStr"/>
      <c r="M1130" t="inlineStr">
        <is>
          <t>journal-article</t>
        </is>
      </c>
      <c r="N1130" t="inlineStr">
        <is>
          <t>en</t>
        </is>
      </c>
      <c r="O1130">
        <f>IF(F1130="","",LOWER(TRIM(F1130)&amp;"|"&amp;TRIM(G1130)&amp;"|"&amp;H1130))</f>
        <v/>
      </c>
      <c r="P1130" t="inlineStr">
        <is>
          <t>No</t>
        </is>
      </c>
      <c r="Q1130" t="inlineStr">
        <is>
          <t>Citations: 0</t>
        </is>
      </c>
    </row>
    <row r="1131">
      <c r="A1131" t="inlineStr">
        <is>
          <t>A1130</t>
        </is>
      </c>
      <c r="B1131" t="inlineStr">
        <is>
          <t>Database</t>
        </is>
      </c>
      <c r="C1131" t="inlineStr">
        <is>
          <t>CrossRef</t>
        </is>
      </c>
      <c r="D1131" s="86" t="n">
        <v>46287</v>
      </c>
      <c r="E1131" t="inlineStr">
        <is>
          <t>world model generative video diffusion</t>
        </is>
      </c>
      <c r="F1131" t="inlineStr">
        <is>
          <t>BPS2025 - Free energy calculations using generative models trained based on molecular dynamics trajectories: A diffusion model approach</t>
        </is>
      </c>
      <c r="G1131" t="inlineStr">
        <is>
          <t>Jamali, Soheil; Chen, Jiahui; Haque, Fauzia; Moradi, Mahmoud</t>
        </is>
      </c>
      <c r="H1131" t="n">
        <v>2025</v>
      </c>
      <c r="I1131" t="inlineStr">
        <is>
          <t>Biophysical Journal</t>
        </is>
      </c>
      <c r="J1131" t="inlineStr">
        <is>
          <t>10.1016/j.bpj.2024.11.844</t>
        </is>
      </c>
      <c r="K1131" t="inlineStr">
        <is>
          <t>https://doi.org/10.1016/j.bpj.2024.11.844</t>
        </is>
      </c>
      <c r="L1131" t="inlineStr"/>
      <c r="M1131" t="inlineStr">
        <is>
          <t>journal-article</t>
        </is>
      </c>
      <c r="N1131" t="inlineStr">
        <is>
          <t>en</t>
        </is>
      </c>
      <c r="O1131">
        <f>IF(F1131="","",LOWER(TRIM(F1131)&amp;"|"&amp;TRIM(G1131)&amp;"|"&amp;H1131))</f>
        <v/>
      </c>
      <c r="P1131" t="inlineStr">
        <is>
          <t>No</t>
        </is>
      </c>
      <c r="Q1131" t="inlineStr">
        <is>
          <t>Citations: 0</t>
        </is>
      </c>
    </row>
    <row r="1132">
      <c r="A1132" t="inlineStr">
        <is>
          <t>A1131</t>
        </is>
      </c>
      <c r="B1132" t="inlineStr">
        <is>
          <t>Database</t>
        </is>
      </c>
      <c r="C1132" t="inlineStr">
        <is>
          <t>CrossRef</t>
        </is>
      </c>
      <c r="D1132" s="86" t="n">
        <v>46287</v>
      </c>
      <c r="E1132" t="inlineStr">
        <is>
          <t>world model generative video diffusion</t>
        </is>
      </c>
      <c r="F1132" t="inlineStr">
        <is>
          <t>LFD (v1.0): latent-compression-free generative diffusion with geological priors and geophysical regularization for implicit structural modeling</t>
        </is>
      </c>
      <c r="G1132" t="inlineStr">
        <is>
          <t>Guo, Zhixiang; Wu, Xinming; Dou, Yimin; Gao, Hui; Caumon, Guillaume</t>
        </is>
      </c>
      <c r="H1132" t="n">
        <v>2026</v>
      </c>
      <c r="I1132" t="inlineStr">
        <is>
          <t>Geoscientific Model Development</t>
        </is>
      </c>
      <c r="J1132" t="inlineStr">
        <is>
          <t>10.5194/gmd-19-7961-2026</t>
        </is>
      </c>
      <c r="K1132" t="inlineStr">
        <is>
          <t>https://doi.org/10.5194/gmd-19-7961-2026</t>
        </is>
      </c>
      <c r="L1132" t="inlineStr">
        <is>
          <t>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is>
      </c>
      <c r="M1132" t="inlineStr">
        <is>
          <t>journal-article</t>
        </is>
      </c>
      <c r="N1132" t="inlineStr">
        <is>
          <t>en</t>
        </is>
      </c>
      <c r="O1132">
        <f>IF(F1132="","",LOWER(TRIM(F1132)&amp;"|"&amp;TRIM(G1132)&amp;"|"&amp;H1132))</f>
        <v/>
      </c>
      <c r="P1132" t="inlineStr">
        <is>
          <t>No</t>
        </is>
      </c>
      <c r="Q1132" t="inlineStr">
        <is>
          <t>Citations: 0</t>
        </is>
      </c>
    </row>
    <row r="1133">
      <c r="A1133" t="inlineStr">
        <is>
          <t>A1132</t>
        </is>
      </c>
      <c r="B1133" t="inlineStr">
        <is>
          <t>Database</t>
        </is>
      </c>
      <c r="C1133" t="inlineStr">
        <is>
          <t>CrossRef</t>
        </is>
      </c>
      <c r="D1133" s="86" t="n">
        <v>46287</v>
      </c>
      <c r="E1133" t="inlineStr">
        <is>
          <t>world model generative video diffusion</t>
        </is>
      </c>
      <c r="F1133" t="inlineStr">
        <is>
          <t>Generative Diffusion Prior for Unified Image and Video Restoration &amp; Enhancement</t>
        </is>
      </c>
      <c r="G1133" t="inlineStr">
        <is>
          <t>Fei, Ben; Lyu, Zhaoyang; Pan, Liang; Zhang, Junzhe; Yang, Weidong; Luo, Tianyue; Wang, Jinyi; Dai, Bo; He, Ying; Ouyang, Wanli</t>
        </is>
      </c>
      <c r="H1133" t="n">
        <v>2026</v>
      </c>
      <c r="I1133" t="inlineStr">
        <is>
          <t>International Journal of Computer Vision</t>
        </is>
      </c>
      <c r="J1133" t="inlineStr">
        <is>
          <t>10.1007/s11263-026-02830-2</t>
        </is>
      </c>
      <c r="K1133" t="inlineStr">
        <is>
          <t>https://doi.org/10.1007/s11263-026-02830-2</t>
        </is>
      </c>
      <c r="L1133" t="inlineStr">
        <is>
          <t>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is>
      </c>
      <c r="M1133" t="inlineStr">
        <is>
          <t>journal-article</t>
        </is>
      </c>
      <c r="N1133" t="inlineStr">
        <is>
          <t>en</t>
        </is>
      </c>
      <c r="O1133">
        <f>IF(F1133="","",LOWER(TRIM(F1133)&amp;"|"&amp;TRIM(G1133)&amp;"|"&amp;H1133))</f>
        <v/>
      </c>
      <c r="P1133" t="inlineStr">
        <is>
          <t>No</t>
        </is>
      </c>
      <c r="Q1133" t="inlineStr">
        <is>
          <t>Citations: 0</t>
        </is>
      </c>
    </row>
    <row r="1134">
      <c r="A1134" t="inlineStr">
        <is>
          <t>A1133</t>
        </is>
      </c>
      <c r="B1134" t="inlineStr">
        <is>
          <t>Database</t>
        </is>
      </c>
      <c r="C1134" t="inlineStr">
        <is>
          <t>CrossRef</t>
        </is>
      </c>
      <c r="D1134" s="86" t="n">
        <v>46287</v>
      </c>
      <c r="E1134" t="inlineStr">
        <is>
          <t>world model generative video diffusion</t>
        </is>
      </c>
      <c r="F1134" t="inlineStr">
        <is>
          <t>TexStFusion : a controllable diffusion model using textural, structural, and textual feature fusion</t>
        </is>
      </c>
      <c r="G1134" t="inlineStr">
        <is>
          <t>Hegde, Suhas; Tiwari, Aruna</t>
        </is>
      </c>
      <c r="H1134" t="n">
        <v>2025</v>
      </c>
      <c r="I1134" t="inlineStr">
        <is>
          <t>Signal, Image and Video Processing</t>
        </is>
      </c>
      <c r="J1134" t="inlineStr">
        <is>
          <t>10.1007/s11760-025-04367-2</t>
        </is>
      </c>
      <c r="K1134" t="inlineStr">
        <is>
          <t>https://doi.org/10.1007/s11760-025-04367-2</t>
        </is>
      </c>
      <c r="L1134" t="inlineStr"/>
      <c r="M1134" t="inlineStr">
        <is>
          <t>journal-article</t>
        </is>
      </c>
      <c r="N1134" t="inlineStr">
        <is>
          <t>en</t>
        </is>
      </c>
      <c r="O1134">
        <f>IF(F1134="","",LOWER(TRIM(F1134)&amp;"|"&amp;TRIM(G1134)&amp;"|"&amp;H1134))</f>
        <v/>
      </c>
      <c r="P1134" t="inlineStr">
        <is>
          <t>No</t>
        </is>
      </c>
      <c r="Q1134" t="inlineStr">
        <is>
          <t>Citations: 0</t>
        </is>
      </c>
    </row>
    <row r="1135">
      <c r="A1135" t="inlineStr">
        <is>
          <t>A1134</t>
        </is>
      </c>
      <c r="B1135" t="inlineStr">
        <is>
          <t>Database</t>
        </is>
      </c>
      <c r="C1135" t="inlineStr">
        <is>
          <t>CrossRef</t>
        </is>
      </c>
      <c r="D1135" s="86" t="n">
        <v>46287</v>
      </c>
      <c r="E1135" t="inlineStr">
        <is>
          <t>world model generative video diffusion</t>
        </is>
      </c>
      <c r="F1135" t="inlineStr">
        <is>
          <t>Explicit-implicit priori knowledge-based diffusion model for generative medical image segmentation</t>
        </is>
      </c>
      <c r="G1135" t="inlineStr">
        <is>
          <t>Xia, Bicheng; Zhan, Bangcheng; Shen, Mingkui; Yang, Hejun</t>
        </is>
      </c>
      <c r="H1135" t="n">
        <v>2024</v>
      </c>
      <c r="I1135" t="inlineStr">
        <is>
          <t>Knowledge-Based Systems</t>
        </is>
      </c>
      <c r="J1135" t="inlineStr">
        <is>
          <t>10.1016/j.knosys.2024.112426</t>
        </is>
      </c>
      <c r="K1135" t="inlineStr">
        <is>
          <t>https://doi.org/10.1016/j.knosys.2024.112426</t>
        </is>
      </c>
      <c r="L1135" t="inlineStr"/>
      <c r="M1135" t="inlineStr">
        <is>
          <t>journal-article</t>
        </is>
      </c>
      <c r="N1135" t="inlineStr">
        <is>
          <t>en</t>
        </is>
      </c>
      <c r="O1135">
        <f>IF(F1135="","",LOWER(TRIM(F1135)&amp;"|"&amp;TRIM(G1135)&amp;"|"&amp;H1135))</f>
        <v/>
      </c>
      <c r="P1135" t="inlineStr">
        <is>
          <t>No</t>
        </is>
      </c>
      <c r="Q1135" t="inlineStr">
        <is>
          <t>Citations: 16</t>
        </is>
      </c>
    </row>
    <row r="1136">
      <c r="A1136" t="inlineStr">
        <is>
          <t>A1135</t>
        </is>
      </c>
      <c r="B1136" t="inlineStr">
        <is>
          <t>Database</t>
        </is>
      </c>
      <c r="C1136" t="inlineStr">
        <is>
          <t>CrossRef</t>
        </is>
      </c>
      <c r="D1136" s="86" t="n">
        <v>46287</v>
      </c>
      <c r="E1136" t="inlineStr">
        <is>
          <t>world model generative video diffusion</t>
        </is>
      </c>
      <c r="F1136" t="inlineStr">
        <is>
          <t>A Physics‐Guided Generative Diffusion Model for Super‐Resolution AFM of Trap Dynamic Behavior</t>
        </is>
      </c>
      <c r="G1136" t="inlineStr">
        <is>
          <t>Du, Wentong; Liu, Lihuan; Du, Kaimin; Wang, Lei; Zhao, Kunyu; Zeng, Huarong</t>
        </is>
      </c>
      <c r="H1136" t="n">
        <v>2026</v>
      </c>
      <c r="I1136" t="inlineStr">
        <is>
          <t>Small Methods</t>
        </is>
      </c>
      <c r="J1136" t="inlineStr">
        <is>
          <t>10.1002/smtd.71042</t>
        </is>
      </c>
      <c r="K1136" t="inlineStr">
        <is>
          <t>https://doi.org/10.1002/smtd.71042</t>
        </is>
      </c>
      <c r="L1136" t="inlineStr">
        <is>
          <t>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is>
      </c>
      <c r="M1136" t="inlineStr">
        <is>
          <t>journal-article</t>
        </is>
      </c>
      <c r="N1136" t="inlineStr">
        <is>
          <t>en</t>
        </is>
      </c>
      <c r="O1136">
        <f>IF(F1136="","",LOWER(TRIM(F1136)&amp;"|"&amp;TRIM(G1136)&amp;"|"&amp;H1136))</f>
        <v/>
      </c>
      <c r="P1136" t="inlineStr">
        <is>
          <t>No</t>
        </is>
      </c>
      <c r="Q1136" t="inlineStr">
        <is>
          <t>Citations: 0</t>
        </is>
      </c>
    </row>
    <row r="1137">
      <c r="A1137" t="inlineStr">
        <is>
          <t>A1136</t>
        </is>
      </c>
      <c r="B1137" t="inlineStr">
        <is>
          <t>Database</t>
        </is>
      </c>
      <c r="C1137" t="inlineStr">
        <is>
          <t>CrossRef</t>
        </is>
      </c>
      <c r="D1137" s="86" t="n">
        <v>46287</v>
      </c>
      <c r="E1137" t="inlineStr">
        <is>
          <t>world model generative video diffusion</t>
        </is>
      </c>
      <c r="F1137" t="inlineStr">
        <is>
          <t>Generative AI for Business Analytics: Decision-Making, Model Governance, and Performance Measurement</t>
        </is>
      </c>
      <c r="G1137" t="inlineStr">
        <is>
          <t>Fahad Alrobai; Maged Albaz</t>
        </is>
      </c>
      <c r="H1137" t="n">
        <v>2026</v>
      </c>
      <c r="I1137" t="inlineStr">
        <is>
          <t>World Research of Business Administration Journal</t>
        </is>
      </c>
      <c r="J1137" t="inlineStr">
        <is>
          <t>10.56830/wrba03202603</t>
        </is>
      </c>
      <c r="K1137" t="inlineStr">
        <is>
          <t>https://doi.org/10.56830/wrba03202603</t>
        </is>
      </c>
      <c r="L1137" t="inlineStr">
        <is>
          <t>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is>
      </c>
      <c r="M1137" t="inlineStr">
        <is>
          <t>journal-article</t>
        </is>
      </c>
      <c r="N1137" t="inlineStr">
        <is>
          <t>en</t>
        </is>
      </c>
      <c r="O1137">
        <f>IF(F1137="","",LOWER(TRIM(F1137)&amp;"|"&amp;TRIM(G1137)&amp;"|"&amp;H1137))</f>
        <v/>
      </c>
      <c r="P1137" t="inlineStr">
        <is>
          <t>No</t>
        </is>
      </c>
      <c r="Q1137" t="inlineStr">
        <is>
          <t>Citations: 0</t>
        </is>
      </c>
    </row>
    <row r="1138">
      <c r="A1138" t="inlineStr">
        <is>
          <t>A1137</t>
        </is>
      </c>
      <c r="B1138" t="inlineStr">
        <is>
          <t>Database</t>
        </is>
      </c>
      <c r="C1138" t="inlineStr">
        <is>
          <t>CrossRef</t>
        </is>
      </c>
      <c r="D1138" s="86" t="n">
        <v>46287</v>
      </c>
      <c r="E1138" t="inlineStr">
        <is>
          <t>world model generative video diffusion</t>
        </is>
      </c>
      <c r="F1138" t="inlineStr">
        <is>
          <t>Enhancing medical image classification with generative AI using latent denoising diffusion probabilistic model and wiener filtering approach</t>
        </is>
      </c>
      <c r="G1138" t="inlineStr">
        <is>
          <t>Prusty, Manas Ranjan; Sudharsan, Rohit Madhavan; Anand, Philip</t>
        </is>
      </c>
      <c r="H1138" t="n">
        <v>2024</v>
      </c>
      <c r="I1138" t="inlineStr">
        <is>
          <t>Applied Soft Computing</t>
        </is>
      </c>
      <c r="J1138" t="inlineStr">
        <is>
          <t>10.1016/j.asoc.2024.111714</t>
        </is>
      </c>
      <c r="K1138" t="inlineStr">
        <is>
          <t>https://doi.org/10.1016/j.asoc.2024.111714</t>
        </is>
      </c>
      <c r="L1138" t="inlineStr"/>
      <c r="M1138" t="inlineStr">
        <is>
          <t>journal-article</t>
        </is>
      </c>
      <c r="N1138" t="inlineStr">
        <is>
          <t>en</t>
        </is>
      </c>
      <c r="O1138">
        <f>IF(F1138="","",LOWER(TRIM(F1138)&amp;"|"&amp;TRIM(G1138)&amp;"|"&amp;H1138))</f>
        <v/>
      </c>
      <c r="P1138" t="inlineStr">
        <is>
          <t>No</t>
        </is>
      </c>
      <c r="Q1138" t="inlineStr">
        <is>
          <t>Citations: 25</t>
        </is>
      </c>
    </row>
    <row r="1139">
      <c r="A1139" t="inlineStr">
        <is>
          <t>A1138</t>
        </is>
      </c>
      <c r="B1139" t="inlineStr">
        <is>
          <t>Database</t>
        </is>
      </c>
      <c r="C1139" t="inlineStr">
        <is>
          <t>CrossRef</t>
        </is>
      </c>
      <c r="D1139" s="86" t="n">
        <v>46287</v>
      </c>
      <c r="E1139" t="inlineStr">
        <is>
          <t>world model generative video diffusion</t>
        </is>
      </c>
      <c r="F1139" t="inlineStr">
        <is>
          <t>TagGen: diffusion-based generative model for cardiac MR tagging super resolution</t>
        </is>
      </c>
      <c r="G1139" t="inlineStr">
        <is>
          <t>Sun, Changyu; Thornburgh, Cody; Goyal, Neha; Kumar, Senthil; Altes, Talissa</t>
        </is>
      </c>
      <c r="H1139" t="n">
        <v>2025</v>
      </c>
      <c r="I1139" t="inlineStr">
        <is>
          <t>Journal of Cardiovascular Magnetic Resonance</t>
        </is>
      </c>
      <c r="J1139" t="inlineStr">
        <is>
          <t>10.1016/j.jocmr.2024.101510</t>
        </is>
      </c>
      <c r="K1139" t="inlineStr">
        <is>
          <t>https://doi.org/10.1016/j.jocmr.2024.101510</t>
        </is>
      </c>
      <c r="L1139" t="inlineStr"/>
      <c r="M1139" t="inlineStr">
        <is>
          <t>journal-article</t>
        </is>
      </c>
      <c r="N1139" t="inlineStr">
        <is>
          <t>en</t>
        </is>
      </c>
      <c r="O1139">
        <f>IF(F1139="","",LOWER(TRIM(F1139)&amp;"|"&amp;TRIM(G1139)&amp;"|"&amp;H1139))</f>
        <v/>
      </c>
      <c r="P1139" t="inlineStr">
        <is>
          <t>No</t>
        </is>
      </c>
      <c r="Q1139" t="inlineStr">
        <is>
          <t>Citations: 0</t>
        </is>
      </c>
    </row>
    <row r="1140">
      <c r="A1140" t="inlineStr">
        <is>
          <t>A1139</t>
        </is>
      </c>
      <c r="B1140" t="inlineStr">
        <is>
          <t>Database</t>
        </is>
      </c>
      <c r="C1140" t="inlineStr">
        <is>
          <t>CrossRef</t>
        </is>
      </c>
      <c r="D1140" s="86" t="n">
        <v>46287</v>
      </c>
      <c r="E1140" t="inlineStr">
        <is>
          <t>world model generative video diffusion</t>
        </is>
      </c>
      <c r="F1140" t="inlineStr">
        <is>
          <t>Aleevidating Class Imbalance Problems based on Mixup-based Noise Sampling of Diffusion Generative Model</t>
        </is>
      </c>
      <c r="G1140" t="inlineStr">
        <is>
          <t>Chang, Hyunmin; Lee, Jin-Seop; Lee, Jee-Hyong</t>
        </is>
      </c>
      <c r="H1140" t="n">
        <v>2023</v>
      </c>
      <c r="I1140" t="inlineStr">
        <is>
          <t>Journal of Korean Institute of Intelligent Systems</t>
        </is>
      </c>
      <c r="J1140" t="inlineStr">
        <is>
          <t>10.5391/jkiis.2023.33.3.222</t>
        </is>
      </c>
      <c r="K1140" t="inlineStr">
        <is>
          <t>https://doi.org/10.5391/jkiis.2023.33.3.222</t>
        </is>
      </c>
      <c r="L1140" t="inlineStr"/>
      <c r="M1140" t="inlineStr">
        <is>
          <t>journal-article</t>
        </is>
      </c>
      <c r="N1140" t="inlineStr">
        <is>
          <t>en</t>
        </is>
      </c>
      <c r="O1140">
        <f>IF(F1140="","",LOWER(TRIM(F1140)&amp;"|"&amp;TRIM(G1140)&amp;"|"&amp;H1140))</f>
        <v/>
      </c>
      <c r="P1140" t="inlineStr">
        <is>
          <t>No</t>
        </is>
      </c>
      <c r="Q1140" t="inlineStr">
        <is>
          <t>Citations: 1</t>
        </is>
      </c>
    </row>
    <row r="1141">
      <c r="A1141" t="inlineStr">
        <is>
          <t>A1140</t>
        </is>
      </c>
      <c r="B1141" t="inlineStr">
        <is>
          <t>Database</t>
        </is>
      </c>
      <c r="C1141" t="inlineStr">
        <is>
          <t>CrossRef</t>
        </is>
      </c>
      <c r="D1141" s="86" t="n">
        <v>46287</v>
      </c>
      <c r="E1141" t="inlineStr">
        <is>
          <t>world model generative video diffusion</t>
        </is>
      </c>
      <c r="F1141" t="inlineStr">
        <is>
          <t>Adaptive threshold selection of anisotropic diffusion filters using spiking neural network model</t>
        </is>
      </c>
      <c r="G1141" t="inlineStr">
        <is>
          <t>Kılıçaslan, Mahmut</t>
        </is>
      </c>
      <c r="H1141" t="n">
        <v>2024</v>
      </c>
      <c r="I1141" t="inlineStr">
        <is>
          <t>Signal, Image and Video Processing</t>
        </is>
      </c>
      <c r="J1141" t="inlineStr">
        <is>
          <t>10.1007/s11760-023-02731-8</t>
        </is>
      </c>
      <c r="K1141" t="inlineStr">
        <is>
          <t>https://doi.org/10.1007/s11760-023-02731-8</t>
        </is>
      </c>
      <c r="L1141" t="inlineStr"/>
      <c r="M1141" t="inlineStr">
        <is>
          <t>journal-article</t>
        </is>
      </c>
      <c r="N1141" t="inlineStr">
        <is>
          <t>en</t>
        </is>
      </c>
      <c r="O1141">
        <f>IF(F1141="","",LOWER(TRIM(F1141)&amp;"|"&amp;TRIM(G1141)&amp;"|"&amp;H1141))</f>
        <v/>
      </c>
      <c r="P1141" t="inlineStr">
        <is>
          <t>No</t>
        </is>
      </c>
      <c r="Q1141" t="inlineStr">
        <is>
          <t>Citations: 5</t>
        </is>
      </c>
    </row>
    <row r="1142">
      <c r="A1142" t="inlineStr">
        <is>
          <t>A1141</t>
        </is>
      </c>
      <c r="B1142" t="inlineStr">
        <is>
          <t>Database</t>
        </is>
      </c>
      <c r="C1142" t="inlineStr">
        <is>
          <t>CrossRef</t>
        </is>
      </c>
      <c r="D1142" s="86" t="n">
        <v>46287</v>
      </c>
      <c r="E1142" t="inlineStr">
        <is>
          <t>world model generative video diffusion</t>
        </is>
      </c>
      <c r="F1142" t="inlineStr">
        <is>
          <t>Generative Inverse Aerodynamic Design of a Single-Stage Turbine Using Conditional Denoising Diffusion Probabilistic Model</t>
        </is>
      </c>
      <c r="G1142" t="inlineStr">
        <is>
          <t>Wu, Yueteng; Zhang, Min; Xu, Xiaobin; Yin, Yue; Ba, Dun; Du, Juan</t>
        </is>
      </c>
      <c r="H1142" t="n">
        <v>2026</v>
      </c>
      <c r="I1142" t="inlineStr">
        <is>
          <t>Journal of Turbomachinery</t>
        </is>
      </c>
      <c r="J1142" t="inlineStr">
        <is>
          <t>10.1115/1.4069801</t>
        </is>
      </c>
      <c r="K1142" t="inlineStr">
        <is>
          <t>https://doi.org/10.1115/1.4069801</t>
        </is>
      </c>
      <c r="L1142" t="inlineStr">
        <is>
          <t>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is>
      </c>
      <c r="M1142" t="inlineStr">
        <is>
          <t>journal-article</t>
        </is>
      </c>
      <c r="N1142" t="inlineStr">
        <is>
          <t>en</t>
        </is>
      </c>
      <c r="O1142">
        <f>IF(F1142="","",LOWER(TRIM(F1142)&amp;"|"&amp;TRIM(G1142)&amp;"|"&amp;H1142))</f>
        <v/>
      </c>
      <c r="P1142" t="inlineStr">
        <is>
          <t>No</t>
        </is>
      </c>
      <c r="Q1142" t="inlineStr">
        <is>
          <t>Citations: 3</t>
        </is>
      </c>
    </row>
    <row r="1143">
      <c r="A1143" t="inlineStr">
        <is>
          <t>A1142</t>
        </is>
      </c>
      <c r="B1143" t="inlineStr">
        <is>
          <t>Database</t>
        </is>
      </c>
      <c r="C1143" t="inlineStr">
        <is>
          <t>CrossRef</t>
        </is>
      </c>
      <c r="D1143" s="86" t="n">
        <v>46287</v>
      </c>
      <c r="E1143" t="inlineStr">
        <is>
          <t>world model generative video diffusion</t>
        </is>
      </c>
      <c r="F1143" t="inlineStr">
        <is>
          <t>A Study on FF/LF Conditioned Diffusion Model for Video Generation</t>
        </is>
      </c>
      <c r="G1143" t="inlineStr">
        <is>
          <t>Park, Sang Min; Park, Jin Wan</t>
        </is>
      </c>
      <c r="H1143" t="n">
        <v>2025</v>
      </c>
      <c r="I1143" t="inlineStr">
        <is>
          <t>Moving Image &amp; Technology (MINT)</t>
        </is>
      </c>
      <c r="J1143" t="inlineStr">
        <is>
          <t>10.15323/mint.2025.12.5.3.16</t>
        </is>
      </c>
      <c r="K1143" t="inlineStr">
        <is>
          <t>https://doi.org/10.15323/mint.2025.12.5.3.16</t>
        </is>
      </c>
      <c r="L1143" t="inlineStr"/>
      <c r="M1143" t="inlineStr">
        <is>
          <t>journal-article</t>
        </is>
      </c>
      <c r="N1143" t="inlineStr">
        <is>
          <t>en</t>
        </is>
      </c>
      <c r="O1143">
        <f>IF(F1143="","",LOWER(TRIM(F1143)&amp;"|"&amp;TRIM(G1143)&amp;"|"&amp;H1143))</f>
        <v/>
      </c>
      <c r="P1143" t="inlineStr">
        <is>
          <t>No</t>
        </is>
      </c>
      <c r="Q1143" t="inlineStr">
        <is>
          <t>Citations: 0</t>
        </is>
      </c>
    </row>
    <row r="1144">
      <c r="A1144" t="inlineStr">
        <is>
          <t>A1143</t>
        </is>
      </c>
      <c r="B1144" t="inlineStr">
        <is>
          <t>Database</t>
        </is>
      </c>
      <c r="C1144" t="inlineStr">
        <is>
          <t>CrossRef</t>
        </is>
      </c>
      <c r="D1144" s="86" t="n">
        <v>46287</v>
      </c>
      <c r="E1144" t="inlineStr">
        <is>
          <t>world model generative video diffusion</t>
        </is>
      </c>
      <c r="F1144" t="inlineStr">
        <is>
          <t>The future of seamless generative AI and tool integration: Exploring the model context protocol</t>
        </is>
      </c>
      <c r="G1144" t="inlineStr">
        <is>
          <t>Narendra Kumar Reddy Choppa; Mark Knipp</t>
        </is>
      </c>
      <c r="H1144" t="n">
        <v>2025</v>
      </c>
      <c r="I1144" t="inlineStr">
        <is>
          <t>World Journal of Advanced Engineering Technology and Sciences</t>
        </is>
      </c>
      <c r="J1144" t="inlineStr">
        <is>
          <t>10.30574/wjaets.2025.15.3.0881</t>
        </is>
      </c>
      <c r="K1144" t="inlineStr">
        <is>
          <t>https://doi.org/10.30574/wjaets.2025.15.3.0881</t>
        </is>
      </c>
      <c r="L1144" t="inlineStr">
        <is>
          <t>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is>
      </c>
      <c r="M1144" t="inlineStr">
        <is>
          <t>journal-article</t>
        </is>
      </c>
      <c r="N1144" t="inlineStr">
        <is>
          <t>en</t>
        </is>
      </c>
      <c r="O1144">
        <f>IF(F1144="","",LOWER(TRIM(F1144)&amp;"|"&amp;TRIM(G1144)&amp;"|"&amp;H1144))</f>
        <v/>
      </c>
      <c r="P1144" t="inlineStr">
        <is>
          <t>No</t>
        </is>
      </c>
      <c r="Q1144" t="inlineStr">
        <is>
          <t>Citations: 1</t>
        </is>
      </c>
    </row>
    <row r="1145">
      <c r="A1145" t="inlineStr">
        <is>
          <t>A1144</t>
        </is>
      </c>
      <c r="B1145" t="inlineStr">
        <is>
          <t>Database</t>
        </is>
      </c>
      <c r="C1145" t="inlineStr">
        <is>
          <t>CrossRef</t>
        </is>
      </c>
      <c r="D1145" s="86" t="n">
        <v>46287</v>
      </c>
      <c r="E1145" t="inlineStr">
        <is>
          <t>world model generative video diffusion</t>
        </is>
      </c>
      <c r="F1145" t="inlineStr">
        <is>
          <t>A block-based generative model for attributed network embedding</t>
        </is>
      </c>
      <c r="G1145" t="inlineStr">
        <is>
          <t>Liu, Xueyan; Yang, Bo; Song, Wenzhuo; Musial, Katarzyna; Zuo, Wanli; Chen, Hongxu; Yin, Hongzhi</t>
        </is>
      </c>
      <c r="H1145" t="n">
        <v>2021</v>
      </c>
      <c r="I1145" t="inlineStr">
        <is>
          <t>World Wide Web</t>
        </is>
      </c>
      <c r="J1145" t="inlineStr">
        <is>
          <t>10.1007/s11280-021-00918-y</t>
        </is>
      </c>
      <c r="K1145" t="inlineStr">
        <is>
          <t>https://doi.org/10.1007/s11280-021-00918-y</t>
        </is>
      </c>
      <c r="L1145" t="inlineStr"/>
      <c r="M1145" t="inlineStr">
        <is>
          <t>journal-article</t>
        </is>
      </c>
      <c r="N1145" t="inlineStr">
        <is>
          <t>en</t>
        </is>
      </c>
      <c r="O1145">
        <f>IF(F1145="","",LOWER(TRIM(F1145)&amp;"|"&amp;TRIM(G1145)&amp;"|"&amp;H1145))</f>
        <v/>
      </c>
      <c r="P1145" t="inlineStr">
        <is>
          <t>No</t>
        </is>
      </c>
      <c r="Q1145" t="inlineStr">
        <is>
          <t>Citations: 13</t>
        </is>
      </c>
    </row>
    <row r="1146">
      <c r="A1146" t="inlineStr">
        <is>
          <t>A1145</t>
        </is>
      </c>
      <c r="B1146" t="inlineStr">
        <is>
          <t>Database</t>
        </is>
      </c>
      <c r="C1146" t="inlineStr">
        <is>
          <t>CrossRef</t>
        </is>
      </c>
      <c r="D1146" s="86" t="n">
        <v>46287</v>
      </c>
      <c r="E1146" t="inlineStr">
        <is>
          <t>world model generative video diffusion</t>
        </is>
      </c>
      <c r="F1146" t="inlineStr">
        <is>
          <t>Dynamical behavior of solutions of a reaction–diffusion model in river network</t>
        </is>
      </c>
      <c r="G1146" t="inlineStr">
        <is>
          <t>Li, Jingjing; Sun, Ningkui</t>
        </is>
      </c>
      <c r="H1146" t="n">
        <v>2024</v>
      </c>
      <c r="I1146" t="inlineStr">
        <is>
          <t>Nonlinear Analysis: Real World Applications</t>
        </is>
      </c>
      <c r="J1146" t="inlineStr">
        <is>
          <t>10.1016/j.nonrwa.2023.103989</t>
        </is>
      </c>
      <c r="K1146" t="inlineStr">
        <is>
          <t>https://doi.org/10.1016/j.nonrwa.2023.103989</t>
        </is>
      </c>
      <c r="L1146" t="inlineStr"/>
      <c r="M1146" t="inlineStr">
        <is>
          <t>journal-article</t>
        </is>
      </c>
      <c r="N1146" t="inlineStr">
        <is>
          <t>en</t>
        </is>
      </c>
      <c r="O1146">
        <f>IF(F1146="","",LOWER(TRIM(F1146)&amp;"|"&amp;TRIM(G1146)&amp;"|"&amp;H1146))</f>
        <v/>
      </c>
      <c r="P1146" t="inlineStr">
        <is>
          <t>No</t>
        </is>
      </c>
      <c r="Q1146" t="inlineStr">
        <is>
          <t>Citations: 5</t>
        </is>
      </c>
    </row>
    <row r="1147">
      <c r="A1147" t="inlineStr">
        <is>
          <t>A1146</t>
        </is>
      </c>
      <c r="B1147" t="inlineStr">
        <is>
          <t>Database</t>
        </is>
      </c>
      <c r="C1147" t="inlineStr">
        <is>
          <t>CrossRef</t>
        </is>
      </c>
      <c r="D1147" s="86" t="n">
        <v>46287</v>
      </c>
      <c r="E1147" t="inlineStr">
        <is>
          <t>world model generative video diffusion</t>
        </is>
      </c>
      <c r="F1147" t="inlineStr">
        <is>
          <t>Diffusion Generative Model-Based Learning for Smart Layer-Wise Monitoring of Additive Manufacturing</t>
        </is>
      </c>
      <c r="G1147" t="inlineStr">
        <is>
          <t>Yangue, Emmanuel; Fullington, Durant; Smith, Owen; Tian, Wenmeng; Liu, Chenang</t>
        </is>
      </c>
      <c r="H1147" t="n">
        <v>2024</v>
      </c>
      <c r="I1147" t="inlineStr">
        <is>
          <t>Journal of Computing and Information Science in Engineering</t>
        </is>
      </c>
      <c r="J1147" t="inlineStr">
        <is>
          <t>10.1115/1.4065092</t>
        </is>
      </c>
      <c r="K1147" t="inlineStr">
        <is>
          <t>https://doi.org/10.1115/1.4065092</t>
        </is>
      </c>
      <c r="L1147" t="inlineStr">
        <is>
          <t>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is>
      </c>
      <c r="M1147" t="inlineStr">
        <is>
          <t>journal-article</t>
        </is>
      </c>
      <c r="N1147" t="inlineStr">
        <is>
          <t>en</t>
        </is>
      </c>
      <c r="O1147">
        <f>IF(F1147="","",LOWER(TRIM(F1147)&amp;"|"&amp;TRIM(G1147)&amp;"|"&amp;H1147))</f>
        <v/>
      </c>
      <c r="P1147" t="inlineStr">
        <is>
          <t>No</t>
        </is>
      </c>
      <c r="Q1147" t="inlineStr">
        <is>
          <t>Citations: 16</t>
        </is>
      </c>
    </row>
    <row r="1148">
      <c r="A1148" t="inlineStr">
        <is>
          <t>A1147</t>
        </is>
      </c>
      <c r="B1148" t="inlineStr">
        <is>
          <t>Database</t>
        </is>
      </c>
      <c r="C1148" t="inlineStr">
        <is>
          <t>CrossRef</t>
        </is>
      </c>
      <c r="D1148" s="86" t="n">
        <v>46287</v>
      </c>
      <c r="E1148" t="inlineStr">
        <is>
          <t>world model generative video diffusion</t>
        </is>
      </c>
      <c r="F1148" t="inlineStr">
        <is>
          <t>Quantum Generative Diffusion Model: A Fully Quantum-Mechanical Model for Generating Quantum State Ensemble</t>
        </is>
      </c>
      <c r="G1148" t="inlineStr">
        <is>
          <t>Chen, Chuangtao; Zhao, Qinglin; Zhou, MengChu; He, Zhimin; Sun, Zhili; Situ, Haozhen</t>
        </is>
      </c>
      <c r="H1148" t="n">
        <v>2026</v>
      </c>
      <c r="I1148" t="inlineStr">
        <is>
          <t>IEEE Transactions on Pattern Analysis and Machine Intelligence</t>
        </is>
      </c>
      <c r="J1148" t="inlineStr">
        <is>
          <t>10.1109/tpami.2026.3718311</t>
        </is>
      </c>
      <c r="K1148" t="inlineStr">
        <is>
          <t>https://doi.org/10.1109/tpami.2026.3718311</t>
        </is>
      </c>
      <c r="L1148" t="inlineStr"/>
      <c r="M1148" t="inlineStr">
        <is>
          <t>journal-article</t>
        </is>
      </c>
      <c r="N1148" t="inlineStr">
        <is>
          <t>en</t>
        </is>
      </c>
      <c r="O1148">
        <f>IF(F1148="","",LOWER(TRIM(F1148)&amp;"|"&amp;TRIM(G1148)&amp;"|"&amp;H1148))</f>
        <v/>
      </c>
      <c r="P1148" t="inlineStr">
        <is>
          <t>No</t>
        </is>
      </c>
      <c r="Q1148" t="inlineStr">
        <is>
          <t>Citations: 0</t>
        </is>
      </c>
    </row>
    <row r="1149">
      <c r="A1149" t="inlineStr">
        <is>
          <t>A1148</t>
        </is>
      </c>
      <c r="B1149" t="inlineStr">
        <is>
          <t>Database</t>
        </is>
      </c>
      <c r="C1149" t="inlineStr">
        <is>
          <t>CrossRef</t>
        </is>
      </c>
      <c r="D1149" s="86" t="n">
        <v>46287</v>
      </c>
      <c r="E1149" t="inlineStr">
        <is>
          <t>world model generative video diffusion</t>
        </is>
      </c>
      <c r="F1149" t="inlineStr">
        <is>
          <t>Global dynamics of a reaction–diffusion malaria model</t>
        </is>
      </c>
      <c r="G1149" t="inlineStr">
        <is>
          <t>Xin, Ming-Zhen; Wang, Bin-Guo</t>
        </is>
      </c>
      <c r="H1149" t="n">
        <v>2021</v>
      </c>
      <c r="I1149" t="inlineStr">
        <is>
          <t>Nonlinear Analysis: Real World Applications</t>
        </is>
      </c>
      <c r="J1149" t="inlineStr">
        <is>
          <t>10.1016/j.nonrwa.2021.103332</t>
        </is>
      </c>
      <c r="K1149" t="inlineStr">
        <is>
          <t>https://doi.org/10.1016/j.nonrwa.2021.103332</t>
        </is>
      </c>
      <c r="L1149" t="inlineStr"/>
      <c r="M1149" t="inlineStr">
        <is>
          <t>journal-article</t>
        </is>
      </c>
      <c r="N1149" t="inlineStr">
        <is>
          <t>en</t>
        </is>
      </c>
      <c r="O1149">
        <f>IF(F1149="","",LOWER(TRIM(F1149)&amp;"|"&amp;TRIM(G1149)&amp;"|"&amp;H1149))</f>
        <v/>
      </c>
      <c r="P1149" t="inlineStr">
        <is>
          <t>No</t>
        </is>
      </c>
      <c r="Q1149" t="inlineStr">
        <is>
          <t>Citations: 7</t>
        </is>
      </c>
    </row>
    <row r="1150">
      <c r="A1150" t="inlineStr">
        <is>
          <t>A1149</t>
        </is>
      </c>
      <c r="B1150" t="inlineStr">
        <is>
          <t>Database</t>
        </is>
      </c>
      <c r="C1150" t="inlineStr">
        <is>
          <t>CrossRef</t>
        </is>
      </c>
      <c r="D1150" s="86" t="n">
        <v>46287</v>
      </c>
      <c r="E1150" t="inlineStr">
        <is>
          <t>world model generative video diffusion</t>
        </is>
      </c>
      <c r="F1150" t="inlineStr">
        <is>
          <t>Improved small-world network --model definition and generative function derivation in infectious disease scenarios</t>
        </is>
      </c>
      <c r="G1150" t="inlineStr">
        <is>
          <t>Fang, Yinyue</t>
        </is>
      </c>
      <c r="H1150" t="n">
        <v>2024</v>
      </c>
      <c r="I1150" t="inlineStr">
        <is>
          <t>Journal of Computing and Electronic Information Management</t>
        </is>
      </c>
      <c r="J1150" t="inlineStr">
        <is>
          <t>10.54097/r890rx36</t>
        </is>
      </c>
      <c r="K1150" t="inlineStr">
        <is>
          <t>https://doi.org/10.54097/r890rx36</t>
        </is>
      </c>
      <c r="L1150" t="inlineStr">
        <is>
          <t>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is>
      </c>
      <c r="M1150" t="inlineStr">
        <is>
          <t>journal-article</t>
        </is>
      </c>
      <c r="N1150" t="inlineStr">
        <is>
          <t>en</t>
        </is>
      </c>
      <c r="O1150">
        <f>IF(F1150="","",LOWER(TRIM(F1150)&amp;"|"&amp;TRIM(G1150)&amp;"|"&amp;H1150))</f>
        <v/>
      </c>
      <c r="P1150" t="inlineStr">
        <is>
          <t>No</t>
        </is>
      </c>
      <c r="Q1150" t="inlineStr">
        <is>
          <t>Citations: 0</t>
        </is>
      </c>
    </row>
    <row r="1151">
      <c r="A1151" t="inlineStr">
        <is>
          <t>A1150</t>
        </is>
      </c>
      <c r="B1151" t="inlineStr">
        <is>
          <t>Database</t>
        </is>
      </c>
      <c r="C1151" t="inlineStr">
        <is>
          <t>CrossRef</t>
        </is>
      </c>
      <c r="D1151" s="86" t="n">
        <v>46287</v>
      </c>
      <c r="E1151" t="inlineStr">
        <is>
          <t>world model generative video diffusion</t>
        </is>
      </c>
      <c r="F1151" t="inlineStr">
        <is>
          <t>Generative Diffusion Model-based Synthetic Geotechnical Data Generation for Reliability Analysis of Ultimate Bearing Capacity of Shallow Foundations</t>
        </is>
      </c>
      <c r="G1151" t="inlineStr">
        <is>
          <t>Rudranarayan, Rudranarayan; Samui, Pijush; Kumari, Sunita</t>
        </is>
      </c>
      <c r="H1151" t="n">
        <v>2026</v>
      </c>
      <c r="I1151" t="inlineStr">
        <is>
          <t>Transportation Infrastructure Geotechnology</t>
        </is>
      </c>
      <c r="J1151" t="inlineStr">
        <is>
          <t>10.1007/s40515-026-00874-y</t>
        </is>
      </c>
      <c r="K1151" t="inlineStr">
        <is>
          <t>https://doi.org/10.1007/s40515-026-00874-y</t>
        </is>
      </c>
      <c r="L1151" t="inlineStr"/>
      <c r="M1151" t="inlineStr">
        <is>
          <t>journal-article</t>
        </is>
      </c>
      <c r="N1151" t="inlineStr">
        <is>
          <t>en</t>
        </is>
      </c>
      <c r="O1151">
        <f>IF(F1151="","",LOWER(TRIM(F1151)&amp;"|"&amp;TRIM(G1151)&amp;"|"&amp;H1151))</f>
        <v/>
      </c>
      <c r="P1151" t="inlineStr">
        <is>
          <t>No</t>
        </is>
      </c>
      <c r="Q1151" t="inlineStr">
        <is>
          <t>Citations: 0</t>
        </is>
      </c>
    </row>
    <row r="1152">
      <c r="A1152" t="inlineStr">
        <is>
          <t>A1151</t>
        </is>
      </c>
      <c r="B1152" t="inlineStr">
        <is>
          <t>Database</t>
        </is>
      </c>
      <c r="C1152" t="inlineStr">
        <is>
          <t>CrossRef</t>
        </is>
      </c>
      <c r="D1152" s="86" t="n">
        <v>46287</v>
      </c>
      <c r="E1152" t="inlineStr">
        <is>
          <t>world model generative video diffusion</t>
        </is>
      </c>
      <c r="F1152" t="inlineStr">
        <is>
          <t>V2IR-CnLDM: a generative visible-to-infrared image translation using ControlNet-guided conditional latent diffusion model</t>
        </is>
      </c>
      <c r="G1152" t="inlineStr">
        <is>
          <t>Reinhardt, Colin N.; Anderson, Connor; Schenck, Elim</t>
        </is>
      </c>
      <c r="H1152" t="n">
        <v>2025</v>
      </c>
      <c r="I1152" t="inlineStr">
        <is>
          <t>Optical Engineering</t>
        </is>
      </c>
      <c r="J1152" t="inlineStr">
        <is>
          <t>10.1117/1.oe.64.9.092206</t>
        </is>
      </c>
      <c r="K1152" t="inlineStr">
        <is>
          <t>https://doi.org/10.1117/1.oe.64.9.092206</t>
        </is>
      </c>
      <c r="L1152" t="inlineStr"/>
      <c r="M1152" t="inlineStr">
        <is>
          <t>journal-article</t>
        </is>
      </c>
      <c r="N1152" t="inlineStr">
        <is>
          <t>en</t>
        </is>
      </c>
      <c r="O1152">
        <f>IF(F1152="","",LOWER(TRIM(F1152)&amp;"|"&amp;TRIM(G1152)&amp;"|"&amp;H1152))</f>
        <v/>
      </c>
      <c r="P1152" t="inlineStr">
        <is>
          <t>No</t>
        </is>
      </c>
      <c r="Q1152" t="inlineStr">
        <is>
          <t>Citations: 1</t>
        </is>
      </c>
    </row>
    <row r="1153">
      <c r="A1153" t="inlineStr">
        <is>
          <t>A1152</t>
        </is>
      </c>
      <c r="B1153" t="inlineStr">
        <is>
          <t>Database</t>
        </is>
      </c>
      <c r="C1153" t="inlineStr">
        <is>
          <t>CrossRef</t>
        </is>
      </c>
      <c r="D1153" s="86" t="n">
        <v>46287</v>
      </c>
      <c r="E1153" t="inlineStr">
        <is>
          <t>world model generative video diffusion</t>
        </is>
      </c>
      <c r="F1153" t="inlineStr">
        <is>
          <t>Advancements in Generative AI: A Comprehensive Review of GANs, GPT, Autoencoders, Diffusion Model, and Transformers</t>
        </is>
      </c>
      <c r="G1153" t="inlineStr">
        <is>
          <t>Bengesi, Staphord; El-Sayed, Hoda; Sarker, MD Kamruzzaman; Houkpati, Yao; Irungu, John; Oladunni, Timothy</t>
        </is>
      </c>
      <c r="H1153" t="n">
        <v>2024</v>
      </c>
      <c r="I1153" t="inlineStr">
        <is>
          <t>IEEE Access</t>
        </is>
      </c>
      <c r="J1153" t="inlineStr">
        <is>
          <t>10.1109/access.2024.3397775</t>
        </is>
      </c>
      <c r="K1153" t="inlineStr">
        <is>
          <t>https://doi.org/10.1109/access.2024.3397775</t>
        </is>
      </c>
      <c r="L1153" t="inlineStr"/>
      <c r="M1153" t="inlineStr">
        <is>
          <t>journal-article</t>
        </is>
      </c>
      <c r="N1153" t="inlineStr">
        <is>
          <t>en</t>
        </is>
      </c>
      <c r="O1153">
        <f>IF(F1153="","",LOWER(TRIM(F1153)&amp;"|"&amp;TRIM(G1153)&amp;"|"&amp;H1153))</f>
        <v/>
      </c>
      <c r="P1153" t="inlineStr">
        <is>
          <t>No</t>
        </is>
      </c>
      <c r="Q1153" t="inlineStr">
        <is>
          <t>Citations: 350</t>
        </is>
      </c>
    </row>
    <row r="1154">
      <c r="A1154" t="inlineStr">
        <is>
          <t>A1153</t>
        </is>
      </c>
      <c r="B1154" t="inlineStr">
        <is>
          <t>Database</t>
        </is>
      </c>
      <c r="C1154" t="inlineStr">
        <is>
          <t>CrossRef</t>
        </is>
      </c>
      <c r="D1154" s="86" t="n">
        <v>46287</v>
      </c>
      <c r="E1154" t="inlineStr">
        <is>
          <t>world model generative video diffusion</t>
        </is>
      </c>
      <c r="F1154" t="inlineStr">
        <is>
          <t>Enhancing Global Model Performance in Federated Learning With Non-IID Data Using a Data-Free Generative Diffusion Model</t>
        </is>
      </c>
      <c r="G1154" t="inlineStr">
        <is>
          <t>Najafi, Mohammadreza; Daneshtalab, Masoud; Lee, Jeong-A; Saadloonia, Ghazal; Shin, Seokjoo</t>
        </is>
      </c>
      <c r="H1154" t="n">
        <v>2024</v>
      </c>
      <c r="I1154" t="inlineStr">
        <is>
          <t>IEEE Access</t>
        </is>
      </c>
      <c r="J1154" t="inlineStr">
        <is>
          <t>10.1109/access.2024.3474056</t>
        </is>
      </c>
      <c r="K1154" t="inlineStr">
        <is>
          <t>https://doi.org/10.1109/access.2024.3474056</t>
        </is>
      </c>
      <c r="L1154" t="inlineStr"/>
      <c r="M1154" t="inlineStr">
        <is>
          <t>journal-article</t>
        </is>
      </c>
      <c r="N1154" t="inlineStr">
        <is>
          <t>en</t>
        </is>
      </c>
      <c r="O1154">
        <f>IF(F1154="","",LOWER(TRIM(F1154)&amp;"|"&amp;TRIM(G1154)&amp;"|"&amp;H1154))</f>
        <v/>
      </c>
      <c r="P1154" t="inlineStr">
        <is>
          <t>No</t>
        </is>
      </c>
      <c r="Q1154" t="inlineStr">
        <is>
          <t>Citations: 5</t>
        </is>
      </c>
    </row>
    <row r="1155">
      <c r="A1155" t="inlineStr">
        <is>
          <t>A1154</t>
        </is>
      </c>
      <c r="B1155" t="inlineStr">
        <is>
          <t>Database</t>
        </is>
      </c>
      <c r="C1155" t="inlineStr">
        <is>
          <t>CrossRef</t>
        </is>
      </c>
      <c r="D1155" s="86" t="n">
        <v>46287</v>
      </c>
      <c r="E1155" t="inlineStr">
        <is>
          <t>world model generative video diffusion</t>
        </is>
      </c>
      <c r="F1155" t="inlineStr">
        <is>
          <t>Mesoscale Synthesis of 3D Multiphase Electrode Microstructures via AI Generative Diffusion Model with Manufacturing Aware Data Augmentation</t>
        </is>
      </c>
      <c r="G1155" t="inlineStr">
        <is>
          <t>Ramirez, Victor Cid; Franco, Alejandro A.; Benammar, Nassima</t>
        </is>
      </c>
      <c r="H1155" t="n">
        <v>2026</v>
      </c>
      <c r="I1155" t="inlineStr">
        <is>
          <t>ECS Meeting Abstracts</t>
        </is>
      </c>
      <c r="J1155" t="inlineStr">
        <is>
          <t>10.1149/ma2026-016674mtgabs</t>
        </is>
      </c>
      <c r="K1155" t="inlineStr">
        <is>
          <t>https://doi.org/10.1149/ma2026-016674mtgabs</t>
        </is>
      </c>
      <c r="L1155" t="inlineStr">
        <is>
          <t>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is>
      </c>
      <c r="M1155" t="inlineStr">
        <is>
          <t>journal-article</t>
        </is>
      </c>
      <c r="N1155" t="inlineStr">
        <is>
          <t>en</t>
        </is>
      </c>
      <c r="O1155">
        <f>IF(F1155="","",LOWER(TRIM(F1155)&amp;"|"&amp;TRIM(G1155)&amp;"|"&amp;H1155))</f>
        <v/>
      </c>
      <c r="P1155" t="inlineStr">
        <is>
          <t>No</t>
        </is>
      </c>
      <c r="Q1155" t="inlineStr">
        <is>
          <t>Citations: 0</t>
        </is>
      </c>
    </row>
    <row r="1156">
      <c r="A1156" t="inlineStr">
        <is>
          <t>A1155</t>
        </is>
      </c>
      <c r="B1156" t="inlineStr">
        <is>
          <t>Database</t>
        </is>
      </c>
      <c r="C1156" t="inlineStr">
        <is>
          <t>CrossRef</t>
        </is>
      </c>
      <c r="D1156" s="86" t="n">
        <v>46287</v>
      </c>
      <c r="E1156" t="inlineStr">
        <is>
          <t>world model generative video diffusion</t>
        </is>
      </c>
      <c r="F1156" t="inlineStr">
        <is>
          <t>SIS reaction–diffusion model with risk-induced dispersal under free boundary</t>
        </is>
      </c>
      <c r="G1156" t="inlineStr">
        <is>
          <t>Choi, Wonhyung; Lin, Zhigui; Ahn, Inkyung</t>
        </is>
      </c>
      <c r="H1156" t="n">
        <v>2022</v>
      </c>
      <c r="I1156" t="inlineStr">
        <is>
          <t>Nonlinear Analysis: Real World Applications</t>
        </is>
      </c>
      <c r="J1156" t="inlineStr">
        <is>
          <t>10.1016/j.nonrwa.2022.103605</t>
        </is>
      </c>
      <c r="K1156" t="inlineStr">
        <is>
          <t>https://doi.org/10.1016/j.nonrwa.2022.103605</t>
        </is>
      </c>
      <c r="L1156" t="inlineStr"/>
      <c r="M1156" t="inlineStr">
        <is>
          <t>journal-article</t>
        </is>
      </c>
      <c r="N1156" t="inlineStr">
        <is>
          <t>en</t>
        </is>
      </c>
      <c r="O1156">
        <f>IF(F1156="","",LOWER(TRIM(F1156)&amp;"|"&amp;TRIM(G1156)&amp;"|"&amp;H1156))</f>
        <v/>
      </c>
      <c r="P1156" t="inlineStr">
        <is>
          <t>No</t>
        </is>
      </c>
      <c r="Q1156" t="inlineStr">
        <is>
          <t>Citations: 4</t>
        </is>
      </c>
    </row>
    <row r="1157">
      <c r="A1157" t="inlineStr">
        <is>
          <t>A1156</t>
        </is>
      </c>
      <c r="B1157" t="inlineStr">
        <is>
          <t>Database</t>
        </is>
      </c>
      <c r="C1157" t="inlineStr">
        <is>
          <t>CrossRef</t>
        </is>
      </c>
      <c r="D1157" s="86" t="n">
        <v>46287</v>
      </c>
      <c r="E1157" t="inlineStr">
        <is>
          <t>world model generative video diffusion</t>
        </is>
      </c>
      <c r="F1157" t="inlineStr">
        <is>
          <t>A hybrid generative-discriminative model for abnormal event detection in surveillance video scenes</t>
        </is>
      </c>
      <c r="G1157" t="inlineStr">
        <is>
          <t>Kumar, P.M. Ashok; Kavitha, D.; Kumar, S. Arun</t>
        </is>
      </c>
      <c r="H1157" t="n">
        <v>2020</v>
      </c>
      <c r="I1157" t="inlineStr">
        <is>
          <t>International Journal of Information and Computer Security</t>
        </is>
      </c>
      <c r="J1157" t="inlineStr">
        <is>
          <t>10.1504/ijics.2020.105179</t>
        </is>
      </c>
      <c r="K1157" t="inlineStr">
        <is>
          <t>https://doi.org/10.1504/ijics.2020.105179</t>
        </is>
      </c>
      <c r="L1157" t="inlineStr"/>
      <c r="M1157" t="inlineStr">
        <is>
          <t>journal-article</t>
        </is>
      </c>
      <c r="N1157" t="inlineStr">
        <is>
          <t>en</t>
        </is>
      </c>
      <c r="O1157">
        <f>IF(F1157="","",LOWER(TRIM(F1157)&amp;"|"&amp;TRIM(G1157)&amp;"|"&amp;H1157))</f>
        <v/>
      </c>
      <c r="P1157" t="inlineStr">
        <is>
          <t>No</t>
        </is>
      </c>
      <c r="Q1157" t="inlineStr">
        <is>
          <t>Citations: 3</t>
        </is>
      </c>
    </row>
    <row r="1158">
      <c r="A1158" t="inlineStr">
        <is>
          <t>A1157</t>
        </is>
      </c>
      <c r="B1158" t="inlineStr">
        <is>
          <t>Database</t>
        </is>
      </c>
      <c r="C1158" t="inlineStr">
        <is>
          <t>CrossRef</t>
        </is>
      </c>
      <c r="D1158" s="86" t="n">
        <v>46287</v>
      </c>
      <c r="E1158" t="inlineStr">
        <is>
          <t>world model generative video diffusion</t>
        </is>
      </c>
      <c r="F1158" t="inlineStr">
        <is>
          <t>Generative AI and Personalized Video Advertisements</t>
        </is>
      </c>
      <c r="G1158" t="inlineStr">
        <is>
          <t>Kumar, Madhav; Kapoor, Anuj</t>
        </is>
      </c>
      <c r="H1158" t="n">
        <v>2023</v>
      </c>
      <c r="I1158" t="inlineStr">
        <is>
          <t>SSRN Electronic Journal</t>
        </is>
      </c>
      <c r="J1158" t="inlineStr">
        <is>
          <t>10.2139/ssrn.4614118</t>
        </is>
      </c>
      <c r="K1158" t="inlineStr">
        <is>
          <t>https://doi.org/10.2139/ssrn.4614118</t>
        </is>
      </c>
      <c r="L1158" t="inlineStr"/>
      <c r="M1158" t="inlineStr">
        <is>
          <t>journal-article</t>
        </is>
      </c>
      <c r="N1158" t="inlineStr">
        <is>
          <t>en</t>
        </is>
      </c>
      <c r="O1158">
        <f>IF(F1158="","",LOWER(TRIM(F1158)&amp;"|"&amp;TRIM(G1158)&amp;"|"&amp;H1158))</f>
        <v/>
      </c>
      <c r="P1158" t="inlineStr">
        <is>
          <t>No</t>
        </is>
      </c>
      <c r="Q1158" t="inlineStr">
        <is>
          <t>Citations: 12</t>
        </is>
      </c>
    </row>
    <row r="1159">
      <c r="A1159" t="inlineStr">
        <is>
          <t>A1158</t>
        </is>
      </c>
      <c r="B1159" t="inlineStr">
        <is>
          <t>Database</t>
        </is>
      </c>
      <c r="C1159" t="inlineStr">
        <is>
          <t>CrossRef</t>
        </is>
      </c>
      <c r="D1159" s="86" t="n">
        <v>46287</v>
      </c>
      <c r="E1159" t="inlineStr">
        <is>
          <t>V-JEPA video representation self-supervised</t>
        </is>
      </c>
      <c r="F1159" t="inlineStr">
        <is>
          <t>Mitigating background bias in self-supervised video representation learning</t>
        </is>
      </c>
      <c r="G1159" t="inlineStr">
        <is>
          <t>Akar, Arif; Senturk, Ufuk Umut; Ikizler-Cinbis, Nazli</t>
        </is>
      </c>
      <c r="H1159" t="n">
        <v>2025</v>
      </c>
      <c r="I1159" t="inlineStr">
        <is>
          <t>Signal, Image and Video Processing</t>
        </is>
      </c>
      <c r="J1159" t="inlineStr">
        <is>
          <t>10.1007/s11760-024-03644-w</t>
        </is>
      </c>
      <c r="K1159" t="inlineStr">
        <is>
          <t>https://doi.org/10.1007/s11760-024-03644-w</t>
        </is>
      </c>
      <c r="L1159" t="inlineStr"/>
      <c r="M1159" t="inlineStr">
        <is>
          <t>journal-article</t>
        </is>
      </c>
      <c r="N1159" t="inlineStr">
        <is>
          <t>en</t>
        </is>
      </c>
      <c r="O1159">
        <f>IF(F1159="","",LOWER(TRIM(F1159)&amp;"|"&amp;TRIM(G1159)&amp;"|"&amp;H1159))</f>
        <v/>
      </c>
      <c r="P1159" t="inlineStr">
        <is>
          <t>No</t>
        </is>
      </c>
      <c r="Q1159" t="inlineStr">
        <is>
          <t>Citations: 0</t>
        </is>
      </c>
    </row>
    <row r="1160">
      <c r="A1160" t="inlineStr">
        <is>
          <t>A1159</t>
        </is>
      </c>
      <c r="B1160" t="inlineStr">
        <is>
          <t>Database</t>
        </is>
      </c>
      <c r="C1160" t="inlineStr">
        <is>
          <t>CrossRef</t>
        </is>
      </c>
      <c r="D1160" s="86" t="n">
        <v>46287</v>
      </c>
      <c r="E1160" t="inlineStr">
        <is>
          <t>V-JEPA video representation self-supervised</t>
        </is>
      </c>
      <c r="F1160" t="inlineStr">
        <is>
          <t>Meta-Contrast Self-Supervised Video Representation Learning Based on Multi-Task Spatio-Temporal Representation Fusion and Scale Decoupling</t>
        </is>
      </c>
      <c r="G1160" t="inlineStr">
        <is>
          <t>ZHANG, YANG; HE, GANG; FAN, SHAN XIAO</t>
        </is>
      </c>
      <c r="H1160" t="n">
        <v>2022</v>
      </c>
      <c r="I1160" t="inlineStr">
        <is>
          <t>SSRN Electronic Journal</t>
        </is>
      </c>
      <c r="J1160" t="inlineStr">
        <is>
          <t>10.2139/ssrn.4162678</t>
        </is>
      </c>
      <c r="K1160" t="inlineStr">
        <is>
          <t>https://doi.org/10.2139/ssrn.4162678</t>
        </is>
      </c>
      <c r="L1160" t="inlineStr"/>
      <c r="M1160" t="inlineStr">
        <is>
          <t>journal-article</t>
        </is>
      </c>
      <c r="N1160" t="inlineStr">
        <is>
          <t>en</t>
        </is>
      </c>
      <c r="O1160">
        <f>IF(F1160="","",LOWER(TRIM(F1160)&amp;"|"&amp;TRIM(G1160)&amp;"|"&amp;H1160))</f>
        <v/>
      </c>
      <c r="P1160" t="inlineStr">
        <is>
          <t>No</t>
        </is>
      </c>
      <c r="Q1160" t="inlineStr">
        <is>
          <t>Citations: 0</t>
        </is>
      </c>
    </row>
    <row r="1161">
      <c r="A1161" t="inlineStr">
        <is>
          <t>A1160</t>
        </is>
      </c>
      <c r="B1161" t="inlineStr">
        <is>
          <t>Database</t>
        </is>
      </c>
      <c r="C1161" t="inlineStr">
        <is>
          <t>CrossRef</t>
        </is>
      </c>
      <c r="D1161" s="86" t="n">
        <v>46287</v>
      </c>
      <c r="E1161" t="inlineStr">
        <is>
          <t>V-JEPA video representation self-supervised</t>
        </is>
      </c>
      <c r="F1161" t="inlineStr">
        <is>
          <t>Study on Various Self-supervised Video Representation Learning Methods</t>
        </is>
      </c>
      <c r="G1161" t="inlineStr">
        <is>
          <t>Park, SooHyun; Choi, Jongwon</t>
        </is>
      </c>
      <c r="H1161" t="n">
        <v>2022</v>
      </c>
      <c r="I1161" t="inlineStr">
        <is>
          <t>Moving Image &amp; Technology (MINT)</t>
        </is>
      </c>
      <c r="J1161" t="inlineStr">
        <is>
          <t>10.15323/mint.2022.8.2.3.18</t>
        </is>
      </c>
      <c r="K1161" t="inlineStr">
        <is>
          <t>https://doi.org/10.15323/mint.2022.8.2.3.18</t>
        </is>
      </c>
      <c r="L1161" t="inlineStr"/>
      <c r="M1161" t="inlineStr">
        <is>
          <t>journal-article</t>
        </is>
      </c>
      <c r="N1161" t="inlineStr">
        <is>
          <t>en</t>
        </is>
      </c>
      <c r="O1161">
        <f>IF(F1161="","",LOWER(TRIM(F1161)&amp;"|"&amp;TRIM(G1161)&amp;"|"&amp;H1161))</f>
        <v/>
      </c>
      <c r="P1161" t="inlineStr">
        <is>
          <t>No</t>
        </is>
      </c>
      <c r="Q1161" t="inlineStr">
        <is>
          <t>Citations: 0</t>
        </is>
      </c>
    </row>
    <row r="1162">
      <c r="A1162" t="inlineStr">
        <is>
          <t>A1161</t>
        </is>
      </c>
      <c r="B1162" t="inlineStr">
        <is>
          <t>Database</t>
        </is>
      </c>
      <c r="C1162" t="inlineStr">
        <is>
          <t>CrossRef</t>
        </is>
      </c>
      <c r="D1162" s="86" t="n">
        <v>46287</v>
      </c>
      <c r="E1162" t="inlineStr">
        <is>
          <t>V-JEPA video representation self-supervised</t>
        </is>
      </c>
      <c r="F1162" t="inlineStr">
        <is>
          <t>Self-supervised contrastive video representation learning for construction equipment activity recognition on limited dataset</t>
        </is>
      </c>
      <c r="G1162" t="inlineStr">
        <is>
          <t>Ghelmani, Ali; Hammad, Amin</t>
        </is>
      </c>
      <c r="H1162" t="n">
        <v>2023</v>
      </c>
      <c r="I1162" t="inlineStr">
        <is>
          <t>Automation in Construction</t>
        </is>
      </c>
      <c r="J1162" t="inlineStr">
        <is>
          <t>10.1016/j.autcon.2023.105001</t>
        </is>
      </c>
      <c r="K1162" t="inlineStr">
        <is>
          <t>https://doi.org/10.1016/j.autcon.2023.105001</t>
        </is>
      </c>
      <c r="L1162" t="inlineStr"/>
      <c r="M1162" t="inlineStr">
        <is>
          <t>journal-article</t>
        </is>
      </c>
      <c r="N1162" t="inlineStr">
        <is>
          <t>en</t>
        </is>
      </c>
      <c r="O1162">
        <f>IF(F1162="","",LOWER(TRIM(F1162)&amp;"|"&amp;TRIM(G1162)&amp;"|"&amp;H1162))</f>
        <v/>
      </c>
      <c r="P1162" t="inlineStr">
        <is>
          <t>No</t>
        </is>
      </c>
      <c r="Q1162" t="inlineStr">
        <is>
          <t>Citations: 21</t>
        </is>
      </c>
    </row>
    <row r="1163">
      <c r="A1163" t="inlineStr">
        <is>
          <t>A1162</t>
        </is>
      </c>
      <c r="B1163" t="inlineStr">
        <is>
          <t>Database</t>
        </is>
      </c>
      <c r="C1163" t="inlineStr">
        <is>
          <t>CrossRef</t>
        </is>
      </c>
      <c r="D1163" s="86" t="n">
        <v>46287</v>
      </c>
      <c r="E1163" t="inlineStr">
        <is>
          <t>V-JEPA video representation self-supervised</t>
        </is>
      </c>
      <c r="F1163" t="inlineStr">
        <is>
          <t>Cut-in maneuver detection with self-supervised contrastive video representation learning</t>
        </is>
      </c>
      <c r="G1163" t="inlineStr">
        <is>
          <t>Nalcakan, Yagiz; Bastanlar, Yalin</t>
        </is>
      </c>
      <c r="H1163" t="n">
        <v>2023</v>
      </c>
      <c r="I1163" t="inlineStr">
        <is>
          <t>Signal, Image and Video Processing</t>
        </is>
      </c>
      <c r="J1163" t="inlineStr">
        <is>
          <t>10.1007/s11760-023-02512-3</t>
        </is>
      </c>
      <c r="K1163" t="inlineStr">
        <is>
          <t>https://doi.org/10.1007/s11760-023-02512-3</t>
        </is>
      </c>
      <c r="L1163" t="inlineStr"/>
      <c r="M1163" t="inlineStr">
        <is>
          <t>journal-article</t>
        </is>
      </c>
      <c r="N1163" t="inlineStr">
        <is>
          <t>en</t>
        </is>
      </c>
      <c r="O1163">
        <f>IF(F1163="","",LOWER(TRIM(F1163)&amp;"|"&amp;TRIM(G1163)&amp;"|"&amp;H1163))</f>
        <v/>
      </c>
      <c r="P1163" t="inlineStr">
        <is>
          <t>No</t>
        </is>
      </c>
      <c r="Q1163" t="inlineStr">
        <is>
          <t>Citations: 4</t>
        </is>
      </c>
    </row>
    <row r="1164">
      <c r="A1164" t="inlineStr">
        <is>
          <t>A1163</t>
        </is>
      </c>
      <c r="B1164" t="inlineStr">
        <is>
          <t>Database</t>
        </is>
      </c>
      <c r="C1164" t="inlineStr">
        <is>
          <t>CrossRef</t>
        </is>
      </c>
      <c r="D1164" s="86" t="n">
        <v>46287</v>
      </c>
      <c r="E1164" t="inlineStr">
        <is>
          <t>V-JEPA video representation self-supervised</t>
        </is>
      </c>
      <c r="F1164" t="inlineStr">
        <is>
          <t>LC-JEPA: a logic-constrained self-supervised framework for trustworthy ECG arrhythmia analysis</t>
        </is>
      </c>
      <c r="G1164" t="inlineStr">
        <is>
          <t>Zhang, Bailing; Chen, Genlang; Miao, Yuan</t>
        </is>
      </c>
      <c r="H1164" t="n">
        <v>2026</v>
      </c>
      <c r="I1164" t="inlineStr">
        <is>
          <t>Biomedical Informatics</t>
        </is>
      </c>
      <c r="J1164" t="inlineStr">
        <is>
          <t>10.55092/bi20260001</t>
        </is>
      </c>
      <c r="K1164" t="inlineStr">
        <is>
          <t>https://doi.org/10.55092/bi20260001</t>
        </is>
      </c>
      <c r="L1164" t="inlineStr"/>
      <c r="M1164" t="inlineStr">
        <is>
          <t>journal-article</t>
        </is>
      </c>
      <c r="N1164" t="inlineStr">
        <is>
          <t>en</t>
        </is>
      </c>
      <c r="O1164">
        <f>IF(F1164="","",LOWER(TRIM(F1164)&amp;"|"&amp;TRIM(G1164)&amp;"|"&amp;H1164))</f>
        <v/>
      </c>
      <c r="P1164" t="inlineStr">
        <is>
          <t>No</t>
        </is>
      </c>
      <c r="Q1164" t="inlineStr">
        <is>
          <t>Citations: 0</t>
        </is>
      </c>
    </row>
    <row r="1165">
      <c r="A1165" t="inlineStr">
        <is>
          <t>A1164</t>
        </is>
      </c>
      <c r="B1165" t="inlineStr">
        <is>
          <t>Database</t>
        </is>
      </c>
      <c r="C1165" t="inlineStr">
        <is>
          <t>CrossRef</t>
        </is>
      </c>
      <c r="D1165" s="86" t="n">
        <v>46287</v>
      </c>
      <c r="E1165" t="inlineStr">
        <is>
          <t>V-JEPA video representation self-supervised</t>
        </is>
      </c>
      <c r="F1165" t="inlineStr">
        <is>
          <t>Self-Supervised Video Representation and Temporally Adaptive Attention for Audio-Visual Event Localization</t>
        </is>
      </c>
      <c r="G1165" t="inlineStr">
        <is>
          <t>Ran, Yue; Tang, Hongying; Li, Baoqing; Wang, Guohui</t>
        </is>
      </c>
      <c r="H1165" t="n">
        <v>2022</v>
      </c>
      <c r="I1165" t="inlineStr">
        <is>
          <t>Applied Sciences</t>
        </is>
      </c>
      <c r="J1165" t="inlineStr">
        <is>
          <t>10.3390/app122412622</t>
        </is>
      </c>
      <c r="K1165" t="inlineStr">
        <is>
          <t>https://doi.org/10.3390/app122412622</t>
        </is>
      </c>
      <c r="L1165" t="inlineStr">
        <is>
          <t>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is>
      </c>
      <c r="M1165" t="inlineStr">
        <is>
          <t>journal-article</t>
        </is>
      </c>
      <c r="N1165" t="inlineStr">
        <is>
          <t>en</t>
        </is>
      </c>
      <c r="O1165">
        <f>IF(F1165="","",LOWER(TRIM(F1165)&amp;"|"&amp;TRIM(G1165)&amp;"|"&amp;H1165))</f>
        <v/>
      </c>
      <c r="P1165" t="inlineStr">
        <is>
          <t>No</t>
        </is>
      </c>
      <c r="Q1165" t="inlineStr">
        <is>
          <t>Citations: 4</t>
        </is>
      </c>
    </row>
    <row r="1166">
      <c r="A1166" t="inlineStr">
        <is>
          <t>A1165</t>
        </is>
      </c>
      <c r="B1166" t="inlineStr">
        <is>
          <t>Database</t>
        </is>
      </c>
      <c r="C1166" t="inlineStr">
        <is>
          <t>CrossRef</t>
        </is>
      </c>
      <c r="D1166" s="86" t="n">
        <v>46287</v>
      </c>
      <c r="E1166" t="inlineStr">
        <is>
          <t>V-JEPA video representation self-supervised</t>
        </is>
      </c>
      <c r="F1166" t="inlineStr">
        <is>
          <t>SELF-SUPERVISED MULTI-MODAL VIDEO FEATURE REPRESENTATION LEARNING FOR SCALABLE ACTION RECOGNITION IN UNLABELED VISUAL DATASETS</t>
        </is>
      </c>
      <c r="G1166" t="inlineStr">
        <is>
          <t>Arden University, United Kingdom; P., Jeyaprabhavathi</t>
        </is>
      </c>
      <c r="H1166" t="n">
        <v>2025</v>
      </c>
      <c r="I1166" t="inlineStr">
        <is>
          <t>ICTACT Journal on Image and Video Processing</t>
        </is>
      </c>
      <c r="J1166" t="inlineStr">
        <is>
          <t>10.21917/ijivp.2025.0530</t>
        </is>
      </c>
      <c r="K1166" t="inlineStr">
        <is>
          <t>https://doi.org/10.21917/ijivp.2025.0530</t>
        </is>
      </c>
      <c r="L1166" t="inlineStr">
        <is>
          <t>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is>
      </c>
      <c r="M1166" t="inlineStr">
        <is>
          <t>journal-article</t>
        </is>
      </c>
      <c r="N1166" t="inlineStr">
        <is>
          <t>en</t>
        </is>
      </c>
      <c r="O1166">
        <f>IF(F1166="","",LOWER(TRIM(F1166)&amp;"|"&amp;TRIM(G1166)&amp;"|"&amp;H1166))</f>
        <v/>
      </c>
      <c r="P1166" t="inlineStr">
        <is>
          <t>No</t>
        </is>
      </c>
      <c r="Q1166" t="inlineStr">
        <is>
          <t>Citations: 0</t>
        </is>
      </c>
    </row>
    <row r="1167">
      <c r="A1167" t="inlineStr">
        <is>
          <t>A1166</t>
        </is>
      </c>
      <c r="B1167" t="inlineStr">
        <is>
          <t>Database</t>
        </is>
      </c>
      <c r="C1167" t="inlineStr">
        <is>
          <t>CrossRef</t>
        </is>
      </c>
      <c r="D1167" s="86" t="n">
        <v>46287</v>
      </c>
      <c r="E1167" t="inlineStr">
        <is>
          <t>V-JEPA video representation self-supervised</t>
        </is>
      </c>
      <c r="F1167" t="inlineStr">
        <is>
          <t>Motion-guided spatiotemporal multitask feature discrimination for self-supervised video representation learning</t>
        </is>
      </c>
      <c r="G1167" t="inlineStr">
        <is>
          <t>Bi, Shuai; Hu, Zhengping; Zhang, Hehao; Di, Jirui; Sun, Zhe</t>
        </is>
      </c>
      <c r="H1167" t="n">
        <v>2024</v>
      </c>
      <c r="I1167" t="inlineStr">
        <is>
          <t>Pattern Recognition</t>
        </is>
      </c>
      <c r="J1167" t="inlineStr">
        <is>
          <t>10.1016/j.patcog.2024.110713</t>
        </is>
      </c>
      <c r="K1167" t="inlineStr">
        <is>
          <t>https://doi.org/10.1016/j.patcog.2024.110713</t>
        </is>
      </c>
      <c r="L1167" t="inlineStr"/>
      <c r="M1167" t="inlineStr">
        <is>
          <t>journal-article</t>
        </is>
      </c>
      <c r="N1167" t="inlineStr">
        <is>
          <t>en</t>
        </is>
      </c>
      <c r="O1167">
        <f>IF(F1167="","",LOWER(TRIM(F1167)&amp;"|"&amp;TRIM(G1167)&amp;"|"&amp;H1167))</f>
        <v/>
      </c>
      <c r="P1167" t="inlineStr">
        <is>
          <t>No</t>
        </is>
      </c>
      <c r="Q1167" t="inlineStr">
        <is>
          <t>Citations: 5</t>
        </is>
      </c>
    </row>
    <row r="1168">
      <c r="A1168" t="inlineStr">
        <is>
          <t>A1167</t>
        </is>
      </c>
      <c r="B1168" t="inlineStr">
        <is>
          <t>Database</t>
        </is>
      </c>
      <c r="C1168" t="inlineStr">
        <is>
          <t>CrossRef</t>
        </is>
      </c>
      <c r="D1168" s="86" t="n">
        <v>46287</v>
      </c>
      <c r="E1168" t="inlineStr">
        <is>
          <t>V-JEPA video representation self-supervised</t>
        </is>
      </c>
      <c r="F1168" t="inlineStr">
        <is>
          <t>Patch-wise self-supervised visual representation learning: a fine-grained approach</t>
        </is>
      </c>
      <c r="G1168" t="inlineStr">
        <is>
          <t>Javidani, Ali; Sadeghi, Mohammad Amin; Nadjar Araabi, Babak</t>
        </is>
      </c>
      <c r="H1168" t="n">
        <v>2025</v>
      </c>
      <c r="I1168" t="inlineStr">
        <is>
          <t>Signal, Image and Video Processing</t>
        </is>
      </c>
      <c r="J1168" t="inlineStr">
        <is>
          <t>10.1007/s11760-025-04020-y</t>
        </is>
      </c>
      <c r="K1168" t="inlineStr">
        <is>
          <t>https://doi.org/10.1007/s11760-025-04020-y</t>
        </is>
      </c>
      <c r="L1168" t="inlineStr"/>
      <c r="M1168" t="inlineStr">
        <is>
          <t>journal-article</t>
        </is>
      </c>
      <c r="N1168" t="inlineStr">
        <is>
          <t>en</t>
        </is>
      </c>
      <c r="O1168">
        <f>IF(F1168="","",LOWER(TRIM(F1168)&amp;"|"&amp;TRIM(G1168)&amp;"|"&amp;H1168))</f>
        <v/>
      </c>
      <c r="P1168" t="inlineStr">
        <is>
          <t>No</t>
        </is>
      </c>
      <c r="Q1168" t="inlineStr">
        <is>
          <t>Citations: 1</t>
        </is>
      </c>
    </row>
    <row r="1169">
      <c r="A1169" t="inlineStr">
        <is>
          <t>A1168</t>
        </is>
      </c>
      <c r="B1169" t="inlineStr">
        <is>
          <t>Database</t>
        </is>
      </c>
      <c r="C1169" t="inlineStr">
        <is>
          <t>CrossRef</t>
        </is>
      </c>
      <c r="D1169" s="86" t="n">
        <v>46287</v>
      </c>
      <c r="E1169" t="inlineStr">
        <is>
          <t>V-JEPA video representation self-supervised</t>
        </is>
      </c>
      <c r="F1169" t="inlineStr">
        <is>
          <t>Actor-Aware Self-Supervised Learning for Semi-Supervised Video Representation Learning</t>
        </is>
      </c>
      <c r="G1169" t="inlineStr">
        <is>
          <t>Assefa, Maregu; Jiang, Wei; Alemu, Kumie Gedamu; Yilma, Getinet; Adhikari, Deepak; Ayalew, Melese; Seid, Abegaz Mohammed; Erbad, Aiman</t>
        </is>
      </c>
      <c r="H1169" t="n">
        <v>2023</v>
      </c>
      <c r="I1169" t="inlineStr">
        <is>
          <t>IEEE Transactions on Circuits and Systems for Video Technology</t>
        </is>
      </c>
      <c r="J1169" t="inlineStr">
        <is>
          <t>10.1109/tcsvt.2023.3267178</t>
        </is>
      </c>
      <c r="K1169" t="inlineStr">
        <is>
          <t>https://doi.org/10.1109/tcsvt.2023.3267178</t>
        </is>
      </c>
      <c r="L1169" t="inlineStr"/>
      <c r="M1169" t="inlineStr">
        <is>
          <t>journal-article</t>
        </is>
      </c>
      <c r="N1169" t="inlineStr">
        <is>
          <t>en</t>
        </is>
      </c>
      <c r="O1169">
        <f>IF(F1169="","",LOWER(TRIM(F1169)&amp;"|"&amp;TRIM(G1169)&amp;"|"&amp;H1169))</f>
        <v/>
      </c>
      <c r="P1169" t="inlineStr">
        <is>
          <t>No</t>
        </is>
      </c>
      <c r="Q1169" t="inlineStr">
        <is>
          <t>Citations: 11</t>
        </is>
      </c>
    </row>
    <row r="1170">
      <c r="A1170" t="inlineStr">
        <is>
          <t>A1169</t>
        </is>
      </c>
      <c r="B1170" t="inlineStr">
        <is>
          <t>Database</t>
        </is>
      </c>
      <c r="C1170" t="inlineStr">
        <is>
          <t>CrossRef</t>
        </is>
      </c>
      <c r="D1170" s="86" t="n">
        <v>46287</v>
      </c>
      <c r="E1170" t="inlineStr">
        <is>
          <t>V-JEPA video representation self-supervised</t>
        </is>
      </c>
      <c r="F1170" t="inlineStr">
        <is>
          <t>Self-Supervised Video Representation Learning with Space-Time Cubic Puzzles</t>
        </is>
      </c>
      <c r="G1170" t="inlineStr">
        <is>
          <t>Kim, Dahun; Cho, Donghyeon; Kweon, In So</t>
        </is>
      </c>
      <c r="H1170" t="n">
        <v>2019</v>
      </c>
      <c r="I1170" t="inlineStr">
        <is>
          <t>Proceedings of the AAAI Conference on Artificial Intelligence</t>
        </is>
      </c>
      <c r="J1170" t="inlineStr">
        <is>
          <t>10.1609/aaai.v33i01.33018545</t>
        </is>
      </c>
      <c r="K1170" t="inlineStr">
        <is>
          <t>https://doi.org/10.1609/aaai.v33i01.33018545</t>
        </is>
      </c>
      <c r="L1170" t="inlineStr">
        <is>
          <t>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is>
      </c>
      <c r="M1170" t="inlineStr">
        <is>
          <t>journal-article</t>
        </is>
      </c>
      <c r="N1170" t="inlineStr">
        <is>
          <t>en</t>
        </is>
      </c>
      <c r="O1170">
        <f>IF(F1170="","",LOWER(TRIM(F1170)&amp;"|"&amp;TRIM(G1170)&amp;"|"&amp;H1170))</f>
        <v/>
      </c>
      <c r="P1170" t="inlineStr">
        <is>
          <t>No</t>
        </is>
      </c>
      <c r="Q1170" t="inlineStr">
        <is>
          <t>Citations: 223</t>
        </is>
      </c>
    </row>
    <row r="1171">
      <c r="A1171" t="inlineStr">
        <is>
          <t>A1170</t>
        </is>
      </c>
      <c r="B1171" t="inlineStr">
        <is>
          <t>Database</t>
        </is>
      </c>
      <c r="C1171" t="inlineStr">
        <is>
          <t>CrossRef</t>
        </is>
      </c>
      <c r="D1171" s="86" t="n">
        <v>46287</v>
      </c>
      <c r="E1171" t="inlineStr">
        <is>
          <t>V-JEPA video representation self-supervised</t>
        </is>
      </c>
      <c r="F1171" t="inlineStr">
        <is>
          <t>Self-supervised audio representation learning model based on time-frequency decoupling and masked reconstruction</t>
        </is>
      </c>
      <c r="G1171" t="inlineStr">
        <is>
          <t>Xu, Jie; Dai, Yuhao; Wang, Zhifeng</t>
        </is>
      </c>
      <c r="H1171" t="n">
        <v>2026</v>
      </c>
      <c r="I1171" t="inlineStr">
        <is>
          <t>Signal, Image and Video Processing</t>
        </is>
      </c>
      <c r="J1171" t="inlineStr">
        <is>
          <t>10.1007/s11760-026-05700-z</t>
        </is>
      </c>
      <c r="K1171" t="inlineStr">
        <is>
          <t>https://doi.org/10.1007/s11760-026-05700-z</t>
        </is>
      </c>
      <c r="L1171" t="inlineStr"/>
      <c r="M1171" t="inlineStr">
        <is>
          <t>journal-article</t>
        </is>
      </c>
      <c r="N1171" t="inlineStr">
        <is>
          <t>en</t>
        </is>
      </c>
      <c r="O1171">
        <f>IF(F1171="","",LOWER(TRIM(F1171)&amp;"|"&amp;TRIM(G1171)&amp;"|"&amp;H1171))</f>
        <v/>
      </c>
      <c r="P1171" t="inlineStr">
        <is>
          <t>No</t>
        </is>
      </c>
      <c r="Q1171" t="inlineStr">
        <is>
          <t>Citations: 0</t>
        </is>
      </c>
    </row>
    <row r="1172">
      <c r="A1172" t="inlineStr">
        <is>
          <t>A1171</t>
        </is>
      </c>
      <c r="B1172" t="inlineStr">
        <is>
          <t>Database</t>
        </is>
      </c>
      <c r="C1172" t="inlineStr">
        <is>
          <t>CrossRef</t>
        </is>
      </c>
      <c r="D1172" s="86" t="n">
        <v>46287</v>
      </c>
      <c r="E1172" t="inlineStr">
        <is>
          <t>V-JEPA video representation self-supervised</t>
        </is>
      </c>
      <c r="F1172" t="inlineStr">
        <is>
          <t>Deep Self-Supervised Representation Learning for Free-Hand Sketch</t>
        </is>
      </c>
      <c r="G1172" t="inlineStr">
        <is>
          <t>Xu, Peng; Song, Zeyu; Yin, Qiyue; Song, Yi-Zhe; Wang, Liang</t>
        </is>
      </c>
      <c r="H1172" t="n">
        <v>2021</v>
      </c>
      <c r="I1172" t="inlineStr">
        <is>
          <t>IEEE Transactions on Circuits and Systems for Video Technology</t>
        </is>
      </c>
      <c r="J1172" t="inlineStr">
        <is>
          <t>10.1109/tcsvt.2020.3003048</t>
        </is>
      </c>
      <c r="K1172" t="inlineStr">
        <is>
          <t>https://doi.org/10.1109/tcsvt.2020.3003048</t>
        </is>
      </c>
      <c r="L1172" t="inlineStr"/>
      <c r="M1172" t="inlineStr">
        <is>
          <t>journal-article</t>
        </is>
      </c>
      <c r="N1172" t="inlineStr">
        <is>
          <t>en</t>
        </is>
      </c>
      <c r="O1172">
        <f>IF(F1172="","",LOWER(TRIM(F1172)&amp;"|"&amp;TRIM(G1172)&amp;"|"&amp;H1172))</f>
        <v/>
      </c>
      <c r="P1172" t="inlineStr">
        <is>
          <t>No</t>
        </is>
      </c>
      <c r="Q1172" t="inlineStr">
        <is>
          <t>Citations: 44</t>
        </is>
      </c>
    </row>
    <row r="1173">
      <c r="A1173" t="inlineStr">
        <is>
          <t>A1172</t>
        </is>
      </c>
      <c r="B1173" t="inlineStr">
        <is>
          <t>Database</t>
        </is>
      </c>
      <c r="C1173" t="inlineStr">
        <is>
          <t>CrossRef</t>
        </is>
      </c>
      <c r="D1173" s="86" t="n">
        <v>46287</v>
      </c>
      <c r="E1173" t="inlineStr">
        <is>
          <t>V-JEPA video representation self-supervised</t>
        </is>
      </c>
      <c r="F1173" t="inlineStr">
        <is>
          <t>Spatiotemporal consistency enhancement self-supervised representation learning for action recognition</t>
        </is>
      </c>
      <c r="G1173" t="inlineStr">
        <is>
          <t>Bi, Shuai; Hu, Zhengping; Zhao, Mengyao; Li, Shufang; Sun, Zhe</t>
        </is>
      </c>
      <c r="H1173" t="n">
        <v>2023</v>
      </c>
      <c r="I1173" t="inlineStr">
        <is>
          <t>Signal, Image and Video Processing</t>
        </is>
      </c>
      <c r="J1173" t="inlineStr">
        <is>
          <t>10.1007/s11760-022-02357-2</t>
        </is>
      </c>
      <c r="K1173" t="inlineStr">
        <is>
          <t>https://doi.org/10.1007/s11760-022-02357-2</t>
        </is>
      </c>
      <c r="L1173" t="inlineStr"/>
      <c r="M1173" t="inlineStr">
        <is>
          <t>journal-article</t>
        </is>
      </c>
      <c r="N1173" t="inlineStr">
        <is>
          <t>en</t>
        </is>
      </c>
      <c r="O1173">
        <f>IF(F1173="","",LOWER(TRIM(F1173)&amp;"|"&amp;TRIM(G1173)&amp;"|"&amp;H1173))</f>
        <v/>
      </c>
      <c r="P1173" t="inlineStr">
        <is>
          <t>No</t>
        </is>
      </c>
      <c r="Q1173" t="inlineStr">
        <is>
          <t>Citations: 6</t>
        </is>
      </c>
    </row>
    <row r="1174">
      <c r="A1174" t="inlineStr">
        <is>
          <t>A1173</t>
        </is>
      </c>
      <c r="B1174" t="inlineStr">
        <is>
          <t>Database</t>
        </is>
      </c>
      <c r="C1174" t="inlineStr">
        <is>
          <t>CrossRef</t>
        </is>
      </c>
      <c r="D1174" s="86" t="n">
        <v>46287</v>
      </c>
      <c r="E1174" t="inlineStr">
        <is>
          <t>V-JEPA video representation self-supervised</t>
        </is>
      </c>
      <c r="F1174" t="inlineStr">
        <is>
          <t>SMGT: A self-supervised multimodal graph transformer with coverage-aware selection for video summarization with nanotechnology-inspired nanoscale representation learning</t>
        </is>
      </c>
      <c r="G1174" t="inlineStr">
        <is>
          <t>Ahmed, Ali H.; Ibraheem, Ibraheem Nadher</t>
        </is>
      </c>
      <c r="H1174" t="n">
        <v>2026</v>
      </c>
      <c r="I1174" t="inlineStr">
        <is>
          <t>Experimental and Theoretical NANOTECHNOLOGY</t>
        </is>
      </c>
      <c r="J1174" t="inlineStr">
        <is>
          <t>10.56053/10.3.1469</t>
        </is>
      </c>
      <c r="K1174" t="inlineStr">
        <is>
          <t>https://doi.org/10.56053/10.3.1469</t>
        </is>
      </c>
      <c r="L1174" t="inlineStr"/>
      <c r="M1174" t="inlineStr">
        <is>
          <t>journal-article</t>
        </is>
      </c>
      <c r="N1174" t="inlineStr">
        <is>
          <t>en</t>
        </is>
      </c>
      <c r="O1174">
        <f>IF(F1174="","",LOWER(TRIM(F1174)&amp;"|"&amp;TRIM(G1174)&amp;"|"&amp;H1174))</f>
        <v/>
      </c>
      <c r="P1174" t="inlineStr">
        <is>
          <t>No</t>
        </is>
      </c>
      <c r="Q1174" t="inlineStr">
        <is>
          <t>Citations: 0</t>
        </is>
      </c>
    </row>
    <row r="1175">
      <c r="A1175" t="inlineStr">
        <is>
          <t>A1174</t>
        </is>
      </c>
      <c r="B1175" t="inlineStr">
        <is>
          <t>Database</t>
        </is>
      </c>
      <c r="C1175" t="inlineStr">
        <is>
          <t>CrossRef</t>
        </is>
      </c>
      <c r="D1175" s="86" t="n">
        <v>46287</v>
      </c>
      <c r="E1175" t="inlineStr">
        <is>
          <t>V-JEPA video representation self-supervised</t>
        </is>
      </c>
      <c r="F1175" t="inlineStr">
        <is>
          <t>Self-Supervised Video Representation Learning in a Heuristic Decoupled Perspective</t>
        </is>
      </c>
      <c r="G1175" t="inlineStr">
        <is>
          <t>Song, Zeen; Qiang, Wenwen; Zheng, Changwen; Xiong, Hui; Hua, Gang</t>
        </is>
      </c>
      <c r="H1175" t="n">
        <v>2026</v>
      </c>
      <c r="I1175" t="inlineStr">
        <is>
          <t>International Journal of Computer Vision</t>
        </is>
      </c>
      <c r="J1175" t="inlineStr">
        <is>
          <t>10.1007/s11263-026-02785-4</t>
        </is>
      </c>
      <c r="K1175" t="inlineStr">
        <is>
          <t>https://doi.org/10.1007/s11263-026-02785-4</t>
        </is>
      </c>
      <c r="L1175" t="inlineStr"/>
      <c r="M1175" t="inlineStr">
        <is>
          <t>journal-article</t>
        </is>
      </c>
      <c r="N1175" t="inlineStr">
        <is>
          <t>en</t>
        </is>
      </c>
      <c r="O1175">
        <f>IF(F1175="","",LOWER(TRIM(F1175)&amp;"|"&amp;TRIM(G1175)&amp;"|"&amp;H1175))</f>
        <v/>
      </c>
      <c r="P1175" t="inlineStr">
        <is>
          <t>No</t>
        </is>
      </c>
      <c r="Q1175" t="inlineStr">
        <is>
          <t>Citations: 2</t>
        </is>
      </c>
    </row>
    <row r="1176">
      <c r="A1176" t="inlineStr">
        <is>
          <t>A1175</t>
        </is>
      </c>
      <c r="B1176" t="inlineStr">
        <is>
          <t>Database</t>
        </is>
      </c>
      <c r="C1176" t="inlineStr">
        <is>
          <t>CrossRef</t>
        </is>
      </c>
      <c r="D1176" s="86" t="n">
        <v>46287</v>
      </c>
      <c r="E1176" t="inlineStr">
        <is>
          <t>V-JEPA video representation self-supervised</t>
        </is>
      </c>
      <c r="F1176" t="inlineStr">
        <is>
          <t>Dynamic-boosting attention for self-supervised video representation learning</t>
        </is>
      </c>
      <c r="G1176" t="inlineStr">
        <is>
          <t>Wang, Zhipeng; Hou, Chunping; Yue, Guanghui; Yang, Qingyuan</t>
        </is>
      </c>
      <c r="H1176" t="n">
        <v>2022</v>
      </c>
      <c r="I1176" t="inlineStr">
        <is>
          <t>Applied Intelligence</t>
        </is>
      </c>
      <c r="J1176" t="inlineStr">
        <is>
          <t>10.1007/s10489-021-02440-0</t>
        </is>
      </c>
      <c r="K1176" t="inlineStr">
        <is>
          <t>https://doi.org/10.1007/s10489-021-02440-0</t>
        </is>
      </c>
      <c r="L1176" t="inlineStr"/>
      <c r="M1176" t="inlineStr">
        <is>
          <t>journal-article</t>
        </is>
      </c>
      <c r="N1176" t="inlineStr">
        <is>
          <t>en</t>
        </is>
      </c>
      <c r="O1176">
        <f>IF(F1176="","",LOWER(TRIM(F1176)&amp;"|"&amp;TRIM(G1176)&amp;"|"&amp;H1176))</f>
        <v/>
      </c>
      <c r="P1176" t="inlineStr">
        <is>
          <t>No</t>
        </is>
      </c>
      <c r="Q1176" t="inlineStr">
        <is>
          <t>Citations: 3</t>
        </is>
      </c>
    </row>
    <row r="1177">
      <c r="A1177" t="inlineStr">
        <is>
          <t>A1176</t>
        </is>
      </c>
      <c r="B1177" t="inlineStr">
        <is>
          <t>Database</t>
        </is>
      </c>
      <c r="C1177" t="inlineStr">
        <is>
          <t>CrossRef</t>
        </is>
      </c>
      <c r="D1177" s="86" t="n">
        <v>46287</v>
      </c>
      <c r="E1177" t="inlineStr">
        <is>
          <t>V-JEPA video representation self-supervised</t>
        </is>
      </c>
      <c r="F1177" t="inlineStr">
        <is>
          <t>Suppressing Static Visual Cues via Normalizing Flows for Self-Supervised Video Representation Learning</t>
        </is>
      </c>
      <c r="G1177" t="inlineStr">
        <is>
          <t>Zhang, Manlin; Wang, Jinpeng; Ma, Andy J.</t>
        </is>
      </c>
      <c r="H1177" t="n">
        <v>2022</v>
      </c>
      <c r="I1177" t="inlineStr">
        <is>
          <t>Proceedings of the AAAI Conference on Artificial Intelligence</t>
        </is>
      </c>
      <c r="J1177" t="inlineStr">
        <is>
          <t>10.1609/aaai.v36i3.20239</t>
        </is>
      </c>
      <c r="K1177" t="inlineStr">
        <is>
          <t>https://doi.org/10.1609/aaai.v36i3.20239</t>
        </is>
      </c>
      <c r="L1177" t="inlineStr">
        <is>
          <t>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is>
      </c>
      <c r="M1177" t="inlineStr">
        <is>
          <t>journal-article</t>
        </is>
      </c>
      <c r="N1177" t="inlineStr">
        <is>
          <t>en</t>
        </is>
      </c>
      <c r="O1177">
        <f>IF(F1177="","",LOWER(TRIM(F1177)&amp;"|"&amp;TRIM(G1177)&amp;"|"&amp;H1177))</f>
        <v/>
      </c>
      <c r="P1177" t="inlineStr">
        <is>
          <t>No</t>
        </is>
      </c>
      <c r="Q1177" t="inlineStr">
        <is>
          <t>Citations: 5</t>
        </is>
      </c>
    </row>
    <row r="1178">
      <c r="A1178" t="inlineStr">
        <is>
          <t>A1177</t>
        </is>
      </c>
      <c r="B1178" t="inlineStr">
        <is>
          <t>Database</t>
        </is>
      </c>
      <c r="C1178" t="inlineStr">
        <is>
          <t>CrossRef</t>
        </is>
      </c>
      <c r="D1178" s="86" t="n">
        <v>46287</v>
      </c>
      <c r="E1178" t="inlineStr">
        <is>
          <t>V-JEPA video representation self-supervised</t>
        </is>
      </c>
      <c r="F1178" t="inlineStr">
        <is>
          <t>M-JEPA: Predictive Self-Supervised Learning for Molecular Graphs with Scaffold-Shift Evaluation on Tox21</t>
        </is>
      </c>
      <c r="G1178" t="inlineStr">
        <is>
          <t>Iyer, Karthik; Sabar, Nasser</t>
        </is>
      </c>
      <c r="H1178" t="n">
        <v>2026</v>
      </c>
      <c r="I1178" t="inlineStr">
        <is>
          <t>Journal of Chemical Information and Modeling</t>
        </is>
      </c>
      <c r="J1178" t="inlineStr">
        <is>
          <t>10.1021/acs.jcim.6c00828</t>
        </is>
      </c>
      <c r="K1178" t="inlineStr">
        <is>
          <t>https://doi.org/10.1021/acs.jcim.6c00828</t>
        </is>
      </c>
      <c r="L1178" t="inlineStr">
        <is>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is>
      </c>
      <c r="M1178" t="inlineStr">
        <is>
          <t>journal-article</t>
        </is>
      </c>
      <c r="N1178" t="inlineStr">
        <is>
          <t>en</t>
        </is>
      </c>
      <c r="O1178">
        <f>IF(F1178="","",LOWER(TRIM(F1178)&amp;"|"&amp;TRIM(G1178)&amp;"|"&amp;H1178))</f>
        <v/>
      </c>
      <c r="P1178" t="inlineStr">
        <is>
          <t>No</t>
        </is>
      </c>
      <c r="Q1178" t="inlineStr">
        <is>
          <t>Citations: 0</t>
        </is>
      </c>
    </row>
    <row r="1179">
      <c r="A1179" t="inlineStr">
        <is>
          <t>A1178</t>
        </is>
      </c>
      <c r="B1179" t="inlineStr">
        <is>
          <t>Database</t>
        </is>
      </c>
      <c r="C1179" t="inlineStr">
        <is>
          <t>CrossRef</t>
        </is>
      </c>
      <c r="D1179" s="86" t="n">
        <v>46287</v>
      </c>
      <c r="E1179" t="inlineStr">
        <is>
          <t>V-JEPA video representation self-supervised</t>
        </is>
      </c>
      <c r="F1179" t="inlineStr">
        <is>
          <t>Self-Supervised Spatiotemporal Representation Learning by Exploiting Video Continuity</t>
        </is>
      </c>
      <c r="G1179" t="inlineStr">
        <is>
          <t>Liang, Hanwen; Quader, Niamul; Chi, Zhixiang; Chen, Lizhe; Dai, Peng; Lu, Juwei; Wang, Yang</t>
        </is>
      </c>
      <c r="H1179" t="n">
        <v>2022</v>
      </c>
      <c r="I1179" t="inlineStr">
        <is>
          <t>Proceedings of the AAAI Conference on Artificial Intelligence</t>
        </is>
      </c>
      <c r="J1179" t="inlineStr">
        <is>
          <t>10.1609/aaai.v36i2.20047</t>
        </is>
      </c>
      <c r="K1179" t="inlineStr">
        <is>
          <t>https://doi.org/10.1609/aaai.v36i2.20047</t>
        </is>
      </c>
      <c r="L1179" t="inlineStr">
        <is>
          <t>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is>
      </c>
      <c r="M1179" t="inlineStr">
        <is>
          <t>journal-article</t>
        </is>
      </c>
      <c r="N1179" t="inlineStr">
        <is>
          <t>en</t>
        </is>
      </c>
      <c r="O1179">
        <f>IF(F1179="","",LOWER(TRIM(F1179)&amp;"|"&amp;TRIM(G1179)&amp;"|"&amp;H1179))</f>
        <v/>
      </c>
      <c r="P1179" t="inlineStr">
        <is>
          <t>No</t>
        </is>
      </c>
      <c r="Q1179" t="inlineStr">
        <is>
          <t>Citations: 16</t>
        </is>
      </c>
    </row>
    <row r="1180">
      <c r="A1180" t="inlineStr">
        <is>
          <t>A1179</t>
        </is>
      </c>
      <c r="B1180" t="inlineStr">
        <is>
          <t>Database</t>
        </is>
      </c>
      <c r="C1180" t="inlineStr">
        <is>
          <t>CrossRef</t>
        </is>
      </c>
      <c r="D1180" s="86" t="n">
        <v>46287</v>
      </c>
      <c r="E1180" t="inlineStr">
        <is>
          <t>V-JEPA video representation self-supervised</t>
        </is>
      </c>
      <c r="F1180" t="inlineStr">
        <is>
          <t>Self-supervised Pre-training and Contrastive Representation Learning for Multiple-choice Video QA</t>
        </is>
      </c>
      <c r="G1180" t="inlineStr">
        <is>
          <t>Kim, Seonhoon; Jeong, Seohyeong; Kim, Eunbyul; Kang, Inho; Kwak, Nojun</t>
        </is>
      </c>
      <c r="H1180" t="n">
        <v>2021</v>
      </c>
      <c r="I1180" t="inlineStr">
        <is>
          <t>Proceedings of the AAAI Conference on Artificial Intelligence</t>
        </is>
      </c>
      <c r="J1180" t="inlineStr">
        <is>
          <t>10.1609/aaai.v35i14.17556</t>
        </is>
      </c>
      <c r="K1180" t="inlineStr">
        <is>
          <t>https://doi.org/10.1609/aaai.v35i14.17556</t>
        </is>
      </c>
      <c r="L1180" t="inlineStr">
        <is>
          <t>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is>
      </c>
      <c r="M1180" t="inlineStr">
        <is>
          <t>journal-article</t>
        </is>
      </c>
      <c r="N1180" t="inlineStr">
        <is>
          <t>en</t>
        </is>
      </c>
      <c r="O1180">
        <f>IF(F1180="","",LOWER(TRIM(F1180)&amp;"|"&amp;TRIM(G1180)&amp;"|"&amp;H1180))</f>
        <v/>
      </c>
      <c r="P1180" t="inlineStr">
        <is>
          <t>No</t>
        </is>
      </c>
      <c r="Q1180" t="inlineStr">
        <is>
          <t>Citations: 21</t>
        </is>
      </c>
    </row>
    <row r="1181">
      <c r="A1181" t="inlineStr">
        <is>
          <t>A1180</t>
        </is>
      </c>
      <c r="B1181" t="inlineStr">
        <is>
          <t>Database</t>
        </is>
      </c>
      <c r="C1181" t="inlineStr">
        <is>
          <t>CrossRef</t>
        </is>
      </c>
      <c r="D1181" s="86" t="n">
        <v>46287</v>
      </c>
      <c r="E1181" t="inlineStr">
        <is>
          <t>V-JEPA video representation self-supervised</t>
        </is>
      </c>
      <c r="F1181" t="inlineStr">
        <is>
          <t>Multitask Contrastive Learning for Self-Supervised Video Representation</t>
        </is>
      </c>
      <c r="G1181" t="inlineStr">
        <is>
          <t>单, 东风</t>
        </is>
      </c>
      <c r="H1181" t="n">
        <v>2023</v>
      </c>
      <c r="I1181" t="inlineStr">
        <is>
          <t>Computer Science and Application</t>
        </is>
      </c>
      <c r="J1181" t="inlineStr">
        <is>
          <t>10.12677/csa.2023.133041</t>
        </is>
      </c>
      <c r="K1181" t="inlineStr">
        <is>
          <t>https://doi.org/10.12677/csa.2023.133041</t>
        </is>
      </c>
      <c r="L1181" t="inlineStr"/>
      <c r="M1181" t="inlineStr">
        <is>
          <t>journal-article</t>
        </is>
      </c>
      <c r="N1181" t="inlineStr">
        <is>
          <t>en</t>
        </is>
      </c>
      <c r="O1181">
        <f>IF(F1181="","",LOWER(TRIM(F1181)&amp;"|"&amp;TRIM(G1181)&amp;"|"&amp;H1181))</f>
        <v/>
      </c>
      <c r="P1181" t="inlineStr">
        <is>
          <t>No</t>
        </is>
      </c>
      <c r="Q1181" t="inlineStr">
        <is>
          <t>Citations: 0</t>
        </is>
      </c>
    </row>
    <row r="1182">
      <c r="A1182" t="inlineStr">
        <is>
          <t>A1181</t>
        </is>
      </c>
      <c r="B1182" t="inlineStr">
        <is>
          <t>Database</t>
        </is>
      </c>
      <c r="C1182" t="inlineStr">
        <is>
          <t>CrossRef</t>
        </is>
      </c>
      <c r="D1182" s="86" t="n">
        <v>46287</v>
      </c>
      <c r="E1182" t="inlineStr">
        <is>
          <t>V-JEPA video representation self-supervised</t>
        </is>
      </c>
      <c r="F1182" t="inlineStr">
        <is>
          <t>Wavelet-guided spectral sampling and reconstruction for self-supervised endoscopic video representation learning</t>
        </is>
      </c>
      <c r="G1182" t="inlineStr">
        <is>
          <t>Yang, Gelan; He, Yaoxiang; Deng, Wenyi; You, Yilong; Wu, Chengshuang; Wu, Xi; Hu, Xinni</t>
        </is>
      </c>
      <c r="H1182" t="n">
        <v>2026</v>
      </c>
      <c r="I1182" t="inlineStr">
        <is>
          <t>Digital Signal Processing</t>
        </is>
      </c>
      <c r="J1182" t="inlineStr">
        <is>
          <t>10.1016/j.dsp.2026.106496</t>
        </is>
      </c>
      <c r="K1182" t="inlineStr">
        <is>
          <t>https://doi.org/10.1016/j.dsp.2026.106496</t>
        </is>
      </c>
      <c r="L1182" t="inlineStr"/>
      <c r="M1182" t="inlineStr">
        <is>
          <t>journal-article</t>
        </is>
      </c>
      <c r="N1182" t="inlineStr">
        <is>
          <t>en</t>
        </is>
      </c>
      <c r="O1182">
        <f>IF(F1182="","",LOWER(TRIM(F1182)&amp;"|"&amp;TRIM(G1182)&amp;"|"&amp;H1182))</f>
        <v/>
      </c>
      <c r="P1182" t="inlineStr">
        <is>
          <t>No</t>
        </is>
      </c>
      <c r="Q1182" t="inlineStr">
        <is>
          <t>Citations: 0</t>
        </is>
      </c>
    </row>
    <row r="1183">
      <c r="A1183" t="inlineStr">
        <is>
          <t>A1182</t>
        </is>
      </c>
      <c r="B1183" t="inlineStr">
        <is>
          <t>Database</t>
        </is>
      </c>
      <c r="C1183" t="inlineStr">
        <is>
          <t>CrossRef</t>
        </is>
      </c>
      <c r="D1183" s="86" t="n">
        <v>46287</v>
      </c>
      <c r="E1183" t="inlineStr">
        <is>
          <t>V-JEPA video representation self-supervised</t>
        </is>
      </c>
      <c r="F1183" t="inlineStr">
        <is>
          <t>Self-Supervised Video Representation Learning via Latent Time Navigation</t>
        </is>
      </c>
      <c r="G1183" t="inlineStr">
        <is>
          <t>Yang, Di; Wang, Yaohui; Kong, Quan; Dantcheva, Antitza; Garattoni, Lorenzo; Francesca, Gianpiero; Brémond, François</t>
        </is>
      </c>
      <c r="H1183" t="n">
        <v>2023</v>
      </c>
      <c r="I1183" t="inlineStr">
        <is>
          <t>Proceedings of the AAAI Conference on Artificial Intelligence</t>
        </is>
      </c>
      <c r="J1183" t="inlineStr">
        <is>
          <t>10.1609/aaai.v37i3.25416</t>
        </is>
      </c>
      <c r="K1183" t="inlineStr">
        <is>
          <t>https://doi.org/10.1609/aaai.v37i3.25416</t>
        </is>
      </c>
      <c r="L1183" t="inlineStr">
        <is>
          <t>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is>
      </c>
      <c r="M1183" t="inlineStr">
        <is>
          <t>journal-article</t>
        </is>
      </c>
      <c r="N1183" t="inlineStr">
        <is>
          <t>en</t>
        </is>
      </c>
      <c r="O1183">
        <f>IF(F1183="","",LOWER(TRIM(F1183)&amp;"|"&amp;TRIM(G1183)&amp;"|"&amp;H1183))</f>
        <v/>
      </c>
      <c r="P1183" t="inlineStr">
        <is>
          <t>No</t>
        </is>
      </c>
      <c r="Q1183" t="inlineStr">
        <is>
          <t>Citations: 9</t>
        </is>
      </c>
    </row>
    <row r="1184">
      <c r="A1184" t="inlineStr">
        <is>
          <t>A1183</t>
        </is>
      </c>
      <c r="B1184" t="inlineStr">
        <is>
          <t>Database</t>
        </is>
      </c>
      <c r="C1184" t="inlineStr">
        <is>
          <t>CrossRef</t>
        </is>
      </c>
      <c r="D1184" s="86" t="n">
        <v>46287</v>
      </c>
      <c r="E1184" t="inlineStr">
        <is>
          <t>V-JEPA video representation self-supervised</t>
        </is>
      </c>
      <c r="F1184" t="inlineStr">
        <is>
          <t>Self-Supervised Learning of Video Representation for Anticipating Actions in Early Stage</t>
        </is>
      </c>
      <c r="G1184" t="inlineStr">
        <is>
          <t>LIU, Yinan; WU, Qingbo; TANG, Liangzhi; XU, Linfeng</t>
        </is>
      </c>
      <c r="H1184" t="n">
        <v>2018</v>
      </c>
      <c r="I1184" t="inlineStr">
        <is>
          <t>IEICE Transactions on Information and Systems</t>
        </is>
      </c>
      <c r="J1184" t="inlineStr">
        <is>
          <t>10.1587/transinf.2018edl8013</t>
        </is>
      </c>
      <c r="K1184" t="inlineStr">
        <is>
          <t>https://doi.org/10.1587/transinf.2018edl8013</t>
        </is>
      </c>
      <c r="L1184" t="inlineStr"/>
      <c r="M1184" t="inlineStr">
        <is>
          <t>journal-article</t>
        </is>
      </c>
      <c r="N1184" t="inlineStr">
        <is>
          <t>en</t>
        </is>
      </c>
      <c r="O1184">
        <f>IF(F1184="","",LOWER(TRIM(F1184)&amp;"|"&amp;TRIM(G1184)&amp;"|"&amp;H1184))</f>
        <v/>
      </c>
      <c r="P1184" t="inlineStr">
        <is>
          <t>No</t>
        </is>
      </c>
      <c r="Q1184" t="inlineStr">
        <is>
          <t>Citations: 1</t>
        </is>
      </c>
    </row>
    <row r="1185">
      <c r="A1185" t="inlineStr">
        <is>
          <t>A1184</t>
        </is>
      </c>
      <c r="B1185" t="inlineStr">
        <is>
          <t>Database</t>
        </is>
      </c>
      <c r="C1185" t="inlineStr">
        <is>
          <t>CrossRef</t>
        </is>
      </c>
      <c r="D1185" s="86" t="n">
        <v>46287</v>
      </c>
      <c r="E1185" t="inlineStr">
        <is>
          <t>V-JEPA video representation self-supervised</t>
        </is>
      </c>
      <c r="F1185" t="inlineStr">
        <is>
          <t>Enhancing self-supervised representation learning through lightweight learnable data augmentation</t>
        </is>
      </c>
      <c r="G1185" t="inlineStr">
        <is>
          <t>Alotaibi, Mubarakah</t>
        </is>
      </c>
      <c r="H1185" t="n">
        <v>2026</v>
      </c>
      <c r="I1185" t="inlineStr">
        <is>
          <t>Scientific Reports</t>
        </is>
      </c>
      <c r="J1185" t="inlineStr">
        <is>
          <t>10.1038/s41598-026-67845-8</t>
        </is>
      </c>
      <c r="K1185" t="inlineStr">
        <is>
          <t>https://doi.org/10.1038/s41598-026-67845-8</t>
        </is>
      </c>
      <c r="L1185" t="inlineStr">
        <is>
          <t>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is>
      </c>
      <c r="M1185" t="inlineStr">
        <is>
          <t>journal-article</t>
        </is>
      </c>
      <c r="N1185" t="inlineStr">
        <is>
          <t>en</t>
        </is>
      </c>
      <c r="O1185">
        <f>IF(F1185="","",LOWER(TRIM(F1185)&amp;"|"&amp;TRIM(G1185)&amp;"|"&amp;H1185))</f>
        <v/>
      </c>
      <c r="P1185" t="inlineStr">
        <is>
          <t>No</t>
        </is>
      </c>
      <c r="Q1185" t="inlineStr">
        <is>
          <t>Citations: 0</t>
        </is>
      </c>
    </row>
    <row r="1186">
      <c r="A1186" t="inlineStr">
        <is>
          <t>A1185</t>
        </is>
      </c>
      <c r="B1186" t="inlineStr">
        <is>
          <t>Database</t>
        </is>
      </c>
      <c r="C1186" t="inlineStr">
        <is>
          <t>CrossRef</t>
        </is>
      </c>
      <c r="D1186" s="86" t="n">
        <v>46287</v>
      </c>
      <c r="E1186" t="inlineStr">
        <is>
          <t>V-JEPA video representation self-supervised</t>
        </is>
      </c>
      <c r="F1186" t="inlineStr">
        <is>
          <t>An Improved Inter-Intra Contrastive Learning Framework on Self-Supervised Video Representation</t>
        </is>
      </c>
      <c r="G1186" t="inlineStr">
        <is>
          <t>Tao, Li; Wang, Xueting; Yamasaki, Toshihiko</t>
        </is>
      </c>
      <c r="H1186" t="n">
        <v>2022</v>
      </c>
      <c r="I1186" t="inlineStr">
        <is>
          <t>IEEE Transactions on Circuits and Systems for Video Technology</t>
        </is>
      </c>
      <c r="J1186" t="inlineStr">
        <is>
          <t>10.1109/tcsvt.2022.3141051</t>
        </is>
      </c>
      <c r="K1186" t="inlineStr">
        <is>
          <t>https://doi.org/10.1109/tcsvt.2022.3141051</t>
        </is>
      </c>
      <c r="L1186" t="inlineStr"/>
      <c r="M1186" t="inlineStr">
        <is>
          <t>journal-article</t>
        </is>
      </c>
      <c r="N1186" t="inlineStr">
        <is>
          <t>en</t>
        </is>
      </c>
      <c r="O1186">
        <f>IF(F1186="","",LOWER(TRIM(F1186)&amp;"|"&amp;TRIM(G1186)&amp;"|"&amp;H1186))</f>
        <v/>
      </c>
      <c r="P1186" t="inlineStr">
        <is>
          <t>No</t>
        </is>
      </c>
      <c r="Q1186" t="inlineStr">
        <is>
          <t>Citations: 48</t>
        </is>
      </c>
    </row>
    <row r="1187">
      <c r="A1187" t="inlineStr">
        <is>
          <t>A1186</t>
        </is>
      </c>
      <c r="B1187" t="inlineStr">
        <is>
          <t>Database</t>
        </is>
      </c>
      <c r="C1187" t="inlineStr">
        <is>
          <t>CrossRef</t>
        </is>
      </c>
      <c r="D1187" s="86" t="n">
        <v>46287</v>
      </c>
      <c r="E1187" t="inlineStr">
        <is>
          <t>V-JEPA video representation self-supervised</t>
        </is>
      </c>
      <c r="F1187" t="inlineStr">
        <is>
          <t>Self-Supervised Representation Learning for Videos by Segmenting via Sampling Rate Order Prediction</t>
        </is>
      </c>
      <c r="G1187" t="inlineStr">
        <is>
          <t>Huang, Jing; Huang, Yan; Wang, Qicong; Yang, Wenming; Meng, Hongying</t>
        </is>
      </c>
      <c r="H1187" t="n">
        <v>2022</v>
      </c>
      <c r="I1187" t="inlineStr">
        <is>
          <t>IEEE Transactions on Circuits and Systems for Video Technology</t>
        </is>
      </c>
      <c r="J1187" t="inlineStr">
        <is>
          <t>10.1109/tcsvt.2021.3114209</t>
        </is>
      </c>
      <c r="K1187" t="inlineStr">
        <is>
          <t>https://doi.org/10.1109/tcsvt.2021.3114209</t>
        </is>
      </c>
      <c r="L1187" t="inlineStr"/>
      <c r="M1187" t="inlineStr">
        <is>
          <t>journal-article</t>
        </is>
      </c>
      <c r="N1187" t="inlineStr">
        <is>
          <t>en</t>
        </is>
      </c>
      <c r="O1187">
        <f>IF(F1187="","",LOWER(TRIM(F1187)&amp;"|"&amp;TRIM(G1187)&amp;"|"&amp;H1187))</f>
        <v/>
      </c>
      <c r="P1187" t="inlineStr">
        <is>
          <t>No</t>
        </is>
      </c>
      <c r="Q1187" t="inlineStr">
        <is>
          <t>Citations: 25</t>
        </is>
      </c>
    </row>
    <row r="1188">
      <c r="A1188" t="inlineStr">
        <is>
          <t>A1187</t>
        </is>
      </c>
      <c r="B1188" t="inlineStr">
        <is>
          <t>Database</t>
        </is>
      </c>
      <c r="C1188" t="inlineStr">
        <is>
          <t>CrossRef</t>
        </is>
      </c>
      <c r="D1188" s="86" t="n">
        <v>46287</v>
      </c>
      <c r="E1188" t="inlineStr">
        <is>
          <t>V-JEPA video representation self-supervised</t>
        </is>
      </c>
      <c r="F1188" t="inlineStr">
        <is>
          <t>In-Domain Supervised and Contrastive Self-Supervised Representation Learning for Dense Prediction Problems in Remote Sensing Imageries</t>
        </is>
      </c>
      <c r="G1188" t="inlineStr">
        <is>
          <t>Ghanbarzadeh, Ali; Soleimani, Hossein</t>
        </is>
      </c>
      <c r="H1188" t="n">
        <v>2024</v>
      </c>
      <c r="I1188" t="inlineStr">
        <is>
          <t>IEEE Access</t>
        </is>
      </c>
      <c r="J1188" t="inlineStr">
        <is>
          <t>10.1109/access.2024.3510779</t>
        </is>
      </c>
      <c r="K1188" t="inlineStr">
        <is>
          <t>https://doi.org/10.1109/access.2024.3510779</t>
        </is>
      </c>
      <c r="L1188" t="inlineStr"/>
      <c r="M1188" t="inlineStr">
        <is>
          <t>journal-article</t>
        </is>
      </c>
      <c r="N1188" t="inlineStr">
        <is>
          <t>en</t>
        </is>
      </c>
      <c r="O1188">
        <f>IF(F1188="","",LOWER(TRIM(F1188)&amp;"|"&amp;TRIM(G1188)&amp;"|"&amp;H1188))</f>
        <v/>
      </c>
      <c r="P1188" t="inlineStr">
        <is>
          <t>No</t>
        </is>
      </c>
      <c r="Q1188" t="inlineStr">
        <is>
          <t>Citations: 4</t>
        </is>
      </c>
    </row>
    <row r="1189">
      <c r="A1189" t="inlineStr">
        <is>
          <t>A1188</t>
        </is>
      </c>
      <c r="B1189" t="inlineStr">
        <is>
          <t>Database</t>
        </is>
      </c>
      <c r="C1189" t="inlineStr">
        <is>
          <t>CrossRef</t>
        </is>
      </c>
      <c r="D1189" s="86" t="n">
        <v>46287</v>
      </c>
      <c r="E1189" t="inlineStr">
        <is>
          <t>V-JEPA video representation self-supervised</t>
        </is>
      </c>
      <c r="F1189" t="inlineStr">
        <is>
          <t>Video Face Clustering With Self-Supervised Representation Learning</t>
        </is>
      </c>
      <c r="G1189" t="inlineStr">
        <is>
          <t>Sharma, Vivek; Tapaswi, Makarand; Sarfraz, M. Saquib; Stiefelhagen, Rainer</t>
        </is>
      </c>
      <c r="H1189" t="n">
        <v>2020</v>
      </c>
      <c r="I1189" t="inlineStr">
        <is>
          <t>IEEE Transactions on Biometrics, Behavior, and Identity Science</t>
        </is>
      </c>
      <c r="J1189" t="inlineStr">
        <is>
          <t>10.1109/tbiom.2019.2947264</t>
        </is>
      </c>
      <c r="K1189" t="inlineStr">
        <is>
          <t>https://doi.org/10.1109/tbiom.2019.2947264</t>
        </is>
      </c>
      <c r="L1189" t="inlineStr"/>
      <c r="M1189" t="inlineStr">
        <is>
          <t>journal-article</t>
        </is>
      </c>
      <c r="N1189" t="inlineStr">
        <is>
          <t>en</t>
        </is>
      </c>
      <c r="O1189">
        <f>IF(F1189="","",LOWER(TRIM(F1189)&amp;"|"&amp;TRIM(G1189)&amp;"|"&amp;H1189))</f>
        <v/>
      </c>
      <c r="P1189" t="inlineStr">
        <is>
          <t>No</t>
        </is>
      </c>
      <c r="Q1189" t="inlineStr">
        <is>
          <t>Citations: 6</t>
        </is>
      </c>
    </row>
    <row r="1190">
      <c r="A1190" t="inlineStr">
        <is>
          <t>A1189</t>
        </is>
      </c>
      <c r="B1190" t="inlineStr">
        <is>
          <t>Database</t>
        </is>
      </c>
      <c r="C1190" t="inlineStr">
        <is>
          <t>CrossRef</t>
        </is>
      </c>
      <c r="D1190" s="86" t="n">
        <v>46287</v>
      </c>
      <c r="E1190" t="inlineStr">
        <is>
          <t>V-JEPA video representation self-supervised</t>
        </is>
      </c>
      <c r="F1190" t="inlineStr">
        <is>
          <t>Mutual information guided 3D ResNet for self‐supervised video representation learning</t>
        </is>
      </c>
      <c r="G1190" t="inlineStr">
        <is>
          <t>Xue, Fei; Ji, Hongbing; Zhang, Wenbo</t>
        </is>
      </c>
      <c r="H1190" t="n">
        <v>2020</v>
      </c>
      <c r="I1190" t="inlineStr">
        <is>
          <t>IET Image Processing</t>
        </is>
      </c>
      <c r="J1190" t="inlineStr">
        <is>
          <t>10.1049/iet-ipr.2020.0019</t>
        </is>
      </c>
      <c r="K1190" t="inlineStr">
        <is>
          <t>https://doi.org/10.1049/iet-ipr.2020.0019</t>
        </is>
      </c>
      <c r="L1190" t="inlineStr">
        <is>
          <t>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is>
      </c>
      <c r="M1190" t="inlineStr">
        <is>
          <t>journal-article</t>
        </is>
      </c>
      <c r="N1190" t="inlineStr">
        <is>
          <t>en</t>
        </is>
      </c>
      <c r="O1190">
        <f>IF(F1190="","",LOWER(TRIM(F1190)&amp;"|"&amp;TRIM(G1190)&amp;"|"&amp;H1190))</f>
        <v/>
      </c>
      <c r="P1190" t="inlineStr">
        <is>
          <t>No</t>
        </is>
      </c>
      <c r="Q1190" t="inlineStr">
        <is>
          <t>Citations: 3</t>
        </is>
      </c>
    </row>
    <row r="1191">
      <c r="A1191" t="inlineStr">
        <is>
          <t>A1190</t>
        </is>
      </c>
      <c r="B1191" t="inlineStr">
        <is>
          <t>Database</t>
        </is>
      </c>
      <c r="C1191" t="inlineStr">
        <is>
          <t>CrossRef</t>
        </is>
      </c>
      <c r="D1191" s="86" t="n">
        <v>46287</v>
      </c>
      <c r="E1191" t="inlineStr">
        <is>
          <t>V-JEPA video representation self-supervised</t>
        </is>
      </c>
      <c r="F1191" t="inlineStr">
        <is>
          <t>Self-Supervised Disentangled Representation Learning via Compositional Invariance</t>
        </is>
      </c>
      <c r="G1191" t="inlineStr">
        <is>
          <t>Chen, Haoqiang; Sun, Jianxiang; Liu, Yadong; Shi, Hao; Hu, Dewen</t>
        </is>
      </c>
      <c r="H1191" t="n">
        <v>2026</v>
      </c>
      <c r="I1191" t="inlineStr">
        <is>
          <t>IEEE Transactions on Circuits and Systems for Video Technology</t>
        </is>
      </c>
      <c r="J1191" t="inlineStr">
        <is>
          <t>10.1109/tcsvt.2025.3625076</t>
        </is>
      </c>
      <c r="K1191" t="inlineStr">
        <is>
          <t>https://doi.org/10.1109/tcsvt.2025.3625076</t>
        </is>
      </c>
      <c r="L1191" t="inlineStr"/>
      <c r="M1191" t="inlineStr">
        <is>
          <t>journal-article</t>
        </is>
      </c>
      <c r="N1191" t="inlineStr">
        <is>
          <t>en</t>
        </is>
      </c>
      <c r="O1191">
        <f>IF(F1191="","",LOWER(TRIM(F1191)&amp;"|"&amp;TRIM(G1191)&amp;"|"&amp;H1191))</f>
        <v/>
      </c>
      <c r="P1191" t="inlineStr">
        <is>
          <t>No</t>
        </is>
      </c>
      <c r="Q1191" t="inlineStr">
        <is>
          <t>Citations: 0</t>
        </is>
      </c>
    </row>
    <row r="1192">
      <c r="A1192" t="inlineStr">
        <is>
          <t>A1191</t>
        </is>
      </c>
      <c r="B1192" t="inlineStr">
        <is>
          <t>Database</t>
        </is>
      </c>
      <c r="C1192" t="inlineStr">
        <is>
          <t>CrossRef</t>
        </is>
      </c>
      <c r="D1192" s="86" t="n">
        <v>46287</v>
      </c>
      <c r="E1192" t="inlineStr">
        <is>
          <t>V-JEPA video representation self-supervised</t>
        </is>
      </c>
      <c r="F1192" t="inlineStr">
        <is>
          <t>Partial contrastive point cloud self-supervised representation learning</t>
        </is>
      </c>
      <c r="G1192" t="inlineStr">
        <is>
          <t>Cheng, Zijun; Wang, Yiguo</t>
        </is>
      </c>
      <c r="H1192" t="n">
        <v>2025</v>
      </c>
      <c r="I1192" t="inlineStr">
        <is>
          <t>Scientific Reports</t>
        </is>
      </c>
      <c r="J1192" t="inlineStr">
        <is>
          <t>10.1038/s41598-025-98521-y</t>
        </is>
      </c>
      <c r="K1192" t="inlineStr">
        <is>
          <t>https://doi.org/10.1038/s41598-025-98521-y</t>
        </is>
      </c>
      <c r="L1192" t="inlineStr"/>
      <c r="M1192" t="inlineStr">
        <is>
          <t>journal-article</t>
        </is>
      </c>
      <c r="N1192" t="inlineStr">
        <is>
          <t>en</t>
        </is>
      </c>
      <c r="O1192">
        <f>IF(F1192="","",LOWER(TRIM(F1192)&amp;"|"&amp;TRIM(G1192)&amp;"|"&amp;H1192))</f>
        <v/>
      </c>
      <c r="P1192" t="inlineStr">
        <is>
          <t>No</t>
        </is>
      </c>
      <c r="Q1192" t="inlineStr">
        <is>
          <t>Citations: 1</t>
        </is>
      </c>
    </row>
    <row r="1193">
      <c r="A1193" t="inlineStr">
        <is>
          <t>A1192</t>
        </is>
      </c>
      <c r="B1193" t="inlineStr">
        <is>
          <t>Database</t>
        </is>
      </c>
      <c r="C1193" t="inlineStr">
        <is>
          <t>CrossRef</t>
        </is>
      </c>
      <c r="D1193" s="86" t="n">
        <v>46287</v>
      </c>
      <c r="E1193" t="inlineStr">
        <is>
          <t>V-JEPA video representation self-supervised</t>
        </is>
      </c>
      <c r="F1193" t="inlineStr">
        <is>
          <t>Learning disentangled representation for self-supervised video object segmentation</t>
        </is>
      </c>
      <c r="G1193" t="inlineStr">
        <is>
          <t>Hou, Wenjie; Qin, Zheyun; Xi, Xiaoming; Lu, Xiankai; Yin, Yilong</t>
        </is>
      </c>
      <c r="H1193" t="n">
        <v>2022</v>
      </c>
      <c r="I1193" t="inlineStr">
        <is>
          <t>Neurocomputing</t>
        </is>
      </c>
      <c r="J1193" t="inlineStr">
        <is>
          <t>10.1016/j.neucom.2022.01.066</t>
        </is>
      </c>
      <c r="K1193" t="inlineStr">
        <is>
          <t>https://doi.org/10.1016/j.neucom.2022.01.066</t>
        </is>
      </c>
      <c r="L1193" t="inlineStr"/>
      <c r="M1193" t="inlineStr">
        <is>
          <t>journal-article</t>
        </is>
      </c>
      <c r="N1193" t="inlineStr">
        <is>
          <t>en</t>
        </is>
      </c>
      <c r="O1193">
        <f>IF(F1193="","",LOWER(TRIM(F1193)&amp;"|"&amp;TRIM(G1193)&amp;"|"&amp;H1193))</f>
        <v/>
      </c>
      <c r="P1193" t="inlineStr">
        <is>
          <t>No</t>
        </is>
      </c>
      <c r="Q1193" t="inlineStr">
        <is>
          <t>Citations: 9</t>
        </is>
      </c>
    </row>
    <row r="1194">
      <c r="A1194" t="inlineStr">
        <is>
          <t>A1193</t>
        </is>
      </c>
      <c r="B1194" t="inlineStr">
        <is>
          <t>Database</t>
        </is>
      </c>
      <c r="C1194" t="inlineStr">
        <is>
          <t>CrossRef</t>
        </is>
      </c>
      <c r="D1194" s="86" t="n">
        <v>46287</v>
      </c>
      <c r="E1194" t="inlineStr">
        <is>
          <t>V-JEPA video representation self-supervised</t>
        </is>
      </c>
      <c r="F1194" t="inlineStr">
        <is>
          <t>Contrastive Spatio-Temporal Pretext Learning for Self-Supervised Video Representation</t>
        </is>
      </c>
      <c r="G1194" t="inlineStr">
        <is>
          <t>Zhang, Yujia; Po, Lai-Man; Xu, Xuyuan; Liu, Mengyang; Wang, Yexin; Ou, Weifeng; Zhao, Yuzhi; Yu, Wing-Yin</t>
        </is>
      </c>
      <c r="H1194" t="n">
        <v>2022</v>
      </c>
      <c r="I1194" t="inlineStr">
        <is>
          <t>Proceedings of the AAAI Conference on Artificial Intelligence</t>
        </is>
      </c>
      <c r="J1194" t="inlineStr">
        <is>
          <t>10.1609/aaai.v36i3.20248</t>
        </is>
      </c>
      <c r="K1194" t="inlineStr">
        <is>
          <t>https://doi.org/10.1609/aaai.v36i3.20248</t>
        </is>
      </c>
      <c r="L1194" t="inlineStr">
        <is>
          <t>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is>
      </c>
      <c r="M1194" t="inlineStr">
        <is>
          <t>journal-article</t>
        </is>
      </c>
      <c r="N1194" t="inlineStr">
        <is>
          <t>en</t>
        </is>
      </c>
      <c r="O1194">
        <f>IF(F1194="","",LOWER(TRIM(F1194)&amp;"|"&amp;TRIM(G1194)&amp;"|"&amp;H1194))</f>
        <v/>
      </c>
      <c r="P1194" t="inlineStr">
        <is>
          <t>No</t>
        </is>
      </c>
      <c r="Q1194" t="inlineStr">
        <is>
          <t>Citations: 10</t>
        </is>
      </c>
    </row>
    <row r="1195">
      <c r="A1195" t="inlineStr">
        <is>
          <t>A1194</t>
        </is>
      </c>
      <c r="B1195" t="inlineStr">
        <is>
          <t>Database</t>
        </is>
      </c>
      <c r="C1195" t="inlineStr">
        <is>
          <t>CrossRef</t>
        </is>
      </c>
      <c r="D1195" s="86" t="n">
        <v>46287</v>
      </c>
      <c r="E1195" t="inlineStr">
        <is>
          <t>V-JEPA video representation self-supervised</t>
        </is>
      </c>
      <c r="F1195" t="inlineStr">
        <is>
          <t>ViewMix: Augmentation for Robust Representation in Self-Supervised Learning</t>
        </is>
      </c>
      <c r="G1195" t="inlineStr">
        <is>
          <t>Das, Arjon; Zhong, Xin</t>
        </is>
      </c>
      <c r="H1195" t="n">
        <v>2024</v>
      </c>
      <c r="I1195" t="inlineStr">
        <is>
          <t>IEEE Access</t>
        </is>
      </c>
      <c r="J1195" t="inlineStr">
        <is>
          <t>10.1109/access.2024.3353133</t>
        </is>
      </c>
      <c r="K1195" t="inlineStr">
        <is>
          <t>https://doi.org/10.1109/access.2024.3353133</t>
        </is>
      </c>
      <c r="L1195" t="inlineStr"/>
      <c r="M1195" t="inlineStr">
        <is>
          <t>journal-article</t>
        </is>
      </c>
      <c r="N1195" t="inlineStr">
        <is>
          <t>en</t>
        </is>
      </c>
      <c r="O1195">
        <f>IF(F1195="","",LOWER(TRIM(F1195)&amp;"|"&amp;TRIM(G1195)&amp;"|"&amp;H1195))</f>
        <v/>
      </c>
      <c r="P1195" t="inlineStr">
        <is>
          <t>No</t>
        </is>
      </c>
      <c r="Q1195" t="inlineStr">
        <is>
          <t>Citations: 2</t>
        </is>
      </c>
    </row>
    <row r="1196">
      <c r="A1196" t="inlineStr">
        <is>
          <t>A1195</t>
        </is>
      </c>
      <c r="B1196" t="inlineStr">
        <is>
          <t>Database</t>
        </is>
      </c>
      <c r="C1196" t="inlineStr">
        <is>
          <t>CrossRef</t>
        </is>
      </c>
      <c r="D1196" s="86" t="n">
        <v>46287</v>
      </c>
      <c r="E1196" t="inlineStr">
        <is>
          <t>V-JEPA video representation self-supervised</t>
        </is>
      </c>
      <c r="F1196" t="inlineStr">
        <is>
          <t>Self-Supervised Multi-Label Transformation Prediction for Video Representation Learning</t>
        </is>
      </c>
      <c r="G1196" t="inlineStr">
        <is>
          <t>Assefa, Maregu; Jiang, Wei; Yilma, Getinet; Kumeda, Bulbula; Ayalew, Melese; Seid, Mohammed</t>
        </is>
      </c>
      <c r="H1196" t="n">
        <v>2022</v>
      </c>
      <c r="I1196" t="inlineStr">
        <is>
          <t>Journal of Circuits, Systems and Computers</t>
        </is>
      </c>
      <c r="J1196" t="inlineStr">
        <is>
          <t>10.1142/s0218126622501596</t>
        </is>
      </c>
      <c r="K1196" t="inlineStr">
        <is>
          <t>https://doi.org/10.1142/s0218126622501596</t>
        </is>
      </c>
      <c r="L1196" t="inlineStr">
        <is>
          <t>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is>
      </c>
      <c r="M1196" t="inlineStr">
        <is>
          <t>journal-article</t>
        </is>
      </c>
      <c r="N1196" t="inlineStr">
        <is>
          <t>en</t>
        </is>
      </c>
      <c r="O1196">
        <f>IF(F1196="","",LOWER(TRIM(F1196)&amp;"|"&amp;TRIM(G1196)&amp;"|"&amp;H1196))</f>
        <v/>
      </c>
      <c r="P1196" t="inlineStr">
        <is>
          <t>No</t>
        </is>
      </c>
      <c r="Q1196" t="inlineStr">
        <is>
          <t>Citations: 8</t>
        </is>
      </c>
    </row>
    <row r="1197">
      <c r="A1197" t="inlineStr">
        <is>
          <t>A1196</t>
        </is>
      </c>
      <c r="B1197" t="inlineStr">
        <is>
          <t>Database</t>
        </is>
      </c>
      <c r="C1197" t="inlineStr">
        <is>
          <t>CrossRef</t>
        </is>
      </c>
      <c r="D1197" s="86" t="n">
        <v>46287</v>
      </c>
      <c r="E1197" t="inlineStr">
        <is>
          <t>V-JEPA video representation self-supervised</t>
        </is>
      </c>
      <c r="F1197" t="inlineStr">
        <is>
          <t>Latent-consistency-constrained self-supervised representation stabilisation</t>
        </is>
      </c>
      <c r="G1197" t="inlineStr">
        <is>
          <t>Wang, Chutong</t>
        </is>
      </c>
      <c r="H1197" t="n">
        <v>2026</v>
      </c>
      <c r="I1197" t="inlineStr">
        <is>
          <t>Cyber-Physical Systems</t>
        </is>
      </c>
      <c r="J1197" t="inlineStr">
        <is>
          <t>10.1080/23335777.2026.2696420</t>
        </is>
      </c>
      <c r="K1197" t="inlineStr">
        <is>
          <t>https://doi.org/10.1080/23335777.2026.2696420</t>
        </is>
      </c>
      <c r="L1197" t="inlineStr"/>
      <c r="M1197" t="inlineStr">
        <is>
          <t>journal-article</t>
        </is>
      </c>
      <c r="N1197" t="inlineStr">
        <is>
          <t>en</t>
        </is>
      </c>
      <c r="O1197">
        <f>IF(F1197="","",LOWER(TRIM(F1197)&amp;"|"&amp;TRIM(G1197)&amp;"|"&amp;H1197))</f>
        <v/>
      </c>
      <c r="P1197" t="inlineStr">
        <is>
          <t>No</t>
        </is>
      </c>
      <c r="Q1197" t="inlineStr">
        <is>
          <t>Citations: 0</t>
        </is>
      </c>
    </row>
    <row r="1198">
      <c r="A1198" t="inlineStr">
        <is>
          <t>A1197</t>
        </is>
      </c>
      <c r="B1198" t="inlineStr">
        <is>
          <t>Database</t>
        </is>
      </c>
      <c r="C1198" t="inlineStr">
        <is>
          <t>CrossRef</t>
        </is>
      </c>
      <c r="D1198" s="86" t="n">
        <v>46287</v>
      </c>
      <c r="E1198" t="inlineStr">
        <is>
          <t>V-JEPA video representation self-supervised</t>
        </is>
      </c>
      <c r="F1198" t="inlineStr">
        <is>
          <t>Audio–visual self-supervised representation learning: A survey</t>
        </is>
      </c>
      <c r="G1198" t="inlineStr">
        <is>
          <t>AlSuwat, Manal; Al-Shareef, Sarah; AlGhamdi, Manal</t>
        </is>
      </c>
      <c r="H1198" t="n">
        <v>2025</v>
      </c>
      <c r="I1198" t="inlineStr">
        <is>
          <t>Neurocomputing</t>
        </is>
      </c>
      <c r="J1198" t="inlineStr">
        <is>
          <t>10.1016/j.neucom.2025.129750</t>
        </is>
      </c>
      <c r="K1198" t="inlineStr">
        <is>
          <t>https://doi.org/10.1016/j.neucom.2025.129750</t>
        </is>
      </c>
      <c r="L1198" t="inlineStr"/>
      <c r="M1198" t="inlineStr">
        <is>
          <t>journal-article</t>
        </is>
      </c>
      <c r="N1198" t="inlineStr">
        <is>
          <t>en</t>
        </is>
      </c>
      <c r="O1198">
        <f>IF(F1198="","",LOWER(TRIM(F1198)&amp;"|"&amp;TRIM(G1198)&amp;"|"&amp;H1198))</f>
        <v/>
      </c>
      <c r="P1198" t="inlineStr">
        <is>
          <t>No</t>
        </is>
      </c>
      <c r="Q1198" t="inlineStr">
        <is>
          <t>Citations: 6</t>
        </is>
      </c>
    </row>
    <row r="1199">
      <c r="A1199" t="inlineStr">
        <is>
          <t>A1198</t>
        </is>
      </c>
      <c r="B1199" t="inlineStr">
        <is>
          <t>Database</t>
        </is>
      </c>
      <c r="C1199" t="inlineStr">
        <is>
          <t>CrossRef</t>
        </is>
      </c>
      <c r="D1199" s="86" t="n">
        <v>46287</v>
      </c>
      <c r="E1199" t="inlineStr">
        <is>
          <t>V-JEPA video representation self-supervised</t>
        </is>
      </c>
      <c r="F1199" t="inlineStr">
        <is>
          <t>Cross-view motion consistent self-supervised video inter-intra contrastive for action representation understanding</t>
        </is>
      </c>
      <c r="G1199" t="inlineStr">
        <is>
          <t>Bi, Shuai; Hu, Zhengping; Zhang, Hehao; Di, Jirui; Sun, Zhe</t>
        </is>
      </c>
      <c r="H1199" t="n">
        <v>2024</v>
      </c>
      <c r="I1199" t="inlineStr">
        <is>
          <t>Neural Networks</t>
        </is>
      </c>
      <c r="J1199" t="inlineStr">
        <is>
          <t>10.1016/j.neunet.2024.106578</t>
        </is>
      </c>
      <c r="K1199" t="inlineStr">
        <is>
          <t>https://doi.org/10.1016/j.neunet.2024.106578</t>
        </is>
      </c>
      <c r="L1199" t="inlineStr"/>
      <c r="M1199" t="inlineStr">
        <is>
          <t>journal-article</t>
        </is>
      </c>
      <c r="N1199" t="inlineStr">
        <is>
          <t>en</t>
        </is>
      </c>
      <c r="O1199">
        <f>IF(F1199="","",LOWER(TRIM(F1199)&amp;"|"&amp;TRIM(G1199)&amp;"|"&amp;H1199))</f>
        <v/>
      </c>
      <c r="P1199" t="inlineStr">
        <is>
          <t>No</t>
        </is>
      </c>
      <c r="Q1199" t="inlineStr">
        <is>
          <t>Citations: 2</t>
        </is>
      </c>
    </row>
    <row r="1200">
      <c r="A1200" t="inlineStr">
        <is>
          <t>A1199</t>
        </is>
      </c>
      <c r="B1200" t="inlineStr">
        <is>
          <t>Database</t>
        </is>
      </c>
      <c r="C1200" t="inlineStr">
        <is>
          <t>CrossRef</t>
        </is>
      </c>
      <c r="D1200" s="86" t="n">
        <v>46287</v>
      </c>
      <c r="E1200" t="inlineStr">
        <is>
          <t>V-JEPA video representation self-supervised</t>
        </is>
      </c>
      <c r="F1200" t="inlineStr">
        <is>
          <t>Self-Supervised Video Representation Learning Using Improved Instance-Wise Contrastive Learning and Deep Clustering</t>
        </is>
      </c>
      <c r="G1200" t="inlineStr">
        <is>
          <t>Zhu, Yisheng; Shuai, Hui; Liu, Guangcan; Liu, Qingshan</t>
        </is>
      </c>
      <c r="H1200" t="n">
        <v>2022</v>
      </c>
      <c r="I1200" t="inlineStr">
        <is>
          <t>IEEE Transactions on Circuits and Systems for Video Technology</t>
        </is>
      </c>
      <c r="J1200" t="inlineStr">
        <is>
          <t>10.1109/tcsvt.2022.3169469</t>
        </is>
      </c>
      <c r="K1200" t="inlineStr">
        <is>
          <t>https://doi.org/10.1109/tcsvt.2022.3169469</t>
        </is>
      </c>
      <c r="L1200" t="inlineStr"/>
      <c r="M1200" t="inlineStr">
        <is>
          <t>journal-article</t>
        </is>
      </c>
      <c r="N1200" t="inlineStr">
        <is>
          <t>en</t>
        </is>
      </c>
      <c r="O1200">
        <f>IF(F1200="","",LOWER(TRIM(F1200)&amp;"|"&amp;TRIM(G1200)&amp;"|"&amp;H1200))</f>
        <v/>
      </c>
      <c r="P1200" t="inlineStr">
        <is>
          <t>No</t>
        </is>
      </c>
      <c r="Q1200" t="inlineStr">
        <is>
          <t>Citations: 39</t>
        </is>
      </c>
    </row>
    <row r="1201">
      <c r="A1201" t="inlineStr">
        <is>
          <t>A1200</t>
        </is>
      </c>
      <c r="B1201" t="inlineStr">
        <is>
          <t>Database</t>
        </is>
      </c>
      <c r="C1201" t="inlineStr">
        <is>
          <t>CrossRef</t>
        </is>
      </c>
      <c r="D1201" s="86" t="n">
        <v>46287</v>
      </c>
      <c r="E1201" t="inlineStr">
        <is>
          <t>V-JEPA video representation self-supervised</t>
        </is>
      </c>
      <c r="F1201" t="inlineStr">
        <is>
          <t>Continuous frame motion sensitive self-supervised collaborative network for video representation learning</t>
        </is>
      </c>
      <c r="G1201" t="inlineStr">
        <is>
          <t>Bi, Shuai; Hu, Zhengping; Zhao, Mengyao; Zhang, Hehao; Di, Jirui; Sun, Zhe</t>
        </is>
      </c>
      <c r="H1201" t="n">
        <v>2023</v>
      </c>
      <c r="I1201" t="inlineStr">
        <is>
          <t>Advanced Engineering Informatics</t>
        </is>
      </c>
      <c r="J1201" t="inlineStr">
        <is>
          <t>10.1016/j.aei.2023.101941</t>
        </is>
      </c>
      <c r="K1201" t="inlineStr">
        <is>
          <t>https://doi.org/10.1016/j.aei.2023.101941</t>
        </is>
      </c>
      <c r="L1201" t="inlineStr"/>
      <c r="M1201" t="inlineStr">
        <is>
          <t>journal-article</t>
        </is>
      </c>
      <c r="N1201" t="inlineStr">
        <is>
          <t>en</t>
        </is>
      </c>
      <c r="O1201">
        <f>IF(F1201="","",LOWER(TRIM(F1201)&amp;"|"&amp;TRIM(G1201)&amp;"|"&amp;H1201))</f>
        <v/>
      </c>
      <c r="P1201" t="inlineStr">
        <is>
          <t>No</t>
        </is>
      </c>
      <c r="Q1201" t="inlineStr">
        <is>
          <t>Citations: 7</t>
        </is>
      </c>
    </row>
    <row r="1202">
      <c r="A1202" t="inlineStr">
        <is>
          <t>A1201</t>
        </is>
      </c>
      <c r="B1202" t="inlineStr">
        <is>
          <t>Database</t>
        </is>
      </c>
      <c r="C1202" t="inlineStr">
        <is>
          <t>CrossRef</t>
        </is>
      </c>
      <c r="D1202" s="86" t="n">
        <v>46287</v>
      </c>
      <c r="E1202" t="inlineStr">
        <is>
          <t>V-JEPA video representation self-supervised</t>
        </is>
      </c>
      <c r="F1202" t="inlineStr">
        <is>
          <t>Explainable rotation-invariant self-supervised representation learning</t>
        </is>
      </c>
      <c r="G1202" t="inlineStr">
        <is>
          <t>Singh, Devansh; Marathe, Aboli; Roy, Sidharth; Walambe, Rahee; Kotecha, Ketan</t>
        </is>
      </c>
      <c r="H1202" t="n">
        <v>2024</v>
      </c>
      <c r="I1202" t="inlineStr">
        <is>
          <t>MethodsX</t>
        </is>
      </c>
      <c r="J1202" t="inlineStr">
        <is>
          <t>10.1016/j.mex.2024.102959</t>
        </is>
      </c>
      <c r="K1202" t="inlineStr">
        <is>
          <t>https://doi.org/10.1016/j.mex.2024.102959</t>
        </is>
      </c>
      <c r="L1202" t="inlineStr"/>
      <c r="M1202" t="inlineStr">
        <is>
          <t>journal-article</t>
        </is>
      </c>
      <c r="N1202" t="inlineStr">
        <is>
          <t>en</t>
        </is>
      </c>
      <c r="O1202">
        <f>IF(F1202="","",LOWER(TRIM(F1202)&amp;"|"&amp;TRIM(G1202)&amp;"|"&amp;H1202))</f>
        <v/>
      </c>
      <c r="P1202" t="inlineStr">
        <is>
          <t>No</t>
        </is>
      </c>
      <c r="Q1202" t="inlineStr">
        <is>
          <t>Citations: 1</t>
        </is>
      </c>
    </row>
    <row r="1203">
      <c r="A1203" t="inlineStr">
        <is>
          <t>A1202</t>
        </is>
      </c>
      <c r="B1203" t="inlineStr">
        <is>
          <t>Database</t>
        </is>
      </c>
      <c r="C1203" t="inlineStr">
        <is>
          <t>CrossRef</t>
        </is>
      </c>
      <c r="D1203" s="86" t="n">
        <v>46287</v>
      </c>
      <c r="E1203" t="inlineStr">
        <is>
          <t>V-JEPA video representation self-supervised</t>
        </is>
      </c>
      <c r="F1203" t="inlineStr">
        <is>
          <t>Self-supervised in-domain representation learning for remote sensing image scene classification</t>
        </is>
      </c>
      <c r="G1203" t="inlineStr">
        <is>
          <t>Ghanbarzadeh, Ali; Soleimani, Hossein</t>
        </is>
      </c>
      <c r="H1203" t="n">
        <v>2024</v>
      </c>
      <c r="I1203" t="inlineStr">
        <is>
          <t>Heliyon</t>
        </is>
      </c>
      <c r="J1203" t="inlineStr">
        <is>
          <t>10.1016/j.heliyon.2024.e37962</t>
        </is>
      </c>
      <c r="K1203" t="inlineStr">
        <is>
          <t>https://doi.org/10.1016/j.heliyon.2024.e37962</t>
        </is>
      </c>
      <c r="L1203" t="inlineStr"/>
      <c r="M1203" t="inlineStr">
        <is>
          <t>journal-article</t>
        </is>
      </c>
      <c r="N1203" t="inlineStr">
        <is>
          <t>en</t>
        </is>
      </c>
      <c r="O1203">
        <f>IF(F1203="","",LOWER(TRIM(F1203)&amp;"|"&amp;TRIM(G1203)&amp;"|"&amp;H1203))</f>
        <v/>
      </c>
      <c r="P1203" t="inlineStr">
        <is>
          <t>No</t>
        </is>
      </c>
      <c r="Q1203" t="inlineStr">
        <is>
          <t>Citations: 14</t>
        </is>
      </c>
    </row>
    <row r="1204">
      <c r="A1204" t="inlineStr">
        <is>
          <t>A1203</t>
        </is>
      </c>
      <c r="B1204" t="inlineStr">
        <is>
          <t>Database</t>
        </is>
      </c>
      <c r="C1204" t="inlineStr">
        <is>
          <t>CrossRef</t>
        </is>
      </c>
      <c r="D1204" s="86" t="n">
        <v>46287</v>
      </c>
      <c r="E1204" t="inlineStr">
        <is>
          <t>V-JEPA video representation self-supervised</t>
        </is>
      </c>
      <c r="F1204" t="inlineStr">
        <is>
          <t>Pretrained Model for Music Representation Based on Self-supervised Learning</t>
        </is>
      </c>
      <c r="G1204" t="inlineStr">
        <is>
          <t>Qu, Haiyue</t>
        </is>
      </c>
      <c r="H1204" t="n">
        <v>2026</v>
      </c>
      <c r="I1204" t="inlineStr">
        <is>
          <t>Procedia Computer Science</t>
        </is>
      </c>
      <c r="J1204" t="inlineStr">
        <is>
          <t>10.1016/j.procs.2026.04.279</t>
        </is>
      </c>
      <c r="K1204" t="inlineStr">
        <is>
          <t>https://doi.org/10.1016/j.procs.2026.04.279</t>
        </is>
      </c>
      <c r="L1204" t="inlineStr"/>
      <c r="M1204" t="inlineStr">
        <is>
          <t>journal-article</t>
        </is>
      </c>
      <c r="N1204" t="inlineStr">
        <is>
          <t>en</t>
        </is>
      </c>
      <c r="O1204">
        <f>IF(F1204="","",LOWER(TRIM(F1204)&amp;"|"&amp;TRIM(G1204)&amp;"|"&amp;H1204))</f>
        <v/>
      </c>
      <c r="P1204" t="inlineStr">
        <is>
          <t>No</t>
        </is>
      </c>
      <c r="Q1204" t="inlineStr">
        <is>
          <t>Citations: 0</t>
        </is>
      </c>
    </row>
    <row r="1205">
      <c r="A1205" t="inlineStr">
        <is>
          <t>A1204</t>
        </is>
      </c>
      <c r="B1205" t="inlineStr">
        <is>
          <t>Database</t>
        </is>
      </c>
      <c r="C1205" t="inlineStr">
        <is>
          <t>CrossRef</t>
        </is>
      </c>
      <c r="D1205" s="86" t="n">
        <v>46287</v>
      </c>
      <c r="E1205" t="inlineStr">
        <is>
          <t>V-JEPA video representation self-supervised</t>
        </is>
      </c>
      <c r="F1205" t="inlineStr">
        <is>
          <t>Neighbor2Global: Self-supervised image denoising for Poisson-Gaussian noise</t>
        </is>
      </c>
      <c r="G1205" t="inlineStr">
        <is>
          <t>Chen, Qiuqiu; Xing, Yuanxiu; Song, Linlin</t>
        </is>
      </c>
      <c r="H1205" t="n">
        <v>2024</v>
      </c>
      <c r="I1205" t="inlineStr">
        <is>
          <t>Journal of Visual Communication and Image Representation</t>
        </is>
      </c>
      <c r="J1205" t="inlineStr">
        <is>
          <t>10.1016/j.jvcir.2024.104049</t>
        </is>
      </c>
      <c r="K1205" t="inlineStr">
        <is>
          <t>https://doi.org/10.1016/j.jvcir.2024.104049</t>
        </is>
      </c>
      <c r="L1205" t="inlineStr"/>
      <c r="M1205" t="inlineStr">
        <is>
          <t>journal-article</t>
        </is>
      </c>
      <c r="N1205" t="inlineStr">
        <is>
          <t>en</t>
        </is>
      </c>
      <c r="O1205">
        <f>IF(F1205="","",LOWER(TRIM(F1205)&amp;"|"&amp;TRIM(G1205)&amp;"|"&amp;H1205))</f>
        <v/>
      </c>
      <c r="P1205" t="inlineStr">
        <is>
          <t>No</t>
        </is>
      </c>
      <c r="Q1205" t="inlineStr">
        <is>
          <t>Citations: 7</t>
        </is>
      </c>
    </row>
    <row r="1206">
      <c r="A1206" t="inlineStr">
        <is>
          <t>A1205</t>
        </is>
      </c>
      <c r="B1206" t="inlineStr">
        <is>
          <t>Database</t>
        </is>
      </c>
      <c r="C1206" t="inlineStr">
        <is>
          <t>CrossRef</t>
        </is>
      </c>
      <c r="D1206" s="86" t="n">
        <v>46287</v>
      </c>
      <c r="E1206" t="inlineStr">
        <is>
          <t>V-JEPA video representation self-supervised</t>
        </is>
      </c>
      <c r="F1206" t="inlineStr">
        <is>
          <t>Self-Supervised Video Representation Learning via Capturing Semantic Changes Indicated by Saccades</t>
        </is>
      </c>
      <c r="G1206" t="inlineStr">
        <is>
          <t>Lai, Qiuxia; Zeng, Ailing; Wang, Ye; Cao, Lihong; Li, Yu; Xu, Qiang</t>
        </is>
      </c>
      <c r="H1206" t="n">
        <v>2024</v>
      </c>
      <c r="I1206" t="inlineStr">
        <is>
          <t>IEEE Transactions on Circuits and Systems for Video Technology</t>
        </is>
      </c>
      <c r="J1206" t="inlineStr">
        <is>
          <t>10.1109/tcsvt.2023.3290938</t>
        </is>
      </c>
      <c r="K1206" t="inlineStr">
        <is>
          <t>https://doi.org/10.1109/tcsvt.2023.3290938</t>
        </is>
      </c>
      <c r="L1206" t="inlineStr"/>
      <c r="M1206" t="inlineStr">
        <is>
          <t>journal-article</t>
        </is>
      </c>
      <c r="N1206" t="inlineStr">
        <is>
          <t>en</t>
        </is>
      </c>
      <c r="O1206">
        <f>IF(F1206="","",LOWER(TRIM(F1206)&amp;"|"&amp;TRIM(G1206)&amp;"|"&amp;H1206))</f>
        <v/>
      </c>
      <c r="P1206" t="inlineStr">
        <is>
          <t>No</t>
        </is>
      </c>
      <c r="Q1206" t="inlineStr">
        <is>
          <t>Citations: 3</t>
        </is>
      </c>
    </row>
    <row r="1207">
      <c r="A1207" t="inlineStr">
        <is>
          <t>A1206</t>
        </is>
      </c>
      <c r="B1207" t="inlineStr">
        <is>
          <t>Database</t>
        </is>
      </c>
      <c r="C1207" t="inlineStr">
        <is>
          <t>CrossRef</t>
        </is>
      </c>
      <c r="D1207" s="86" t="n">
        <v>46287</v>
      </c>
      <c r="E1207" t="inlineStr">
        <is>
          <t>V-JEPA video representation self-supervised</t>
        </is>
      </c>
      <c r="F1207" t="inlineStr">
        <is>
          <t>Self-Supervised Scene-Debiasing for Video Representation Learning via Background Patching</t>
        </is>
      </c>
      <c r="G1207" t="inlineStr">
        <is>
          <t>Assefa, Maregu; Jiang, Wei; Gedamu, Kumie; Yilma, Getinet; Kumeda, Bulbula; Ayalew, Melese</t>
        </is>
      </c>
      <c r="H1207" t="n">
        <v>2023</v>
      </c>
      <c r="I1207" t="inlineStr">
        <is>
          <t>IEEE Transactions on Multimedia</t>
        </is>
      </c>
      <c r="J1207" t="inlineStr">
        <is>
          <t>10.1109/tmm.2022.3193559</t>
        </is>
      </c>
      <c r="K1207" t="inlineStr">
        <is>
          <t>https://doi.org/10.1109/tmm.2022.3193559</t>
        </is>
      </c>
      <c r="L1207" t="inlineStr"/>
      <c r="M1207" t="inlineStr">
        <is>
          <t>journal-article</t>
        </is>
      </c>
      <c r="N1207" t="inlineStr">
        <is>
          <t>en</t>
        </is>
      </c>
      <c r="O1207">
        <f>IF(F1207="","",LOWER(TRIM(F1207)&amp;"|"&amp;TRIM(G1207)&amp;"|"&amp;H1207))</f>
        <v/>
      </c>
      <c r="P1207" t="inlineStr">
        <is>
          <t>No</t>
        </is>
      </c>
      <c r="Q1207" t="inlineStr">
        <is>
          <t>Citations: 15</t>
        </is>
      </c>
    </row>
    <row r="1208">
      <c r="A1208" t="inlineStr">
        <is>
          <t>A1207</t>
        </is>
      </c>
      <c r="B1208" t="inlineStr">
        <is>
          <t>Database</t>
        </is>
      </c>
      <c r="C1208" t="inlineStr">
        <is>
          <t>CrossRef</t>
        </is>
      </c>
      <c r="D1208" s="86" t="n">
        <v>46287</v>
      </c>
      <c r="E1208" t="inlineStr">
        <is>
          <t>V-JEPA video representation self-supervised</t>
        </is>
      </c>
      <c r="F1208" t="inlineStr">
        <is>
          <t>SSRL: Self-Supervised Spatial-Temporal Representation Learning for 3D Action Recognition</t>
        </is>
      </c>
      <c r="G1208" t="inlineStr">
        <is>
          <t>Jin, Zhihao; Wang, Yifan; Wang, Qicong; Shen, Yehu; Meng, Hongying</t>
        </is>
      </c>
      <c r="H1208" t="n">
        <v>2024</v>
      </c>
      <c r="I1208" t="inlineStr">
        <is>
          <t>IEEE Transactions on Circuits and Systems for Video Technology</t>
        </is>
      </c>
      <c r="J1208" t="inlineStr">
        <is>
          <t>10.1109/tcsvt.2023.3284493</t>
        </is>
      </c>
      <c r="K1208" t="inlineStr">
        <is>
          <t>https://doi.org/10.1109/tcsvt.2023.3284493</t>
        </is>
      </c>
      <c r="L1208" t="inlineStr"/>
      <c r="M1208" t="inlineStr">
        <is>
          <t>journal-article</t>
        </is>
      </c>
      <c r="N1208" t="inlineStr">
        <is>
          <t>en</t>
        </is>
      </c>
      <c r="O1208">
        <f>IF(F1208="","",LOWER(TRIM(F1208)&amp;"|"&amp;TRIM(G1208)&amp;"|"&amp;H1208))</f>
        <v/>
      </c>
      <c r="P1208" t="inlineStr">
        <is>
          <t>No</t>
        </is>
      </c>
      <c r="Q1208" t="inlineStr">
        <is>
          <t>Citations: 30</t>
        </is>
      </c>
    </row>
    <row r="1209">
      <c r="A1209" t="inlineStr">
        <is>
          <t>A1208</t>
        </is>
      </c>
      <c r="B1209" t="inlineStr">
        <is>
          <t>Database</t>
        </is>
      </c>
      <c r="C1209" t="inlineStr">
        <is>
          <t>CrossRef</t>
        </is>
      </c>
      <c r="D1209" s="86" t="n">
        <v>46287</v>
      </c>
      <c r="E1209" t="inlineStr">
        <is>
          <t>V-JEPA video representation self-supervised</t>
        </is>
      </c>
      <c r="F1209" t="inlineStr">
        <is>
          <t>Self-supervised video object segmentation using integration-augmented attention</t>
        </is>
      </c>
      <c r="G1209" t="inlineStr">
        <is>
          <t>Zhu, Wenjun; Meng, Jun; Xu, Li</t>
        </is>
      </c>
      <c r="H1209" t="n">
        <v>2021</v>
      </c>
      <c r="I1209" t="inlineStr">
        <is>
          <t>Neurocomputing</t>
        </is>
      </c>
      <c r="J1209" t="inlineStr">
        <is>
          <t>10.1016/j.neucom.2021.04.090</t>
        </is>
      </c>
      <c r="K1209" t="inlineStr">
        <is>
          <t>https://doi.org/10.1016/j.neucom.2021.04.090</t>
        </is>
      </c>
      <c r="L1209" t="inlineStr"/>
      <c r="M1209" t="inlineStr">
        <is>
          <t>journal-article</t>
        </is>
      </c>
      <c r="N1209" t="inlineStr">
        <is>
          <t>en</t>
        </is>
      </c>
      <c r="O1209">
        <f>IF(F1209="","",LOWER(TRIM(F1209)&amp;"|"&amp;TRIM(G1209)&amp;"|"&amp;H1209))</f>
        <v/>
      </c>
      <c r="P1209" t="inlineStr">
        <is>
          <t>No</t>
        </is>
      </c>
      <c r="Q1209" t="inlineStr">
        <is>
          <t>Citations: 13</t>
        </is>
      </c>
    </row>
    <row r="1210">
      <c r="A1210" t="inlineStr">
        <is>
          <t>A1209</t>
        </is>
      </c>
      <c r="B1210" t="inlineStr">
        <is>
          <t>Database</t>
        </is>
      </c>
      <c r="C1210" t="inlineStr">
        <is>
          <t>CrossRef</t>
        </is>
      </c>
      <c r="D1210" s="86" t="n">
        <v>46287</v>
      </c>
      <c r="E1210" t="inlineStr">
        <is>
          <t>V-JEPA video representation self-supervised</t>
        </is>
      </c>
      <c r="F1210" t="inlineStr">
        <is>
          <t>Self-supervised spatial–temporal feature enhancement for one-shot video object detection</t>
        </is>
      </c>
      <c r="G1210" t="inlineStr">
        <is>
          <t>Yao, Xudong; Yang, Xiaoshan</t>
        </is>
      </c>
      <c r="H1210" t="n">
        <v>2024</v>
      </c>
      <c r="I1210" t="inlineStr">
        <is>
          <t>Neurocomputing</t>
        </is>
      </c>
      <c r="J1210" t="inlineStr">
        <is>
          <t>10.1016/j.neucom.2024.128219</t>
        </is>
      </c>
      <c r="K1210" t="inlineStr">
        <is>
          <t>https://doi.org/10.1016/j.neucom.2024.128219</t>
        </is>
      </c>
      <c r="L1210" t="inlineStr"/>
      <c r="M1210" t="inlineStr">
        <is>
          <t>journal-article</t>
        </is>
      </c>
      <c r="N1210" t="inlineStr">
        <is>
          <t>en</t>
        </is>
      </c>
      <c r="O1210">
        <f>IF(F1210="","",LOWER(TRIM(F1210)&amp;"|"&amp;TRIM(G1210)&amp;"|"&amp;H1210))</f>
        <v/>
      </c>
      <c r="P1210" t="inlineStr">
        <is>
          <t>No</t>
        </is>
      </c>
      <c r="Q1210" t="inlineStr">
        <is>
          <t>Citations: 4</t>
        </is>
      </c>
    </row>
    <row r="1211">
      <c r="A1211" t="inlineStr">
        <is>
          <t>A1210</t>
        </is>
      </c>
      <c r="B1211" t="inlineStr">
        <is>
          <t>Database</t>
        </is>
      </c>
      <c r="C1211" t="inlineStr">
        <is>
          <t>CrossRef</t>
        </is>
      </c>
      <c r="D1211" s="86" t="n">
        <v>46287</v>
      </c>
      <c r="E1211" t="inlineStr">
        <is>
          <t>V-JEPA video representation self-supervised</t>
        </is>
      </c>
      <c r="F1211" t="inlineStr">
        <is>
          <t>Self-supervised panoramic stitched image quality assessment based on contrastive learning</t>
        </is>
      </c>
      <c r="G1211" t="inlineStr">
        <is>
          <t>Li, Xiaoer; Zhang, Kexin; Shao, Feng</t>
        </is>
      </c>
      <c r="H1211" t="n">
        <v>2025</v>
      </c>
      <c r="I1211" t="inlineStr">
        <is>
          <t>Journal of Visual Communication and Image Representation</t>
        </is>
      </c>
      <c r="J1211" t="inlineStr">
        <is>
          <t>10.1016/j.jvcir.2025.104519</t>
        </is>
      </c>
      <c r="K1211" t="inlineStr">
        <is>
          <t>https://doi.org/10.1016/j.jvcir.2025.104519</t>
        </is>
      </c>
      <c r="L1211" t="inlineStr"/>
      <c r="M1211" t="inlineStr">
        <is>
          <t>journal-article</t>
        </is>
      </c>
      <c r="N1211" t="inlineStr">
        <is>
          <t>en</t>
        </is>
      </c>
      <c r="O1211">
        <f>IF(F1211="","",LOWER(TRIM(F1211)&amp;"|"&amp;TRIM(G1211)&amp;"|"&amp;H1211))</f>
        <v/>
      </c>
      <c r="P1211" t="inlineStr">
        <is>
          <t>No</t>
        </is>
      </c>
      <c r="Q1211" t="inlineStr">
        <is>
          <t>Citations: 1</t>
        </is>
      </c>
    </row>
    <row r="1212">
      <c r="A1212" t="inlineStr">
        <is>
          <t>A1211</t>
        </is>
      </c>
      <c r="B1212" t="inlineStr">
        <is>
          <t>Database</t>
        </is>
      </c>
      <c r="C1212" t="inlineStr">
        <is>
          <t>CrossRef</t>
        </is>
      </c>
      <c r="D1212" s="86" t="n">
        <v>46287</v>
      </c>
      <c r="E1212" t="inlineStr">
        <is>
          <t>V-JEPA video representation self-supervised</t>
        </is>
      </c>
      <c r="F1212" t="inlineStr">
        <is>
          <t>Self-supervised video distortion correction algorithm based on iterative optimization</t>
        </is>
      </c>
      <c r="G1212" t="inlineStr">
        <is>
          <t>Ren, Zhihao; Su, Ya</t>
        </is>
      </c>
      <c r="H1212" t="n">
        <v>2024</v>
      </c>
      <c r="I1212" t="inlineStr">
        <is>
          <t>Pattern Recognition</t>
        </is>
      </c>
      <c r="J1212" t="inlineStr">
        <is>
          <t>10.1016/j.patcog.2023.110114</t>
        </is>
      </c>
      <c r="K1212" t="inlineStr">
        <is>
          <t>https://doi.org/10.1016/j.patcog.2023.110114</t>
        </is>
      </c>
      <c r="L1212" t="inlineStr"/>
      <c r="M1212" t="inlineStr">
        <is>
          <t>journal-article</t>
        </is>
      </c>
      <c r="N1212" t="inlineStr">
        <is>
          <t>en</t>
        </is>
      </c>
      <c r="O1212">
        <f>IF(F1212="","",LOWER(TRIM(F1212)&amp;"|"&amp;TRIM(G1212)&amp;"|"&amp;H1212))</f>
        <v/>
      </c>
      <c r="P1212" t="inlineStr">
        <is>
          <t>No</t>
        </is>
      </c>
      <c r="Q1212" t="inlineStr">
        <is>
          <t>Citations: 1</t>
        </is>
      </c>
    </row>
    <row r="1213">
      <c r="A1213" t="inlineStr">
        <is>
          <t>A1212</t>
        </is>
      </c>
      <c r="B1213" t="inlineStr">
        <is>
          <t>Database</t>
        </is>
      </c>
      <c r="C1213" t="inlineStr">
        <is>
          <t>CrossRef</t>
        </is>
      </c>
      <c r="D1213" s="86" t="n">
        <v>46287</v>
      </c>
      <c r="E1213" t="inlineStr">
        <is>
          <t>V-JEPA video representation self-supervised</t>
        </is>
      </c>
      <c r="F1213" t="inlineStr">
        <is>
          <t>Self-supervised learning with automatic data augmentation for enhancing representation</t>
        </is>
      </c>
      <c r="G1213" t="inlineStr">
        <is>
          <t>Park, Chanjong; Kim, Eunwoo</t>
        </is>
      </c>
      <c r="H1213" t="n">
        <v>2024</v>
      </c>
      <c r="I1213" t="inlineStr">
        <is>
          <t>Pattern Recognition Letters</t>
        </is>
      </c>
      <c r="J1213" t="inlineStr">
        <is>
          <t>10.1016/j.patrec.2024.06.012</t>
        </is>
      </c>
      <c r="K1213" t="inlineStr">
        <is>
          <t>https://doi.org/10.1016/j.patrec.2024.06.012</t>
        </is>
      </c>
      <c r="L1213" t="inlineStr"/>
      <c r="M1213" t="inlineStr">
        <is>
          <t>journal-article</t>
        </is>
      </c>
      <c r="N1213" t="inlineStr">
        <is>
          <t>en</t>
        </is>
      </c>
      <c r="O1213">
        <f>IF(F1213="","",LOWER(TRIM(F1213)&amp;"|"&amp;TRIM(G1213)&amp;"|"&amp;H1213))</f>
        <v/>
      </c>
      <c r="P1213" t="inlineStr">
        <is>
          <t>No</t>
        </is>
      </c>
      <c r="Q1213" t="inlineStr">
        <is>
          <t>Citations: 5</t>
        </is>
      </c>
    </row>
    <row r="1214">
      <c r="A1214" t="inlineStr">
        <is>
          <t>A1213</t>
        </is>
      </c>
      <c r="B1214" t="inlineStr">
        <is>
          <t>Database</t>
        </is>
      </c>
      <c r="C1214" t="inlineStr">
        <is>
          <t>CrossRef</t>
        </is>
      </c>
      <c r="D1214" s="86" t="n">
        <v>46287</v>
      </c>
      <c r="E1214" t="inlineStr">
        <is>
          <t>V-JEPA video representation self-supervised</t>
        </is>
      </c>
      <c r="F1214" t="inlineStr">
        <is>
          <t>Unbiased and augmentation-free self-supervised graph representation learning</t>
        </is>
      </c>
      <c r="G1214" t="inlineStr">
        <is>
          <t>Liu, Ruyue; Yin, Rong; Liu, Yong; Wang, Weiping</t>
        </is>
      </c>
      <c r="H1214" t="n">
        <v>2024</v>
      </c>
      <c r="I1214" t="inlineStr">
        <is>
          <t>Pattern Recognition</t>
        </is>
      </c>
      <c r="J1214" t="inlineStr">
        <is>
          <t>10.1016/j.patcog.2024.110274</t>
        </is>
      </c>
      <c r="K1214" t="inlineStr">
        <is>
          <t>https://doi.org/10.1016/j.patcog.2024.110274</t>
        </is>
      </c>
      <c r="L1214" t="inlineStr"/>
      <c r="M1214" t="inlineStr">
        <is>
          <t>journal-article</t>
        </is>
      </c>
      <c r="N1214" t="inlineStr">
        <is>
          <t>en</t>
        </is>
      </c>
      <c r="O1214">
        <f>IF(F1214="","",LOWER(TRIM(F1214)&amp;"|"&amp;TRIM(G1214)&amp;"|"&amp;H1214))</f>
        <v/>
      </c>
      <c r="P1214" t="inlineStr">
        <is>
          <t>No</t>
        </is>
      </c>
      <c r="Q1214" t="inlineStr">
        <is>
          <t>Citations: 10</t>
        </is>
      </c>
    </row>
    <row r="1215">
      <c r="A1215" t="inlineStr">
        <is>
          <t>A1214</t>
        </is>
      </c>
      <c r="B1215" t="inlineStr">
        <is>
          <t>Database</t>
        </is>
      </c>
      <c r="C1215" t="inlineStr">
        <is>
          <t>CrossRef</t>
        </is>
      </c>
      <c r="D1215" s="86" t="n">
        <v>46287</v>
      </c>
      <c r="E1215" t="inlineStr">
        <is>
          <t>V-JEPA video representation self-supervised</t>
        </is>
      </c>
      <c r="F1215" t="inlineStr">
        <is>
          <t>A Representation-and-Scoring Framework for Zero-Day Malicious Traffic Detection Using Self-Supervised Graph Learning</t>
        </is>
      </c>
      <c r="G1215" t="inlineStr">
        <is>
          <t>Yilmaz, Ali</t>
        </is>
      </c>
      <c r="H1215" t="n">
        <v>2026</v>
      </c>
      <c r="I1215" t="inlineStr">
        <is>
          <t>IEEE Access</t>
        </is>
      </c>
      <c r="J1215" t="inlineStr">
        <is>
          <t>10.1109/access.2026.3716776</t>
        </is>
      </c>
      <c r="K1215" t="inlineStr">
        <is>
          <t>https://doi.org/10.1109/access.2026.3716776</t>
        </is>
      </c>
      <c r="L1215" t="inlineStr"/>
      <c r="M1215" t="inlineStr">
        <is>
          <t>journal-article</t>
        </is>
      </c>
      <c r="N1215" t="inlineStr">
        <is>
          <t>en</t>
        </is>
      </c>
      <c r="O1215">
        <f>IF(F1215="","",LOWER(TRIM(F1215)&amp;"|"&amp;TRIM(G1215)&amp;"|"&amp;H1215))</f>
        <v/>
      </c>
      <c r="P1215" t="inlineStr">
        <is>
          <t>No</t>
        </is>
      </c>
      <c r="Q1215" t="inlineStr">
        <is>
          <t>Citations: 0</t>
        </is>
      </c>
    </row>
    <row r="1216">
      <c r="A1216" t="inlineStr">
        <is>
          <t>A1215</t>
        </is>
      </c>
      <c r="B1216" t="inlineStr">
        <is>
          <t>Database</t>
        </is>
      </c>
      <c r="C1216" t="inlineStr">
        <is>
          <t>CrossRef</t>
        </is>
      </c>
      <c r="D1216" s="86" t="n">
        <v>46287</v>
      </c>
      <c r="E1216" t="inlineStr">
        <is>
          <t>V-JEPA video representation self-supervised</t>
        </is>
      </c>
      <c r="F1216" t="inlineStr">
        <is>
          <t>SISSEL: Scale independent self-supervised representation learning for multivariate time series</t>
        </is>
      </c>
      <c r="G1216" t="inlineStr">
        <is>
          <t>Cao, Zhong; Guo, Yuchun; Chen, Yishuai</t>
        </is>
      </c>
      <c r="H1216" t="n">
        <v>2026</v>
      </c>
      <c r="I1216" t="inlineStr">
        <is>
          <t>Information Fusion</t>
        </is>
      </c>
      <c r="J1216" t="inlineStr">
        <is>
          <t>10.1016/j.inffus.2026.104307</t>
        </is>
      </c>
      <c r="K1216" t="inlineStr">
        <is>
          <t>https://doi.org/10.1016/j.inffus.2026.104307</t>
        </is>
      </c>
      <c r="L1216" t="inlineStr"/>
      <c r="M1216" t="inlineStr">
        <is>
          <t>journal-article</t>
        </is>
      </c>
      <c r="N1216" t="inlineStr">
        <is>
          <t>en</t>
        </is>
      </c>
      <c r="O1216">
        <f>IF(F1216="","",LOWER(TRIM(F1216)&amp;"|"&amp;TRIM(G1216)&amp;"|"&amp;H1216))</f>
        <v/>
      </c>
      <c r="P1216" t="inlineStr">
        <is>
          <t>No</t>
        </is>
      </c>
      <c r="Q1216" t="inlineStr">
        <is>
          <t>Citations: 1</t>
        </is>
      </c>
    </row>
    <row r="1217">
      <c r="A1217" t="inlineStr">
        <is>
          <t>A1216</t>
        </is>
      </c>
      <c r="B1217" t="inlineStr">
        <is>
          <t>Database</t>
        </is>
      </c>
      <c r="C1217" t="inlineStr">
        <is>
          <t>CrossRef</t>
        </is>
      </c>
      <c r="D1217" s="86" t="n">
        <v>46287</v>
      </c>
      <c r="E1217" t="inlineStr">
        <is>
          <t>V-JEPA video representation self-supervised</t>
        </is>
      </c>
      <c r="F1217" t="inlineStr">
        <is>
          <t>Self-Supervised Representation Learning for UK Power Grid Frequency Disturbance Detection Using TC-TSS</t>
        </is>
      </c>
      <c r="G1217" t="inlineStr">
        <is>
          <t>Dey, Maitreyee; Rana, Soumya Prakash</t>
        </is>
      </c>
      <c r="H1217" t="n">
        <v>2025</v>
      </c>
      <c r="I1217" t="inlineStr">
        <is>
          <t>Energies</t>
        </is>
      </c>
      <c r="J1217" t="inlineStr">
        <is>
          <t>10.3390/en18215611</t>
        </is>
      </c>
      <c r="K1217" t="inlineStr">
        <is>
          <t>https://doi.org/10.3390/en18215611</t>
        </is>
      </c>
      <c r="L1217" t="inlineStr">
        <is>
          <t>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is>
      </c>
      <c r="M1217" t="inlineStr">
        <is>
          <t>journal-article</t>
        </is>
      </c>
      <c r="N1217" t="inlineStr">
        <is>
          <t>en</t>
        </is>
      </c>
      <c r="O1217">
        <f>IF(F1217="","",LOWER(TRIM(F1217)&amp;"|"&amp;TRIM(G1217)&amp;"|"&amp;H1217))</f>
        <v/>
      </c>
      <c r="P1217" t="inlineStr">
        <is>
          <t>No</t>
        </is>
      </c>
      <c r="Q1217" t="inlineStr">
        <is>
          <t>Citations: 0</t>
        </is>
      </c>
    </row>
    <row r="1218">
      <c r="A1218" t="inlineStr">
        <is>
          <t>A1217</t>
        </is>
      </c>
      <c r="B1218" t="inlineStr">
        <is>
          <t>Database</t>
        </is>
      </c>
      <c r="C1218" t="inlineStr">
        <is>
          <t>CrossRef</t>
        </is>
      </c>
      <c r="D1218" s="86" t="n">
        <v>46287</v>
      </c>
      <c r="E1218" t="inlineStr">
        <is>
          <t>V-JEPA video representation self-supervised</t>
        </is>
      </c>
      <c r="F1218" t="inlineStr">
        <is>
          <t>Challenges in self-supervised speech representation-based voice conversion</t>
        </is>
      </c>
      <c r="G1218" t="inlineStr">
        <is>
          <t>Huang, Wen-Chin</t>
        </is>
      </c>
      <c r="H1218" t="n">
        <v>2025</v>
      </c>
      <c r="I1218" t="inlineStr">
        <is>
          <t>The Journal of the Acoustical Society of America</t>
        </is>
      </c>
      <c r="J1218" t="inlineStr">
        <is>
          <t>10.1121/10.0040816</t>
        </is>
      </c>
      <c r="K1218" t="inlineStr">
        <is>
          <t>https://doi.org/10.1121/10.0040816</t>
        </is>
      </c>
      <c r="L1218" t="inlineStr">
        <is>
          <t>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is>
      </c>
      <c r="M1218" t="inlineStr">
        <is>
          <t>journal-article</t>
        </is>
      </c>
      <c r="N1218" t="inlineStr">
        <is>
          <t>en</t>
        </is>
      </c>
      <c r="O1218">
        <f>IF(F1218="","",LOWER(TRIM(F1218)&amp;"|"&amp;TRIM(G1218)&amp;"|"&amp;H1218))</f>
        <v/>
      </c>
      <c r="P1218" t="inlineStr">
        <is>
          <t>No</t>
        </is>
      </c>
      <c r="Q1218" t="inlineStr">
        <is>
          <t>Citations: 0</t>
        </is>
      </c>
    </row>
    <row r="1219">
      <c r="A1219" t="inlineStr">
        <is>
          <t>A1218</t>
        </is>
      </c>
      <c r="B1219" t="inlineStr">
        <is>
          <t>Database</t>
        </is>
      </c>
      <c r="C1219" t="inlineStr">
        <is>
          <t>CrossRef</t>
        </is>
      </c>
      <c r="D1219" s="86" t="n">
        <v>46287</v>
      </c>
      <c r="E1219" t="inlineStr">
        <is>
          <t>V-JEPA video representation self-supervised</t>
        </is>
      </c>
      <c r="F1219" t="inlineStr">
        <is>
          <t>Self-Supervised Representation Learning for Video Quality Assessment</t>
        </is>
      </c>
      <c r="G1219" t="inlineStr">
        <is>
          <t>Jiang, Shaojie; Sang, Qingbing; Hu, Zongyao; Liu, Lixiong</t>
        </is>
      </c>
      <c r="H1219" t="n">
        <v>2023</v>
      </c>
      <c r="I1219" t="inlineStr">
        <is>
          <t>IEEE Transactions on Broadcasting</t>
        </is>
      </c>
      <c r="J1219" t="inlineStr">
        <is>
          <t>10.1109/tbc.2022.3197904</t>
        </is>
      </c>
      <c r="K1219" t="inlineStr">
        <is>
          <t>https://doi.org/10.1109/tbc.2022.3197904</t>
        </is>
      </c>
      <c r="L1219" t="inlineStr"/>
      <c r="M1219" t="inlineStr">
        <is>
          <t>journal-article</t>
        </is>
      </c>
      <c r="N1219" t="inlineStr">
        <is>
          <t>en</t>
        </is>
      </c>
      <c r="O1219">
        <f>IF(F1219="","",LOWER(TRIM(F1219)&amp;"|"&amp;TRIM(G1219)&amp;"|"&amp;H1219))</f>
        <v/>
      </c>
      <c r="P1219" t="inlineStr">
        <is>
          <t>No</t>
        </is>
      </c>
      <c r="Q1219" t="inlineStr">
        <is>
          <t>Citations: 30</t>
        </is>
      </c>
    </row>
    <row r="1220">
      <c r="A1220" t="inlineStr">
        <is>
          <t>A1219</t>
        </is>
      </c>
      <c r="B1220" t="inlineStr">
        <is>
          <t>Database</t>
        </is>
      </c>
      <c r="C1220" t="inlineStr">
        <is>
          <t>CrossRef</t>
        </is>
      </c>
      <c r="D1220" s="86" t="n">
        <v>46287</v>
      </c>
      <c r="E1220" t="inlineStr">
        <is>
          <t>V-JEPA video representation self-supervised</t>
        </is>
      </c>
      <c r="F1220" t="inlineStr">
        <is>
          <t>A novel supervised framework for multi-video summarization: Addressing dataset biases and enhancing feature representation</t>
        </is>
      </c>
      <c r="G1220" t="inlineStr">
        <is>
          <t>Qaroush, Aziz M.; Jubran, Mohammad; Olayyan, Qutaiba</t>
        </is>
      </c>
      <c r="H1220" t="n">
        <v>2025</v>
      </c>
      <c r="I1220" t="inlineStr">
        <is>
          <t>Neurocomputing</t>
        </is>
      </c>
      <c r="J1220" t="inlineStr">
        <is>
          <t>10.1016/j.neucom.2025.131180</t>
        </is>
      </c>
      <c r="K1220" t="inlineStr">
        <is>
          <t>https://doi.org/10.1016/j.neucom.2025.131180</t>
        </is>
      </c>
      <c r="L1220" t="inlineStr"/>
      <c r="M1220" t="inlineStr">
        <is>
          <t>journal-article</t>
        </is>
      </c>
      <c r="N1220" t="inlineStr">
        <is>
          <t>en</t>
        </is>
      </c>
      <c r="O1220">
        <f>IF(F1220="","",LOWER(TRIM(F1220)&amp;"|"&amp;TRIM(G1220)&amp;"|"&amp;H1220))</f>
        <v/>
      </c>
      <c r="P1220" t="inlineStr">
        <is>
          <t>No</t>
        </is>
      </c>
      <c r="Q1220" t="inlineStr">
        <is>
          <t>Citations: 1</t>
        </is>
      </c>
    </row>
    <row r="1221">
      <c r="A1221" t="inlineStr">
        <is>
          <t>A1220</t>
        </is>
      </c>
      <c r="B1221" t="inlineStr">
        <is>
          <t>Database</t>
        </is>
      </c>
      <c r="C1221" t="inlineStr">
        <is>
          <t>CrossRef</t>
        </is>
      </c>
      <c r="D1221" s="86" t="n">
        <v>46287</v>
      </c>
      <c r="E1221" t="inlineStr">
        <is>
          <t>V-JEPA video representation self-supervised</t>
        </is>
      </c>
      <c r="F1221" t="inlineStr">
        <is>
          <t>A self-supervised semi-supervised echocardiographic video left ventricle segmentation method</t>
        </is>
      </c>
      <c r="G1221" t="inlineStr">
        <is>
          <t>Wang, Tianxiang; Dai, Qun</t>
        </is>
      </c>
      <c r="H1221" t="n">
        <v>2025</v>
      </c>
      <c r="I1221" t="inlineStr">
        <is>
          <t>Biomedical Signal Processing and Control</t>
        </is>
      </c>
      <c r="J1221" t="inlineStr">
        <is>
          <t>10.1016/j.bspc.2024.107211</t>
        </is>
      </c>
      <c r="K1221" t="inlineStr">
        <is>
          <t>https://doi.org/10.1016/j.bspc.2024.107211</t>
        </is>
      </c>
      <c r="L1221" t="inlineStr"/>
      <c r="M1221" t="inlineStr">
        <is>
          <t>journal-article</t>
        </is>
      </c>
      <c r="N1221" t="inlineStr">
        <is>
          <t>en</t>
        </is>
      </c>
      <c r="O1221">
        <f>IF(F1221="","",LOWER(TRIM(F1221)&amp;"|"&amp;TRIM(G1221)&amp;"|"&amp;H1221))</f>
        <v/>
      </c>
      <c r="P1221" t="inlineStr">
        <is>
          <t>No</t>
        </is>
      </c>
      <c r="Q1221" t="inlineStr">
        <is>
          <t>Citations: 4</t>
        </is>
      </c>
    </row>
    <row r="1222">
      <c r="A1222" t="inlineStr">
        <is>
          <t>A1221</t>
        </is>
      </c>
      <c r="B1222" t="inlineStr">
        <is>
          <t>Database</t>
        </is>
      </c>
      <c r="C1222" t="inlineStr">
        <is>
          <t>CrossRef</t>
        </is>
      </c>
      <c r="D1222" s="86" t="n">
        <v>46287</v>
      </c>
      <c r="E1222" t="inlineStr">
        <is>
          <t>V-JEPA video representation self-supervised</t>
        </is>
      </c>
      <c r="F1222" t="inlineStr">
        <is>
          <t>AtmoDist: Self-supervised representation learning for atmospheric dynamics</t>
        </is>
      </c>
      <c r="G1222" t="inlineStr">
        <is>
          <t>Hoffmann, Sebastian; Lessig, Christian</t>
        </is>
      </c>
      <c r="H1222" t="n">
        <v>2023</v>
      </c>
      <c r="I1222" t="inlineStr">
        <is>
          <t>Environmental Data Science</t>
        </is>
      </c>
      <c r="J1222" t="inlineStr">
        <is>
          <t>10.1017/eds.2023.1</t>
        </is>
      </c>
      <c r="K1222" t="inlineStr">
        <is>
          <t>https://doi.org/10.1017/eds.2023.1</t>
        </is>
      </c>
      <c r="L1222" t="inlineStr">
        <is>
          <t>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is>
      </c>
      <c r="M1222" t="inlineStr">
        <is>
          <t>journal-article</t>
        </is>
      </c>
      <c r="N1222" t="inlineStr">
        <is>
          <t>en</t>
        </is>
      </c>
      <c r="O1222">
        <f>IF(F1222="","",LOWER(TRIM(F1222)&amp;"|"&amp;TRIM(G1222)&amp;"|"&amp;H1222))</f>
        <v/>
      </c>
      <c r="P1222" t="inlineStr">
        <is>
          <t>No</t>
        </is>
      </c>
      <c r="Q1222" t="inlineStr">
        <is>
          <t>Citations: 5</t>
        </is>
      </c>
    </row>
    <row r="1223">
      <c r="A1223" t="inlineStr">
        <is>
          <t>A1222</t>
        </is>
      </c>
      <c r="B1223" t="inlineStr">
        <is>
          <t>Database</t>
        </is>
      </c>
      <c r="C1223" t="inlineStr">
        <is>
          <t>CrossRef</t>
        </is>
      </c>
      <c r="D1223" s="86" t="n">
        <v>46287</v>
      </c>
      <c r="E1223" t="inlineStr">
        <is>
          <t>V-JEPA video representation self-supervised</t>
        </is>
      </c>
      <c r="F1223" t="inlineStr">
        <is>
          <t>Self-Supervised Multimodal Representation Learning for Correcting Measurement Error in Dietary Exposure Assessment</t>
        </is>
      </c>
      <c r="G1223" t="inlineStr">
        <is>
          <t>Xi, Yurong</t>
        </is>
      </c>
      <c r="H1223" t="n">
        <v>2026</v>
      </c>
      <c r="I1223" t="inlineStr">
        <is>
          <t>Applied and Computational Engineering</t>
        </is>
      </c>
      <c r="J1223" t="inlineStr">
        <is>
          <t>10.54254/2755-2721/2026.31741</t>
        </is>
      </c>
      <c r="K1223" t="inlineStr">
        <is>
          <t>https://doi.org/10.54254/2755-2721/2026.31741</t>
        </is>
      </c>
      <c r="L1223" t="inlineStr">
        <is>
          <t>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is>
      </c>
      <c r="M1223" t="inlineStr">
        <is>
          <t>journal-article</t>
        </is>
      </c>
      <c r="N1223" t="inlineStr">
        <is>
          <t>en</t>
        </is>
      </c>
      <c r="O1223">
        <f>IF(F1223="","",LOWER(TRIM(F1223)&amp;"|"&amp;TRIM(G1223)&amp;"|"&amp;H1223))</f>
        <v/>
      </c>
      <c r="P1223" t="inlineStr">
        <is>
          <t>No</t>
        </is>
      </c>
      <c r="Q1223" t="inlineStr">
        <is>
          <t>Citations: 0</t>
        </is>
      </c>
    </row>
    <row r="1224">
      <c r="A1224" t="inlineStr">
        <is>
          <t>A1223</t>
        </is>
      </c>
      <c r="B1224" t="inlineStr">
        <is>
          <t>Database</t>
        </is>
      </c>
      <c r="C1224" t="inlineStr">
        <is>
          <t>CrossRef</t>
        </is>
      </c>
      <c r="D1224" s="86" t="n">
        <v>46287</v>
      </c>
      <c r="E1224" t="inlineStr">
        <is>
          <t>V-JEPA video representation self-supervised</t>
        </is>
      </c>
      <c r="F1224" t="inlineStr">
        <is>
          <t>Credit Card Customer Profiling Using Self-Supervised Representation Learning on Multi-Source Financial Data</t>
        </is>
      </c>
      <c r="G1224" t="inlineStr"/>
      <c r="H1224" t="n">
        <v>2025</v>
      </c>
      <c r="I1224" t="inlineStr">
        <is>
          <t>International Journal of Artificial Intelligence, Data Science, and Machine Learning</t>
        </is>
      </c>
      <c r="J1224" t="inlineStr">
        <is>
          <t>10.63282/3050-9262.ijaidsml-v6i1p118</t>
        </is>
      </c>
      <c r="K1224" t="inlineStr">
        <is>
          <t>https://doi.org/10.63282/3050-9262.ijaidsml-v6i1p118</t>
        </is>
      </c>
      <c r="L1224" t="inlineStr"/>
      <c r="M1224" t="inlineStr">
        <is>
          <t>journal-article</t>
        </is>
      </c>
      <c r="N1224" t="inlineStr">
        <is>
          <t>en</t>
        </is>
      </c>
      <c r="O1224">
        <f>IF(F1224="","",LOWER(TRIM(F1224)&amp;"|"&amp;TRIM(G1224)&amp;"|"&amp;H1224))</f>
        <v/>
      </c>
      <c r="P1224" t="inlineStr">
        <is>
          <t>No</t>
        </is>
      </c>
      <c r="Q1224" t="inlineStr">
        <is>
          <t>Citations: 1</t>
        </is>
      </c>
    </row>
    <row r="1225">
      <c r="A1225" t="inlineStr">
        <is>
          <t>A1224</t>
        </is>
      </c>
      <c r="B1225" t="inlineStr">
        <is>
          <t>Database</t>
        </is>
      </c>
      <c r="C1225" t="inlineStr">
        <is>
          <t>CrossRef</t>
        </is>
      </c>
      <c r="D1225" s="86" t="n">
        <v>46287</v>
      </c>
      <c r="E1225" t="inlineStr">
        <is>
          <t>V-JEPA video representation self-supervised</t>
        </is>
      </c>
      <c r="F1225" t="inlineStr">
        <is>
          <t>Dual-domain self-supervised feature alignment via spectral–spatial representation learning for deepfake anomaly detection</t>
        </is>
      </c>
      <c r="G1225" t="inlineStr">
        <is>
          <t>He, Yi</t>
        </is>
      </c>
      <c r="H1225" t="n">
        <v>2026</v>
      </c>
      <c r="I1225" t="inlineStr">
        <is>
          <t>PLOS One</t>
        </is>
      </c>
      <c r="J1225" t="inlineStr">
        <is>
          <t>10.1371/journal.pone.0358049</t>
        </is>
      </c>
      <c r="K1225" t="inlineStr">
        <is>
          <t>https://doi.org/10.1371/journal.pone.0358049</t>
        </is>
      </c>
      <c r="L1225" t="inlineStr">
        <is>
          <t>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is>
      </c>
      <c r="M1225" t="inlineStr">
        <is>
          <t>journal-article</t>
        </is>
      </c>
      <c r="N1225" t="inlineStr">
        <is>
          <t>en</t>
        </is>
      </c>
      <c r="O1225">
        <f>IF(F1225="","",LOWER(TRIM(F1225)&amp;"|"&amp;TRIM(G1225)&amp;"|"&amp;H1225))</f>
        <v/>
      </c>
      <c r="P1225" t="inlineStr">
        <is>
          <t>No</t>
        </is>
      </c>
      <c r="Q1225" t="inlineStr">
        <is>
          <t>Citations: 0</t>
        </is>
      </c>
    </row>
    <row r="1226">
      <c r="A1226" t="inlineStr">
        <is>
          <t>A1225</t>
        </is>
      </c>
      <c r="B1226" t="inlineStr">
        <is>
          <t>Database</t>
        </is>
      </c>
      <c r="C1226" t="inlineStr">
        <is>
          <t>CrossRef</t>
        </is>
      </c>
      <c r="D1226" s="86" t="n">
        <v>46287</v>
      </c>
      <c r="E1226" t="inlineStr">
        <is>
          <t>V-JEPA video representation self-supervised</t>
        </is>
      </c>
      <c r="F1226" t="inlineStr">
        <is>
          <t>Boost Supervised Pretraining for Visual Transfer Learning: Implications of Self-Supervised Contrastive Representation Learning</t>
        </is>
      </c>
      <c r="G1226" t="inlineStr">
        <is>
          <t>Sun, Jinghan; Wei, Dong; Ma, Kai; Wang, Liansheng; Zheng, Yefeng</t>
        </is>
      </c>
      <c r="H1226" t="n">
        <v>2022</v>
      </c>
      <c r="I1226" t="inlineStr">
        <is>
          <t>Proceedings of the AAAI Conference on Artificial Intelligence</t>
        </is>
      </c>
      <c r="J1226" t="inlineStr">
        <is>
          <t>10.1609/aaai.v36i2.20129</t>
        </is>
      </c>
      <c r="K1226" t="inlineStr">
        <is>
          <t>https://doi.org/10.1609/aaai.v36i2.20129</t>
        </is>
      </c>
      <c r="L1226" t="inlineStr">
        <is>
          <t>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is>
      </c>
      <c r="M1226" t="inlineStr">
        <is>
          <t>journal-article</t>
        </is>
      </c>
      <c r="N1226" t="inlineStr">
        <is>
          <t>en</t>
        </is>
      </c>
      <c r="O1226">
        <f>IF(F1226="","",LOWER(TRIM(F1226)&amp;"|"&amp;TRIM(G1226)&amp;"|"&amp;H1226))</f>
        <v/>
      </c>
      <c r="P1226" t="inlineStr">
        <is>
          <t>No</t>
        </is>
      </c>
      <c r="Q1226" t="inlineStr">
        <is>
          <t>Citations: 2</t>
        </is>
      </c>
    </row>
    <row r="1227">
      <c r="A1227" t="inlineStr">
        <is>
          <t>A1226</t>
        </is>
      </c>
      <c r="B1227" t="inlineStr">
        <is>
          <t>Database</t>
        </is>
      </c>
      <c r="C1227" t="inlineStr">
        <is>
          <t>CrossRef</t>
        </is>
      </c>
      <c r="D1227" s="86" t="n">
        <v>46287</v>
      </c>
      <c r="E1227" t="inlineStr">
        <is>
          <t>V-JEPA video representation self-supervised</t>
        </is>
      </c>
      <c r="F1227" t="inlineStr">
        <is>
          <t>Heuristic Attention Representation Learning for Self-Supervised Pretraining</t>
        </is>
      </c>
      <c r="G1227" t="inlineStr">
        <is>
          <t>Tran, Van Nhiem; Liu, Shen-Hsuan; Li, Yung-Hui; Wang, Jia-Ching</t>
        </is>
      </c>
      <c r="H1227" t="n">
        <v>2022</v>
      </c>
      <c r="I1227" t="inlineStr">
        <is>
          <t>Sensors</t>
        </is>
      </c>
      <c r="J1227" t="inlineStr">
        <is>
          <t>10.3390/s22145169</t>
        </is>
      </c>
      <c r="K1227" t="inlineStr">
        <is>
          <t>https://doi.org/10.3390/s22145169</t>
        </is>
      </c>
      <c r="L1227" t="inlineStr">
        <is>
          <t>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is>
      </c>
      <c r="M1227" t="inlineStr">
        <is>
          <t>journal-article</t>
        </is>
      </c>
      <c r="N1227" t="inlineStr">
        <is>
          <t>en</t>
        </is>
      </c>
      <c r="O1227">
        <f>IF(F1227="","",LOWER(TRIM(F1227)&amp;"|"&amp;TRIM(G1227)&amp;"|"&amp;H1227))</f>
        <v/>
      </c>
      <c r="P1227" t="inlineStr">
        <is>
          <t>No</t>
        </is>
      </c>
      <c r="Q1227" t="inlineStr">
        <is>
          <t>Citations: 7</t>
        </is>
      </c>
    </row>
    <row r="1228">
      <c r="A1228" t="inlineStr">
        <is>
          <t>A1227</t>
        </is>
      </c>
      <c r="B1228" t="inlineStr">
        <is>
          <t>Database</t>
        </is>
      </c>
      <c r="C1228" t="inlineStr">
        <is>
          <t>CrossRef</t>
        </is>
      </c>
      <c r="D1228" s="86" t="n">
        <v>46287</v>
      </c>
      <c r="E1228" t="inlineStr">
        <is>
          <t>V-JEPA video representation self-supervised</t>
        </is>
      </c>
      <c r="F1228" t="inlineStr">
        <is>
          <t>Randomly shuffled convolution for self-supervised representation learning</t>
        </is>
      </c>
      <c r="G1228" t="inlineStr">
        <is>
          <t>Oh, Youngjin; Jeon, Minkyu; Ko, Dohwan; Kim, Hyunwoo J.</t>
        </is>
      </c>
      <c r="H1228" t="n">
        <v>2023</v>
      </c>
      <c r="I1228" t="inlineStr">
        <is>
          <t>Information Sciences</t>
        </is>
      </c>
      <c r="J1228" t="inlineStr">
        <is>
          <t>10.1016/j.ins.2022.11.022</t>
        </is>
      </c>
      <c r="K1228" t="inlineStr">
        <is>
          <t>https://doi.org/10.1016/j.ins.2022.11.022</t>
        </is>
      </c>
      <c r="L1228" t="inlineStr"/>
      <c r="M1228" t="inlineStr">
        <is>
          <t>journal-article</t>
        </is>
      </c>
      <c r="N1228" t="inlineStr">
        <is>
          <t>en</t>
        </is>
      </c>
      <c r="O1228">
        <f>IF(F1228="","",LOWER(TRIM(F1228)&amp;"|"&amp;TRIM(G1228)&amp;"|"&amp;H1228))</f>
        <v/>
      </c>
      <c r="P1228" t="inlineStr">
        <is>
          <t>No</t>
        </is>
      </c>
      <c r="Q1228" t="inlineStr">
        <is>
          <t>Citations: 7</t>
        </is>
      </c>
    </row>
    <row r="1229">
      <c r="A1229" t="inlineStr">
        <is>
          <t>A1228</t>
        </is>
      </c>
      <c r="B1229" t="inlineStr">
        <is>
          <t>Database</t>
        </is>
      </c>
      <c r="C1229" t="inlineStr">
        <is>
          <t>CrossRef</t>
        </is>
      </c>
      <c r="D1229" s="86" t="n">
        <v>46287</v>
      </c>
      <c r="E1229" t="inlineStr">
        <is>
          <t>V-JEPA video representation self-supervised</t>
        </is>
      </c>
      <c r="F1229" t="inlineStr">
        <is>
          <t>Self-Supervised Graph Representation Learning via Information Bottleneck</t>
        </is>
      </c>
      <c r="G1229" t="inlineStr">
        <is>
          <t>Gu, Junhua; Zheng, Zichen; Zhou, Wenmiao; Zhang, Yajuan; Lu, Zhengjun; Yang, Liang</t>
        </is>
      </c>
      <c r="H1229" t="n">
        <v>2022</v>
      </c>
      <c r="I1229" t="inlineStr">
        <is>
          <t>Symmetry</t>
        </is>
      </c>
      <c r="J1229" t="inlineStr">
        <is>
          <t>10.3390/sym14040657</t>
        </is>
      </c>
      <c r="K1229" t="inlineStr">
        <is>
          <t>https://doi.org/10.3390/sym14040657</t>
        </is>
      </c>
      <c r="L1229" t="inlineStr">
        <is>
          <t>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is>
      </c>
      <c r="M1229" t="inlineStr">
        <is>
          <t>journal-article</t>
        </is>
      </c>
      <c r="N1229" t="inlineStr">
        <is>
          <t>en</t>
        </is>
      </c>
      <c r="O1229">
        <f>IF(F1229="","",LOWER(TRIM(F1229)&amp;"|"&amp;TRIM(G1229)&amp;"|"&amp;H1229))</f>
        <v/>
      </c>
      <c r="P1229" t="inlineStr">
        <is>
          <t>No</t>
        </is>
      </c>
      <c r="Q1229" t="inlineStr">
        <is>
          <t>Citations: 5</t>
        </is>
      </c>
    </row>
    <row r="1230">
      <c r="A1230" t="inlineStr">
        <is>
          <t>A1229</t>
        </is>
      </c>
      <c r="B1230" t="inlineStr">
        <is>
          <t>Database</t>
        </is>
      </c>
      <c r="C1230" t="inlineStr">
        <is>
          <t>CrossRef</t>
        </is>
      </c>
      <c r="D1230" s="86" t="n">
        <v>46287</v>
      </c>
      <c r="E1230" t="inlineStr">
        <is>
          <t>V-JEPA video representation self-supervised</t>
        </is>
      </c>
      <c r="F1230" t="inlineStr">
        <is>
          <t>DeepSet SimCLR: Self-supervised deep sets for improved pathology representation learning</t>
        </is>
      </c>
      <c r="G1230" t="inlineStr">
        <is>
          <t>Torpey, David; Klein, Richard</t>
        </is>
      </c>
      <c r="H1230" t="n">
        <v>2024</v>
      </c>
      <c r="I1230" t="inlineStr">
        <is>
          <t>Pattern Recognition Letters</t>
        </is>
      </c>
      <c r="J1230" t="inlineStr">
        <is>
          <t>10.1016/j.patrec.2024.09.005</t>
        </is>
      </c>
      <c r="K1230" t="inlineStr">
        <is>
          <t>https://doi.org/10.1016/j.patrec.2024.09.005</t>
        </is>
      </c>
      <c r="L1230" t="inlineStr"/>
      <c r="M1230" t="inlineStr">
        <is>
          <t>journal-article</t>
        </is>
      </c>
      <c r="N1230" t="inlineStr">
        <is>
          <t>en</t>
        </is>
      </c>
      <c r="O1230">
        <f>IF(F1230="","",LOWER(TRIM(F1230)&amp;"|"&amp;TRIM(G1230)&amp;"|"&amp;H1230))</f>
        <v/>
      </c>
      <c r="P1230" t="inlineStr">
        <is>
          <t>No</t>
        </is>
      </c>
      <c r="Q1230" t="inlineStr">
        <is>
          <t>Citations: 11</t>
        </is>
      </c>
    </row>
    <row r="1231">
      <c r="A1231" t="inlineStr">
        <is>
          <t>A1230</t>
        </is>
      </c>
      <c r="B1231" t="inlineStr">
        <is>
          <t>Database</t>
        </is>
      </c>
      <c r="C1231" t="inlineStr">
        <is>
          <t>CrossRef</t>
        </is>
      </c>
      <c r="D1231" s="86" t="n">
        <v>46287</v>
      </c>
      <c r="E1231" t="inlineStr">
        <is>
          <t>V-JEPA video representation self-supervised</t>
        </is>
      </c>
      <c r="F1231" t="inlineStr">
        <is>
          <t>Classification via semi-supervised multi-random subspace sparse representation</t>
        </is>
      </c>
      <c r="G1231" t="inlineStr">
        <is>
          <t>Zhao, Zhuang; Bai, Lianfa; Zhang, Yi; Han, Jing</t>
        </is>
      </c>
      <c r="H1231" t="n">
        <v>2019</v>
      </c>
      <c r="I1231" t="inlineStr">
        <is>
          <t>Signal, Image and Video Processing</t>
        </is>
      </c>
      <c r="J1231" t="inlineStr">
        <is>
          <t>10.1007/s11760-019-01467-8</t>
        </is>
      </c>
      <c r="K1231" t="inlineStr">
        <is>
          <t>https://doi.org/10.1007/s11760-019-01467-8</t>
        </is>
      </c>
      <c r="L1231" t="inlineStr"/>
      <c r="M1231" t="inlineStr">
        <is>
          <t>journal-article</t>
        </is>
      </c>
      <c r="N1231" t="inlineStr">
        <is>
          <t>en</t>
        </is>
      </c>
      <c r="O1231">
        <f>IF(F1231="","",LOWER(TRIM(F1231)&amp;"|"&amp;TRIM(G1231)&amp;"|"&amp;H1231))</f>
        <v/>
      </c>
      <c r="P1231" t="inlineStr">
        <is>
          <t>No</t>
        </is>
      </c>
      <c r="Q1231" t="inlineStr">
        <is>
          <t>Citations: 3</t>
        </is>
      </c>
    </row>
    <row r="1232">
      <c r="A1232" t="inlineStr">
        <is>
          <t>A1231</t>
        </is>
      </c>
      <c r="B1232" t="inlineStr">
        <is>
          <t>Database</t>
        </is>
      </c>
      <c r="C1232" t="inlineStr">
        <is>
          <t>CrossRef</t>
        </is>
      </c>
      <c r="D1232" s="86" t="n">
        <v>46287</v>
      </c>
      <c r="E1232" t="inlineStr">
        <is>
          <t>V-JEPA video representation self-supervised</t>
        </is>
      </c>
      <c r="F1232" t="inlineStr">
        <is>
          <t>Self-Supervised Facial Motion Representation Learning via Contrastive Subclips</t>
        </is>
      </c>
      <c r="G1232" t="inlineStr">
        <is>
          <t>Sun, Zheng; Torrie, Shad A.; Sumsion, Andrew W.; Lee, Dah-Jye</t>
        </is>
      </c>
      <c r="H1232" t="n">
        <v>2023</v>
      </c>
      <c r="I1232" t="inlineStr">
        <is>
          <t>Electronics</t>
        </is>
      </c>
      <c r="J1232" t="inlineStr">
        <is>
          <t>10.3390/electronics12061369</t>
        </is>
      </c>
      <c r="K1232" t="inlineStr">
        <is>
          <t>https://doi.org/10.3390/electronics12061369</t>
        </is>
      </c>
      <c r="L1232" t="inlineStr">
        <is>
          <t>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is>
      </c>
      <c r="M1232" t="inlineStr">
        <is>
          <t>journal-article</t>
        </is>
      </c>
      <c r="N1232" t="inlineStr">
        <is>
          <t>en</t>
        </is>
      </c>
      <c r="O1232">
        <f>IF(F1232="","",LOWER(TRIM(F1232)&amp;"|"&amp;TRIM(G1232)&amp;"|"&amp;H1232))</f>
        <v/>
      </c>
      <c r="P1232" t="inlineStr">
        <is>
          <t>No</t>
        </is>
      </c>
      <c r="Q1232" t="inlineStr">
        <is>
          <t>Citations: 1</t>
        </is>
      </c>
    </row>
    <row r="1233">
      <c r="A1233" t="inlineStr">
        <is>
          <t>A1232</t>
        </is>
      </c>
      <c r="B1233" t="inlineStr">
        <is>
          <t>Database</t>
        </is>
      </c>
      <c r="C1233" t="inlineStr">
        <is>
          <t>CrossRef</t>
        </is>
      </c>
      <c r="D1233" s="86" t="n">
        <v>46287</v>
      </c>
      <c r="E1233" t="inlineStr">
        <is>
          <t>V-JEPA video representation self-supervised</t>
        </is>
      </c>
      <c r="F1233" t="inlineStr">
        <is>
          <t>SALVE: Self-Supervised Adaptive Low-Light Video Enhancement</t>
        </is>
      </c>
      <c r="G1233" t="inlineStr">
        <is>
          <t>Azizi, Zohreh; Kuo, C.-C. Jay</t>
        </is>
      </c>
      <c r="H1233" t="n">
        <v>2023</v>
      </c>
      <c r="I1233" t="inlineStr">
        <is>
          <t>APSIPA Transactions on Signal and Information Processing</t>
        </is>
      </c>
      <c r="J1233" t="inlineStr">
        <is>
          <t>10.1561/116.00000085</t>
        </is>
      </c>
      <c r="K1233" t="inlineStr">
        <is>
          <t>https://doi.org/10.1561/116.00000085</t>
        </is>
      </c>
      <c r="L1233" t="inlineStr"/>
      <c r="M1233" t="inlineStr">
        <is>
          <t>journal-article</t>
        </is>
      </c>
      <c r="N1233" t="inlineStr">
        <is>
          <t>en</t>
        </is>
      </c>
      <c r="O1233">
        <f>IF(F1233="","",LOWER(TRIM(F1233)&amp;"|"&amp;TRIM(G1233)&amp;"|"&amp;H1233))</f>
        <v/>
      </c>
      <c r="P1233" t="inlineStr">
        <is>
          <t>No</t>
        </is>
      </c>
      <c r="Q1233" t="inlineStr">
        <is>
          <t>Citations: 6</t>
        </is>
      </c>
    </row>
    <row r="1234">
      <c r="A1234" t="inlineStr">
        <is>
          <t>A1233</t>
        </is>
      </c>
      <c r="B1234" t="inlineStr">
        <is>
          <t>Database</t>
        </is>
      </c>
      <c r="C1234" t="inlineStr">
        <is>
          <t>CrossRef</t>
        </is>
      </c>
      <c r="D1234" s="86" t="n">
        <v>46287</v>
      </c>
      <c r="E1234" t="inlineStr">
        <is>
          <t>V-JEPA video representation self-supervised</t>
        </is>
      </c>
      <c r="F1234" t="inlineStr">
        <is>
          <t>EMS2L: Enhanced Multi-Task Self-Supervised Learning for 3D Skeleton Representation Learning</t>
        </is>
      </c>
      <c r="G1234" t="inlineStr">
        <is>
          <t>Lin, Lilang; Liu, Jiaying</t>
        </is>
      </c>
      <c r="H1234" t="n">
        <v>2023</v>
      </c>
      <c r="I1234" t="inlineStr">
        <is>
          <t>APSIPA Transactions on Signal and Information Processing</t>
        </is>
      </c>
      <c r="J1234" t="inlineStr">
        <is>
          <t>10.1561/116.00000022</t>
        </is>
      </c>
      <c r="K1234" t="inlineStr">
        <is>
          <t>https://doi.org/10.1561/116.00000022</t>
        </is>
      </c>
      <c r="L1234" t="inlineStr"/>
      <c r="M1234" t="inlineStr">
        <is>
          <t>journal-article</t>
        </is>
      </c>
      <c r="N1234" t="inlineStr">
        <is>
          <t>en</t>
        </is>
      </c>
      <c r="O1234">
        <f>IF(F1234="","",LOWER(TRIM(F1234)&amp;"|"&amp;TRIM(G1234)&amp;"|"&amp;H1234))</f>
        <v/>
      </c>
      <c r="P1234" t="inlineStr">
        <is>
          <t>No</t>
        </is>
      </c>
      <c r="Q1234" t="inlineStr">
        <is>
          <t>Citations: 0</t>
        </is>
      </c>
    </row>
    <row r="1235">
      <c r="A1235" t="inlineStr">
        <is>
          <t>A1234</t>
        </is>
      </c>
      <c r="B1235" t="inlineStr">
        <is>
          <t>Database</t>
        </is>
      </c>
      <c r="C1235" t="inlineStr">
        <is>
          <t>CrossRef</t>
        </is>
      </c>
      <c r="D1235" s="86" t="n">
        <v>46287</v>
      </c>
      <c r="E1235" t="inlineStr">
        <is>
          <t>V-JEPA video representation self-supervised</t>
        </is>
      </c>
      <c r="F1235" t="inlineStr">
        <is>
          <t>SSH-Net: A self-supervised and hybrid network for noisy image watermark removal</t>
        </is>
      </c>
      <c r="G1235" t="inlineStr">
        <is>
          <t>Liu, Wenyang; Gao, Jianjun; Yap, Kim-Hui</t>
        </is>
      </c>
      <c r="H1235" t="n">
        <v>2025</v>
      </c>
      <c r="I1235" t="inlineStr">
        <is>
          <t>Journal of Visual Communication and Image Representation</t>
        </is>
      </c>
      <c r="J1235" t="inlineStr">
        <is>
          <t>10.1016/j.jvcir.2025.104516</t>
        </is>
      </c>
      <c r="K1235" t="inlineStr">
        <is>
          <t>https://doi.org/10.1016/j.jvcir.2025.104516</t>
        </is>
      </c>
      <c r="L1235" t="inlineStr"/>
      <c r="M1235" t="inlineStr">
        <is>
          <t>journal-article</t>
        </is>
      </c>
      <c r="N1235" t="inlineStr">
        <is>
          <t>en</t>
        </is>
      </c>
      <c r="O1235">
        <f>IF(F1235="","",LOWER(TRIM(F1235)&amp;"|"&amp;TRIM(G1235)&amp;"|"&amp;H1235))</f>
        <v/>
      </c>
      <c r="P1235" t="inlineStr">
        <is>
          <t>No</t>
        </is>
      </c>
      <c r="Q1235" t="inlineStr">
        <is>
          <t>Citations: 0</t>
        </is>
      </c>
    </row>
    <row r="1236">
      <c r="A1236" t="inlineStr">
        <is>
          <t>A1235</t>
        </is>
      </c>
      <c r="B1236" t="inlineStr">
        <is>
          <t>Database</t>
        </is>
      </c>
      <c r="C1236" t="inlineStr">
        <is>
          <t>CrossRef</t>
        </is>
      </c>
      <c r="D1236" s="86" t="n">
        <v>46287</v>
      </c>
      <c r="E1236" t="inlineStr">
        <is>
          <t>V-JEPA video representation self-supervised</t>
        </is>
      </c>
      <c r="F1236" t="inlineStr">
        <is>
          <t>Joint Data and Feature Augmentation for Self-Supervised Representation Learning on Point Clouds</t>
        </is>
      </c>
      <c r="G1236" t="inlineStr">
        <is>
          <t>Lu, Zhuheng; Dai, Yuewei; li, weiqing; su, zhiyong</t>
        </is>
      </c>
      <c r="H1236" t="n">
        <v>2022</v>
      </c>
      <c r="I1236" t="inlineStr">
        <is>
          <t>SSRN Electronic Journal</t>
        </is>
      </c>
      <c r="J1236" t="inlineStr">
        <is>
          <t>10.2139/ssrn.4259822</t>
        </is>
      </c>
      <c r="K1236" t="inlineStr">
        <is>
          <t>https://doi.org/10.2139/ssrn.4259822</t>
        </is>
      </c>
      <c r="L1236" t="inlineStr"/>
      <c r="M1236" t="inlineStr">
        <is>
          <t>journal-article</t>
        </is>
      </c>
      <c r="N1236" t="inlineStr">
        <is>
          <t>en</t>
        </is>
      </c>
      <c r="O1236">
        <f>IF(F1236="","",LOWER(TRIM(F1236)&amp;"|"&amp;TRIM(G1236)&amp;"|"&amp;H1236))</f>
        <v/>
      </c>
      <c r="P1236" t="inlineStr">
        <is>
          <t>No</t>
        </is>
      </c>
      <c r="Q1236" t="inlineStr">
        <is>
          <t>Citations: 0</t>
        </is>
      </c>
    </row>
    <row r="1237">
      <c r="A1237" t="inlineStr">
        <is>
          <t>A1236</t>
        </is>
      </c>
      <c r="B1237" t="inlineStr">
        <is>
          <t>Database</t>
        </is>
      </c>
      <c r="C1237" t="inlineStr">
        <is>
          <t>CrossRef</t>
        </is>
      </c>
      <c r="D1237" s="86" t="n">
        <v>46287</v>
      </c>
      <c r="E1237" t="inlineStr">
        <is>
          <t>V-JEPA video representation self-supervised</t>
        </is>
      </c>
      <c r="F1237" t="inlineStr">
        <is>
          <t>Self-Supervised Representation Learning for Geographical Data—A Systematic Literature Review</t>
        </is>
      </c>
      <c r="G1237" t="inlineStr">
        <is>
          <t>Corcoran, Padraig; Spasić, Irena</t>
        </is>
      </c>
      <c r="H1237" t="n">
        <v>2023</v>
      </c>
      <c r="I1237" t="inlineStr">
        <is>
          <t>ISPRS International Journal of Geo-Information</t>
        </is>
      </c>
      <c r="J1237" t="inlineStr">
        <is>
          <t>10.3390/ijgi12020064</t>
        </is>
      </c>
      <c r="K1237" t="inlineStr">
        <is>
          <t>https://doi.org/10.3390/ijgi12020064</t>
        </is>
      </c>
      <c r="L1237" t="inlineStr">
        <is>
          <t>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is>
      </c>
      <c r="M1237" t="inlineStr">
        <is>
          <t>journal-article</t>
        </is>
      </c>
      <c r="N1237" t="inlineStr">
        <is>
          <t>en</t>
        </is>
      </c>
      <c r="O1237">
        <f>IF(F1237="","",LOWER(TRIM(F1237)&amp;"|"&amp;TRIM(G1237)&amp;"|"&amp;H1237))</f>
        <v/>
      </c>
      <c r="P1237" t="inlineStr">
        <is>
          <t>No</t>
        </is>
      </c>
      <c r="Q1237" t="inlineStr">
        <is>
          <t>Citations: 4</t>
        </is>
      </c>
    </row>
    <row r="1238">
      <c r="A1238" t="inlineStr">
        <is>
          <t>A1237</t>
        </is>
      </c>
      <c r="B1238" t="inlineStr">
        <is>
          <t>Database</t>
        </is>
      </c>
      <c r="C1238" t="inlineStr">
        <is>
          <t>CrossRef</t>
        </is>
      </c>
      <c r="D1238" s="86" t="n">
        <v>46287</v>
      </c>
      <c r="E1238" t="inlineStr">
        <is>
          <t>V-JEPA video representation self-supervised</t>
        </is>
      </c>
      <c r="F1238" t="inlineStr">
        <is>
          <t>MGLA-DSNet: Multi-head global-local attention-enabled dual-stream network for weakly supervised video anomaly detection</t>
        </is>
      </c>
      <c r="G1238" t="inlineStr">
        <is>
          <t>Nayak, Rashmiranjan; Pati, Umesh Chandra; Das, Santos Kumar</t>
        </is>
      </c>
      <c r="H1238" t="n">
        <v>2026</v>
      </c>
      <c r="I1238" t="inlineStr">
        <is>
          <t>Journal of Visual Communication and Image Representation</t>
        </is>
      </c>
      <c r="J1238" t="inlineStr">
        <is>
          <t>10.1016/j.jvcir.2026.104744</t>
        </is>
      </c>
      <c r="K1238" t="inlineStr">
        <is>
          <t>https://doi.org/10.1016/j.jvcir.2026.104744</t>
        </is>
      </c>
      <c r="L1238" t="inlineStr"/>
      <c r="M1238" t="inlineStr">
        <is>
          <t>journal-article</t>
        </is>
      </c>
      <c r="N1238" t="inlineStr">
        <is>
          <t>en</t>
        </is>
      </c>
      <c r="O1238">
        <f>IF(F1238="","",LOWER(TRIM(F1238)&amp;"|"&amp;TRIM(G1238)&amp;"|"&amp;H1238))</f>
        <v/>
      </c>
      <c r="P1238" t="inlineStr">
        <is>
          <t>No</t>
        </is>
      </c>
      <c r="Q1238" t="inlineStr">
        <is>
          <t>Citations: 0</t>
        </is>
      </c>
    </row>
    <row r="1239">
      <c r="A1239" t="inlineStr">
        <is>
          <t>A1238</t>
        </is>
      </c>
      <c r="B1239" t="inlineStr">
        <is>
          <t>Database</t>
        </is>
      </c>
      <c r="C1239" t="inlineStr">
        <is>
          <t>CrossRef</t>
        </is>
      </c>
      <c r="D1239" s="86" t="n">
        <v>46287</v>
      </c>
      <c r="E1239" t="inlineStr">
        <is>
          <t>V-JEPA video representation self-supervised</t>
        </is>
      </c>
      <c r="F1239" t="inlineStr">
        <is>
          <t>Memorizing Features Efficiently for Self-supervised Video Object Segmentation</t>
        </is>
      </c>
      <c r="G1239" t="inlineStr">
        <is>
          <t>Mendonça, Marcelo; Oliveira, Luciano</t>
        </is>
      </c>
      <c r="H1239" t="n">
        <v>2026</v>
      </c>
      <c r="I1239" t="inlineStr">
        <is>
          <t>Journal of the Brazilian Computer Society</t>
        </is>
      </c>
      <c r="J1239" t="inlineStr">
        <is>
          <t>10.5753/jbcs.2026.5904</t>
        </is>
      </c>
      <c r="K1239" t="inlineStr">
        <is>
          <t>https://doi.org/10.5753/jbcs.2026.5904</t>
        </is>
      </c>
      <c r="L1239" t="inlineStr">
        <is>
          <t>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is>
      </c>
      <c r="M1239" t="inlineStr">
        <is>
          <t>journal-article</t>
        </is>
      </c>
      <c r="N1239" t="inlineStr">
        <is>
          <t>en</t>
        </is>
      </c>
      <c r="O1239">
        <f>IF(F1239="","",LOWER(TRIM(F1239)&amp;"|"&amp;TRIM(G1239)&amp;"|"&amp;H1239))</f>
        <v/>
      </c>
      <c r="P1239" t="inlineStr">
        <is>
          <t>No</t>
        </is>
      </c>
      <c r="Q1239" t="inlineStr">
        <is>
          <t>Citations: 0</t>
        </is>
      </c>
    </row>
    <row r="1240">
      <c r="A1240" t="inlineStr">
        <is>
          <t>A1239</t>
        </is>
      </c>
      <c r="B1240" t="inlineStr">
        <is>
          <t>Database</t>
        </is>
      </c>
      <c r="C1240" t="inlineStr">
        <is>
          <t>CrossRef</t>
        </is>
      </c>
      <c r="D1240" s="86" t="n">
        <v>46287</v>
      </c>
      <c r="E1240" t="inlineStr">
        <is>
          <t>V-JEPA video representation self-supervised</t>
        </is>
      </c>
      <c r="F1240" t="inlineStr">
        <is>
          <t>Advances in Self-Supervised Learning for Multi-Modal Data: Joint Representation Learning and Cross-Modal Intelligence</t>
        </is>
      </c>
      <c r="G1240" t="inlineStr">
        <is>
          <t>Nishat, Atika</t>
        </is>
      </c>
      <c r="H1240" t="n">
        <v>2026</v>
      </c>
      <c r="I1240" t="inlineStr">
        <is>
          <t>Multidisciplinary Innovations &amp; Research Analysis</t>
        </is>
      </c>
      <c r="J1240" t="inlineStr">
        <is>
          <t>10.65923/bs48jv26</t>
        </is>
      </c>
      <c r="K1240" t="inlineStr">
        <is>
          <t>https://doi.org/10.65923/bs48jv26</t>
        </is>
      </c>
      <c r="L1240" t="inlineStr">
        <is>
          <t>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is>
      </c>
      <c r="M1240" t="inlineStr">
        <is>
          <t>journal-article</t>
        </is>
      </c>
      <c r="N1240" t="inlineStr">
        <is>
          <t>en</t>
        </is>
      </c>
      <c r="O1240">
        <f>IF(F1240="","",LOWER(TRIM(F1240)&amp;"|"&amp;TRIM(G1240)&amp;"|"&amp;H1240))</f>
        <v/>
      </c>
      <c r="P1240" t="inlineStr">
        <is>
          <t>No</t>
        </is>
      </c>
      <c r="Q1240" t="inlineStr">
        <is>
          <t>Citations: 0</t>
        </is>
      </c>
    </row>
    <row r="1241">
      <c r="A1241" t="inlineStr">
        <is>
          <t>A1240</t>
        </is>
      </c>
      <c r="B1241" t="inlineStr">
        <is>
          <t>Database</t>
        </is>
      </c>
      <c r="C1241" t="inlineStr">
        <is>
          <t>CrossRef</t>
        </is>
      </c>
      <c r="D1241" s="86" t="n">
        <v>46287</v>
      </c>
      <c r="E1241" t="inlineStr">
        <is>
          <t>V-JEPA video representation self-supervised</t>
        </is>
      </c>
      <c r="F1241" t="inlineStr">
        <is>
          <t>Self-Supervised Photographic Image Layout Representation Learning</t>
        </is>
      </c>
      <c r="G1241" t="inlineStr">
        <is>
          <t>Zhao, Zhaoran; Lu, Peng; Peng, Xujun; Guo, Wenhao</t>
        </is>
      </c>
      <c r="H1241" t="n">
        <v>2025</v>
      </c>
      <c r="I1241" t="inlineStr">
        <is>
          <t>IEEE Transactions on Multimedia</t>
        </is>
      </c>
      <c r="J1241" t="inlineStr">
        <is>
          <t>10.1109/tmm.2025.3599102</t>
        </is>
      </c>
      <c r="K1241" t="inlineStr">
        <is>
          <t>https://doi.org/10.1109/tmm.2025.3599102</t>
        </is>
      </c>
      <c r="L1241" t="inlineStr"/>
      <c r="M1241" t="inlineStr">
        <is>
          <t>journal-article</t>
        </is>
      </c>
      <c r="N1241" t="inlineStr">
        <is>
          <t>en</t>
        </is>
      </c>
      <c r="O1241">
        <f>IF(F1241="","",LOWER(TRIM(F1241)&amp;"|"&amp;TRIM(G1241)&amp;"|"&amp;H1241))</f>
        <v/>
      </c>
      <c r="P1241" t="inlineStr">
        <is>
          <t>No</t>
        </is>
      </c>
      <c r="Q1241" t="inlineStr">
        <is>
          <t>Citations: 2</t>
        </is>
      </c>
    </row>
    <row r="1242">
      <c r="A1242" t="inlineStr">
        <is>
          <t>A1241</t>
        </is>
      </c>
      <c r="B1242" t="inlineStr">
        <is>
          <t>Database</t>
        </is>
      </c>
      <c r="C1242" t="inlineStr">
        <is>
          <t>CrossRef</t>
        </is>
      </c>
      <c r="D1242" s="86" t="n">
        <v>46287</v>
      </c>
      <c r="E1242" t="inlineStr">
        <is>
          <t>V-JEPA video representation self-supervised</t>
        </is>
      </c>
      <c r="F1242" t="inlineStr">
        <is>
          <t>Manifold Capacity Regularization for State Representation Learning and Self-Supervised Learning</t>
        </is>
      </c>
      <c r="G1242" t="inlineStr">
        <is>
          <t>Meng, Li; Goodwin, Morten; Yazidi, Anis; Engelstad, Paal</t>
        </is>
      </c>
      <c r="H1242" t="n">
        <v>2026</v>
      </c>
      <c r="I1242" t="inlineStr">
        <is>
          <t>Nordic Machine Intelligence</t>
        </is>
      </c>
      <c r="J1242" t="inlineStr">
        <is>
          <t>10.5617/nmi.13235</t>
        </is>
      </c>
      <c r="K1242" t="inlineStr">
        <is>
          <t>https://doi.org/10.5617/nmi.13235</t>
        </is>
      </c>
      <c r="L1242" t="inlineStr">
        <is>
          <t>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is>
      </c>
      <c r="M1242" t="inlineStr">
        <is>
          <t>journal-article</t>
        </is>
      </c>
      <c r="N1242" t="inlineStr">
        <is>
          <t>en</t>
        </is>
      </c>
      <c r="O1242">
        <f>IF(F1242="","",LOWER(TRIM(F1242)&amp;"|"&amp;TRIM(G1242)&amp;"|"&amp;H1242))</f>
        <v/>
      </c>
      <c r="P1242" t="inlineStr">
        <is>
          <t>No</t>
        </is>
      </c>
      <c r="Q1242" t="inlineStr">
        <is>
          <t>Citations: 0</t>
        </is>
      </c>
    </row>
    <row r="1243">
      <c r="A1243" t="inlineStr">
        <is>
          <t>A1242</t>
        </is>
      </c>
      <c r="B1243" t="inlineStr">
        <is>
          <t>Database</t>
        </is>
      </c>
      <c r="C1243" t="inlineStr">
        <is>
          <t>CrossRef</t>
        </is>
      </c>
      <c r="D1243" s="86" t="n">
        <v>46287</v>
      </c>
      <c r="E1243" t="inlineStr">
        <is>
          <t>V-JEPA video representation self-supervised</t>
        </is>
      </c>
      <c r="F1243" t="inlineStr">
        <is>
          <t>Abstract 5059: Self-supervised representation learning of somatic mutational data</t>
        </is>
      </c>
      <c r="G1243" t="inlineStr">
        <is>
          <t>Haghighi, Marzieh; Arango Argoty, Gustavo Alonso; Jacob, Etai</t>
        </is>
      </c>
      <c r="H1243" t="n">
        <v>2025</v>
      </c>
      <c r="I1243" t="inlineStr">
        <is>
          <t>Cancer Research</t>
        </is>
      </c>
      <c r="J1243" t="inlineStr">
        <is>
          <t>10.1158/1538-7445.am2025-5059</t>
        </is>
      </c>
      <c r="K1243" t="inlineStr">
        <is>
          <t>https://doi.org/10.1158/1538-7445.am2025-5059</t>
        </is>
      </c>
      <c r="L1243" t="inlineStr">
        <is>
          <t>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is>
      </c>
      <c r="M1243" t="inlineStr">
        <is>
          <t>journal-article</t>
        </is>
      </c>
      <c r="N1243" t="inlineStr">
        <is>
          <t>en</t>
        </is>
      </c>
      <c r="O1243">
        <f>IF(F1243="","",LOWER(TRIM(F1243)&amp;"|"&amp;TRIM(G1243)&amp;"|"&amp;H1243))</f>
        <v/>
      </c>
      <c r="P1243" t="inlineStr">
        <is>
          <t>No</t>
        </is>
      </c>
      <c r="Q1243" t="inlineStr">
        <is>
          <t>Citations: 0</t>
        </is>
      </c>
    </row>
    <row r="1244">
      <c r="A1244" t="inlineStr">
        <is>
          <t>A1243</t>
        </is>
      </c>
      <c r="B1244" t="inlineStr">
        <is>
          <t>Database</t>
        </is>
      </c>
      <c r="C1244" t="inlineStr">
        <is>
          <t>CrossRef</t>
        </is>
      </c>
      <c r="D1244" s="86" t="n">
        <v>46287</v>
      </c>
      <c r="E1244" t="inlineStr">
        <is>
          <t>V-JEPA video representation self-supervised</t>
        </is>
      </c>
      <c r="F1244" t="inlineStr">
        <is>
          <t>Multiple representation contrastive self-supervised learning for pulmonary nodule detection✰</t>
        </is>
      </c>
      <c r="G1244" t="inlineStr">
        <is>
          <t>Torki, Asghar; Adibi, Peyman; Baradaran Kashani, Hamidreza</t>
        </is>
      </c>
      <c r="H1244" t="n">
        <v>2024</v>
      </c>
      <c r="I1244" t="inlineStr">
        <is>
          <t>Knowledge-Based Systems</t>
        </is>
      </c>
      <c r="J1244" t="inlineStr">
        <is>
          <t>10.1016/j.knosys.2024.112307</t>
        </is>
      </c>
      <c r="K1244" t="inlineStr">
        <is>
          <t>https://doi.org/10.1016/j.knosys.2024.112307</t>
        </is>
      </c>
      <c r="L1244" t="inlineStr"/>
      <c r="M1244" t="inlineStr">
        <is>
          <t>journal-article</t>
        </is>
      </c>
      <c r="N1244" t="inlineStr">
        <is>
          <t>en</t>
        </is>
      </c>
      <c r="O1244">
        <f>IF(F1244="","",LOWER(TRIM(F1244)&amp;"|"&amp;TRIM(G1244)&amp;"|"&amp;H1244))</f>
        <v/>
      </c>
      <c r="P1244" t="inlineStr">
        <is>
          <t>No</t>
        </is>
      </c>
      <c r="Q1244" t="inlineStr">
        <is>
          <t>Citations: 3</t>
        </is>
      </c>
    </row>
    <row r="1245">
      <c r="A1245" t="inlineStr">
        <is>
          <t>A1244</t>
        </is>
      </c>
      <c r="B1245" t="inlineStr">
        <is>
          <t>Database</t>
        </is>
      </c>
      <c r="C1245" t="inlineStr">
        <is>
          <t>CrossRef</t>
        </is>
      </c>
      <c r="D1245" s="86" t="n">
        <v>46287</v>
      </c>
      <c r="E1245" t="inlineStr">
        <is>
          <t>V-JEPA video representation self-supervised</t>
        </is>
      </c>
      <c r="F1245" t="inlineStr">
        <is>
          <t>Cross-Domain Road Damage Classification using Regularized Self-Supervised Representation Learning</t>
        </is>
      </c>
      <c r="G1245" t="inlineStr">
        <is>
          <t>Agrawal, Deepika Vikas; Gupta, Varun; Krishna, C. Rama</t>
        </is>
      </c>
      <c r="H1245" t="n">
        <v>2025</v>
      </c>
      <c r="I1245" t="inlineStr">
        <is>
          <t>Neural Network World</t>
        </is>
      </c>
      <c r="J1245" t="inlineStr">
        <is>
          <t>10.14311/nnw.2025.35.004</t>
        </is>
      </c>
      <c r="K1245" t="inlineStr">
        <is>
          <t>https://doi.org/10.14311/nnw.2025.35.004</t>
        </is>
      </c>
      <c r="L1245" t="inlineStr">
        <is>
          <t>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is>
      </c>
      <c r="M1245" t="inlineStr">
        <is>
          <t>journal-article</t>
        </is>
      </c>
      <c r="N1245" t="inlineStr">
        <is>
          <t>en</t>
        </is>
      </c>
      <c r="O1245">
        <f>IF(F1245="","",LOWER(TRIM(F1245)&amp;"|"&amp;TRIM(G1245)&amp;"|"&amp;H1245))</f>
        <v/>
      </c>
      <c r="P1245" t="inlineStr">
        <is>
          <t>No</t>
        </is>
      </c>
      <c r="Q1245" t="inlineStr">
        <is>
          <t>Citations: 0</t>
        </is>
      </c>
    </row>
    <row r="1246">
      <c r="A1246" t="inlineStr">
        <is>
          <t>A1245</t>
        </is>
      </c>
      <c r="B1246" t="inlineStr">
        <is>
          <t>Database</t>
        </is>
      </c>
      <c r="C1246" t="inlineStr">
        <is>
          <t>CrossRef</t>
        </is>
      </c>
      <c r="D1246" s="86" t="n">
        <v>46287</v>
      </c>
      <c r="E1246" t="inlineStr">
        <is>
          <t>V-JEPA video representation self-supervised</t>
        </is>
      </c>
      <c r="F1246" t="inlineStr">
        <is>
          <t>Enhancing motion visual cues for self-supervised video representation learning</t>
        </is>
      </c>
      <c r="G1246" t="inlineStr">
        <is>
          <t>Nie, Mu; Quan, Zhibin; Ding, Weiping; Yang, Wankou</t>
        </is>
      </c>
      <c r="H1246" t="n">
        <v>2023</v>
      </c>
      <c r="I1246" t="inlineStr">
        <is>
          <t>Engineering Applications of Artificial Intelligence</t>
        </is>
      </c>
      <c r="J1246" t="inlineStr">
        <is>
          <t>10.1016/j.engappai.2023.106203</t>
        </is>
      </c>
      <c r="K1246" t="inlineStr">
        <is>
          <t>https://doi.org/10.1016/j.engappai.2023.106203</t>
        </is>
      </c>
      <c r="L1246" t="inlineStr"/>
      <c r="M1246" t="inlineStr">
        <is>
          <t>journal-article</t>
        </is>
      </c>
      <c r="N1246" t="inlineStr">
        <is>
          <t>en</t>
        </is>
      </c>
      <c r="O1246">
        <f>IF(F1246="","",LOWER(TRIM(F1246)&amp;"|"&amp;TRIM(G1246)&amp;"|"&amp;H1246))</f>
        <v/>
      </c>
      <c r="P1246" t="inlineStr">
        <is>
          <t>No</t>
        </is>
      </c>
      <c r="Q1246" t="inlineStr">
        <is>
          <t>Citations: 3</t>
        </is>
      </c>
    </row>
    <row r="1247">
      <c r="A1247" t="inlineStr">
        <is>
          <t>A1246</t>
        </is>
      </c>
      <c r="B1247" t="inlineStr">
        <is>
          <t>Database</t>
        </is>
      </c>
      <c r="C1247" t="inlineStr">
        <is>
          <t>CrossRef</t>
        </is>
      </c>
      <c r="D1247" s="86" t="n">
        <v>46287</v>
      </c>
      <c r="E1247" t="inlineStr">
        <is>
          <t>V-JEPA video representation self-supervised</t>
        </is>
      </c>
      <c r="F1247" t="inlineStr">
        <is>
          <t>Self-Supervised Customer Representation Learning for Segmentation and Next-Purchase Prediction on UCI Online Retail</t>
        </is>
      </c>
      <c r="G1247" t="inlineStr">
        <is>
          <t>Xin, Qi</t>
        </is>
      </c>
      <c r="H1247" t="n">
        <v>2026</v>
      </c>
      <c r="I1247" t="inlineStr">
        <is>
          <t>J-INTECH</t>
        </is>
      </c>
      <c r="J1247" t="inlineStr">
        <is>
          <t>10.32664/j-intech.v14i01.2229</t>
        </is>
      </c>
      <c r="K1247" t="inlineStr">
        <is>
          <t>https://doi.org/10.32664/j-intech.v14i01.2229</t>
        </is>
      </c>
      <c r="L1247" t="inlineStr">
        <is>
          <t>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is>
      </c>
      <c r="M1247" t="inlineStr">
        <is>
          <t>journal-article</t>
        </is>
      </c>
      <c r="N1247" t="inlineStr">
        <is>
          <t>en</t>
        </is>
      </c>
      <c r="O1247">
        <f>IF(F1247="","",LOWER(TRIM(F1247)&amp;"|"&amp;TRIM(G1247)&amp;"|"&amp;H1247))</f>
        <v/>
      </c>
      <c r="P1247" t="inlineStr">
        <is>
          <t>No</t>
        </is>
      </c>
      <c r="Q1247" t="inlineStr">
        <is>
          <t>Citations: 0</t>
        </is>
      </c>
    </row>
    <row r="1248">
      <c r="A1248" t="inlineStr">
        <is>
          <t>A1247</t>
        </is>
      </c>
      <c r="B1248" t="inlineStr">
        <is>
          <t>Database</t>
        </is>
      </c>
      <c r="C1248" t="inlineStr">
        <is>
          <t>CrossRef</t>
        </is>
      </c>
      <c r="D1248" s="86" t="n">
        <v>46287</v>
      </c>
      <c r="E1248" t="inlineStr">
        <is>
          <t>V-JEPA video representation self-supervised</t>
        </is>
      </c>
      <c r="F1248" t="inlineStr">
        <is>
          <t>Self-Supervised Learning Approaches for Credit Data Representation and Risk Stratification</t>
        </is>
      </c>
      <c r="G1248" t="inlineStr">
        <is>
          <t>Nagaraj, Santhosh Kumar Sagar</t>
        </is>
      </c>
      <c r="H1248" t="n">
        <v>2025</v>
      </c>
      <c r="I1248" t="inlineStr">
        <is>
          <t>International Journal of Computer Science and Information Technology Research</t>
        </is>
      </c>
      <c r="J1248" t="inlineStr">
        <is>
          <t>10.63530/ijcsitr_2025_06_04_004</t>
        </is>
      </c>
      <c r="K1248" t="inlineStr">
        <is>
          <t>https://doi.org/10.63530/ijcsitr_2025_06_04_004</t>
        </is>
      </c>
      <c r="L1248" t="inlineStr"/>
      <c r="M1248" t="inlineStr">
        <is>
          <t>journal-article</t>
        </is>
      </c>
      <c r="N1248" t="inlineStr">
        <is>
          <t>en</t>
        </is>
      </c>
      <c r="O1248">
        <f>IF(F1248="","",LOWER(TRIM(F1248)&amp;"|"&amp;TRIM(G1248)&amp;"|"&amp;H1248))</f>
        <v/>
      </c>
      <c r="P1248" t="inlineStr">
        <is>
          <t>No</t>
        </is>
      </c>
      <c r="Q1248" t="inlineStr">
        <is>
          <t>Citations: 0</t>
        </is>
      </c>
    </row>
    <row r="1249">
      <c r="A1249" t="inlineStr">
        <is>
          <t>A1248</t>
        </is>
      </c>
      <c r="B1249" t="inlineStr">
        <is>
          <t>Database</t>
        </is>
      </c>
      <c r="C1249" t="inlineStr">
        <is>
          <t>CrossRef</t>
        </is>
      </c>
      <c r="D1249" s="86" t="n">
        <v>46287</v>
      </c>
      <c r="E1249" t="inlineStr">
        <is>
          <t>V-JEPA video representation self-supervised</t>
        </is>
      </c>
      <c r="F1249" t="inlineStr">
        <is>
          <t>A Survey on Self-Supervised Learning-Based Video Anomaly Detection</t>
        </is>
      </c>
      <c r="G1249" t="inlineStr">
        <is>
          <t>Hu, Mengjie; Wu, Qingtao</t>
        </is>
      </c>
      <c r="H1249" t="n">
        <v>2024</v>
      </c>
      <c r="I1249" t="inlineStr">
        <is>
          <t>Academic Journal of Science and Technology</t>
        </is>
      </c>
      <c r="J1249" t="inlineStr">
        <is>
          <t>10.54097/etr5a113</t>
        </is>
      </c>
      <c r="K1249" t="inlineStr">
        <is>
          <t>https://doi.org/10.54097/etr5a113</t>
        </is>
      </c>
      <c r="L1249" t="inlineStr">
        <is>
          <t>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is>
      </c>
      <c r="M1249" t="inlineStr">
        <is>
          <t>journal-article</t>
        </is>
      </c>
      <c r="N1249" t="inlineStr">
        <is>
          <t>en</t>
        </is>
      </c>
      <c r="O1249">
        <f>IF(F1249="","",LOWER(TRIM(F1249)&amp;"|"&amp;TRIM(G1249)&amp;"|"&amp;H1249))</f>
        <v/>
      </c>
      <c r="P1249" t="inlineStr">
        <is>
          <t>No</t>
        </is>
      </c>
      <c r="Q1249" t="inlineStr">
        <is>
          <t>Citations: 0</t>
        </is>
      </c>
    </row>
    <row r="1250">
      <c r="A1250" t="inlineStr">
        <is>
          <t>A1249</t>
        </is>
      </c>
      <c r="B1250" t="inlineStr">
        <is>
          <t>Database</t>
        </is>
      </c>
      <c r="C1250" t="inlineStr">
        <is>
          <t>CrossRef</t>
        </is>
      </c>
      <c r="D1250" s="86" t="n">
        <v>46287</v>
      </c>
      <c r="E1250" t="inlineStr">
        <is>
          <t>V-JEPA video representation self-supervised</t>
        </is>
      </c>
      <c r="F1250" t="inlineStr">
        <is>
          <t>LAA: Local Awareness Attention for point cloud self-supervised representation learning</t>
        </is>
      </c>
      <c r="G1250" t="inlineStr">
        <is>
          <t>Yu, Jiawei; Wu, Hongqiang; Shangguan, Wen; Niu, Yanchang; Huang, Biqing</t>
        </is>
      </c>
      <c r="H1250" t="n">
        <v>2025</v>
      </c>
      <c r="I1250" t="inlineStr">
        <is>
          <t>Neurocomputing</t>
        </is>
      </c>
      <c r="J1250" t="inlineStr">
        <is>
          <t>10.1016/j.neucom.2025.130365</t>
        </is>
      </c>
      <c r="K1250" t="inlineStr">
        <is>
          <t>https://doi.org/10.1016/j.neucom.2025.130365</t>
        </is>
      </c>
      <c r="L1250" t="inlineStr"/>
      <c r="M1250" t="inlineStr">
        <is>
          <t>journal-article</t>
        </is>
      </c>
      <c r="N1250" t="inlineStr">
        <is>
          <t>en</t>
        </is>
      </c>
      <c r="O1250">
        <f>IF(F1250="","",LOWER(TRIM(F1250)&amp;"|"&amp;TRIM(G1250)&amp;"|"&amp;H1250))</f>
        <v/>
      </c>
      <c r="P1250" t="inlineStr">
        <is>
          <t>No</t>
        </is>
      </c>
      <c r="Q1250" t="inlineStr">
        <is>
          <t>Citations: 5</t>
        </is>
      </c>
    </row>
    <row r="1251">
      <c r="A1251" t="inlineStr">
        <is>
          <t>A1250</t>
        </is>
      </c>
      <c r="B1251" t="inlineStr">
        <is>
          <t>Database</t>
        </is>
      </c>
      <c r="C1251" t="inlineStr">
        <is>
          <t>CrossRef</t>
        </is>
      </c>
      <c r="D1251" s="86" t="n">
        <v>46287</v>
      </c>
      <c r="E1251" t="inlineStr">
        <is>
          <t>V-JEPA video representation self-supervised</t>
        </is>
      </c>
      <c r="F1251" t="inlineStr">
        <is>
          <t>Self-supervised contrastive graph representation with node and graph augmentation</t>
        </is>
      </c>
      <c r="G1251" t="inlineStr">
        <is>
          <t>Duan, Haoran; Xie, Cheng; Li, Bin; Tang, Peng</t>
        </is>
      </c>
      <c r="H1251" t="n">
        <v>2023</v>
      </c>
      <c r="I1251" t="inlineStr">
        <is>
          <t>Neural Networks</t>
        </is>
      </c>
      <c r="J1251" t="inlineStr">
        <is>
          <t>10.1016/j.neunet.2023.08.039</t>
        </is>
      </c>
      <c r="K1251" t="inlineStr">
        <is>
          <t>https://doi.org/10.1016/j.neunet.2023.08.039</t>
        </is>
      </c>
      <c r="L1251" t="inlineStr"/>
      <c r="M1251" t="inlineStr">
        <is>
          <t>journal-article</t>
        </is>
      </c>
      <c r="N1251" t="inlineStr">
        <is>
          <t>en</t>
        </is>
      </c>
      <c r="O1251">
        <f>IF(F1251="","",LOWER(TRIM(F1251)&amp;"|"&amp;TRIM(G1251)&amp;"|"&amp;H1251))</f>
        <v/>
      </c>
      <c r="P1251" t="inlineStr">
        <is>
          <t>No</t>
        </is>
      </c>
      <c r="Q1251" t="inlineStr">
        <is>
          <t>Citations: 22</t>
        </is>
      </c>
    </row>
    <row r="1252">
      <c r="A1252" t="inlineStr">
        <is>
          <t>A1251</t>
        </is>
      </c>
      <c r="B1252" t="inlineStr">
        <is>
          <t>Database</t>
        </is>
      </c>
      <c r="C1252" t="inlineStr">
        <is>
          <t>CrossRef</t>
        </is>
      </c>
      <c r="D1252" s="86" t="n">
        <v>46287</v>
      </c>
      <c r="E1252" t="inlineStr">
        <is>
          <t>V-JEPA video representation self-supervised</t>
        </is>
      </c>
      <c r="F1252" t="inlineStr">
        <is>
          <t>Self-Supervised ECG Representation Learning for Emotion Recognition</t>
        </is>
      </c>
      <c r="G1252" t="inlineStr">
        <is>
          <t>Sarkar, Pritam; Etemad, Ali</t>
        </is>
      </c>
      <c r="H1252" t="n">
        <v>2022</v>
      </c>
      <c r="I1252" t="inlineStr">
        <is>
          <t>IEEE Transactions on Affective Computing</t>
        </is>
      </c>
      <c r="J1252" t="inlineStr">
        <is>
          <t>10.1109/taffc.2020.3014842</t>
        </is>
      </c>
      <c r="K1252" t="inlineStr">
        <is>
          <t>https://doi.org/10.1109/taffc.2020.3014842</t>
        </is>
      </c>
      <c r="L1252" t="inlineStr"/>
      <c r="M1252" t="inlineStr">
        <is>
          <t>journal-article</t>
        </is>
      </c>
      <c r="N1252" t="inlineStr">
        <is>
          <t>en</t>
        </is>
      </c>
      <c r="O1252">
        <f>IF(F1252="","",LOWER(TRIM(F1252)&amp;"|"&amp;TRIM(G1252)&amp;"|"&amp;H1252))</f>
        <v/>
      </c>
      <c r="P1252" t="inlineStr">
        <is>
          <t>No</t>
        </is>
      </c>
      <c r="Q1252" t="inlineStr">
        <is>
          <t>Citations: 311</t>
        </is>
      </c>
    </row>
    <row r="1253">
      <c r="A1253" t="inlineStr">
        <is>
          <t>A1252</t>
        </is>
      </c>
      <c r="B1253" t="inlineStr">
        <is>
          <t>Database</t>
        </is>
      </c>
      <c r="C1253" t="inlineStr">
        <is>
          <t>CrossRef</t>
        </is>
      </c>
      <c r="D1253" s="86" t="n">
        <v>46287</v>
      </c>
      <c r="E1253" t="inlineStr">
        <is>
          <t>V-JEPA video representation self-supervised</t>
        </is>
      </c>
      <c r="F1253" t="inlineStr">
        <is>
          <t>INSPIRE: Understanding Local-Global Representation Learning via Controlled Self-Supervised Training and Representation Interpretability</t>
        </is>
      </c>
      <c r="G1253" t="inlineStr">
        <is>
          <t>Alharthi, Reem; Mehmood, Rashid; Albeshri, Aiiad; Almuzaini, Abdulaziz A.</t>
        </is>
      </c>
      <c r="H1253" t="n">
        <v>2026</v>
      </c>
      <c r="I1253" t="inlineStr">
        <is>
          <t>International Journal of Advanced Computer Science and Applications</t>
        </is>
      </c>
      <c r="J1253" t="inlineStr">
        <is>
          <t>10.14569/ijacsa.2026.0170731</t>
        </is>
      </c>
      <c r="K1253" t="inlineStr">
        <is>
          <t>https://doi.org/10.14569/ijacsa.2026.0170731</t>
        </is>
      </c>
      <c r="L1253" t="inlineStr">
        <is>
          <t>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is>
      </c>
      <c r="M1253" t="inlineStr">
        <is>
          <t>journal-article</t>
        </is>
      </c>
      <c r="N1253" t="inlineStr">
        <is>
          <t>en</t>
        </is>
      </c>
      <c r="O1253">
        <f>IF(F1253="","",LOWER(TRIM(F1253)&amp;"|"&amp;TRIM(G1253)&amp;"|"&amp;H1253))</f>
        <v/>
      </c>
      <c r="P1253" t="inlineStr">
        <is>
          <t>No</t>
        </is>
      </c>
      <c r="Q1253" t="inlineStr">
        <is>
          <t>Citations: 0</t>
        </is>
      </c>
    </row>
    <row r="1254">
      <c r="A1254" t="inlineStr">
        <is>
          <t>A1253</t>
        </is>
      </c>
      <c r="B1254" t="inlineStr">
        <is>
          <t>Database</t>
        </is>
      </c>
      <c r="C1254" t="inlineStr">
        <is>
          <t>CrossRef</t>
        </is>
      </c>
      <c r="D1254" s="86" t="n">
        <v>46287</v>
      </c>
      <c r="E1254" t="inlineStr">
        <is>
          <t>V-JEPA video representation self-supervised</t>
        </is>
      </c>
      <c r="F1254" t="inlineStr">
        <is>
          <t>SAE-PPL: Self-guided attention encoder with prior knowledge-guided pseudo labels for weakly supervised video anomaly detection</t>
        </is>
      </c>
      <c r="G1254" t="inlineStr">
        <is>
          <t>Tang, Jun; Wang, Zhentao; Hao, Guanyu; Wang, Ke; Zhang, Yan; Wang, Nian; Liang, Dong</t>
        </is>
      </c>
      <c r="H1254" t="n">
        <v>2023</v>
      </c>
      <c r="I1254" t="inlineStr">
        <is>
          <t>Journal of Visual Communication and Image Representation</t>
        </is>
      </c>
      <c r="J1254" t="inlineStr">
        <is>
          <t>10.1016/j.jvcir.2023.103967</t>
        </is>
      </c>
      <c r="K1254" t="inlineStr">
        <is>
          <t>https://doi.org/10.1016/j.jvcir.2023.103967</t>
        </is>
      </c>
      <c r="L1254" t="inlineStr"/>
      <c r="M1254" t="inlineStr">
        <is>
          <t>journal-article</t>
        </is>
      </c>
      <c r="N1254" t="inlineStr">
        <is>
          <t>en</t>
        </is>
      </c>
      <c r="O1254">
        <f>IF(F1254="","",LOWER(TRIM(F1254)&amp;"|"&amp;TRIM(G1254)&amp;"|"&amp;H1254))</f>
        <v/>
      </c>
      <c r="P1254" t="inlineStr">
        <is>
          <t>No</t>
        </is>
      </c>
      <c r="Q1254" t="inlineStr">
        <is>
          <t>Citations: 13</t>
        </is>
      </c>
    </row>
    <row r="1255">
      <c r="A1255" t="inlineStr">
        <is>
          <t>A1254</t>
        </is>
      </c>
      <c r="B1255" t="inlineStr">
        <is>
          <t>Database</t>
        </is>
      </c>
      <c r="C1255" t="inlineStr">
        <is>
          <t>CrossRef</t>
        </is>
      </c>
      <c r="D1255" s="86" t="n">
        <v>46287</v>
      </c>
      <c r="E1255" t="inlineStr">
        <is>
          <t>generative world model reinforcement learning</t>
        </is>
      </c>
      <c r="F1255" t="inlineStr">
        <is>
          <t>A Unified ISR World Model: Vossels, Voxels, Mipvols, and Reinforcement Learning</t>
        </is>
      </c>
      <c r="G1255" t="inlineStr">
        <is>
          <t>PassmoreLab, Austin, Texas, USA; Passmore, Greg</t>
        </is>
      </c>
      <c r="H1255" t="n">
        <v>2025</v>
      </c>
      <c r="I1255" t="inlineStr">
        <is>
          <t>Advances in Machine Learning &amp; Artificial Intelligence</t>
        </is>
      </c>
      <c r="J1255" t="inlineStr">
        <is>
          <t>10.33140/amlai.06.04.02</t>
        </is>
      </c>
      <c r="K1255" t="inlineStr">
        <is>
          <t>https://doi.org/10.33140/amlai.06.04.02</t>
        </is>
      </c>
      <c r="L1255" t="inlineStr">
        <is>
          <t>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is>
      </c>
      <c r="M1255" t="inlineStr">
        <is>
          <t>journal-article</t>
        </is>
      </c>
      <c r="N1255" t="inlineStr">
        <is>
          <t>en</t>
        </is>
      </c>
      <c r="O1255">
        <f>IF(F1255="","",LOWER(TRIM(F1255)&amp;"|"&amp;TRIM(G1255)&amp;"|"&amp;H1255))</f>
        <v/>
      </c>
      <c r="P1255" t="inlineStr">
        <is>
          <t>No</t>
        </is>
      </c>
      <c r="Q1255" t="inlineStr">
        <is>
          <t>Citations: 0</t>
        </is>
      </c>
    </row>
    <row r="1256">
      <c r="A1256" t="inlineStr">
        <is>
          <t>A1255</t>
        </is>
      </c>
      <c r="B1256" t="inlineStr">
        <is>
          <t>Database</t>
        </is>
      </c>
      <c r="C1256" t="inlineStr">
        <is>
          <t>CrossRef</t>
        </is>
      </c>
      <c r="D1256" s="86" t="n">
        <v>46287</v>
      </c>
      <c r="E1256" t="inlineStr">
        <is>
          <t>generative world model reinforcement learning</t>
        </is>
      </c>
      <c r="F1256" t="inlineStr">
        <is>
          <t>Accurate Generative Model of Machine Translation System Based on Reinforcement Learning Algorithm</t>
        </is>
      </c>
      <c r="G1256" t="inlineStr">
        <is>
          <t>Wang, Ruomu</t>
        </is>
      </c>
      <c r="H1256" t="n">
        <v>2026</v>
      </c>
      <c r="I1256" t="inlineStr">
        <is>
          <t>Procedia Computer Science</t>
        </is>
      </c>
      <c r="J1256" t="inlineStr">
        <is>
          <t>10.1016/j.procs.2026.04.247</t>
        </is>
      </c>
      <c r="K1256" t="inlineStr">
        <is>
          <t>https://doi.org/10.1016/j.procs.2026.04.247</t>
        </is>
      </c>
      <c r="L1256" t="inlineStr"/>
      <c r="M1256" t="inlineStr">
        <is>
          <t>journal-article</t>
        </is>
      </c>
      <c r="N1256" t="inlineStr">
        <is>
          <t>en</t>
        </is>
      </c>
      <c r="O1256">
        <f>IF(F1256="","",LOWER(TRIM(F1256)&amp;"|"&amp;TRIM(G1256)&amp;"|"&amp;H1256))</f>
        <v/>
      </c>
      <c r="P1256" t="inlineStr">
        <is>
          <t>No</t>
        </is>
      </c>
      <c r="Q1256" t="inlineStr">
        <is>
          <t>Citations: 0</t>
        </is>
      </c>
    </row>
    <row r="1257">
      <c r="A1257" t="inlineStr">
        <is>
          <t>A1256</t>
        </is>
      </c>
      <c r="B1257" t="inlineStr">
        <is>
          <t>Database</t>
        </is>
      </c>
      <c r="C1257" t="inlineStr">
        <is>
          <t>CrossRef</t>
        </is>
      </c>
      <c r="D1257" s="86" t="n">
        <v>46287</v>
      </c>
      <c r="E1257" t="inlineStr">
        <is>
          <t>generative world model reinforcement learning</t>
        </is>
      </c>
      <c r="F1257" t="inlineStr">
        <is>
          <t>codonGPT: reinforcement learning on a generative language model enables scalable mRNA design</t>
        </is>
      </c>
      <c r="G1257" t="inlineStr">
        <is>
          <t>Rajbanshi, Binita; Guruacharya, Anuj</t>
        </is>
      </c>
      <c r="H1257" t="n">
        <v>2025</v>
      </c>
      <c r="I1257" t="inlineStr">
        <is>
          <t>Nucleic Acids Research</t>
        </is>
      </c>
      <c r="J1257" t="inlineStr">
        <is>
          <t>10.1093/nar/gkaf1345</t>
        </is>
      </c>
      <c r="K1257" t="inlineStr">
        <is>
          <t>https://doi.org/10.1093/nar/gkaf1345</t>
        </is>
      </c>
      <c r="L1257" t="inlineStr">
        <is>
          <t>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is>
      </c>
      <c r="M1257" t="inlineStr">
        <is>
          <t>journal-article</t>
        </is>
      </c>
      <c r="N1257" t="inlineStr">
        <is>
          <t>en</t>
        </is>
      </c>
      <c r="O1257">
        <f>IF(F1257="","",LOWER(TRIM(F1257)&amp;"|"&amp;TRIM(G1257)&amp;"|"&amp;H1257))</f>
        <v/>
      </c>
      <c r="P1257" t="inlineStr">
        <is>
          <t>No</t>
        </is>
      </c>
      <c r="Q1257" t="inlineStr">
        <is>
          <t>Citations: 11</t>
        </is>
      </c>
    </row>
    <row r="1258">
      <c r="A1258" t="inlineStr">
        <is>
          <t>A1257</t>
        </is>
      </c>
      <c r="B1258" t="inlineStr">
        <is>
          <t>Database</t>
        </is>
      </c>
      <c r="C1258" t="inlineStr">
        <is>
          <t>CrossRef</t>
        </is>
      </c>
      <c r="D1258" s="86" t="n">
        <v>46287</v>
      </c>
      <c r="E1258" t="inlineStr">
        <is>
          <t>generative world model reinforcement learning</t>
        </is>
      </c>
      <c r="F1258" t="inlineStr">
        <is>
          <t>Hierarchical Reinforcement Learning with Optimal Level Synchronization Based on Flow-Based Deep Generative Model</t>
        </is>
      </c>
      <c r="G1258" t="inlineStr">
        <is>
          <t>Kim, Jaeyoon; Xuan, Junyu; Liang, Jie; Hussain, Farookh</t>
        </is>
      </c>
      <c r="H1258" t="n">
        <v>2026</v>
      </c>
      <c r="I1258" t="inlineStr">
        <is>
          <t>Journal of Artificial Intelligence Research</t>
        </is>
      </c>
      <c r="J1258" t="inlineStr">
        <is>
          <t>10.1613/jair.1.19264</t>
        </is>
      </c>
      <c r="K1258" t="inlineStr">
        <is>
          <t>https://doi.org/10.1613/jair.1.19264</t>
        </is>
      </c>
      <c r="L1258" t="inlineStr">
        <is>
          <t>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is>
      </c>
      <c r="M1258" t="inlineStr">
        <is>
          <t>journal-article</t>
        </is>
      </c>
      <c r="N1258" t="inlineStr">
        <is>
          <t>en</t>
        </is>
      </c>
      <c r="O1258">
        <f>IF(F1258="","",LOWER(TRIM(F1258)&amp;"|"&amp;TRIM(G1258)&amp;"|"&amp;H1258))</f>
        <v/>
      </c>
      <c r="P1258" t="inlineStr">
        <is>
          <t>No</t>
        </is>
      </c>
      <c r="Q1258" t="inlineStr">
        <is>
          <t>Citations: 0</t>
        </is>
      </c>
    </row>
    <row r="1259">
      <c r="A1259" t="inlineStr">
        <is>
          <t>A1258</t>
        </is>
      </c>
      <c r="B1259" t="inlineStr">
        <is>
          <t>Database</t>
        </is>
      </c>
      <c r="C1259" t="inlineStr">
        <is>
          <t>CrossRef</t>
        </is>
      </c>
      <c r="D1259" s="86" t="n">
        <v>46287</v>
      </c>
      <c r="E1259" t="inlineStr">
        <is>
          <t>generative world model reinforcement learning</t>
        </is>
      </c>
      <c r="F1259" t="inlineStr">
        <is>
          <t>Breaking the Sample Size Barrier in Model-Based Reinforcement Learning with a Generative Model</t>
        </is>
      </c>
      <c r="G1259" t="inlineStr">
        <is>
          <t>Li, Gen; Wei, Yuting; Chi, Yuejie; Chen, Yuxin</t>
        </is>
      </c>
      <c r="H1259" t="n">
        <v>2024</v>
      </c>
      <c r="I1259" t="inlineStr">
        <is>
          <t>Operations Research</t>
        </is>
      </c>
      <c r="J1259" t="inlineStr">
        <is>
          <t>10.1287/opre.2023.2451</t>
        </is>
      </c>
      <c r="K1259" t="inlineStr">
        <is>
          <t>https://doi.org/10.1287/opre.2023.2451</t>
        </is>
      </c>
      <c r="L1259" t="inlineStr">
        <is>
          <t>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is>
      </c>
      <c r="M1259" t="inlineStr">
        <is>
          <t>journal-article</t>
        </is>
      </c>
      <c r="N1259" t="inlineStr">
        <is>
          <t>en</t>
        </is>
      </c>
      <c r="O1259">
        <f>IF(F1259="","",LOWER(TRIM(F1259)&amp;"|"&amp;TRIM(G1259)&amp;"|"&amp;H1259))</f>
        <v/>
      </c>
      <c r="P1259" t="inlineStr">
        <is>
          <t>No</t>
        </is>
      </c>
      <c r="Q1259" t="inlineStr">
        <is>
          <t>Citations: 17</t>
        </is>
      </c>
    </row>
    <row r="1260">
      <c r="A1260" t="inlineStr">
        <is>
          <t>A1259</t>
        </is>
      </c>
      <c r="B1260" t="inlineStr">
        <is>
          <t>Database</t>
        </is>
      </c>
      <c r="C1260" t="inlineStr">
        <is>
          <t>CrossRef</t>
        </is>
      </c>
      <c r="D1260" s="86" t="n">
        <v>46287</v>
      </c>
      <c r="E1260" t="inlineStr">
        <is>
          <t>generative world model reinforcement learning</t>
        </is>
      </c>
      <c r="F1260" t="inlineStr">
        <is>
          <t>Discovering mechanisms for materials microstructure optimization via reinforcement learning of a generative model</t>
        </is>
      </c>
      <c r="G1260" t="inlineStr">
        <is>
          <t>Vasudevan, Rama K; Orozco, Erick; Kalinin, Sergei V</t>
        </is>
      </c>
      <c r="H1260" t="n">
        <v>2022</v>
      </c>
      <c r="I1260" t="inlineStr">
        <is>
          <t>Machine Learning: Science and Technology</t>
        </is>
      </c>
      <c r="J1260" t="inlineStr">
        <is>
          <t>10.1088/2632-2153/aca004</t>
        </is>
      </c>
      <c r="K1260" t="inlineStr">
        <is>
          <t>https://doi.org/10.1088/2632-2153/aca004</t>
        </is>
      </c>
      <c r="L1260" t="inlineStr">
        <is>
          <t>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is>
      </c>
      <c r="M1260" t="inlineStr">
        <is>
          <t>journal-article</t>
        </is>
      </c>
      <c r="N1260" t="inlineStr">
        <is>
          <t>en</t>
        </is>
      </c>
      <c r="O1260">
        <f>IF(F1260="","",LOWER(TRIM(F1260)&amp;"|"&amp;TRIM(G1260)&amp;"|"&amp;H1260))</f>
        <v/>
      </c>
      <c r="P1260" t="inlineStr">
        <is>
          <t>No</t>
        </is>
      </c>
      <c r="Q1260" t="inlineStr">
        <is>
          <t>Citations: 7</t>
        </is>
      </c>
    </row>
    <row r="1261">
      <c r="A1261" t="inlineStr">
        <is>
          <t>A1260</t>
        </is>
      </c>
      <c r="B1261" t="inlineStr">
        <is>
          <t>Database</t>
        </is>
      </c>
      <c r="C1261" t="inlineStr">
        <is>
          <t>CrossRef</t>
        </is>
      </c>
      <c r="D1261" s="86" t="n">
        <v>46287</v>
      </c>
      <c r="E1261" t="inlineStr">
        <is>
          <t>generative world model reinforcement learning</t>
        </is>
      </c>
      <c r="F1261" t="inlineStr">
        <is>
          <t>Reinforcement learning, rule-based, or generative AI: a comparison of model-free Wi-Fi slicing approaches</t>
        </is>
      </c>
      <c r="G1261" t="inlineStr">
        <is>
          <t>Rosales, Rafael; Cavalcanti, Dave</t>
        </is>
      </c>
      <c r="H1261" t="n">
        <v>2025</v>
      </c>
      <c r="I1261" t="inlineStr">
        <is>
          <t>Frontiers in Signal Processing</t>
        </is>
      </c>
      <c r="J1261" t="inlineStr">
        <is>
          <t>10.3389/frsip.2025.1608347</t>
        </is>
      </c>
      <c r="K1261" t="inlineStr">
        <is>
          <t>https://doi.org/10.3389/frsip.2025.1608347</t>
        </is>
      </c>
      <c r="L1261" t="inlineStr">
        <is>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is>
      </c>
      <c r="M1261" t="inlineStr">
        <is>
          <t>journal-article</t>
        </is>
      </c>
      <c r="N1261" t="inlineStr">
        <is>
          <t>en</t>
        </is>
      </c>
      <c r="O1261">
        <f>IF(F1261="","",LOWER(TRIM(F1261)&amp;"|"&amp;TRIM(G1261)&amp;"|"&amp;H1261))</f>
        <v/>
      </c>
      <c r="P1261" t="inlineStr">
        <is>
          <t>No</t>
        </is>
      </c>
      <c r="Q1261" t="inlineStr">
        <is>
          <t>Citations: 4</t>
        </is>
      </c>
    </row>
    <row r="1262">
      <c r="A1262" t="inlineStr">
        <is>
          <t>A1261</t>
        </is>
      </c>
      <c r="B1262" t="inlineStr">
        <is>
          <t>Database</t>
        </is>
      </c>
      <c r="C1262" t="inlineStr">
        <is>
          <t>CrossRef</t>
        </is>
      </c>
      <c r="D1262" s="86" t="n">
        <v>46287</v>
      </c>
      <c r="E1262" t="inlineStr">
        <is>
          <t>generative world model reinforcement learning</t>
        </is>
      </c>
      <c r="F1262" t="inlineStr">
        <is>
          <t>Improving exploration efficiency of deep reinforcement learning through samples produced by generative model</t>
        </is>
      </c>
      <c r="G1262" t="inlineStr">
        <is>
          <t>Xu, Dayong; Zhu, Fei; Liu, Quan; Zhao, Peiyao</t>
        </is>
      </c>
      <c r="H1262" t="n">
        <v>2021</v>
      </c>
      <c r="I1262" t="inlineStr">
        <is>
          <t>Expert Systems with Applications</t>
        </is>
      </c>
      <c r="J1262" t="inlineStr">
        <is>
          <t>10.1016/j.eswa.2021.115680</t>
        </is>
      </c>
      <c r="K1262" t="inlineStr">
        <is>
          <t>https://doi.org/10.1016/j.eswa.2021.115680</t>
        </is>
      </c>
      <c r="L1262" t="inlineStr"/>
      <c r="M1262" t="inlineStr">
        <is>
          <t>journal-article</t>
        </is>
      </c>
      <c r="N1262" t="inlineStr">
        <is>
          <t>en</t>
        </is>
      </c>
      <c r="O1262">
        <f>IF(F1262="","",LOWER(TRIM(F1262)&amp;"|"&amp;TRIM(G1262)&amp;"|"&amp;H1262))</f>
        <v/>
      </c>
      <c r="P1262" t="inlineStr">
        <is>
          <t>No</t>
        </is>
      </c>
      <c r="Q1262" t="inlineStr">
        <is>
          <t>Citations: 19</t>
        </is>
      </c>
    </row>
    <row r="1263">
      <c r="A1263" t="inlineStr">
        <is>
          <t>A1262</t>
        </is>
      </c>
      <c r="B1263" t="inlineStr">
        <is>
          <t>Database</t>
        </is>
      </c>
      <c r="C1263" t="inlineStr">
        <is>
          <t>CrossRef</t>
        </is>
      </c>
      <c r="D1263" s="86" t="n">
        <v>46287</v>
      </c>
      <c r="E1263" t="inlineStr">
        <is>
          <t>generative world model reinforcement learning</t>
        </is>
      </c>
      <c r="F1263" t="inlineStr">
        <is>
          <t>World Model Enhanced Offline Reinforcement Learning for Sequential Intervention Optimization in Acute Kidney Injury</t>
        </is>
      </c>
      <c r="G1263" t="inlineStr">
        <is>
          <t>Zhang, Bailing; Mi, Yuwei</t>
        </is>
      </c>
      <c r="H1263" t="n">
        <v>2026</v>
      </c>
      <c r="I1263" t="inlineStr">
        <is>
          <t>AI Medicine</t>
        </is>
      </c>
      <c r="J1263" t="inlineStr">
        <is>
          <t>10.53941/aim.2026.100002</t>
        </is>
      </c>
      <c r="K1263" t="inlineStr">
        <is>
          <t>https://doi.org/10.53941/aim.2026.100002</t>
        </is>
      </c>
      <c r="L1263" t="inlineStr">
        <is>
          <t>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is>
      </c>
      <c r="M1263" t="inlineStr">
        <is>
          <t>journal-article</t>
        </is>
      </c>
      <c r="N1263" t="inlineStr">
        <is>
          <t>en</t>
        </is>
      </c>
      <c r="O1263">
        <f>IF(F1263="","",LOWER(TRIM(F1263)&amp;"|"&amp;TRIM(G1263)&amp;"|"&amp;H1263))</f>
        <v/>
      </c>
      <c r="P1263" t="inlineStr">
        <is>
          <t>No</t>
        </is>
      </c>
      <c r="Q1263" t="inlineStr">
        <is>
          <t>Citations: 0</t>
        </is>
      </c>
    </row>
    <row r="1264">
      <c r="A1264" t="inlineStr">
        <is>
          <t>A1263</t>
        </is>
      </c>
      <c r="B1264" t="inlineStr">
        <is>
          <t>Database</t>
        </is>
      </c>
      <c r="C1264" t="inlineStr">
        <is>
          <t>CrossRef</t>
        </is>
      </c>
      <c r="D1264" s="86" t="n">
        <v>46287</v>
      </c>
      <c r="E1264" t="inlineStr">
        <is>
          <t>generative world model reinforcement learning</t>
        </is>
      </c>
      <c r="F1264" t="inlineStr">
        <is>
          <t>Sequential Generative Exploration Model for Partially Observable Reinforcement Learning</t>
        </is>
      </c>
      <c r="G1264" t="inlineStr">
        <is>
          <t>Yin, Haiyan; Chen, Jianda; Pan, Sinno Jialin; Tschiatschek, Sebastian</t>
        </is>
      </c>
      <c r="H1264" t="n">
        <v>2021</v>
      </c>
      <c r="I1264" t="inlineStr">
        <is>
          <t>Proceedings of the AAAI Conference on Artificial Intelligence</t>
        </is>
      </c>
      <c r="J1264" t="inlineStr">
        <is>
          <t>10.1609/aaai.v35i12.17279</t>
        </is>
      </c>
      <c r="K1264" t="inlineStr">
        <is>
          <t>https://doi.org/10.1609/aaai.v35i12.17279</t>
        </is>
      </c>
      <c r="L1264" t="inlineStr">
        <is>
          <t>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is>
      </c>
      <c r="M1264" t="inlineStr">
        <is>
          <t>journal-article</t>
        </is>
      </c>
      <c r="N1264" t="inlineStr">
        <is>
          <t>en</t>
        </is>
      </c>
      <c r="O1264">
        <f>IF(F1264="","",LOWER(TRIM(F1264)&amp;"|"&amp;TRIM(G1264)&amp;"|"&amp;H1264))</f>
        <v/>
      </c>
      <c r="P1264" t="inlineStr">
        <is>
          <t>No</t>
        </is>
      </c>
      <c r="Q1264" t="inlineStr">
        <is>
          <t>Citations: 4</t>
        </is>
      </c>
    </row>
    <row r="1265">
      <c r="A1265" t="inlineStr">
        <is>
          <t>A1264</t>
        </is>
      </c>
      <c r="B1265" t="inlineStr">
        <is>
          <t>Database</t>
        </is>
      </c>
      <c r="C1265" t="inlineStr">
        <is>
          <t>CrossRef</t>
        </is>
      </c>
      <c r="D1265" s="86" t="n">
        <v>46287</v>
      </c>
      <c r="E1265" t="inlineStr">
        <is>
          <t>generative world model reinforcement learning</t>
        </is>
      </c>
      <c r="F1265" t="inlineStr">
        <is>
          <t>Prompt Optimization Through Reinforcement Learning for Generative Language Model Code Synthesis in Multi-Robot Systems</t>
        </is>
      </c>
      <c r="G1265" t="inlineStr">
        <is>
          <t>Kannan, Kaushik; Bae, Jungyun</t>
        </is>
      </c>
      <c r="H1265" t="n">
        <v>2026</v>
      </c>
      <c r="I1265" t="inlineStr">
        <is>
          <t>IEEE Robotics and Automation Letters</t>
        </is>
      </c>
      <c r="J1265" t="inlineStr">
        <is>
          <t>10.1109/lra.2026.3699266</t>
        </is>
      </c>
      <c r="K1265" t="inlineStr">
        <is>
          <t>https://doi.org/10.1109/lra.2026.3699266</t>
        </is>
      </c>
      <c r="L1265" t="inlineStr"/>
      <c r="M1265" t="inlineStr">
        <is>
          <t>journal-article</t>
        </is>
      </c>
      <c r="N1265" t="inlineStr">
        <is>
          <t>en</t>
        </is>
      </c>
      <c r="O1265">
        <f>IF(F1265="","",LOWER(TRIM(F1265)&amp;"|"&amp;TRIM(G1265)&amp;"|"&amp;H1265))</f>
        <v/>
      </c>
      <c r="P1265" t="inlineStr">
        <is>
          <t>No</t>
        </is>
      </c>
      <c r="Q1265" t="inlineStr">
        <is>
          <t>Citations: 0</t>
        </is>
      </c>
    </row>
    <row r="1266">
      <c r="A1266" t="inlineStr">
        <is>
          <t>A1265</t>
        </is>
      </c>
      <c r="B1266" t="inlineStr">
        <is>
          <t>Database</t>
        </is>
      </c>
      <c r="C1266" t="inlineStr">
        <is>
          <t>CrossRef</t>
        </is>
      </c>
      <c r="D1266" s="86" t="n">
        <v>46287</v>
      </c>
      <c r="E1266" t="inlineStr">
        <is>
          <t>generative world model reinforcement learning</t>
        </is>
      </c>
      <c r="F1266" t="inlineStr">
        <is>
          <t>Multi-world Model in Continual Reinforcement Learning</t>
        </is>
      </c>
      <c r="G1266" t="inlineStr">
        <is>
          <t>Shen, Kevin</t>
        </is>
      </c>
      <c r="H1266" t="n">
        <v>2024</v>
      </c>
      <c r="I1266" t="inlineStr">
        <is>
          <t>Proceedings of the AAAI Conference on Artificial Intelligence</t>
        </is>
      </c>
      <c r="J1266" t="inlineStr">
        <is>
          <t>10.1609/aaai.v38i21.30555</t>
        </is>
      </c>
      <c r="K1266" t="inlineStr">
        <is>
          <t>https://doi.org/10.1609/aaai.v38i21.30555</t>
        </is>
      </c>
      <c r="L1266" t="inlineStr">
        <is>
          <t>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is>
      </c>
      <c r="M1266" t="inlineStr">
        <is>
          <t>journal-article</t>
        </is>
      </c>
      <c r="N1266" t="inlineStr">
        <is>
          <t>en</t>
        </is>
      </c>
      <c r="O1266">
        <f>IF(F1266="","",LOWER(TRIM(F1266)&amp;"|"&amp;TRIM(G1266)&amp;"|"&amp;H1266))</f>
        <v/>
      </c>
      <c r="P1266" t="inlineStr">
        <is>
          <t>No</t>
        </is>
      </c>
      <c r="Q1266" t="inlineStr">
        <is>
          <t>Citations: 0</t>
        </is>
      </c>
    </row>
    <row r="1267">
      <c r="A1267" t="inlineStr">
        <is>
          <t>A1266</t>
        </is>
      </c>
      <c r="B1267" t="inlineStr">
        <is>
          <t>Database</t>
        </is>
      </c>
      <c r="C1267" t="inlineStr">
        <is>
          <t>CrossRef</t>
        </is>
      </c>
      <c r="D1267" s="86" t="n">
        <v>46287</v>
      </c>
      <c r="E1267" t="inlineStr">
        <is>
          <t>generative world model reinforcement learning</t>
        </is>
      </c>
      <c r="F1267" t="inlineStr">
        <is>
          <t>Human–machine collaborative model for dynamic translation of intangible cultural heritage patterns based on generative adversarial network and reinforcement learning from human feedback</t>
        </is>
      </c>
      <c r="G1267" t="inlineStr">
        <is>
          <t>Ma, Ke; Qi, Lin</t>
        </is>
      </c>
      <c r="H1267" t="n">
        <v>2026</v>
      </c>
      <c r="I1267" t="inlineStr">
        <is>
          <t>Discover Artificial Intelligence</t>
        </is>
      </c>
      <c r="J1267" t="inlineStr">
        <is>
          <t>10.1007/s44163-026-01365-2</t>
        </is>
      </c>
      <c r="K1267" t="inlineStr">
        <is>
          <t>https://doi.org/10.1007/s44163-026-01365-2</t>
        </is>
      </c>
      <c r="L1267" t="inlineStr"/>
      <c r="M1267" t="inlineStr">
        <is>
          <t>journal-article</t>
        </is>
      </c>
      <c r="N1267" t="inlineStr">
        <is>
          <t>en</t>
        </is>
      </c>
      <c r="O1267">
        <f>IF(F1267="","",LOWER(TRIM(F1267)&amp;"|"&amp;TRIM(G1267)&amp;"|"&amp;H1267))</f>
        <v/>
      </c>
      <c r="P1267" t="inlineStr">
        <is>
          <t>No</t>
        </is>
      </c>
      <c r="Q1267" t="inlineStr">
        <is>
          <t>Citations: 0</t>
        </is>
      </c>
    </row>
    <row r="1268">
      <c r="A1268" t="inlineStr">
        <is>
          <t>A1267</t>
        </is>
      </c>
      <c r="B1268" t="inlineStr">
        <is>
          <t>Database</t>
        </is>
      </c>
      <c r="C1268" t="inlineStr">
        <is>
          <t>CrossRef</t>
        </is>
      </c>
      <c r="D1268" s="86" t="n">
        <v>46287</v>
      </c>
      <c r="E1268" t="inlineStr">
        <is>
          <t>generative world model reinforcement learning</t>
        </is>
      </c>
      <c r="F1268" t="inlineStr">
        <is>
          <t>Privacy Preserved Reinforcement Learning Model Using Generative AI for Personalized E-Learning</t>
        </is>
      </c>
      <c r="G1268" t="inlineStr">
        <is>
          <t>Muniyandi, Amutha Prabakar; Balusamy, Balamurugan; Dhanaraj, Rajesh Kumar; Ellappan, Vijayan; Murali, S.; Sathyamoorthy, Malathy; Nkenyereye, Lewis</t>
        </is>
      </c>
      <c r="H1268" t="n">
        <v>2024</v>
      </c>
      <c r="I1268" t="inlineStr">
        <is>
          <t>IEEE Transactions on Consumer Electronics</t>
        </is>
      </c>
      <c r="J1268" t="inlineStr">
        <is>
          <t>10.1109/tce.2024.3398824</t>
        </is>
      </c>
      <c r="K1268" t="inlineStr">
        <is>
          <t>https://doi.org/10.1109/tce.2024.3398824</t>
        </is>
      </c>
      <c r="L1268" t="inlineStr"/>
      <c r="M1268" t="inlineStr">
        <is>
          <t>journal-article</t>
        </is>
      </c>
      <c r="N1268" t="inlineStr">
        <is>
          <t>en</t>
        </is>
      </c>
      <c r="O1268">
        <f>IF(F1268="","",LOWER(TRIM(F1268)&amp;"|"&amp;TRIM(G1268)&amp;"|"&amp;H1268))</f>
        <v/>
      </c>
      <c r="P1268" t="inlineStr">
        <is>
          <t>No</t>
        </is>
      </c>
      <c r="Q1268" t="inlineStr">
        <is>
          <t>Citations: 16</t>
        </is>
      </c>
    </row>
    <row r="1269">
      <c r="A1269" t="inlineStr">
        <is>
          <t>A1268</t>
        </is>
      </c>
      <c r="B1269" t="inlineStr">
        <is>
          <t>Database</t>
        </is>
      </c>
      <c r="C1269" t="inlineStr">
        <is>
          <t>CrossRef</t>
        </is>
      </c>
      <c r="D1269" s="86" t="n">
        <v>46287</v>
      </c>
      <c r="E1269" t="inlineStr">
        <is>
          <t>generative world model reinforcement learning</t>
        </is>
      </c>
      <c r="F1269" t="inlineStr">
        <is>
          <t>Reinforcement Learning for Real - World Applications - A Comprehensive Review</t>
        </is>
      </c>
      <c r="G1269" t="inlineStr">
        <is>
          <t>Mahida, Ankur</t>
        </is>
      </c>
      <c r="H1269" t="n">
        <v>2019</v>
      </c>
      <c r="I1269" t="inlineStr">
        <is>
          <t>International Journal of Science and Research (IJSR)</t>
        </is>
      </c>
      <c r="J1269" t="inlineStr">
        <is>
          <t>10.21275/sr24314130644</t>
        </is>
      </c>
      <c r="K1269" t="inlineStr">
        <is>
          <t>https://doi.org/10.21275/sr24314130644</t>
        </is>
      </c>
      <c r="L1269" t="inlineStr"/>
      <c r="M1269" t="inlineStr">
        <is>
          <t>journal-article</t>
        </is>
      </c>
      <c r="N1269" t="inlineStr">
        <is>
          <t>en</t>
        </is>
      </c>
      <c r="O1269">
        <f>IF(F1269="","",LOWER(TRIM(F1269)&amp;"|"&amp;TRIM(G1269)&amp;"|"&amp;H1269))</f>
        <v/>
      </c>
      <c r="P1269" t="inlineStr">
        <is>
          <t>No</t>
        </is>
      </c>
      <c r="Q1269" t="inlineStr">
        <is>
          <t>Citations: 1</t>
        </is>
      </c>
    </row>
    <row r="1270">
      <c r="A1270" t="inlineStr">
        <is>
          <t>A1269</t>
        </is>
      </c>
      <c r="B1270" t="inlineStr">
        <is>
          <t>Database</t>
        </is>
      </c>
      <c r="C1270" t="inlineStr">
        <is>
          <t>CrossRef</t>
        </is>
      </c>
      <c r="D1270" s="86" t="n">
        <v>46287</v>
      </c>
      <c r="E1270" t="inlineStr">
        <is>
          <t>generative world model reinforcement learning</t>
        </is>
      </c>
      <c r="F1270" t="inlineStr">
        <is>
          <t>Learning-Based Routing for Autonomous Shuttles Under Stochastic Demand Using Generative Adversarial Imitation Learning and Reinforcement Learning</t>
        </is>
      </c>
      <c r="G1270" t="inlineStr">
        <is>
          <t>Kim, Hyun; Dimitrijevic, Branislav</t>
        </is>
      </c>
      <c r="H1270" t="n">
        <v>2026</v>
      </c>
      <c r="I1270" t="inlineStr">
        <is>
          <t>Urban Science</t>
        </is>
      </c>
      <c r="J1270" t="inlineStr">
        <is>
          <t>10.3390/urbansci10050287</t>
        </is>
      </c>
      <c r="K1270" t="inlineStr">
        <is>
          <t>https://doi.org/10.3390/urbansci10050287</t>
        </is>
      </c>
      <c r="L1270" t="inlineStr">
        <is>
          <t>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is>
      </c>
      <c r="M1270" t="inlineStr">
        <is>
          <t>journal-article</t>
        </is>
      </c>
      <c r="N1270" t="inlineStr">
        <is>
          <t>en</t>
        </is>
      </c>
      <c r="O1270">
        <f>IF(F1270="","",LOWER(TRIM(F1270)&amp;"|"&amp;TRIM(G1270)&amp;"|"&amp;H1270))</f>
        <v/>
      </c>
      <c r="P1270" t="inlineStr">
        <is>
          <t>No</t>
        </is>
      </c>
      <c r="Q1270" t="inlineStr">
        <is>
          <t>Citations: 0</t>
        </is>
      </c>
    </row>
    <row r="1271">
      <c r="A1271" t="inlineStr">
        <is>
          <t>A1270</t>
        </is>
      </c>
      <c r="B1271" t="inlineStr">
        <is>
          <t>Database</t>
        </is>
      </c>
      <c r="C1271" t="inlineStr">
        <is>
          <t>CrossRef</t>
        </is>
      </c>
      <c r="D1271" s="86" t="n">
        <v>46287</v>
      </c>
      <c r="E1271" t="inlineStr">
        <is>
          <t>generative world model reinforcement learning</t>
        </is>
      </c>
      <c r="F1271" t="inlineStr">
        <is>
          <t>Covert ISAC with SIMs: A Deep Reinforcement Learning Approach Empowered by Generative Diffusion Model</t>
        </is>
      </c>
      <c r="G1271" t="inlineStr">
        <is>
          <t>Xie, Zhongyi; Sun, Jinju; Yao, Yu; Lu, Zekun; Xiao, Wenqi; Jin, Yi</t>
        </is>
      </c>
      <c r="H1271" t="n">
        <v>2026</v>
      </c>
      <c r="I1271" t="inlineStr">
        <is>
          <t>IEEE Sensors Journal</t>
        </is>
      </c>
      <c r="J1271" t="inlineStr">
        <is>
          <t>10.1109/jsen.2026.3684744</t>
        </is>
      </c>
      <c r="K1271" t="inlineStr">
        <is>
          <t>https://doi.org/10.1109/jsen.2026.3684744</t>
        </is>
      </c>
      <c r="L1271" t="inlineStr"/>
      <c r="M1271" t="inlineStr">
        <is>
          <t>journal-article</t>
        </is>
      </c>
      <c r="N1271" t="inlineStr">
        <is>
          <t>en</t>
        </is>
      </c>
      <c r="O1271">
        <f>IF(F1271="","",LOWER(TRIM(F1271)&amp;"|"&amp;TRIM(G1271)&amp;"|"&amp;H1271))</f>
        <v/>
      </c>
      <c r="P1271" t="inlineStr">
        <is>
          <t>No</t>
        </is>
      </c>
      <c r="Q1271" t="inlineStr">
        <is>
          <t>Citations: 0</t>
        </is>
      </c>
    </row>
    <row r="1272">
      <c r="A1272" t="inlineStr">
        <is>
          <t>A1271</t>
        </is>
      </c>
      <c r="B1272" t="inlineStr">
        <is>
          <t>Database</t>
        </is>
      </c>
      <c r="C1272" t="inlineStr">
        <is>
          <t>CrossRef</t>
        </is>
      </c>
      <c r="D1272" s="86" t="n">
        <v>46287</v>
      </c>
      <c r="E1272" t="inlineStr">
        <is>
          <t>generative world model reinforcement learning</t>
        </is>
      </c>
      <c r="F1272" t="inlineStr">
        <is>
          <t>Reinforcement learning steers generative crystal design</t>
        </is>
      </c>
      <c r="G1272" t="inlineStr">
        <is>
          <t>Cao, Zhendong; Wang, Lei</t>
        </is>
      </c>
      <c r="H1272" t="n">
        <v>2026</v>
      </c>
      <c r="I1272" t="inlineStr">
        <is>
          <t>Nature Machine Intelligence</t>
        </is>
      </c>
      <c r="J1272" t="inlineStr">
        <is>
          <t>10.1038/s42256-026-01282-0</t>
        </is>
      </c>
      <c r="K1272" t="inlineStr">
        <is>
          <t>https://doi.org/10.1038/s42256-026-01282-0</t>
        </is>
      </c>
      <c r="L1272" t="inlineStr"/>
      <c r="M1272" t="inlineStr">
        <is>
          <t>journal-article</t>
        </is>
      </c>
      <c r="N1272" t="inlineStr">
        <is>
          <t>en</t>
        </is>
      </c>
      <c r="O1272">
        <f>IF(F1272="","",LOWER(TRIM(F1272)&amp;"|"&amp;TRIM(G1272)&amp;"|"&amp;H1272))</f>
        <v/>
      </c>
      <c r="P1272" t="inlineStr">
        <is>
          <t>No</t>
        </is>
      </c>
      <c r="Q1272" t="inlineStr">
        <is>
          <t>Citations: 0</t>
        </is>
      </c>
    </row>
    <row r="1273">
      <c r="A1273" t="inlineStr">
        <is>
          <t>A1272</t>
        </is>
      </c>
      <c r="B1273" t="inlineStr">
        <is>
          <t>Database</t>
        </is>
      </c>
      <c r="C1273" t="inlineStr">
        <is>
          <t>CrossRef</t>
        </is>
      </c>
      <c r="D1273" s="86" t="n">
        <v>46287</v>
      </c>
      <c r="E1273" t="inlineStr">
        <is>
          <t>generative world model reinforcement learning</t>
        </is>
      </c>
      <c r="F1273" t="inlineStr">
        <is>
          <t>Reinforcement learning-based phishing detection model</t>
        </is>
      </c>
      <c r="G1273" t="inlineStr">
        <is>
          <t>Chitoor Venkat Rao Ajay Kumar; Shanti Lekhana Yakkaladevi; Samagna Pandiri; Yeshwanth Godugu</t>
        </is>
      </c>
      <c r="H1273" t="n">
        <v>2025</v>
      </c>
      <c r="I1273" t="inlineStr">
        <is>
          <t>World Journal of Advanced Research and Reviews</t>
        </is>
      </c>
      <c r="J1273" t="inlineStr">
        <is>
          <t>10.30574/wjarr.2025.25.1.0256</t>
        </is>
      </c>
      <c r="K1273" t="inlineStr">
        <is>
          <t>https://doi.org/10.30574/wjarr.2025.25.1.0256</t>
        </is>
      </c>
      <c r="L1273" t="inlineStr">
        <is>
          <t>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is>
      </c>
      <c r="M1273" t="inlineStr">
        <is>
          <t>journal-article</t>
        </is>
      </c>
      <c r="N1273" t="inlineStr">
        <is>
          <t>en</t>
        </is>
      </c>
      <c r="O1273">
        <f>IF(F1273="","",LOWER(TRIM(F1273)&amp;"|"&amp;TRIM(G1273)&amp;"|"&amp;H1273))</f>
        <v/>
      </c>
      <c r="P1273" t="inlineStr">
        <is>
          <t>No</t>
        </is>
      </c>
      <c r="Q1273" t="inlineStr">
        <is>
          <t>Citations: 2</t>
        </is>
      </c>
    </row>
    <row r="1274">
      <c r="A1274" t="inlineStr">
        <is>
          <t>A1273</t>
        </is>
      </c>
      <c r="B1274" t="inlineStr">
        <is>
          <t>Database</t>
        </is>
      </c>
      <c r="C1274" t="inlineStr">
        <is>
          <t>CrossRef</t>
        </is>
      </c>
      <c r="D1274" s="86" t="n">
        <v>46287</v>
      </c>
      <c r="E1274" t="inlineStr">
        <is>
          <t>generative world model reinforcement learning</t>
        </is>
      </c>
      <c r="F1274" t="inlineStr">
        <is>
          <t>The Curious Price of Distributional Robustness in Reinforcement Learning with a Generative Model</t>
        </is>
      </c>
      <c r="G1274" t="inlineStr">
        <is>
          <t>Shi, Laixi; Li, Gen; Wei, Yuting; Chen, Yuxin; Geist, Matthieu; Chi, Yuejie</t>
        </is>
      </c>
      <c r="H1274" t="n">
        <v>2026</v>
      </c>
      <c r="I1274" t="inlineStr">
        <is>
          <t>Operations Research</t>
        </is>
      </c>
      <c r="J1274" t="inlineStr">
        <is>
          <t>10.1287/opre.2025.2240</t>
        </is>
      </c>
      <c r="K1274" t="inlineStr">
        <is>
          <t>https://doi.org/10.1287/opre.2025.2240</t>
        </is>
      </c>
      <c r="L1274" t="inlineStr">
        <is>
          <t>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is>
      </c>
      <c r="M1274" t="inlineStr">
        <is>
          <t>journal-article</t>
        </is>
      </c>
      <c r="N1274" t="inlineStr">
        <is>
          <t>en</t>
        </is>
      </c>
      <c r="O1274">
        <f>IF(F1274="","",LOWER(TRIM(F1274)&amp;"|"&amp;TRIM(G1274)&amp;"|"&amp;H1274))</f>
        <v/>
      </c>
      <c r="P1274" t="inlineStr">
        <is>
          <t>No</t>
        </is>
      </c>
      <c r="Q1274" t="inlineStr">
        <is>
          <t>Citations: 0</t>
        </is>
      </c>
    </row>
    <row r="1275">
      <c r="A1275" t="inlineStr">
        <is>
          <t>A1274</t>
        </is>
      </c>
      <c r="B1275" t="inlineStr">
        <is>
          <t>Database</t>
        </is>
      </c>
      <c r="C1275" t="inlineStr">
        <is>
          <t>CrossRef</t>
        </is>
      </c>
      <c r="D1275" s="86" t="n">
        <v>46287</v>
      </c>
      <c r="E1275" t="inlineStr">
        <is>
          <t>generative world model reinforcement learning</t>
        </is>
      </c>
      <c r="F1275" t="inlineStr">
        <is>
          <t>Scaffold Hopping with Generative Reinforcement Learning</t>
        </is>
      </c>
      <c r="G1275" t="inlineStr">
        <is>
          <t>Rossen, Luke; Sirockin, Finton; Schneider, Nadine; Grisoni, Francesca</t>
        </is>
      </c>
      <c r="H1275" t="n">
        <v>2025</v>
      </c>
      <c r="I1275" t="inlineStr">
        <is>
          <t>Journal of Chemical Information and Modeling</t>
        </is>
      </c>
      <c r="J1275" t="inlineStr">
        <is>
          <t>10.1021/acs.jcim.5c00029</t>
        </is>
      </c>
      <c r="K1275" t="inlineStr">
        <is>
          <t>https://doi.org/10.1021/acs.jcim.5c00029</t>
        </is>
      </c>
      <c r="L1275" t="inlineStr"/>
      <c r="M1275" t="inlineStr">
        <is>
          <t>journal-article</t>
        </is>
      </c>
      <c r="N1275" t="inlineStr">
        <is>
          <t>en</t>
        </is>
      </c>
      <c r="O1275">
        <f>IF(F1275="","",LOWER(TRIM(F1275)&amp;"|"&amp;TRIM(G1275)&amp;"|"&amp;H1275))</f>
        <v/>
      </c>
      <c r="P1275" t="inlineStr">
        <is>
          <t>No</t>
        </is>
      </c>
      <c r="Q1275" t="inlineStr">
        <is>
          <t>Citations: 23</t>
        </is>
      </c>
    </row>
    <row r="1276">
      <c r="A1276" t="inlineStr">
        <is>
          <t>A1275</t>
        </is>
      </c>
      <c r="B1276" t="inlineStr">
        <is>
          <t>Database</t>
        </is>
      </c>
      <c r="C1276" t="inlineStr">
        <is>
          <t>CrossRef</t>
        </is>
      </c>
      <c r="D1276" s="86" t="n">
        <v>46287</v>
      </c>
      <c r="E1276" t="inlineStr">
        <is>
          <t>generative world model reinforcement learning</t>
        </is>
      </c>
      <c r="F1276" t="inlineStr">
        <is>
          <t>Generative model-enabled lifelong reinforcement learning for robust energy management of fuel cell vehicles</t>
        </is>
      </c>
      <c r="G1276" t="inlineStr">
        <is>
          <t>Su, Qicong; He, Hongwen; Wu, Jingda; Shou, Yiwen</t>
        </is>
      </c>
      <c r="H1276" t="n">
        <v>2026</v>
      </c>
      <c r="I1276" t="inlineStr">
        <is>
          <t>Applied Energy</t>
        </is>
      </c>
      <c r="J1276" t="inlineStr">
        <is>
          <t>10.1016/j.apenergy.2026.128314</t>
        </is>
      </c>
      <c r="K1276" t="inlineStr">
        <is>
          <t>https://doi.org/10.1016/j.apenergy.2026.128314</t>
        </is>
      </c>
      <c r="L1276" t="inlineStr"/>
      <c r="M1276" t="inlineStr">
        <is>
          <t>journal-article</t>
        </is>
      </c>
      <c r="N1276" t="inlineStr">
        <is>
          <t>en</t>
        </is>
      </c>
      <c r="O1276">
        <f>IF(F1276="","",LOWER(TRIM(F1276)&amp;"|"&amp;TRIM(G1276)&amp;"|"&amp;H1276))</f>
        <v/>
      </c>
      <c r="P1276" t="inlineStr">
        <is>
          <t>No</t>
        </is>
      </c>
      <c r="Q1276" t="inlineStr">
        <is>
          <t>Citations: 0</t>
        </is>
      </c>
    </row>
    <row r="1277">
      <c r="A1277" t="inlineStr">
        <is>
          <t>A1276</t>
        </is>
      </c>
      <c r="B1277" t="inlineStr">
        <is>
          <t>Database</t>
        </is>
      </c>
      <c r="C1277" t="inlineStr">
        <is>
          <t>CrossRef</t>
        </is>
      </c>
      <c r="D1277" s="86" t="n">
        <v>46287</v>
      </c>
      <c r="E1277" t="inlineStr">
        <is>
          <t>generative world model reinforcement learning</t>
        </is>
      </c>
      <c r="F1277" t="inlineStr">
        <is>
          <t>Boosting Deep Reinforcement Learning Agents with Generative Data Augmentation</t>
        </is>
      </c>
      <c r="G1277" t="inlineStr">
        <is>
          <t>Papagiannis, Tasos; Alexandridis, Georgios; Stafylopatis, Andreas</t>
        </is>
      </c>
      <c r="H1277" t="n">
        <v>2023</v>
      </c>
      <c r="I1277" t="inlineStr">
        <is>
          <t>Applied Sciences</t>
        </is>
      </c>
      <c r="J1277" t="inlineStr">
        <is>
          <t>10.3390/app14010330</t>
        </is>
      </c>
      <c r="K1277" t="inlineStr">
        <is>
          <t>https://doi.org/10.3390/app14010330</t>
        </is>
      </c>
      <c r="L1277" t="inlineStr">
        <is>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is>
      </c>
      <c r="M1277" t="inlineStr">
        <is>
          <t>journal-article</t>
        </is>
      </c>
      <c r="N1277" t="inlineStr">
        <is>
          <t>en</t>
        </is>
      </c>
      <c r="O1277">
        <f>IF(F1277="","",LOWER(TRIM(F1277)&amp;"|"&amp;TRIM(G1277)&amp;"|"&amp;H1277))</f>
        <v/>
      </c>
      <c r="P1277" t="inlineStr">
        <is>
          <t>No</t>
        </is>
      </c>
      <c r="Q1277" t="inlineStr">
        <is>
          <t>Citations: 0</t>
        </is>
      </c>
    </row>
    <row r="1278">
      <c r="A1278" t="inlineStr">
        <is>
          <t>A1277</t>
        </is>
      </c>
      <c r="B1278" t="inlineStr">
        <is>
          <t>Database</t>
        </is>
      </c>
      <c r="C1278" t="inlineStr">
        <is>
          <t>CrossRef</t>
        </is>
      </c>
      <c r="D1278" s="86" t="n">
        <v>46287</v>
      </c>
      <c r="E1278" t="inlineStr">
        <is>
          <t>generative world model reinforcement learning</t>
        </is>
      </c>
      <c r="F1278" t="inlineStr">
        <is>
          <t>Generative Adversarial Inverse Reinforcement Learning With Deep Deterministic Policy Gradient</t>
        </is>
      </c>
      <c r="G1278" t="inlineStr">
        <is>
          <t>Zhan, Ming; Fan, Jingjing; Guo, Jianying</t>
        </is>
      </c>
      <c r="H1278" t="n">
        <v>2023</v>
      </c>
      <c r="I1278" t="inlineStr">
        <is>
          <t>IEEE Access</t>
        </is>
      </c>
      <c r="J1278" t="inlineStr">
        <is>
          <t>10.1109/access.2023.3305453</t>
        </is>
      </c>
      <c r="K1278" t="inlineStr">
        <is>
          <t>https://doi.org/10.1109/access.2023.3305453</t>
        </is>
      </c>
      <c r="L1278" t="inlineStr"/>
      <c r="M1278" t="inlineStr">
        <is>
          <t>journal-article</t>
        </is>
      </c>
      <c r="N1278" t="inlineStr">
        <is>
          <t>en</t>
        </is>
      </c>
      <c r="O1278">
        <f>IF(F1278="","",LOWER(TRIM(F1278)&amp;"|"&amp;TRIM(G1278)&amp;"|"&amp;H1278))</f>
        <v/>
      </c>
      <c r="P1278" t="inlineStr">
        <is>
          <t>No</t>
        </is>
      </c>
      <c r="Q1278" t="inlineStr">
        <is>
          <t>Citations: 5</t>
        </is>
      </c>
    </row>
    <row r="1279">
      <c r="A1279" t="inlineStr">
        <is>
          <t>A1278</t>
        </is>
      </c>
      <c r="B1279" t="inlineStr">
        <is>
          <t>Database</t>
        </is>
      </c>
      <c r="C1279" t="inlineStr">
        <is>
          <t>CrossRef</t>
        </is>
      </c>
      <c r="D1279" s="86" t="n">
        <v>46287</v>
      </c>
      <c r="E1279" t="inlineStr">
        <is>
          <t>generative world model reinforcement learning</t>
        </is>
      </c>
      <c r="F1279" t="inlineStr">
        <is>
          <t>Exploring Reinforcement Learning for Optimizing Generative AI Systems</t>
        </is>
      </c>
      <c r="G1279" t="inlineStr">
        <is>
          <t>Maheswari, Paidi; Verma, Palak; Soni, Goldi</t>
        </is>
      </c>
      <c r="H1279" t="n">
        <v>2025</v>
      </c>
      <c r="I1279" t="inlineStr">
        <is>
          <t>Journal of Artificial Neural Networks and Learning System</t>
        </is>
      </c>
      <c r="J1279" t="inlineStr">
        <is>
          <t>10.46610/joannls.2025.v02i01.003</t>
        </is>
      </c>
      <c r="K1279" t="inlineStr">
        <is>
          <t>https://doi.org/10.46610/joannls.2025.v02i01.003</t>
        </is>
      </c>
      <c r="L1279" t="inlineStr">
        <is>
          <t>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is>
      </c>
      <c r="M1279" t="inlineStr">
        <is>
          <t>journal-article</t>
        </is>
      </c>
      <c r="N1279" t="inlineStr">
        <is>
          <t>en</t>
        </is>
      </c>
      <c r="O1279">
        <f>IF(F1279="","",LOWER(TRIM(F1279)&amp;"|"&amp;TRIM(G1279)&amp;"|"&amp;H1279))</f>
        <v/>
      </c>
      <c r="P1279" t="inlineStr">
        <is>
          <t>No</t>
        </is>
      </c>
      <c r="Q1279" t="inlineStr">
        <is>
          <t>Citations: 1</t>
        </is>
      </c>
    </row>
    <row r="1280">
      <c r="A1280" t="inlineStr">
        <is>
          <t>A1279</t>
        </is>
      </c>
      <c r="B1280" t="inlineStr">
        <is>
          <t>Database</t>
        </is>
      </c>
      <c r="C1280" t="inlineStr">
        <is>
          <t>CrossRef</t>
        </is>
      </c>
      <c r="D1280" s="86" t="n">
        <v>46287</v>
      </c>
      <c r="E1280" t="inlineStr">
        <is>
          <t>generative world model reinforcement learning</t>
        </is>
      </c>
      <c r="F1280" t="inlineStr">
        <is>
          <t>Semantic Reinforcement Learning Model for Education Question Answering</t>
        </is>
      </c>
      <c r="G1280" t="inlineStr">
        <is>
          <t>G Soares Azhari, Teotino</t>
        </is>
      </c>
      <c r="H1280" t="n">
        <v>2023</v>
      </c>
      <c r="I1280" t="inlineStr">
        <is>
          <t>International Journal of Science and Research (IJSR)</t>
        </is>
      </c>
      <c r="J1280" t="inlineStr">
        <is>
          <t>10.21275/sr23213125341</t>
        </is>
      </c>
      <c r="K1280" t="inlineStr">
        <is>
          <t>https://doi.org/10.21275/sr23213125341</t>
        </is>
      </c>
      <c r="L1280" t="inlineStr"/>
      <c r="M1280" t="inlineStr">
        <is>
          <t>journal-article</t>
        </is>
      </c>
      <c r="N1280" t="inlineStr">
        <is>
          <t>en</t>
        </is>
      </c>
      <c r="O1280">
        <f>IF(F1280="","",LOWER(TRIM(F1280)&amp;"|"&amp;TRIM(G1280)&amp;"|"&amp;H1280))</f>
        <v/>
      </c>
      <c r="P1280" t="inlineStr">
        <is>
          <t>No</t>
        </is>
      </c>
      <c r="Q1280" t="inlineStr">
        <is>
          <t>Citations: 0</t>
        </is>
      </c>
    </row>
    <row r="1281">
      <c r="A1281" t="inlineStr">
        <is>
          <t>A1280</t>
        </is>
      </c>
      <c r="B1281" t="inlineStr">
        <is>
          <t>Database</t>
        </is>
      </c>
      <c r="C1281" t="inlineStr">
        <is>
          <t>CrossRef</t>
        </is>
      </c>
      <c r="D1281" s="86" t="n">
        <v>46287</v>
      </c>
      <c r="E1281" t="inlineStr">
        <is>
          <t>generative world model reinforcement learning</t>
        </is>
      </c>
      <c r="F1281" t="inlineStr">
        <is>
          <t>UAV Control Method Combining Reptile Meta-Reinforcement Learning and Generative Adversarial Imitation Learning</t>
        </is>
      </c>
      <c r="G1281" t="inlineStr">
        <is>
          <t>Jiang, Shui; Ge, Yanning; Yang, Xu; Yang, Wencheng; Cui, Hui</t>
        </is>
      </c>
      <c r="H1281" t="n">
        <v>2024</v>
      </c>
      <c r="I1281" t="inlineStr">
        <is>
          <t>Future Internet</t>
        </is>
      </c>
      <c r="J1281" t="inlineStr">
        <is>
          <t>10.3390/fi16030105</t>
        </is>
      </c>
      <c r="K1281" t="inlineStr">
        <is>
          <t>https://doi.org/10.3390/fi16030105</t>
        </is>
      </c>
      <c r="L1281" t="inlineStr">
        <is>
          <t>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is>
      </c>
      <c r="M1281" t="inlineStr">
        <is>
          <t>journal-article</t>
        </is>
      </c>
      <c r="N1281" t="inlineStr">
        <is>
          <t>en</t>
        </is>
      </c>
      <c r="O1281">
        <f>IF(F1281="","",LOWER(TRIM(F1281)&amp;"|"&amp;TRIM(G1281)&amp;"|"&amp;H1281))</f>
        <v/>
      </c>
      <c r="P1281" t="inlineStr">
        <is>
          <t>No</t>
        </is>
      </c>
      <c r="Q1281" t="inlineStr">
        <is>
          <t>Citations: 8</t>
        </is>
      </c>
    </row>
    <row r="1282">
      <c r="A1282" t="inlineStr">
        <is>
          <t>A1281</t>
        </is>
      </c>
      <c r="B1282" t="inlineStr">
        <is>
          <t>Database</t>
        </is>
      </c>
      <c r="C1282" t="inlineStr">
        <is>
          <t>CrossRef</t>
        </is>
      </c>
      <c r="D1282" s="86" t="n">
        <v>46287</v>
      </c>
      <c r="E1282" t="inlineStr">
        <is>
          <t>generative world model reinforcement learning</t>
        </is>
      </c>
      <c r="F1282" t="inlineStr">
        <is>
          <t>Multi-labeled image data-based generative topology optimization of primary mirror with conditional designable generative adversarial network and reinforcement learning</t>
        </is>
      </c>
      <c r="G1282" t="inlineStr">
        <is>
          <t>Yang, Dabin; Lee, Jongsoo</t>
        </is>
      </c>
      <c r="H1282" t="n">
        <v>2024</v>
      </c>
      <c r="I1282" t="inlineStr">
        <is>
          <t>Engineering Applications of Artificial Intelligence</t>
        </is>
      </c>
      <c r="J1282" t="inlineStr">
        <is>
          <t>10.1016/j.engappai.2024.108642</t>
        </is>
      </c>
      <c r="K1282" t="inlineStr">
        <is>
          <t>https://doi.org/10.1016/j.engappai.2024.108642</t>
        </is>
      </c>
      <c r="L1282" t="inlineStr"/>
      <c r="M1282" t="inlineStr">
        <is>
          <t>journal-article</t>
        </is>
      </c>
      <c r="N1282" t="inlineStr">
        <is>
          <t>en</t>
        </is>
      </c>
      <c r="O1282">
        <f>IF(F1282="","",LOWER(TRIM(F1282)&amp;"|"&amp;TRIM(G1282)&amp;"|"&amp;H1282))</f>
        <v/>
      </c>
      <c r="P1282" t="inlineStr">
        <is>
          <t>No</t>
        </is>
      </c>
      <c r="Q1282" t="inlineStr">
        <is>
          <t>Citations: 8</t>
        </is>
      </c>
    </row>
    <row r="1283">
      <c r="A1283" t="inlineStr">
        <is>
          <t>A1282</t>
        </is>
      </c>
      <c r="B1283" t="inlineStr">
        <is>
          <t>Database</t>
        </is>
      </c>
      <c r="C1283" t="inlineStr">
        <is>
          <t>CrossRef</t>
        </is>
      </c>
      <c r="D1283" s="86" t="n">
        <v>46287</v>
      </c>
      <c r="E1283" t="inlineStr">
        <is>
          <t>generative world model reinforcement learning</t>
        </is>
      </c>
      <c r="F1283" t="inlineStr">
        <is>
          <t>Generative Design by Using Exploration Approaches of Reinforcement Learning in Density-Based Structural Topology Optimization</t>
        </is>
      </c>
      <c r="G1283" t="inlineStr">
        <is>
          <t>Sun, Hongbo; Ma, Ling</t>
        </is>
      </c>
      <c r="H1283" t="n">
        <v>2020</v>
      </c>
      <c r="I1283" t="inlineStr">
        <is>
          <t>Designs</t>
        </is>
      </c>
      <c r="J1283" t="inlineStr">
        <is>
          <t>10.3390/designs4020010</t>
        </is>
      </c>
      <c r="K1283" t="inlineStr">
        <is>
          <t>https://doi.org/10.3390/designs4020010</t>
        </is>
      </c>
      <c r="L1283" t="inlineStr">
        <is>
          <t>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is>
      </c>
      <c r="M1283" t="inlineStr">
        <is>
          <t>journal-article</t>
        </is>
      </c>
      <c r="N1283" t="inlineStr">
        <is>
          <t>en</t>
        </is>
      </c>
      <c r="O1283">
        <f>IF(F1283="","",LOWER(TRIM(F1283)&amp;"|"&amp;TRIM(G1283)&amp;"|"&amp;H1283))</f>
        <v/>
      </c>
      <c r="P1283" t="inlineStr">
        <is>
          <t>No</t>
        </is>
      </c>
      <c r="Q1283" t="inlineStr">
        <is>
          <t>Citations: 46</t>
        </is>
      </c>
    </row>
    <row r="1284">
      <c r="A1284" t="inlineStr">
        <is>
          <t>A1283</t>
        </is>
      </c>
      <c r="B1284" t="inlineStr">
        <is>
          <t>Database</t>
        </is>
      </c>
      <c r="C1284" t="inlineStr">
        <is>
          <t>CrossRef</t>
        </is>
      </c>
      <c r="D1284" s="86" t="n">
        <v>46287</v>
      </c>
      <c r="E1284" t="inlineStr">
        <is>
          <t>generative world model reinforcement learning</t>
        </is>
      </c>
      <c r="F1284" t="inlineStr">
        <is>
          <t>Can reinforcement learning effectively prevent depression relapse?</t>
        </is>
      </c>
      <c r="G1284" t="inlineStr">
        <is>
          <t>Byeon, Haewon</t>
        </is>
      </c>
      <c r="H1284" t="n">
        <v>2025</v>
      </c>
      <c r="I1284" t="inlineStr">
        <is>
          <t>World Journal of Psychiatry</t>
        </is>
      </c>
      <c r="J1284" t="inlineStr">
        <is>
          <t>10.5498/wjp.v15.i8.106025</t>
        </is>
      </c>
      <c r="K1284" t="inlineStr">
        <is>
          <t>https://doi.org/10.5498/wjp.v15.i8.106025</t>
        </is>
      </c>
      <c r="L1284" t="inlineStr">
        <is>
          <t>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is>
      </c>
      <c r="M1284" t="inlineStr">
        <is>
          <t>journal-article</t>
        </is>
      </c>
      <c r="N1284" t="inlineStr">
        <is>
          <t>en</t>
        </is>
      </c>
      <c r="O1284">
        <f>IF(F1284="","",LOWER(TRIM(F1284)&amp;"|"&amp;TRIM(G1284)&amp;"|"&amp;H1284))</f>
        <v/>
      </c>
      <c r="P1284" t="inlineStr">
        <is>
          <t>No</t>
        </is>
      </c>
      <c r="Q1284" t="inlineStr">
        <is>
          <t>Citations: 3</t>
        </is>
      </c>
    </row>
    <row r="1285">
      <c r="A1285" t="inlineStr">
        <is>
          <t>A1284</t>
        </is>
      </c>
      <c r="B1285" t="inlineStr">
        <is>
          <t>Database</t>
        </is>
      </c>
      <c r="C1285" t="inlineStr">
        <is>
          <t>CrossRef</t>
        </is>
      </c>
      <c r="D1285" s="86" t="n">
        <v>46287</v>
      </c>
      <c r="E1285" t="inlineStr">
        <is>
          <t>generative world model reinforcement learning</t>
        </is>
      </c>
      <c r="F1285" t="inlineStr">
        <is>
          <t>Enhancing Hybrid Bike-Sharing Systems Through Long-Term Inventory Management: A Generative-Model-Informed Reinforcement Learning Approach</t>
        </is>
      </c>
      <c r="G1285" t="inlineStr">
        <is>
          <t>Shi, Ziyi; Jiang, Zheyuan; Xu, Meng; Zhou, Yaoming; Zhu, Zheng</t>
        </is>
      </c>
      <c r="H1285" t="n">
        <v>2025</v>
      </c>
      <c r="I1285" t="inlineStr">
        <is>
          <t>IEEE Transactions on Computational Social Systems</t>
        </is>
      </c>
      <c r="J1285" t="inlineStr">
        <is>
          <t>10.1109/tcss.2025.3557911</t>
        </is>
      </c>
      <c r="K1285" t="inlineStr">
        <is>
          <t>https://doi.org/10.1109/tcss.2025.3557911</t>
        </is>
      </c>
      <c r="L1285" t="inlineStr"/>
      <c r="M1285" t="inlineStr">
        <is>
          <t>journal-article</t>
        </is>
      </c>
      <c r="N1285" t="inlineStr">
        <is>
          <t>en</t>
        </is>
      </c>
      <c r="O1285">
        <f>IF(F1285="","",LOWER(TRIM(F1285)&amp;"|"&amp;TRIM(G1285)&amp;"|"&amp;H1285))</f>
        <v/>
      </c>
      <c r="P1285" t="inlineStr">
        <is>
          <t>No</t>
        </is>
      </c>
      <c r="Q1285" t="inlineStr">
        <is>
          <t>Citations: 3</t>
        </is>
      </c>
    </row>
    <row r="1286">
      <c r="A1286" t="inlineStr">
        <is>
          <t>A1285</t>
        </is>
      </c>
      <c r="B1286" t="inlineStr">
        <is>
          <t>Database</t>
        </is>
      </c>
      <c r="C1286" t="inlineStr">
        <is>
          <t>CrossRef</t>
        </is>
      </c>
      <c r="D1286" s="86" t="n">
        <v>46287</v>
      </c>
      <c r="E1286" t="inlineStr">
        <is>
          <t>generative world model reinforcement learning</t>
        </is>
      </c>
      <c r="F1286" t="inlineStr">
        <is>
          <t>Exploiting large language model with reinforcement learning for generative job recommendations</t>
        </is>
      </c>
      <c r="G1286" t="inlineStr">
        <is>
          <t>Zheng, Zhi; Qiu, Zhao-Peng; Zhu, Chen; Hu, Xiao; Wu, Li-Kang; Song, Yang; Zhu, Heng-Shu; Xiong, Hui</t>
        </is>
      </c>
      <c r="H1286" t="n">
        <v>2026</v>
      </c>
      <c r="I1286" t="inlineStr">
        <is>
          <t>Frontiers of Computer Science</t>
        </is>
      </c>
      <c r="J1286" t="inlineStr">
        <is>
          <t>10.1007/s11704-025-40843-1</t>
        </is>
      </c>
      <c r="K1286" t="inlineStr">
        <is>
          <t>https://doi.org/10.1007/s11704-025-40843-1</t>
        </is>
      </c>
      <c r="L1286" t="inlineStr"/>
      <c r="M1286" t="inlineStr">
        <is>
          <t>journal-article</t>
        </is>
      </c>
      <c r="N1286" t="inlineStr">
        <is>
          <t>en</t>
        </is>
      </c>
      <c r="O1286">
        <f>IF(F1286="","",LOWER(TRIM(F1286)&amp;"|"&amp;TRIM(G1286)&amp;"|"&amp;H1286))</f>
        <v/>
      </c>
      <c r="P1286" t="inlineStr">
        <is>
          <t>No</t>
        </is>
      </c>
      <c r="Q1286" t="inlineStr">
        <is>
          <t>Citations: 5</t>
        </is>
      </c>
    </row>
    <row r="1287">
      <c r="A1287" t="inlineStr">
        <is>
          <t>A1286</t>
        </is>
      </c>
      <c r="B1287" t="inlineStr">
        <is>
          <t>Database</t>
        </is>
      </c>
      <c r="C1287" t="inlineStr">
        <is>
          <t>CrossRef</t>
        </is>
      </c>
      <c r="D1287" s="86" t="n">
        <v>46287</v>
      </c>
      <c r="E1287" t="inlineStr">
        <is>
          <t>generative world model reinforcement learning</t>
        </is>
      </c>
      <c r="F1287" t="inlineStr">
        <is>
          <t>Entropy Regularization in Deep Reinforcement Learning: A Structured Review Across Classical Control, Generative Policies, and Reasoning Language Models</t>
        </is>
      </c>
      <c r="G1287" t="inlineStr">
        <is>
          <t>Taricco, Giorgio</t>
        </is>
      </c>
      <c r="H1287" t="n">
        <v>2026</v>
      </c>
      <c r="I1287" t="inlineStr">
        <is>
          <t>Entropy</t>
        </is>
      </c>
      <c r="J1287" t="inlineStr">
        <is>
          <t>10.3390/e28070811</t>
        </is>
      </c>
      <c r="K1287" t="inlineStr">
        <is>
          <t>https://doi.org/10.3390/e28070811</t>
        </is>
      </c>
      <c r="L1287" t="inlineStr">
        <is>
          <t>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is>
      </c>
      <c r="M1287" t="inlineStr">
        <is>
          <t>journal-article</t>
        </is>
      </c>
      <c r="N1287" t="inlineStr">
        <is>
          <t>en</t>
        </is>
      </c>
      <c r="O1287">
        <f>IF(F1287="","",LOWER(TRIM(F1287)&amp;"|"&amp;TRIM(G1287)&amp;"|"&amp;H1287))</f>
        <v/>
      </c>
      <c r="P1287" t="inlineStr">
        <is>
          <t>No</t>
        </is>
      </c>
      <c r="Q1287" t="inlineStr">
        <is>
          <t>Citations: 0</t>
        </is>
      </c>
    </row>
    <row r="1288">
      <c r="A1288" t="inlineStr">
        <is>
          <t>A1287</t>
        </is>
      </c>
      <c r="B1288" t="inlineStr">
        <is>
          <t>Database</t>
        </is>
      </c>
      <c r="C1288" t="inlineStr">
        <is>
          <t>CrossRef</t>
        </is>
      </c>
      <c r="D1288" s="86" t="n">
        <v>46287</v>
      </c>
      <c r="E1288" t="inlineStr">
        <is>
          <t>generative world model reinforcement learning</t>
        </is>
      </c>
      <c r="F1288" t="inlineStr">
        <is>
          <t>Generative AI-Enabled English Literacy Development for International Talents: A Pathway Model of Scenario-Based Learning and Reflective Engagement</t>
        </is>
      </c>
      <c r="G1288" t="inlineStr">
        <is>
          <t>Li, Qingling</t>
        </is>
      </c>
      <c r="H1288" t="n">
        <v>2026</v>
      </c>
      <c r="I1288" t="inlineStr">
        <is>
          <t>World Journal of Education and Humanities</t>
        </is>
      </c>
      <c r="J1288" t="inlineStr">
        <is>
          <t>10.22158/wjeh.v8n2p55</t>
        </is>
      </c>
      <c r="K1288" t="inlineStr">
        <is>
          <t>https://doi.org/10.22158/wjeh.v8n2p55</t>
        </is>
      </c>
      <c r="L1288" t="inlineStr">
        <is>
          <t>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is>
      </c>
      <c r="M1288" t="inlineStr">
        <is>
          <t>journal-article</t>
        </is>
      </c>
      <c r="N1288" t="inlineStr">
        <is>
          <t>en</t>
        </is>
      </c>
      <c r="O1288">
        <f>IF(F1288="","",LOWER(TRIM(F1288)&amp;"|"&amp;TRIM(G1288)&amp;"|"&amp;H1288))</f>
        <v/>
      </c>
      <c r="P1288" t="inlineStr">
        <is>
          <t>No</t>
        </is>
      </c>
      <c r="Q1288" t="inlineStr">
        <is>
          <t>Citations: 0</t>
        </is>
      </c>
    </row>
    <row r="1289">
      <c r="A1289" t="inlineStr">
        <is>
          <t>A1288</t>
        </is>
      </c>
      <c r="B1289" t="inlineStr">
        <is>
          <t>Database</t>
        </is>
      </c>
      <c r="C1289" t="inlineStr">
        <is>
          <t>CrossRef</t>
        </is>
      </c>
      <c r="D1289" s="86" t="n">
        <v>46287</v>
      </c>
      <c r="E1289" t="inlineStr">
        <is>
          <t>generative world model reinforcement learning</t>
        </is>
      </c>
      <c r="F1289" t="inlineStr">
        <is>
          <t>Harnessing generative AI: Exploring its impact on cognitive engagement, emotional engagement, learning retention, reward sensitivity, and motivation through reinforcement theory</t>
        </is>
      </c>
      <c r="G1289" t="inlineStr">
        <is>
          <t>Yang, Huili</t>
        </is>
      </c>
      <c r="H1289" t="n">
        <v>2025</v>
      </c>
      <c r="I1289" t="inlineStr">
        <is>
          <t>Learning and Motivation</t>
        </is>
      </c>
      <c r="J1289" t="inlineStr">
        <is>
          <t>10.1016/j.lmot.2025.102136</t>
        </is>
      </c>
      <c r="K1289" t="inlineStr">
        <is>
          <t>https://doi.org/10.1016/j.lmot.2025.102136</t>
        </is>
      </c>
      <c r="L1289" t="inlineStr"/>
      <c r="M1289" t="inlineStr">
        <is>
          <t>journal-article</t>
        </is>
      </c>
      <c r="N1289" t="inlineStr">
        <is>
          <t>en</t>
        </is>
      </c>
      <c r="O1289">
        <f>IF(F1289="","",LOWER(TRIM(F1289)&amp;"|"&amp;TRIM(G1289)&amp;"|"&amp;H1289))</f>
        <v/>
      </c>
      <c r="P1289" t="inlineStr">
        <is>
          <t>No</t>
        </is>
      </c>
      <c r="Q1289" t="inlineStr">
        <is>
          <t>Citations: 39</t>
        </is>
      </c>
    </row>
    <row r="1290">
      <c r="A1290" t="inlineStr">
        <is>
          <t>A1289</t>
        </is>
      </c>
      <c r="B1290" t="inlineStr">
        <is>
          <t>Database</t>
        </is>
      </c>
      <c r="C1290" t="inlineStr">
        <is>
          <t>CrossRef</t>
        </is>
      </c>
      <c r="D1290" s="86" t="n">
        <v>46287</v>
      </c>
      <c r="E1290" t="inlineStr">
        <is>
          <t>generative world model reinforcement learning</t>
        </is>
      </c>
      <c r="F1290" t="inlineStr">
        <is>
          <t>Machine Learning-Driven De Novo Design of DDP-4 Targeted Drug Molecules Using RNN-Based Generative Models and Reinforcement Learning</t>
        </is>
      </c>
      <c r="G1290" t="inlineStr">
        <is>
          <t>Lou, Jiatong</t>
        </is>
      </c>
      <c r="H1290" t="n">
        <v>2025</v>
      </c>
      <c r="I1290" t="inlineStr">
        <is>
          <t>Theoretical and Natural Science</t>
        </is>
      </c>
      <c r="J1290" t="inlineStr">
        <is>
          <t>10.54254/2753-8818/2025.au28436</t>
        </is>
      </c>
      <c r="K1290" t="inlineStr">
        <is>
          <t>https://doi.org/10.54254/2753-8818/2025.au28436</t>
        </is>
      </c>
      <c r="L1290" t="inlineStr">
        <is>
          <t>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is>
      </c>
      <c r="M1290" t="inlineStr">
        <is>
          <t>journal-article</t>
        </is>
      </c>
      <c r="N1290" t="inlineStr">
        <is>
          <t>en</t>
        </is>
      </c>
      <c r="O1290">
        <f>IF(F1290="","",LOWER(TRIM(F1290)&amp;"|"&amp;TRIM(G1290)&amp;"|"&amp;H1290))</f>
        <v/>
      </c>
      <c r="P1290" t="inlineStr">
        <is>
          <t>No</t>
        </is>
      </c>
      <c r="Q1290" t="inlineStr">
        <is>
          <t>Citations: 0</t>
        </is>
      </c>
    </row>
    <row r="1291">
      <c r="A1291" t="inlineStr">
        <is>
          <t>A1290</t>
        </is>
      </c>
      <c r="B1291" t="inlineStr">
        <is>
          <t>Database</t>
        </is>
      </c>
      <c r="C1291" t="inlineStr">
        <is>
          <t>CrossRef</t>
        </is>
      </c>
      <c r="D1291" s="86" t="n">
        <v>46287</v>
      </c>
      <c r="E1291" t="inlineStr">
        <is>
          <t>generative world model reinforcement learning</t>
        </is>
      </c>
      <c r="F1291" t="inlineStr">
        <is>
          <t>Generative Imitation Learning using Forward and Inverse Reinforcement Learning</t>
        </is>
      </c>
      <c r="G1291" t="inlineStr">
        <is>
          <t>Uchibe, Eiji</t>
        </is>
      </c>
      <c r="H1291" t="n">
        <v>2021</v>
      </c>
      <c r="I1291" t="inlineStr">
        <is>
          <t>Journal of the Robotics Society of Japan</t>
        </is>
      </c>
      <c r="J1291" t="inlineStr">
        <is>
          <t>10.7210/jrsj.39.617</t>
        </is>
      </c>
      <c r="K1291" t="inlineStr">
        <is>
          <t>https://doi.org/10.7210/jrsj.39.617</t>
        </is>
      </c>
      <c r="L1291" t="inlineStr"/>
      <c r="M1291" t="inlineStr">
        <is>
          <t>journal-article</t>
        </is>
      </c>
      <c r="N1291" t="inlineStr">
        <is>
          <t>en</t>
        </is>
      </c>
      <c r="O1291">
        <f>IF(F1291="","",LOWER(TRIM(F1291)&amp;"|"&amp;TRIM(G1291)&amp;"|"&amp;H1291))</f>
        <v/>
      </c>
      <c r="P1291" t="inlineStr">
        <is>
          <t>No</t>
        </is>
      </c>
      <c r="Q1291" t="inlineStr">
        <is>
          <t>Citations: 0</t>
        </is>
      </c>
    </row>
    <row r="1292">
      <c r="A1292" t="inlineStr">
        <is>
          <t>A1291</t>
        </is>
      </c>
      <c r="B1292" t="inlineStr">
        <is>
          <t>Database</t>
        </is>
      </c>
      <c r="C1292" t="inlineStr">
        <is>
          <t>CrossRef</t>
        </is>
      </c>
      <c r="D1292" s="86" t="n">
        <v>46287</v>
      </c>
      <c r="E1292" t="inlineStr">
        <is>
          <t>generative world model reinforcement learning</t>
        </is>
      </c>
      <c r="F1292" t="inlineStr">
        <is>
          <t>Model Building for better Transfer of AI Systems using Reinforcement Learning from Simulation to the Physical World</t>
        </is>
      </c>
      <c r="G1292" t="inlineStr">
        <is>
          <t>Blüher, Till; Billiet, Harold; Stark, Rainer</t>
        </is>
      </c>
      <c r="H1292" t="n">
        <v>2022</v>
      </c>
      <c r="I1292" t="inlineStr">
        <is>
          <t>Procedia CIRP</t>
        </is>
      </c>
      <c r="J1292" t="inlineStr">
        <is>
          <t>10.1016/j.procir.2022.05.223</t>
        </is>
      </c>
      <c r="K1292" t="inlineStr">
        <is>
          <t>https://doi.org/10.1016/j.procir.2022.05.223</t>
        </is>
      </c>
      <c r="L1292" t="inlineStr"/>
      <c r="M1292" t="inlineStr">
        <is>
          <t>journal-article</t>
        </is>
      </c>
      <c r="N1292" t="inlineStr">
        <is>
          <t>en</t>
        </is>
      </c>
      <c r="O1292">
        <f>IF(F1292="","",LOWER(TRIM(F1292)&amp;"|"&amp;TRIM(G1292)&amp;"|"&amp;H1292))</f>
        <v/>
      </c>
      <c r="P1292" t="inlineStr">
        <is>
          <t>No</t>
        </is>
      </c>
      <c r="Q1292" t="inlineStr">
        <is>
          <t>Citations: 3</t>
        </is>
      </c>
    </row>
    <row r="1293">
      <c r="A1293" t="inlineStr">
        <is>
          <t>A1292</t>
        </is>
      </c>
      <c r="B1293" t="inlineStr">
        <is>
          <t>Database</t>
        </is>
      </c>
      <c r="C1293" t="inlineStr">
        <is>
          <t>CrossRef</t>
        </is>
      </c>
      <c r="D1293" s="86" t="n">
        <v>46287</v>
      </c>
      <c r="E1293" t="inlineStr">
        <is>
          <t>generative world model reinforcement learning</t>
        </is>
      </c>
      <c r="F1293" t="inlineStr">
        <is>
          <t>Distance-Aware World Model-Based Reinforcement Learning for Mobile Manipulation Behaviors</t>
        </is>
      </c>
      <c r="G1293" t="inlineStr">
        <is>
          <t>Feng, Xiaoxu; Horii, Takato</t>
        </is>
      </c>
      <c r="H1293" t="n">
        <v>2026</v>
      </c>
      <c r="I1293" t="inlineStr">
        <is>
          <t>IEEE Access</t>
        </is>
      </c>
      <c r="J1293" t="inlineStr">
        <is>
          <t>10.1109/access.2026.3695694</t>
        </is>
      </c>
      <c r="K1293" t="inlineStr">
        <is>
          <t>https://doi.org/10.1109/access.2026.3695694</t>
        </is>
      </c>
      <c r="L1293" t="inlineStr"/>
      <c r="M1293" t="inlineStr">
        <is>
          <t>journal-article</t>
        </is>
      </c>
      <c r="N1293" t="inlineStr">
        <is>
          <t>en</t>
        </is>
      </c>
      <c r="O1293">
        <f>IF(F1293="","",LOWER(TRIM(F1293)&amp;"|"&amp;TRIM(G1293)&amp;"|"&amp;H1293))</f>
        <v/>
      </c>
      <c r="P1293" t="inlineStr">
        <is>
          <t>No</t>
        </is>
      </c>
      <c r="Q1293" t="inlineStr">
        <is>
          <t>Citations: 0</t>
        </is>
      </c>
    </row>
    <row r="1294">
      <c r="A1294" t="inlineStr">
        <is>
          <t>A1293</t>
        </is>
      </c>
      <c r="B1294" t="inlineStr">
        <is>
          <t>Database</t>
        </is>
      </c>
      <c r="C1294" t="inlineStr">
        <is>
          <t>CrossRef</t>
        </is>
      </c>
      <c r="D1294" s="86" t="n">
        <v>46287</v>
      </c>
      <c r="E1294" t="inlineStr">
        <is>
          <t>generative world model reinforcement learning</t>
        </is>
      </c>
      <c r="F1294" t="inlineStr">
        <is>
          <t>A World Model for Actor–Critic in Reinforcement Learning</t>
        </is>
      </c>
      <c r="G1294" t="inlineStr">
        <is>
          <t>Panov, A. I.; Ugadiarov, L. A.</t>
        </is>
      </c>
      <c r="H1294" t="n">
        <v>2023</v>
      </c>
      <c r="I1294" t="inlineStr">
        <is>
          <t>Pattern Recognition and Image Analysis</t>
        </is>
      </c>
      <c r="J1294" t="inlineStr">
        <is>
          <t>10.1134/s1054661823030379</t>
        </is>
      </c>
      <c r="K1294" t="inlineStr">
        <is>
          <t>https://doi.org/10.1134/s1054661823030379</t>
        </is>
      </c>
      <c r="L1294" t="inlineStr"/>
      <c r="M1294" t="inlineStr">
        <is>
          <t>journal-article</t>
        </is>
      </c>
      <c r="N1294" t="inlineStr">
        <is>
          <t>en</t>
        </is>
      </c>
      <c r="O1294">
        <f>IF(F1294="","",LOWER(TRIM(F1294)&amp;"|"&amp;TRIM(G1294)&amp;"|"&amp;H1294))</f>
        <v/>
      </c>
      <c r="P1294" t="inlineStr">
        <is>
          <t>No</t>
        </is>
      </c>
      <c r="Q1294" t="inlineStr">
        <is>
          <t>Citations: 0</t>
        </is>
      </c>
    </row>
    <row r="1295">
      <c r="A1295" t="inlineStr">
        <is>
          <t>A1294</t>
        </is>
      </c>
      <c r="B1295" t="inlineStr">
        <is>
          <t>Database</t>
        </is>
      </c>
      <c r="C1295" t="inlineStr">
        <is>
          <t>CrossRef</t>
        </is>
      </c>
      <c r="D1295" s="86" t="n">
        <v>46287</v>
      </c>
      <c r="E1295" t="inlineStr">
        <is>
          <t>generative world model reinforcement learning</t>
        </is>
      </c>
      <c r="F1295" t="inlineStr">
        <is>
          <t>Structural and thermal generative design using reinforcement learning-based search strategy for additive manufacturing</t>
        </is>
      </c>
      <c r="G1295" t="inlineStr">
        <is>
          <t>Venugopal, Vysakh; Anand, Sam</t>
        </is>
      </c>
      <c r="H1295" t="n">
        <v>2023</v>
      </c>
      <c r="I1295" t="inlineStr">
        <is>
          <t>Manufacturing Letters</t>
        </is>
      </c>
      <c r="J1295" t="inlineStr">
        <is>
          <t>10.1016/j.mfglet.2023.08.030</t>
        </is>
      </c>
      <c r="K1295" t="inlineStr">
        <is>
          <t>https://doi.org/10.1016/j.mfglet.2023.08.030</t>
        </is>
      </c>
      <c r="L1295" t="inlineStr"/>
      <c r="M1295" t="inlineStr">
        <is>
          <t>journal-article</t>
        </is>
      </c>
      <c r="N1295" t="inlineStr">
        <is>
          <t>en</t>
        </is>
      </c>
      <c r="O1295">
        <f>IF(F1295="","",LOWER(TRIM(F1295)&amp;"|"&amp;TRIM(G1295)&amp;"|"&amp;H1295))</f>
        <v/>
      </c>
      <c r="P1295" t="inlineStr">
        <is>
          <t>No</t>
        </is>
      </c>
      <c r="Q1295" t="inlineStr">
        <is>
          <t>Citations: 16</t>
        </is>
      </c>
    </row>
    <row r="1296">
      <c r="A1296" t="inlineStr">
        <is>
          <t>A1295</t>
        </is>
      </c>
      <c r="B1296" t="inlineStr">
        <is>
          <t>Database</t>
        </is>
      </c>
      <c r="C1296" t="inlineStr">
        <is>
          <t>CrossRef</t>
        </is>
      </c>
      <c r="D1296" s="86" t="n">
        <v>46287</v>
      </c>
      <c r="E1296" t="inlineStr">
        <is>
          <t>generative world model reinforcement learning</t>
        </is>
      </c>
      <c r="F1296" t="inlineStr">
        <is>
          <t>Design topological materials by reinforcement fine-tuned generative model</t>
        </is>
      </c>
      <c r="G1296" t="inlineStr">
        <is>
          <t>Xu, Haosheng; Qian, Dongheng; Liu, Zhixuan; Jiang, Yadong; Wang, Jing</t>
        </is>
      </c>
      <c r="H1296" t="n">
        <v>2026</v>
      </c>
      <c r="I1296" t="inlineStr">
        <is>
          <t>Nature Communications</t>
        </is>
      </c>
      <c r="J1296" t="inlineStr">
        <is>
          <t>10.1038/s41467-026-73321-8</t>
        </is>
      </c>
      <c r="K1296" t="inlineStr">
        <is>
          <t>https://doi.org/10.1038/s41467-026-73321-8</t>
        </is>
      </c>
      <c r="L1296" t="inlineStr"/>
      <c r="M1296" t="inlineStr">
        <is>
          <t>journal-article</t>
        </is>
      </c>
      <c r="N1296" t="inlineStr">
        <is>
          <t>en</t>
        </is>
      </c>
      <c r="O1296">
        <f>IF(F1296="","",LOWER(TRIM(F1296)&amp;"|"&amp;TRIM(G1296)&amp;"|"&amp;H1296))</f>
        <v/>
      </c>
      <c r="P1296" t="inlineStr">
        <is>
          <t>No</t>
        </is>
      </c>
      <c r="Q1296" t="inlineStr">
        <is>
          <t>Citations: 0</t>
        </is>
      </c>
    </row>
    <row r="1297">
      <c r="A1297" t="inlineStr">
        <is>
          <t>A1296</t>
        </is>
      </c>
      <c r="B1297" t="inlineStr">
        <is>
          <t>Database</t>
        </is>
      </c>
      <c r="C1297" t="inlineStr">
        <is>
          <t>CrossRef</t>
        </is>
      </c>
      <c r="D1297" s="86" t="n">
        <v>46287</v>
      </c>
      <c r="E1297" t="inlineStr">
        <is>
          <t>generative world model reinforcement learning</t>
        </is>
      </c>
      <c r="F1297" t="inlineStr">
        <is>
          <t>Prediction of Course Grades in Computer Science Higher Education Program via a Combination of Loss Functions in LSTM Model</t>
        </is>
      </c>
      <c r="G1297" t="inlineStr">
        <is>
          <t>Ghazvini, Anahita; Mohd Sharef, Nurfadhlina; Sidi, Fatimah Binti</t>
        </is>
      </c>
      <c r="H1297" t="n">
        <v>2024</v>
      </c>
      <c r="I1297" t="inlineStr">
        <is>
          <t>IEEE Access</t>
        </is>
      </c>
      <c r="J1297" t="inlineStr">
        <is>
          <t>10.1109/access.2024.3351186</t>
        </is>
      </c>
      <c r="K1297" t="inlineStr">
        <is>
          <t>https://doi.org/10.1109/access.2024.3351186</t>
        </is>
      </c>
      <c r="L1297" t="inlineStr"/>
      <c r="M1297" t="inlineStr">
        <is>
          <t>journal-article</t>
        </is>
      </c>
      <c r="N1297" t="inlineStr">
        <is>
          <t>en</t>
        </is>
      </c>
      <c r="O1297">
        <f>IF(F1297="","",LOWER(TRIM(F1297)&amp;"|"&amp;TRIM(G1297)&amp;"|"&amp;H1297))</f>
        <v/>
      </c>
      <c r="P1297" t="inlineStr">
        <is>
          <t>No</t>
        </is>
      </c>
      <c r="Q1297" t="inlineStr">
        <is>
          <t>Citations: 26</t>
        </is>
      </c>
    </row>
    <row r="1298">
      <c r="A1298" t="inlineStr">
        <is>
          <t>A1297</t>
        </is>
      </c>
      <c r="B1298" t="inlineStr">
        <is>
          <t>Database</t>
        </is>
      </c>
      <c r="C1298" t="inlineStr">
        <is>
          <t>CrossRef</t>
        </is>
      </c>
      <c r="D1298" s="86" t="n">
        <v>46287</v>
      </c>
      <c r="E1298" t="inlineStr">
        <is>
          <t>generative world model reinforcement learning</t>
        </is>
      </c>
      <c r="F1298" t="inlineStr">
        <is>
          <t>Guiding generative models to uncover diverse and novel crystals via reinforcement learning</t>
        </is>
      </c>
      <c r="G1298" t="inlineStr">
        <is>
          <t>Park, Hyunsoo; Walsh, Aron</t>
        </is>
      </c>
      <c r="H1298" t="n">
        <v>2026</v>
      </c>
      <c r="I1298" t="inlineStr">
        <is>
          <t>Nature Machine Intelligence</t>
        </is>
      </c>
      <c r="J1298" t="inlineStr">
        <is>
          <t>10.1038/s42256-026-01262-4</t>
        </is>
      </c>
      <c r="K1298" t="inlineStr">
        <is>
          <t>https://doi.org/10.1038/s42256-026-01262-4</t>
        </is>
      </c>
      <c r="L1298" t="inlineStr">
        <is>
          <t>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is>
      </c>
      <c r="M1298" t="inlineStr">
        <is>
          <t>journal-article</t>
        </is>
      </c>
      <c r="N1298" t="inlineStr">
        <is>
          <t>en</t>
        </is>
      </c>
      <c r="O1298">
        <f>IF(F1298="","",LOWER(TRIM(F1298)&amp;"|"&amp;TRIM(G1298)&amp;"|"&amp;H1298))</f>
        <v/>
      </c>
      <c r="P1298" t="inlineStr">
        <is>
          <t>No</t>
        </is>
      </c>
      <c r="Q1298" t="inlineStr">
        <is>
          <t>Citations: 6</t>
        </is>
      </c>
    </row>
    <row r="1299">
      <c r="A1299" t="inlineStr">
        <is>
          <t>A1298</t>
        </is>
      </c>
      <c r="B1299" t="inlineStr">
        <is>
          <t>Database</t>
        </is>
      </c>
      <c r="C1299" t="inlineStr">
        <is>
          <t>CrossRef</t>
        </is>
      </c>
      <c r="D1299" s="86" t="n">
        <v>46287</v>
      </c>
      <c r="E1299" t="inlineStr">
        <is>
          <t>generative world model reinforcement learning</t>
        </is>
      </c>
      <c r="F1299" t="inlineStr">
        <is>
          <t>Solving the traveling salesman problem using reinforcement learning</t>
        </is>
      </c>
      <c r="G1299" t="inlineStr">
        <is>
          <t>Blokhin, N.V.; Zinovyeva, K.A.; Kochkarov, R.A.</t>
        </is>
      </c>
      <c r="H1299" t="n">
        <v>2024</v>
      </c>
      <c r="I1299" t="inlineStr">
        <is>
          <t>Nonlinear World</t>
        </is>
      </c>
      <c r="J1299" t="inlineStr">
        <is>
          <t>10.18127/j20700970-202402-02</t>
        </is>
      </c>
      <c r="K1299" t="inlineStr">
        <is>
          <t>https://doi.org/10.18127/j20700970-202402-02</t>
        </is>
      </c>
      <c r="L1299" t="inlineStr">
        <is>
          <t>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is>
      </c>
      <c r="M1299" t="inlineStr">
        <is>
          <t>journal-article</t>
        </is>
      </c>
      <c r="N1299" t="inlineStr">
        <is>
          <t>en</t>
        </is>
      </c>
      <c r="O1299">
        <f>IF(F1299="","",LOWER(TRIM(F1299)&amp;"|"&amp;TRIM(G1299)&amp;"|"&amp;H1299))</f>
        <v/>
      </c>
      <c r="P1299" t="inlineStr">
        <is>
          <t>No</t>
        </is>
      </c>
      <c r="Q1299" t="inlineStr">
        <is>
          <t>Citations: 0</t>
        </is>
      </c>
    </row>
    <row r="1300">
      <c r="A1300" t="inlineStr">
        <is>
          <t>A1299</t>
        </is>
      </c>
      <c r="B1300" t="inlineStr">
        <is>
          <t>Database</t>
        </is>
      </c>
      <c r="C1300" t="inlineStr">
        <is>
          <t>CrossRef</t>
        </is>
      </c>
      <c r="D1300" s="86" t="n">
        <v>46287</v>
      </c>
      <c r="E1300" t="inlineStr">
        <is>
          <t>generative world model reinforcement learning</t>
        </is>
      </c>
      <c r="F1300" t="inlineStr">
        <is>
          <t>Automated pentamode metamaterial design using reinforcement learning and generative modeling</t>
        </is>
      </c>
      <c r="G1300" t="inlineStr">
        <is>
          <t>Qiu, Cheng; Amirkulova, Feruza</t>
        </is>
      </c>
      <c r="H1300" t="n">
        <v>2025</v>
      </c>
      <c r="I1300" t="inlineStr">
        <is>
          <t>The Journal of the Acoustical Society of America</t>
        </is>
      </c>
      <c r="J1300" t="inlineStr">
        <is>
          <t>10.1121/10.0040184</t>
        </is>
      </c>
      <c r="K1300" t="inlineStr">
        <is>
          <t>https://doi.org/10.1121/10.0040184</t>
        </is>
      </c>
      <c r="L1300" t="inlineStr">
        <is>
          <t>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is>
      </c>
      <c r="M1300" t="inlineStr">
        <is>
          <t>journal-article</t>
        </is>
      </c>
      <c r="N1300" t="inlineStr">
        <is>
          <t>en</t>
        </is>
      </c>
      <c r="O1300">
        <f>IF(F1300="","",LOWER(TRIM(F1300)&amp;"|"&amp;TRIM(G1300)&amp;"|"&amp;H1300))</f>
        <v/>
      </c>
      <c r="P1300" t="inlineStr">
        <is>
          <t>No</t>
        </is>
      </c>
      <c r="Q1300" t="inlineStr">
        <is>
          <t>Citations: 0</t>
        </is>
      </c>
    </row>
    <row r="1301">
      <c r="A1301" t="inlineStr">
        <is>
          <t>A1300</t>
        </is>
      </c>
      <c r="B1301" t="inlineStr">
        <is>
          <t>Database</t>
        </is>
      </c>
      <c r="C1301" t="inlineStr">
        <is>
          <t>CrossRef</t>
        </is>
      </c>
      <c r="D1301" s="86" t="n">
        <v>46287</v>
      </c>
      <c r="E1301" t="inlineStr">
        <is>
          <t>generative world model reinforcement learning</t>
        </is>
      </c>
      <c r="F1301" t="inlineStr">
        <is>
          <t>A Multi-Agent Intrusion Detection System Optimized by a Deep Reinforcement Learning Approach with a Dataset Enlarged Using a Generative Model to Reduce the Bias Effect</t>
        </is>
      </c>
      <c r="G1301" t="inlineStr">
        <is>
          <t>Mouyart, Matthieu; Medeiros Machado, Guilherme; Jun, Jae-Yun</t>
        </is>
      </c>
      <c r="H1301" t="n">
        <v>2023</v>
      </c>
      <c r="I1301" t="inlineStr">
        <is>
          <t>Journal of Sensor and Actuator Networks</t>
        </is>
      </c>
      <c r="J1301" t="inlineStr">
        <is>
          <t>10.3390/jsan12050068</t>
        </is>
      </c>
      <c r="K1301" t="inlineStr">
        <is>
          <t>https://doi.org/10.3390/jsan12050068</t>
        </is>
      </c>
      <c r="L1301" t="inlineStr">
        <is>
          <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is>
      </c>
      <c r="M1301" t="inlineStr">
        <is>
          <t>journal-article</t>
        </is>
      </c>
      <c r="N1301" t="inlineStr">
        <is>
          <t>en</t>
        </is>
      </c>
      <c r="O1301">
        <f>IF(F1301="","",LOWER(TRIM(F1301)&amp;"|"&amp;TRIM(G1301)&amp;"|"&amp;H1301))</f>
        <v/>
      </c>
      <c r="P1301" t="inlineStr">
        <is>
          <t>No</t>
        </is>
      </c>
      <c r="Q1301" t="inlineStr">
        <is>
          <t>Citations: 22</t>
        </is>
      </c>
    </row>
    <row r="1302">
      <c r="A1302" t="inlineStr">
        <is>
          <t>A1301</t>
        </is>
      </c>
      <c r="B1302" t="inlineStr">
        <is>
          <t>Database</t>
        </is>
      </c>
      <c r="C1302" t="inlineStr">
        <is>
          <t>CrossRef</t>
        </is>
      </c>
      <c r="D1302" s="86" t="n">
        <v>46287</v>
      </c>
      <c r="E1302" t="inlineStr">
        <is>
          <t>generative world model reinforcement learning</t>
        </is>
      </c>
      <c r="F1302" t="inlineStr">
        <is>
          <t>Generative Curricula for Multi-Agent Path Finding via Unsupervised and Reinforcement Learning</t>
        </is>
      </c>
      <c r="G1302" t="inlineStr">
        <is>
          <t>Phan, Thomy; Phan, Timy; Koenig, Sven</t>
        </is>
      </c>
      <c r="H1302" t="n">
        <v>2025</v>
      </c>
      <c r="I1302" t="inlineStr">
        <is>
          <t>Journal of Artificial Intelligence Research</t>
        </is>
      </c>
      <c r="J1302" t="inlineStr">
        <is>
          <t>10.1613/jair.1.17403</t>
        </is>
      </c>
      <c r="K1302" t="inlineStr">
        <is>
          <t>https://doi.org/10.1613/jair.1.17403</t>
        </is>
      </c>
      <c r="L1302" t="inlineStr">
        <is>
          <t>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is>
      </c>
      <c r="M1302" t="inlineStr">
        <is>
          <t>journal-article</t>
        </is>
      </c>
      <c r="N1302" t="inlineStr">
        <is>
          <t>en</t>
        </is>
      </c>
      <c r="O1302">
        <f>IF(F1302="","",LOWER(TRIM(F1302)&amp;"|"&amp;TRIM(G1302)&amp;"|"&amp;H1302))</f>
        <v/>
      </c>
      <c r="P1302" t="inlineStr">
        <is>
          <t>No</t>
        </is>
      </c>
      <c r="Q1302" t="inlineStr">
        <is>
          <t>Citations: 2</t>
        </is>
      </c>
    </row>
    <row r="1303">
      <c r="A1303" t="inlineStr">
        <is>
          <t>A1302</t>
        </is>
      </c>
      <c r="B1303" t="inlineStr">
        <is>
          <t>Database</t>
        </is>
      </c>
      <c r="C1303" t="inlineStr">
        <is>
          <t>CrossRef</t>
        </is>
      </c>
      <c r="D1303" s="86" t="n">
        <v>46287</v>
      </c>
      <c r="E1303" t="inlineStr">
        <is>
          <t>generative world model reinforcement learning</t>
        </is>
      </c>
      <c r="F1303" t="inlineStr">
        <is>
          <t>Minimax Optimal Sample Complexity for Iterated CVaR Reinforcement Learning With a Generative Model</t>
        </is>
      </c>
      <c r="G1303" t="inlineStr">
        <is>
          <t>Deng, Zilong; Velasquez, Alvaro; Zou, Shaofeng</t>
        </is>
      </c>
      <c r="H1303" t="n">
        <v>2026</v>
      </c>
      <c r="I1303" t="inlineStr">
        <is>
          <t>IEEE Transactions on Information Theory</t>
        </is>
      </c>
      <c r="J1303" t="inlineStr">
        <is>
          <t>10.1109/tit.2026.3692816</t>
        </is>
      </c>
      <c r="K1303" t="inlineStr">
        <is>
          <t>https://doi.org/10.1109/tit.2026.3692816</t>
        </is>
      </c>
      <c r="L1303" t="inlineStr"/>
      <c r="M1303" t="inlineStr">
        <is>
          <t>journal-article</t>
        </is>
      </c>
      <c r="N1303" t="inlineStr">
        <is>
          <t>en</t>
        </is>
      </c>
      <c r="O1303">
        <f>IF(F1303="","",LOWER(TRIM(F1303)&amp;"|"&amp;TRIM(G1303)&amp;"|"&amp;H1303))</f>
        <v/>
      </c>
      <c r="P1303" t="inlineStr">
        <is>
          <t>No</t>
        </is>
      </c>
      <c r="Q1303" t="inlineStr">
        <is>
          <t>Citations: 0</t>
        </is>
      </c>
    </row>
    <row r="1304">
      <c r="A1304" t="inlineStr">
        <is>
          <t>A1303</t>
        </is>
      </c>
      <c r="B1304" t="inlineStr">
        <is>
          <t>Database</t>
        </is>
      </c>
      <c r="C1304" t="inlineStr">
        <is>
          <t>CrossRef</t>
        </is>
      </c>
      <c r="D1304" s="86" t="n">
        <v>46287</v>
      </c>
      <c r="E1304" t="inlineStr">
        <is>
          <t>generative world model reinforcement learning</t>
        </is>
      </c>
      <c r="F1304" t="inlineStr">
        <is>
          <t>Integrating reinforcement learning with visual generative models: foundations and advances</t>
        </is>
      </c>
      <c r="G1304" t="inlineStr">
        <is>
          <t>Liang, Yuanzhi; Fang, Yijie; Li, Rui; Ni, Ziqi; Su, Ruijie; Zhang, Chi</t>
        </is>
      </c>
      <c r="H1304" t="n">
        <v>2026</v>
      </c>
      <c r="I1304" t="inlineStr">
        <is>
          <t>Vicinagearth</t>
        </is>
      </c>
      <c r="J1304" t="inlineStr">
        <is>
          <t>10.1007/s44336-025-00030-z</t>
        </is>
      </c>
      <c r="K1304" t="inlineStr">
        <is>
          <t>https://doi.org/10.1007/s44336-025-00030-z</t>
        </is>
      </c>
      <c r="L1304" t="inlineStr">
        <is>
          <t>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is>
      </c>
      <c r="M1304" t="inlineStr">
        <is>
          <t>journal-article</t>
        </is>
      </c>
      <c r="N1304" t="inlineStr">
        <is>
          <t>en</t>
        </is>
      </c>
      <c r="O1304">
        <f>IF(F1304="","",LOWER(TRIM(F1304)&amp;"|"&amp;TRIM(G1304)&amp;"|"&amp;H1304))</f>
        <v/>
      </c>
      <c r="P1304" t="inlineStr">
        <is>
          <t>No</t>
        </is>
      </c>
      <c r="Q1304" t="inlineStr">
        <is>
          <t>Citations: 1</t>
        </is>
      </c>
    </row>
    <row r="1305">
      <c r="A1305" t="inlineStr">
        <is>
          <t>A1304</t>
        </is>
      </c>
      <c r="B1305" t="inlineStr">
        <is>
          <t>Database</t>
        </is>
      </c>
      <c r="C1305" t="inlineStr">
        <is>
          <t>CrossRef</t>
        </is>
      </c>
      <c r="D1305" s="86" t="n">
        <v>46287</v>
      </c>
      <c r="E1305" t="inlineStr">
        <is>
          <t>generative world model reinforcement learning</t>
        </is>
      </c>
      <c r="F1305" t="inlineStr">
        <is>
          <t>Coordinated Digital-Twin and Reinforcement Learning Control for Network-Scale Water Distribution: Model, Simulation Evidence, and Deployment Constraints</t>
        </is>
      </c>
      <c r="G1305" t="inlineStr">
        <is>
          <t>Korviakov, Konstantin</t>
        </is>
      </c>
      <c r="H1305" t="n">
        <v>2026</v>
      </c>
      <c r="I1305" t="inlineStr">
        <is>
          <t>World Journal of Civil Engineering and Architecture</t>
        </is>
      </c>
      <c r="J1305" t="inlineStr">
        <is>
          <t>10.31586/wjcea.2026.6596</t>
        </is>
      </c>
      <c r="K1305" t="inlineStr">
        <is>
          <t>https://doi.org/10.31586/wjcea.2026.6596</t>
        </is>
      </c>
      <c r="L1305" t="inlineStr"/>
      <c r="M1305" t="inlineStr">
        <is>
          <t>journal-article</t>
        </is>
      </c>
      <c r="N1305" t="inlineStr">
        <is>
          <t>en</t>
        </is>
      </c>
      <c r="O1305">
        <f>IF(F1305="","",LOWER(TRIM(F1305)&amp;"|"&amp;TRIM(G1305)&amp;"|"&amp;H1305))</f>
        <v/>
      </c>
      <c r="P1305" t="inlineStr">
        <is>
          <t>No</t>
        </is>
      </c>
      <c r="Q1305" t="inlineStr">
        <is>
          <t>Citations: 0</t>
        </is>
      </c>
    </row>
    <row r="1306">
      <c r="A1306" t="inlineStr">
        <is>
          <t>A1305</t>
        </is>
      </c>
      <c r="B1306" t="inlineStr">
        <is>
          <t>Database</t>
        </is>
      </c>
      <c r="C1306" t="inlineStr">
        <is>
          <t>CrossRef</t>
        </is>
      </c>
      <c r="D1306" s="86" t="n">
        <v>46287</v>
      </c>
      <c r="E1306" t="inlineStr">
        <is>
          <t>generative world model reinforcement learning</t>
        </is>
      </c>
      <c r="F1306" t="inlineStr">
        <is>
          <t>Offline model-based reinforcement learning with causal structured world models</t>
        </is>
      </c>
      <c r="G1306" t="inlineStr">
        <is>
          <t>Zhu, Zhengmao; Tian, Honglong; Chen, Xionghui; Zhang, Kun; Yu, Yang</t>
        </is>
      </c>
      <c r="H1306" t="n">
        <v>2025</v>
      </c>
      <c r="I1306" t="inlineStr">
        <is>
          <t>Frontiers of Computer Science</t>
        </is>
      </c>
      <c r="J1306" t="inlineStr">
        <is>
          <t>10.1007/s11704-024-3946-y</t>
        </is>
      </c>
      <c r="K1306" t="inlineStr">
        <is>
          <t>https://doi.org/10.1007/s11704-024-3946-y</t>
        </is>
      </c>
      <c r="L1306" t="inlineStr"/>
      <c r="M1306" t="inlineStr">
        <is>
          <t>journal-article</t>
        </is>
      </c>
      <c r="N1306" t="inlineStr">
        <is>
          <t>en</t>
        </is>
      </c>
      <c r="O1306">
        <f>IF(F1306="","",LOWER(TRIM(F1306)&amp;"|"&amp;TRIM(G1306)&amp;"|"&amp;H1306))</f>
        <v/>
      </c>
      <c r="P1306" t="inlineStr">
        <is>
          <t>No</t>
        </is>
      </c>
      <c r="Q1306" t="inlineStr">
        <is>
          <t>Citations: 3</t>
        </is>
      </c>
    </row>
    <row r="1307">
      <c r="A1307" t="inlineStr">
        <is>
          <t>A1306</t>
        </is>
      </c>
      <c r="B1307" t="inlineStr">
        <is>
          <t>Database</t>
        </is>
      </c>
      <c r="C1307" t="inlineStr">
        <is>
          <t>CrossRef</t>
        </is>
      </c>
      <c r="D1307" s="86" t="n">
        <v>46287</v>
      </c>
      <c r="E1307" t="inlineStr">
        <is>
          <t>generative world model reinforcement learning</t>
        </is>
      </c>
      <c r="F1307" t="inlineStr">
        <is>
          <t>Reinforcement learning-based topology optimization for generative designed lightweight structures</t>
        </is>
      </c>
      <c r="G1307" t="inlineStr">
        <is>
          <t>Kumar N, Keerthi; C M, Manasa; Kumar B K, Pavan; Bali, Manish</t>
        </is>
      </c>
      <c r="H1307" t="n">
        <v>2025</v>
      </c>
      <c r="I1307" t="inlineStr">
        <is>
          <t>MethodsX</t>
        </is>
      </c>
      <c r="J1307" t="inlineStr">
        <is>
          <t>10.1016/j.mex.2025.103539</t>
        </is>
      </c>
      <c r="K1307" t="inlineStr">
        <is>
          <t>https://doi.org/10.1016/j.mex.2025.103539</t>
        </is>
      </c>
      <c r="L1307" t="inlineStr"/>
      <c r="M1307" t="inlineStr">
        <is>
          <t>journal-article</t>
        </is>
      </c>
      <c r="N1307" t="inlineStr">
        <is>
          <t>en</t>
        </is>
      </c>
      <c r="O1307">
        <f>IF(F1307="","",LOWER(TRIM(F1307)&amp;"|"&amp;TRIM(G1307)&amp;"|"&amp;H1307))</f>
        <v/>
      </c>
      <c r="P1307" t="inlineStr">
        <is>
          <t>No</t>
        </is>
      </c>
      <c r="Q1307" t="inlineStr">
        <is>
          <t>Citations: 6</t>
        </is>
      </c>
    </row>
    <row r="1308">
      <c r="A1308" t="inlineStr">
        <is>
          <t>A1307</t>
        </is>
      </c>
      <c r="B1308" t="inlineStr">
        <is>
          <t>Database</t>
        </is>
      </c>
      <c r="C1308" t="inlineStr">
        <is>
          <t>CrossRef</t>
        </is>
      </c>
      <c r="D1308" s="86" t="n">
        <v>46287</v>
      </c>
      <c r="E1308" t="inlineStr">
        <is>
          <t>generative world model reinforcement learning</t>
        </is>
      </c>
      <c r="F1308" t="inlineStr">
        <is>
          <t>Intuitive systems: Reinforcement learning-based generative experiments in architectural formation</t>
        </is>
      </c>
      <c r="G1308" t="inlineStr">
        <is>
          <t>Wang, Dasong; Zhao, Yuting; Snooks, Roland; Li, Biao</t>
        </is>
      </c>
      <c r="H1308" t="n">
        <v>2026</v>
      </c>
      <c r="I1308" t="inlineStr">
        <is>
          <t>Frontiers of Architectural Research</t>
        </is>
      </c>
      <c r="J1308" t="inlineStr">
        <is>
          <t>10.1016/j.foar.2026.03.023</t>
        </is>
      </c>
      <c r="K1308" t="inlineStr">
        <is>
          <t>https://doi.org/10.1016/j.foar.2026.03.023</t>
        </is>
      </c>
      <c r="L1308" t="inlineStr"/>
      <c r="M1308" t="inlineStr">
        <is>
          <t>journal-article</t>
        </is>
      </c>
      <c r="N1308" t="inlineStr">
        <is>
          <t>en</t>
        </is>
      </c>
      <c r="O1308">
        <f>IF(F1308="","",LOWER(TRIM(F1308)&amp;"|"&amp;TRIM(G1308)&amp;"|"&amp;H1308))</f>
        <v/>
      </c>
      <c r="P1308" t="inlineStr">
        <is>
          <t>No</t>
        </is>
      </c>
      <c r="Q1308" t="inlineStr">
        <is>
          <t>Citations: 0</t>
        </is>
      </c>
    </row>
    <row r="1309">
      <c r="A1309" t="inlineStr">
        <is>
          <t>A1308</t>
        </is>
      </c>
      <c r="B1309" t="inlineStr">
        <is>
          <t>Database</t>
        </is>
      </c>
      <c r="C1309" t="inlineStr">
        <is>
          <t>CrossRef</t>
        </is>
      </c>
      <c r="D1309" s="86" t="n">
        <v>46287</v>
      </c>
      <c r="E1309" t="inlineStr">
        <is>
          <t>generative world model reinforcement learning</t>
        </is>
      </c>
      <c r="F1309" t="inlineStr">
        <is>
          <t>Generative Design by Reinforcement Learning: Enhancing the Diversity of Topology Optimization Designs</t>
        </is>
      </c>
      <c r="G1309" t="inlineStr">
        <is>
          <t>Jang, Seowoo; Yoo, Soyoung; Kang, Namwoo</t>
        </is>
      </c>
      <c r="H1309" t="n">
        <v>2022</v>
      </c>
      <c r="I1309" t="inlineStr">
        <is>
          <t>Computer-Aided Design</t>
        </is>
      </c>
      <c r="J1309" t="inlineStr">
        <is>
          <t>10.1016/j.cad.2022.103225</t>
        </is>
      </c>
      <c r="K1309" t="inlineStr">
        <is>
          <t>https://doi.org/10.1016/j.cad.2022.103225</t>
        </is>
      </c>
      <c r="L1309" t="inlineStr"/>
      <c r="M1309" t="inlineStr">
        <is>
          <t>journal-article</t>
        </is>
      </c>
      <c r="N1309" t="inlineStr">
        <is>
          <t>en</t>
        </is>
      </c>
      <c r="O1309">
        <f>IF(F1309="","",LOWER(TRIM(F1309)&amp;"|"&amp;TRIM(G1309)&amp;"|"&amp;H1309))</f>
        <v/>
      </c>
      <c r="P1309" t="inlineStr">
        <is>
          <t>No</t>
        </is>
      </c>
      <c r="Q1309" t="inlineStr">
        <is>
          <t>Citations: 116</t>
        </is>
      </c>
    </row>
    <row r="1310">
      <c r="A1310" t="inlineStr">
        <is>
          <t>A1309</t>
        </is>
      </c>
      <c r="B1310" t="inlineStr">
        <is>
          <t>Database</t>
        </is>
      </c>
      <c r="C1310" t="inlineStr">
        <is>
          <t>CrossRef</t>
        </is>
      </c>
      <c r="D1310" s="86" t="n">
        <v>46287</v>
      </c>
      <c r="E1310" t="inlineStr">
        <is>
          <t>generative world model reinforcement learning</t>
        </is>
      </c>
      <c r="F1310" t="inlineStr">
        <is>
          <t>GFANC-RL: Reinforcement Learning-based Generative Fixed-filter Active Noise Control</t>
        </is>
      </c>
      <c r="G1310" t="inlineStr">
        <is>
          <t>Luo, Zhengding; Ma, Haozhe; Shi, Dongyuan; Gan, Woon-Seng</t>
        </is>
      </c>
      <c r="H1310" t="n">
        <v>2024</v>
      </c>
      <c r="I1310" t="inlineStr">
        <is>
          <t>Neural Networks</t>
        </is>
      </c>
      <c r="J1310" t="inlineStr">
        <is>
          <t>10.1016/j.neunet.2024.106687</t>
        </is>
      </c>
      <c r="K1310" t="inlineStr">
        <is>
          <t>https://doi.org/10.1016/j.neunet.2024.106687</t>
        </is>
      </c>
      <c r="L1310" t="inlineStr"/>
      <c r="M1310" t="inlineStr">
        <is>
          <t>journal-article</t>
        </is>
      </c>
      <c r="N1310" t="inlineStr">
        <is>
          <t>en</t>
        </is>
      </c>
      <c r="O1310">
        <f>IF(F1310="","",LOWER(TRIM(F1310)&amp;"|"&amp;TRIM(G1310)&amp;"|"&amp;H1310))</f>
        <v/>
      </c>
      <c r="P1310" t="inlineStr">
        <is>
          <t>No</t>
        </is>
      </c>
      <c r="Q1310" t="inlineStr">
        <is>
          <t>Citations: 13</t>
        </is>
      </c>
    </row>
    <row r="1311">
      <c r="A1311" t="inlineStr">
        <is>
          <t>A1310</t>
        </is>
      </c>
      <c r="B1311" t="inlineStr">
        <is>
          <t>Database</t>
        </is>
      </c>
      <c r="C1311" t="inlineStr">
        <is>
          <t>CrossRef</t>
        </is>
      </c>
      <c r="D1311" s="86" t="n">
        <v>46287</v>
      </c>
      <c r="E1311" t="inlineStr">
        <is>
          <t>generative world model reinforcement learning</t>
        </is>
      </c>
      <c r="F1311" t="inlineStr">
        <is>
          <t>Intelligent Navigation of a Magnetic Microrobot with Model-Free Deep Reinforcement Learning in a Real-World Environment</t>
        </is>
      </c>
      <c r="G1311" t="inlineStr">
        <is>
          <t>Salehi, Amar; Hosseinpour, Soleiman; Tabatabaei, Nasrollah; Soltani Firouz, Mahmoud; Yu, Tingting</t>
        </is>
      </c>
      <c r="H1311" t="n">
        <v>2024</v>
      </c>
      <c r="I1311" t="inlineStr">
        <is>
          <t>Micromachines</t>
        </is>
      </c>
      <c r="J1311" t="inlineStr">
        <is>
          <t>10.3390/mi15010112</t>
        </is>
      </c>
      <c r="K1311" t="inlineStr">
        <is>
          <t>https://doi.org/10.3390/mi15010112</t>
        </is>
      </c>
      <c r="L1311" t="inlineStr">
        <is>
          <t>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is>
      </c>
      <c r="M1311" t="inlineStr">
        <is>
          <t>journal-article</t>
        </is>
      </c>
      <c r="N1311" t="inlineStr">
        <is>
          <t>en</t>
        </is>
      </c>
      <c r="O1311">
        <f>IF(F1311="","",LOWER(TRIM(F1311)&amp;"|"&amp;TRIM(G1311)&amp;"|"&amp;H1311))</f>
        <v/>
      </c>
      <c r="P1311" t="inlineStr">
        <is>
          <t>No</t>
        </is>
      </c>
      <c r="Q1311" t="inlineStr">
        <is>
          <t>Citations: 27</t>
        </is>
      </c>
    </row>
    <row r="1312">
      <c r="A1312" t="inlineStr">
        <is>
          <t>A1311</t>
        </is>
      </c>
      <c r="B1312" t="inlineStr">
        <is>
          <t>Database</t>
        </is>
      </c>
      <c r="C1312" t="inlineStr">
        <is>
          <t>CrossRef</t>
        </is>
      </c>
      <c r="D1312" s="86" t="n">
        <v>46287</v>
      </c>
      <c r="E1312" t="inlineStr">
        <is>
          <t>generative world model reinforcement learning</t>
        </is>
      </c>
      <c r="F1312" t="inlineStr">
        <is>
          <t>Counterfactual state explanations for reinforcement learning agents via generative deep learning</t>
        </is>
      </c>
      <c r="G1312" t="inlineStr">
        <is>
          <t>Olson, Matthew L.; Khanna, Roli; Neal, Lawrence; Li, Fuxin; Wong, Weng-Keen</t>
        </is>
      </c>
      <c r="H1312" t="n">
        <v>2021</v>
      </c>
      <c r="I1312" t="inlineStr">
        <is>
          <t>Artificial Intelligence</t>
        </is>
      </c>
      <c r="J1312" t="inlineStr">
        <is>
          <t>10.1016/j.artint.2021.103455</t>
        </is>
      </c>
      <c r="K1312" t="inlineStr">
        <is>
          <t>https://doi.org/10.1016/j.artint.2021.103455</t>
        </is>
      </c>
      <c r="L1312" t="inlineStr"/>
      <c r="M1312" t="inlineStr">
        <is>
          <t>journal-article</t>
        </is>
      </c>
      <c r="N1312" t="inlineStr">
        <is>
          <t>en</t>
        </is>
      </c>
      <c r="O1312">
        <f>IF(F1312="","",LOWER(TRIM(F1312)&amp;"|"&amp;TRIM(G1312)&amp;"|"&amp;H1312))</f>
        <v/>
      </c>
      <c r="P1312" t="inlineStr">
        <is>
          <t>No</t>
        </is>
      </c>
      <c r="Q1312" t="inlineStr">
        <is>
          <t>Citations: 64</t>
        </is>
      </c>
    </row>
    <row r="1313">
      <c r="A1313" t="inlineStr">
        <is>
          <t>A1312</t>
        </is>
      </c>
      <c r="B1313" t="inlineStr">
        <is>
          <t>Database</t>
        </is>
      </c>
      <c r="C1313" t="inlineStr">
        <is>
          <t>CrossRef</t>
        </is>
      </c>
      <c r="D1313" s="86" t="n">
        <v>46287</v>
      </c>
      <c r="E1313" t="inlineStr">
        <is>
          <t>generative world model reinforcement learning</t>
        </is>
      </c>
      <c r="F1313" t="inlineStr">
        <is>
          <t>Integrating the Generative Adversarial Network for Decision Making in Reinforcement Learning for Industrial Robot Agents</t>
        </is>
      </c>
      <c r="G1313" t="inlineStr">
        <is>
          <t>Paul, Neelabh; Tasgaonkar, Vaibhav; Walambe, Rahee; Kotecha, Ketan</t>
        </is>
      </c>
      <c r="H1313" t="n">
        <v>2022</v>
      </c>
      <c r="I1313" t="inlineStr">
        <is>
          <t>Robotics</t>
        </is>
      </c>
      <c r="J1313" t="inlineStr">
        <is>
          <t>10.3390/robotics11060150</t>
        </is>
      </c>
      <c r="K1313" t="inlineStr">
        <is>
          <t>https://doi.org/10.3390/robotics11060150</t>
        </is>
      </c>
      <c r="L1313" t="inlineStr">
        <is>
          <t>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is>
      </c>
      <c r="M1313" t="inlineStr">
        <is>
          <t>journal-article</t>
        </is>
      </c>
      <c r="N1313" t="inlineStr">
        <is>
          <t>en</t>
        </is>
      </c>
      <c r="O1313">
        <f>IF(F1313="","",LOWER(TRIM(F1313)&amp;"|"&amp;TRIM(G1313)&amp;"|"&amp;H1313))</f>
        <v/>
      </c>
      <c r="P1313" t="inlineStr">
        <is>
          <t>No</t>
        </is>
      </c>
      <c r="Q1313" t="inlineStr">
        <is>
          <t>Citations: 2</t>
        </is>
      </c>
    </row>
    <row r="1314">
      <c r="A1314" t="inlineStr">
        <is>
          <t>A1313</t>
        </is>
      </c>
      <c r="B1314" t="inlineStr">
        <is>
          <t>Database</t>
        </is>
      </c>
      <c r="C1314" t="inlineStr">
        <is>
          <t>CrossRef</t>
        </is>
      </c>
      <c r="D1314" s="86" t="n">
        <v>46287</v>
      </c>
      <c r="E1314" t="inlineStr">
        <is>
          <t>generative world model reinforcement learning</t>
        </is>
      </c>
      <c r="F1314" t="inlineStr">
        <is>
          <t>Using generative adversarial networks to evaluate robustness of reinforcement learning agents against uncertainties</t>
        </is>
      </c>
      <c r="G1314" t="inlineStr">
        <is>
          <t>Khayatian, Fazel; Nagy, Zoltán; Bollinger, Andrew</t>
        </is>
      </c>
      <c r="H1314" t="n">
        <v>2021</v>
      </c>
      <c r="I1314" t="inlineStr">
        <is>
          <t>Energy and Buildings</t>
        </is>
      </c>
      <c r="J1314" t="inlineStr">
        <is>
          <t>10.1016/j.enbuild.2021.111334</t>
        </is>
      </c>
      <c r="K1314" t="inlineStr">
        <is>
          <t>https://doi.org/10.1016/j.enbuild.2021.111334</t>
        </is>
      </c>
      <c r="L1314" t="inlineStr"/>
      <c r="M1314" t="inlineStr">
        <is>
          <t>journal-article</t>
        </is>
      </c>
      <c r="N1314" t="inlineStr">
        <is>
          <t>en</t>
        </is>
      </c>
      <c r="O1314">
        <f>IF(F1314="","",LOWER(TRIM(F1314)&amp;"|"&amp;TRIM(G1314)&amp;"|"&amp;H1314))</f>
        <v/>
      </c>
      <c r="P1314" t="inlineStr">
        <is>
          <t>No</t>
        </is>
      </c>
      <c r="Q1314" t="inlineStr">
        <is>
          <t>Citations: 23</t>
        </is>
      </c>
    </row>
    <row r="1315">
      <c r="A1315" t="inlineStr">
        <is>
          <t>A1314</t>
        </is>
      </c>
      <c r="B1315" t="inlineStr">
        <is>
          <t>Database</t>
        </is>
      </c>
      <c r="C1315" t="inlineStr">
        <is>
          <t>CrossRef</t>
        </is>
      </c>
      <c r="D1315" s="86" t="n">
        <v>46287</v>
      </c>
      <c r="E1315" t="inlineStr">
        <is>
          <t>generative world model reinforcement learning</t>
        </is>
      </c>
      <c r="F1315" t="inlineStr">
        <is>
          <t>Adaptive generative adversarial maximum entropy inverse reinforcement learning</t>
        </is>
      </c>
      <c r="G1315" t="inlineStr">
        <is>
          <t>Song, Li; Li, Dazi; Xu, Xin</t>
        </is>
      </c>
      <c r="H1315" t="n">
        <v>2025</v>
      </c>
      <c r="I1315" t="inlineStr">
        <is>
          <t>Information Sciences</t>
        </is>
      </c>
      <c r="J1315" t="inlineStr">
        <is>
          <t>10.1016/j.ins.2024.121712</t>
        </is>
      </c>
      <c r="K1315" t="inlineStr">
        <is>
          <t>https://doi.org/10.1016/j.ins.2024.121712</t>
        </is>
      </c>
      <c r="L1315" t="inlineStr"/>
      <c r="M1315" t="inlineStr">
        <is>
          <t>journal-article</t>
        </is>
      </c>
      <c r="N1315" t="inlineStr">
        <is>
          <t>en</t>
        </is>
      </c>
      <c r="O1315">
        <f>IF(F1315="","",LOWER(TRIM(F1315)&amp;"|"&amp;TRIM(G1315)&amp;"|"&amp;H1315))</f>
        <v/>
      </c>
      <c r="P1315" t="inlineStr">
        <is>
          <t>No</t>
        </is>
      </c>
      <c r="Q1315" t="inlineStr">
        <is>
          <t>Citations: 3</t>
        </is>
      </c>
    </row>
    <row r="1316">
      <c r="A1316" t="inlineStr">
        <is>
          <t>A1315</t>
        </is>
      </c>
      <c r="B1316" t="inlineStr">
        <is>
          <t>Database</t>
        </is>
      </c>
      <c r="C1316" t="inlineStr">
        <is>
          <t>CrossRef</t>
        </is>
      </c>
      <c r="D1316" s="86" t="n">
        <v>46287</v>
      </c>
      <c r="E1316" t="inlineStr">
        <is>
          <t>generative world model reinforcement learning</t>
        </is>
      </c>
      <c r="F1316" t="inlineStr">
        <is>
          <t>Backprop-Free Reinforcement Learning with Active Neural Generative Coding</t>
        </is>
      </c>
      <c r="G1316" t="inlineStr">
        <is>
          <t>Ororbia, Alexander G.; Mali, Ankur</t>
        </is>
      </c>
      <c r="H1316" t="n">
        <v>2022</v>
      </c>
      <c r="I1316" t="inlineStr">
        <is>
          <t>Proceedings of the AAAI Conference on Artificial Intelligence</t>
        </is>
      </c>
      <c r="J1316" t="inlineStr">
        <is>
          <t>10.1609/aaai.v36i1.19876</t>
        </is>
      </c>
      <c r="K1316" t="inlineStr">
        <is>
          <t>https://doi.org/10.1609/aaai.v36i1.19876</t>
        </is>
      </c>
      <c r="L1316" t="inlineStr">
        <is>
          <t>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is>
      </c>
      <c r="M1316" t="inlineStr">
        <is>
          <t>journal-article</t>
        </is>
      </c>
      <c r="N1316" t="inlineStr">
        <is>
          <t>en</t>
        </is>
      </c>
      <c r="O1316">
        <f>IF(F1316="","",LOWER(TRIM(F1316)&amp;"|"&amp;TRIM(G1316)&amp;"|"&amp;H1316))</f>
        <v/>
      </c>
      <c r="P1316" t="inlineStr">
        <is>
          <t>No</t>
        </is>
      </c>
      <c r="Q1316" t="inlineStr">
        <is>
          <t>Citations: 6</t>
        </is>
      </c>
    </row>
    <row r="1317">
      <c r="A1317" t="inlineStr">
        <is>
          <t>A1316</t>
        </is>
      </c>
      <c r="B1317" t="inlineStr">
        <is>
          <t>Database</t>
        </is>
      </c>
      <c r="C1317" t="inlineStr">
        <is>
          <t>CrossRef</t>
        </is>
      </c>
      <c r="D1317" s="86" t="n">
        <v>46287</v>
      </c>
      <c r="E1317" t="inlineStr">
        <is>
          <t>generative world model reinforcement learning</t>
        </is>
      </c>
      <c r="F1317" t="inlineStr">
        <is>
          <t>World-Model-Based Deep Reinforcement Learning for Real-Time Microgrid Energy Management</t>
        </is>
      </c>
      <c r="G1317" t="inlineStr">
        <is>
          <t>Pokharel, Kajal; Li, Hepeng; He, Haibo</t>
        </is>
      </c>
      <c r="H1317" t="n">
        <v>2026</v>
      </c>
      <c r="I1317" t="inlineStr">
        <is>
          <t>IEEE Transactions on Smart Grid</t>
        </is>
      </c>
      <c r="J1317" t="inlineStr">
        <is>
          <t>10.1109/tsg.2026.3721318</t>
        </is>
      </c>
      <c r="K1317" t="inlineStr">
        <is>
          <t>https://doi.org/10.1109/tsg.2026.3721318</t>
        </is>
      </c>
      <c r="L1317" t="inlineStr"/>
      <c r="M1317" t="inlineStr">
        <is>
          <t>journal-article</t>
        </is>
      </c>
      <c r="N1317" t="inlineStr">
        <is>
          <t>en</t>
        </is>
      </c>
      <c r="O1317">
        <f>IF(F1317="","",LOWER(TRIM(F1317)&amp;"|"&amp;TRIM(G1317)&amp;"|"&amp;H1317))</f>
        <v/>
      </c>
      <c r="P1317" t="inlineStr">
        <is>
          <t>No</t>
        </is>
      </c>
      <c r="Q1317" t="inlineStr">
        <is>
          <t>Citations: 0</t>
        </is>
      </c>
    </row>
    <row r="1318">
      <c r="A1318" t="inlineStr">
        <is>
          <t>A1317</t>
        </is>
      </c>
      <c r="B1318" t="inlineStr">
        <is>
          <t>Database</t>
        </is>
      </c>
      <c r="C1318" t="inlineStr">
        <is>
          <t>CrossRef</t>
        </is>
      </c>
      <c r="D1318" s="86" t="n">
        <v>46287</v>
      </c>
      <c r="E1318" t="inlineStr">
        <is>
          <t>generative world model reinforcement learning</t>
        </is>
      </c>
      <c r="F1318" t="inlineStr">
        <is>
          <t>Design of a World-Model-Assisted Reinforcement Learning Method for RIS Adaptive Beam Alignment</t>
        </is>
      </c>
      <c r="G1318" t="inlineStr">
        <is>
          <t>Zhang, Zonghao; Xing, Feng; Wang, Zifan; Qin, Haowen; Li, Chunguo; Xu, Shu; Yang, lu:xi</t>
        </is>
      </c>
      <c r="H1318" t="n">
        <v>2026</v>
      </c>
      <c r="I1318" t="inlineStr">
        <is>
          <t>SCIENTIA SINICA Informationis</t>
        </is>
      </c>
      <c r="J1318" t="inlineStr">
        <is>
          <t>10.1360/ssi-2026-0195</t>
        </is>
      </c>
      <c r="K1318" t="inlineStr">
        <is>
          <t>https://doi.org/10.1360/ssi-2026-0195</t>
        </is>
      </c>
      <c r="L1318" t="inlineStr"/>
      <c r="M1318" t="inlineStr">
        <is>
          <t>journal-article</t>
        </is>
      </c>
      <c r="N1318" t="inlineStr">
        <is>
          <t>en</t>
        </is>
      </c>
      <c r="O1318">
        <f>IF(F1318="","",LOWER(TRIM(F1318)&amp;"|"&amp;TRIM(G1318)&amp;"|"&amp;H1318))</f>
        <v/>
      </c>
      <c r="P1318" t="inlineStr">
        <is>
          <t>No</t>
        </is>
      </c>
      <c r="Q1318" t="inlineStr">
        <is>
          <t>Citations: 0</t>
        </is>
      </c>
    </row>
    <row r="1319">
      <c r="A1319" t="inlineStr">
        <is>
          <t>A1318</t>
        </is>
      </c>
      <c r="B1319" t="inlineStr">
        <is>
          <t>Database</t>
        </is>
      </c>
      <c r="C1319" t="inlineStr">
        <is>
          <t>CrossRef</t>
        </is>
      </c>
      <c r="D1319" s="86" t="n">
        <v>46287</v>
      </c>
      <c r="E1319" t="inlineStr">
        <is>
          <t>generative world model reinforcement learning</t>
        </is>
      </c>
      <c r="F1319" t="inlineStr">
        <is>
          <t>Integrating Generative AI in University Teaching and Learning: A Model for Balanced Guidelines</t>
        </is>
      </c>
      <c r="G1319" t="inlineStr">
        <is>
          <t>Cacho, Reynald</t>
        </is>
      </c>
      <c r="H1319" t="n">
        <v>2024</v>
      </c>
      <c r="I1319" t="inlineStr">
        <is>
          <t>Online Learning</t>
        </is>
      </c>
      <c r="J1319" t="inlineStr">
        <is>
          <t>10.24059/olj.v28i3.4508</t>
        </is>
      </c>
      <c r="K1319" t="inlineStr">
        <is>
          <t>https://doi.org/10.24059/olj.v28i3.4508</t>
        </is>
      </c>
      <c r="L1319" t="inlineStr">
        <is>
          <t>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is>
      </c>
      <c r="M1319" t="inlineStr">
        <is>
          <t>journal-article</t>
        </is>
      </c>
      <c r="N1319" t="inlineStr">
        <is>
          <t>en</t>
        </is>
      </c>
      <c r="O1319">
        <f>IF(F1319="","",LOWER(TRIM(F1319)&amp;"|"&amp;TRIM(G1319)&amp;"|"&amp;H1319))</f>
        <v/>
      </c>
      <c r="P1319" t="inlineStr">
        <is>
          <t>No</t>
        </is>
      </c>
      <c r="Q1319" t="inlineStr">
        <is>
          <t>Citations: 57</t>
        </is>
      </c>
    </row>
    <row r="1320">
      <c r="A1320" t="inlineStr">
        <is>
          <t>A1319</t>
        </is>
      </c>
      <c r="B1320" t="inlineStr">
        <is>
          <t>Database</t>
        </is>
      </c>
      <c r="C1320" t="inlineStr">
        <is>
          <t>CrossRef</t>
        </is>
      </c>
      <c r="D1320" s="86" t="n">
        <v>46287</v>
      </c>
      <c r="E1320" t="inlineStr">
        <is>
          <t>generative world model reinforcement learning</t>
        </is>
      </c>
      <c r="F1320" t="inlineStr">
        <is>
          <t>Enhanced image steganalysis through reinforcement learning and generative adversarial networks</t>
        </is>
      </c>
      <c r="G1320" t="inlineStr">
        <is>
          <t>Al-Obaidi, Sumia Abdulhussien Razooqi; Lighvan, Mina Zolfy; Asadpour, Mohammad</t>
        </is>
      </c>
      <c r="H1320" t="n">
        <v>2024</v>
      </c>
      <c r="I1320" t="inlineStr">
        <is>
          <t>Intelligent Decision Technologies</t>
        </is>
      </c>
      <c r="J1320" t="inlineStr">
        <is>
          <t>10.3233/idt-240075</t>
        </is>
      </c>
      <c r="K1320" t="inlineStr">
        <is>
          <t>https://doi.org/10.3233/idt-240075</t>
        </is>
      </c>
      <c r="L1320" t="inlineStr">
        <is>
          <t>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is>
      </c>
      <c r="M1320" t="inlineStr">
        <is>
          <t>journal-article</t>
        </is>
      </c>
      <c r="N1320" t="inlineStr">
        <is>
          <t>en</t>
        </is>
      </c>
      <c r="O1320">
        <f>IF(F1320="","",LOWER(TRIM(F1320)&amp;"|"&amp;TRIM(G1320)&amp;"|"&amp;H1320))</f>
        <v/>
      </c>
      <c r="P1320" t="inlineStr">
        <is>
          <t>No</t>
        </is>
      </c>
      <c r="Q1320" t="inlineStr">
        <is>
          <t>Citations: 5</t>
        </is>
      </c>
    </row>
    <row r="1321">
      <c r="A1321" t="inlineStr">
        <is>
          <t>A1320</t>
        </is>
      </c>
      <c r="B1321" t="inlineStr">
        <is>
          <t>Database</t>
        </is>
      </c>
      <c r="C1321" t="inlineStr">
        <is>
          <t>CrossRef</t>
        </is>
      </c>
      <c r="D1321" s="86" t="n">
        <v>46287</v>
      </c>
      <c r="E1321" t="inlineStr">
        <is>
          <t>generative world model reinforcement learning</t>
        </is>
      </c>
      <c r="F1321" t="inlineStr">
        <is>
          <t>A new approach to generative art using deep reinforcement learning algorithms</t>
        </is>
      </c>
      <c r="G1321" t="inlineStr">
        <is>
          <t>Zhang, Hui</t>
        </is>
      </c>
      <c r="H1321" t="n">
        <v>2024</v>
      </c>
      <c r="I1321" t="inlineStr">
        <is>
          <t>International Journal of System Assurance Engineering and Management</t>
        </is>
      </c>
      <c r="J1321" t="inlineStr">
        <is>
          <t>10.1007/s13198-024-02590-7</t>
        </is>
      </c>
      <c r="K1321" t="inlineStr">
        <is>
          <t>https://doi.org/10.1007/s13198-024-02590-7</t>
        </is>
      </c>
      <c r="L1321" t="inlineStr"/>
      <c r="M1321" t="inlineStr">
        <is>
          <t>journal-article</t>
        </is>
      </c>
      <c r="N1321" t="inlineStr">
        <is>
          <t>en</t>
        </is>
      </c>
      <c r="O1321">
        <f>IF(F1321="","",LOWER(TRIM(F1321)&amp;"|"&amp;TRIM(G1321)&amp;"|"&amp;H1321))</f>
        <v/>
      </c>
      <c r="P1321" t="inlineStr">
        <is>
          <t>No</t>
        </is>
      </c>
      <c r="Q1321" t="inlineStr">
        <is>
          <t>Citations: 0</t>
        </is>
      </c>
    </row>
    <row r="1322">
      <c r="A1322" t="inlineStr">
        <is>
          <t>A1321</t>
        </is>
      </c>
      <c r="B1322" t="inlineStr">
        <is>
          <t>Database</t>
        </is>
      </c>
      <c r="C1322" t="inlineStr">
        <is>
          <t>CrossRef</t>
        </is>
      </c>
      <c r="D1322" s="86" t="n">
        <v>46287</v>
      </c>
      <c r="E1322" t="inlineStr">
        <is>
          <t>generative world model reinforcement learning</t>
        </is>
      </c>
      <c r="F1322" t="inlineStr">
        <is>
          <t>Comparison between Generative Model and Discriminant Model Based on Support Vector Nachine Algorithm</t>
        </is>
      </c>
      <c r="G1322" t="inlineStr"/>
      <c r="H1322" t="n">
        <v>2022</v>
      </c>
      <c r="I1322" t="inlineStr">
        <is>
          <t>Machine Learning Theory and Practice</t>
        </is>
      </c>
      <c r="J1322" t="inlineStr">
        <is>
          <t>10.38007/ml.2022.030102</t>
        </is>
      </c>
      <c r="K1322" t="inlineStr">
        <is>
          <t>https://doi.org/10.38007/ml.2022.030102</t>
        </is>
      </c>
      <c r="L1322" t="inlineStr"/>
      <c r="M1322" t="inlineStr">
        <is>
          <t>journal-article</t>
        </is>
      </c>
      <c r="N1322" t="inlineStr">
        <is>
          <t>en</t>
        </is>
      </c>
      <c r="O1322">
        <f>IF(F1322="","",LOWER(TRIM(F1322)&amp;"|"&amp;TRIM(G1322)&amp;"|"&amp;H1322))</f>
        <v/>
      </c>
      <c r="P1322" t="inlineStr">
        <is>
          <t>No</t>
        </is>
      </c>
      <c r="Q1322" t="inlineStr">
        <is>
          <t>Citations: 1</t>
        </is>
      </c>
    </row>
    <row r="1323">
      <c r="A1323" t="inlineStr">
        <is>
          <t>A1322</t>
        </is>
      </c>
      <c r="B1323" t="inlineStr">
        <is>
          <t>Database</t>
        </is>
      </c>
      <c r="C1323" t="inlineStr">
        <is>
          <t>CrossRef</t>
        </is>
      </c>
      <c r="D1323" s="86" t="n">
        <v>46287</v>
      </c>
      <c r="E1323" t="inlineStr">
        <is>
          <t>generative world model reinforcement learning</t>
        </is>
      </c>
      <c r="F1323" t="inlineStr">
        <is>
          <t>Research on IoT Data Anonymization Method Based on Multimodal Adversarial Generative Networks and Reinforcement Learning Collaborative Optimization</t>
        </is>
      </c>
      <c r="G1323" t="inlineStr">
        <is>
          <t>Xia, Liling; Wang, Guojun</t>
        </is>
      </c>
      <c r="H1323" t="n">
        <v>2025</v>
      </c>
      <c r="I1323" t="inlineStr">
        <is>
          <t>Journal of Cyber Security and Mobility</t>
        </is>
      </c>
      <c r="J1323" t="inlineStr">
        <is>
          <t>10.13052/jcsm2245-1439.1442</t>
        </is>
      </c>
      <c r="K1323" t="inlineStr">
        <is>
          <t>https://doi.org/10.13052/jcsm2245-1439.1442</t>
        </is>
      </c>
      <c r="L1323" t="inlineStr">
        <is>
          <t>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is>
      </c>
      <c r="M1323" t="inlineStr">
        <is>
          <t>journal-article</t>
        </is>
      </c>
      <c r="N1323" t="inlineStr">
        <is>
          <t>en</t>
        </is>
      </c>
      <c r="O1323">
        <f>IF(F1323="","",LOWER(TRIM(F1323)&amp;"|"&amp;TRIM(G1323)&amp;"|"&amp;H1323))</f>
        <v/>
      </c>
      <c r="P1323" t="inlineStr">
        <is>
          <t>No</t>
        </is>
      </c>
      <c r="Q1323" t="inlineStr">
        <is>
          <t>Citations: 1</t>
        </is>
      </c>
    </row>
    <row r="1324">
      <c r="A1324" t="inlineStr">
        <is>
          <t>A1323</t>
        </is>
      </c>
      <c r="B1324" t="inlineStr">
        <is>
          <t>Database</t>
        </is>
      </c>
      <c r="C1324" t="inlineStr">
        <is>
          <t>CrossRef</t>
        </is>
      </c>
      <c r="D1324" s="86" t="n">
        <v>46287</v>
      </c>
      <c r="E1324" t="inlineStr">
        <is>
          <t>generative world model reinforcement learning</t>
        </is>
      </c>
      <c r="F1324" t="inlineStr">
        <is>
          <t>Iterative Cybercrime Risk and Response of Generative Artificial Intelligence Technology Based on Reinforcement Learning</t>
        </is>
      </c>
      <c r="G1324" t="inlineStr">
        <is>
          <t>Huang, Ye; Xu, Yanwei; Luo, Juan</t>
        </is>
      </c>
      <c r="H1324" t="n">
        <v>2024</v>
      </c>
      <c r="I1324" t="inlineStr">
        <is>
          <t>Computer-Aided Design and Applications</t>
        </is>
      </c>
      <c r="J1324" t="inlineStr">
        <is>
          <t>10.14733/cadaps.2025.s9.121-134</t>
        </is>
      </c>
      <c r="K1324" t="inlineStr">
        <is>
          <t>https://doi.org/10.14733/cadaps.2025.s9.121-134</t>
        </is>
      </c>
      <c r="L1324" t="inlineStr"/>
      <c r="M1324" t="inlineStr">
        <is>
          <t>journal-article</t>
        </is>
      </c>
      <c r="N1324" t="inlineStr">
        <is>
          <t>en</t>
        </is>
      </c>
      <c r="O1324">
        <f>IF(F1324="","",LOWER(TRIM(F1324)&amp;"|"&amp;TRIM(G1324)&amp;"|"&amp;H1324))</f>
        <v/>
      </c>
      <c r="P1324" t="inlineStr">
        <is>
          <t>No</t>
        </is>
      </c>
      <c r="Q1324" t="inlineStr">
        <is>
          <t>Citations: 0</t>
        </is>
      </c>
    </row>
    <row r="1325">
      <c r="A1325" t="inlineStr">
        <is>
          <t>A1324</t>
        </is>
      </c>
      <c r="B1325" t="inlineStr">
        <is>
          <t>Database</t>
        </is>
      </c>
      <c r="C1325" t="inlineStr">
        <is>
          <t>CrossRef</t>
        </is>
      </c>
      <c r="D1325" s="86" t="n">
        <v>46287</v>
      </c>
      <c r="E1325" t="inlineStr">
        <is>
          <t>generative world model reinforcement learning</t>
        </is>
      </c>
      <c r="F1325" t="inlineStr">
        <is>
          <t>A Dual Digital Twin Framework for Reinforcement Learning: Bridging Webots and MuJoCo with Generative AI and Alignment Strategies</t>
        </is>
      </c>
      <c r="G1325" t="inlineStr">
        <is>
          <t>Laukaitis, Algirdas; Šareiko, Andrej; Mažeika, Dalius</t>
        </is>
      </c>
      <c r="H1325" t="n">
        <v>2025</v>
      </c>
      <c r="I1325" t="inlineStr">
        <is>
          <t>Electronics</t>
        </is>
      </c>
      <c r="J1325" t="inlineStr">
        <is>
          <t>10.3390/electronics14244806</t>
        </is>
      </c>
      <c r="K1325" t="inlineStr">
        <is>
          <t>https://doi.org/10.3390/electronics14244806</t>
        </is>
      </c>
      <c r="L1325" t="inlineStr">
        <is>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is>
      </c>
      <c r="M1325" t="inlineStr">
        <is>
          <t>journal-article</t>
        </is>
      </c>
      <c r="N1325" t="inlineStr">
        <is>
          <t>en</t>
        </is>
      </c>
      <c r="O1325">
        <f>IF(F1325="","",LOWER(TRIM(F1325)&amp;"|"&amp;TRIM(G1325)&amp;"|"&amp;H1325))</f>
        <v/>
      </c>
      <c r="P1325" t="inlineStr">
        <is>
          <t>No</t>
        </is>
      </c>
      <c r="Q1325" t="inlineStr">
        <is>
          <t>Citations: 1</t>
        </is>
      </c>
    </row>
    <row r="1326">
      <c r="A1326" t="inlineStr">
        <is>
          <t>A1325</t>
        </is>
      </c>
      <c r="B1326" t="inlineStr">
        <is>
          <t>Database</t>
        </is>
      </c>
      <c r="C1326" t="inlineStr">
        <is>
          <t>CrossRef</t>
        </is>
      </c>
      <c r="D1326" s="86" t="n">
        <v>46287</v>
      </c>
      <c r="E1326" t="inlineStr">
        <is>
          <t>generative world model reinforcement learning</t>
        </is>
      </c>
      <c r="F1326" t="inlineStr">
        <is>
          <t>Augmented Memory: Sample-Efficient Generative Molecular Design with Reinforcement Learning</t>
        </is>
      </c>
      <c r="G1326" t="inlineStr">
        <is>
          <t>Guo, Jeff; Schwaller, Philippe</t>
        </is>
      </c>
      <c r="H1326" t="n">
        <v>2024</v>
      </c>
      <c r="I1326" t="inlineStr">
        <is>
          <t>JACS Au</t>
        </is>
      </c>
      <c r="J1326" t="inlineStr">
        <is>
          <t>10.1021/jacsau.4c00066</t>
        </is>
      </c>
      <c r="K1326" t="inlineStr">
        <is>
          <t>https://doi.org/10.1021/jacsau.4c00066</t>
        </is>
      </c>
      <c r="L1326" t="inlineStr"/>
      <c r="M1326" t="inlineStr">
        <is>
          <t>journal-article</t>
        </is>
      </c>
      <c r="N1326" t="inlineStr">
        <is>
          <t>en</t>
        </is>
      </c>
      <c r="O1326">
        <f>IF(F1326="","",LOWER(TRIM(F1326)&amp;"|"&amp;TRIM(G1326)&amp;"|"&amp;H1326))</f>
        <v/>
      </c>
      <c r="P1326" t="inlineStr">
        <is>
          <t>No</t>
        </is>
      </c>
      <c r="Q1326" t="inlineStr">
        <is>
          <t>Citations: 24</t>
        </is>
      </c>
    </row>
    <row r="1327">
      <c r="A1327" t="inlineStr">
        <is>
          <t>A1326</t>
        </is>
      </c>
      <c r="B1327" t="inlineStr">
        <is>
          <t>Database</t>
        </is>
      </c>
      <c r="C1327" t="inlineStr">
        <is>
          <t>CrossRef</t>
        </is>
      </c>
      <c r="D1327" s="86" t="n">
        <v>46287</v>
      </c>
      <c r="E1327" t="inlineStr">
        <is>
          <t>generative world model reinforcement learning</t>
        </is>
      </c>
      <c r="F1327" t="inlineStr">
        <is>
          <t>Beyond the Generative Learning Trilemma: Generative Model Assessment in Data Scarcity Domains</t>
        </is>
      </c>
      <c r="G1327" t="inlineStr">
        <is>
          <t>Salma, Marco; Tronchin, Lorenzo; Sicilia, Rosa; Soda, Paolo; Guarrasi, Valerio</t>
        </is>
      </c>
      <c r="H1327" t="n">
        <v>2026</v>
      </c>
      <c r="I1327" t="inlineStr">
        <is>
          <t>IEEE Access</t>
        </is>
      </c>
      <c r="J1327" t="inlineStr">
        <is>
          <t>10.1109/access.2026.3718041</t>
        </is>
      </c>
      <c r="K1327" t="inlineStr">
        <is>
          <t>https://doi.org/10.1109/access.2026.3718041</t>
        </is>
      </c>
      <c r="L1327" t="inlineStr"/>
      <c r="M1327" t="inlineStr">
        <is>
          <t>journal-article</t>
        </is>
      </c>
      <c r="N1327" t="inlineStr">
        <is>
          <t>en</t>
        </is>
      </c>
      <c r="O1327">
        <f>IF(F1327="","",LOWER(TRIM(F1327)&amp;"|"&amp;TRIM(G1327)&amp;"|"&amp;H1327))</f>
        <v/>
      </c>
      <c r="P1327" t="inlineStr">
        <is>
          <t>No</t>
        </is>
      </c>
      <c r="Q1327" t="inlineStr">
        <is>
          <t>Citations: 0</t>
        </is>
      </c>
    </row>
    <row r="1328">
      <c r="A1328" t="inlineStr">
        <is>
          <t>A1327</t>
        </is>
      </c>
      <c r="B1328" t="inlineStr">
        <is>
          <t>Database</t>
        </is>
      </c>
      <c r="C1328" t="inlineStr">
        <is>
          <t>CrossRef</t>
        </is>
      </c>
      <c r="D1328" s="86" t="n">
        <v>46287</v>
      </c>
      <c r="E1328" t="inlineStr">
        <is>
          <t>generative world model reinforcement learning</t>
        </is>
      </c>
      <c r="F1328" t="inlineStr">
        <is>
          <t>A Model of Adaptive Reinforcement Learning</t>
        </is>
      </c>
      <c r="G1328" t="inlineStr">
        <is>
          <t>Romero, Julian; Rosokha, Yaroslav</t>
        </is>
      </c>
      <c r="H1328" t="n">
        <v>2019</v>
      </c>
      <c r="I1328" t="inlineStr">
        <is>
          <t>SSRN Electronic Journal</t>
        </is>
      </c>
      <c r="J1328" t="inlineStr">
        <is>
          <t>10.2139/ssrn.3350711</t>
        </is>
      </c>
      <c r="K1328" t="inlineStr">
        <is>
          <t>https://doi.org/10.2139/ssrn.3350711</t>
        </is>
      </c>
      <c r="L1328" t="inlineStr"/>
      <c r="M1328" t="inlineStr">
        <is>
          <t>journal-article</t>
        </is>
      </c>
      <c r="N1328" t="inlineStr">
        <is>
          <t>en</t>
        </is>
      </c>
      <c r="O1328">
        <f>IF(F1328="","",LOWER(TRIM(F1328)&amp;"|"&amp;TRIM(G1328)&amp;"|"&amp;H1328))</f>
        <v/>
      </c>
      <c r="P1328" t="inlineStr">
        <is>
          <t>No</t>
        </is>
      </c>
      <c r="Q1328" t="inlineStr">
        <is>
          <t>Citations: 1</t>
        </is>
      </c>
    </row>
    <row r="1329">
      <c r="A1329" t="inlineStr">
        <is>
          <t>A1328</t>
        </is>
      </c>
      <c r="B1329" t="inlineStr">
        <is>
          <t>Database</t>
        </is>
      </c>
      <c r="C1329" t="inlineStr">
        <is>
          <t>CrossRef</t>
        </is>
      </c>
      <c r="D1329" s="86" t="n">
        <v>46287</v>
      </c>
      <c r="E1329" t="inlineStr">
        <is>
          <t>generative world model reinforcement learning</t>
        </is>
      </c>
      <c r="F1329" t="inlineStr">
        <is>
          <t>Reinforcement Learning in Swarm Robotic Decision Systems</t>
        </is>
      </c>
      <c r="G1329" t="inlineStr"/>
      <c r="H1329" t="n">
        <v>2025</v>
      </c>
      <c r="I1329" t="inlineStr">
        <is>
          <t>World Journal of Future Technologies in Computer Science and Engineering</t>
        </is>
      </c>
      <c r="J1329" t="inlineStr">
        <is>
          <t>10.63345/wjftcse.v1.i4.107</t>
        </is>
      </c>
      <c r="K1329" t="inlineStr">
        <is>
          <t>https://doi.org/10.63345/wjftcse.v1.i4.107</t>
        </is>
      </c>
      <c r="L1329" t="inlineStr"/>
      <c r="M1329" t="inlineStr">
        <is>
          <t>journal-article</t>
        </is>
      </c>
      <c r="N1329" t="inlineStr">
        <is>
          <t>en</t>
        </is>
      </c>
      <c r="O1329">
        <f>IF(F1329="","",LOWER(TRIM(F1329)&amp;"|"&amp;TRIM(G1329)&amp;"|"&amp;H1329))</f>
        <v/>
      </c>
      <c r="P1329" t="inlineStr">
        <is>
          <t>No</t>
        </is>
      </c>
      <c r="Q1329" t="inlineStr">
        <is>
          <t>Citations: 0</t>
        </is>
      </c>
    </row>
    <row r="1330">
      <c r="A1330" t="inlineStr">
        <is>
          <t>A1329</t>
        </is>
      </c>
      <c r="B1330" t="inlineStr">
        <is>
          <t>Database</t>
        </is>
      </c>
      <c r="C1330" t="inlineStr">
        <is>
          <t>CrossRef</t>
        </is>
      </c>
      <c r="D1330" s="86" t="n">
        <v>46287</v>
      </c>
      <c r="E1330" t="inlineStr">
        <is>
          <t>generative world model reinforcement learning</t>
        </is>
      </c>
      <c r="F1330" t="inlineStr">
        <is>
          <t>Generative AI and Stochastic Optimal Control and Reinforcement Learning Frameworks for Adaptive and Intelligent Decision-Making Systems</t>
        </is>
      </c>
      <c r="G1330" t="inlineStr">
        <is>
          <t>G. Brindha, Malyala Gayatri</t>
        </is>
      </c>
      <c r="H1330" t="n">
        <v>2026</v>
      </c>
      <c r="I1330" t="inlineStr">
        <is>
          <t>Natural Resources for Human Health</t>
        </is>
      </c>
      <c r="J1330" t="inlineStr">
        <is>
          <t>10.53365/nrfhh.1755</t>
        </is>
      </c>
      <c r="K1330" t="inlineStr">
        <is>
          <t>https://doi.org/10.53365/nrfhh.1755</t>
        </is>
      </c>
      <c r="L1330" t="inlineStr">
        <is>
          <t>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is>
      </c>
      <c r="M1330" t="inlineStr">
        <is>
          <t>journal-article</t>
        </is>
      </c>
      <c r="N1330" t="inlineStr">
        <is>
          <t>en</t>
        </is>
      </c>
      <c r="O1330">
        <f>IF(F1330="","",LOWER(TRIM(F1330)&amp;"|"&amp;TRIM(G1330)&amp;"|"&amp;H1330))</f>
        <v/>
      </c>
      <c r="P1330" t="inlineStr">
        <is>
          <t>No</t>
        </is>
      </c>
      <c r="Q1330" t="inlineStr">
        <is>
          <t>Citations: 0</t>
        </is>
      </c>
    </row>
    <row r="1331">
      <c r="A1331" t="inlineStr">
        <is>
          <t>A1330</t>
        </is>
      </c>
      <c r="B1331" t="inlineStr">
        <is>
          <t>Database</t>
        </is>
      </c>
      <c r="C1331" t="inlineStr">
        <is>
          <t>CrossRef</t>
        </is>
      </c>
      <c r="D1331" s="86" t="n">
        <v>46287</v>
      </c>
      <c r="E1331" t="inlineStr">
        <is>
          <t>generative world model reinforcement learning</t>
        </is>
      </c>
      <c r="F1331" t="inlineStr">
        <is>
          <t>Anomaly Detection in Industrial IoT Using Distributional Reinforcement Learning and Generative Adversarial Networks</t>
        </is>
      </c>
      <c r="G1331" t="inlineStr">
        <is>
          <t>Benaddi, Hafsa; Jouhari, Mohammed; Ibrahimi, Khalil; Ben Othman, Jalel; Amhoud, El Mehdi</t>
        </is>
      </c>
      <c r="H1331" t="n">
        <v>2022</v>
      </c>
      <c r="I1331" t="inlineStr">
        <is>
          <t>Sensors</t>
        </is>
      </c>
      <c r="J1331" t="inlineStr">
        <is>
          <t>10.3390/s22218085</t>
        </is>
      </c>
      <c r="K1331" t="inlineStr">
        <is>
          <t>https://doi.org/10.3390/s22218085</t>
        </is>
      </c>
      <c r="L1331" t="inlineStr">
        <is>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is>
      </c>
      <c r="M1331" t="inlineStr">
        <is>
          <t>journal-article</t>
        </is>
      </c>
      <c r="N1331" t="inlineStr">
        <is>
          <t>en</t>
        </is>
      </c>
      <c r="O1331">
        <f>IF(F1331="","",LOWER(TRIM(F1331)&amp;"|"&amp;TRIM(G1331)&amp;"|"&amp;H1331))</f>
        <v/>
      </c>
      <c r="P1331" t="inlineStr">
        <is>
          <t>No</t>
        </is>
      </c>
      <c r="Q1331" t="inlineStr">
        <is>
          <t>Citations: 91</t>
        </is>
      </c>
    </row>
    <row r="1332">
      <c r="A1332" t="inlineStr">
        <is>
          <t>A1331</t>
        </is>
      </c>
      <c r="B1332" t="inlineStr">
        <is>
          <t>Database</t>
        </is>
      </c>
      <c r="C1332" t="inlineStr">
        <is>
          <t>CrossRef</t>
        </is>
      </c>
      <c r="D1332" s="86" t="n">
        <v>46287</v>
      </c>
      <c r="E1332" t="inlineStr">
        <is>
          <t>generative world model reinforcement learning</t>
        </is>
      </c>
      <c r="F1332" t="inlineStr">
        <is>
          <t>Increasing sample efficiency in deep reinforcement learning using generative environment modelling</t>
        </is>
      </c>
      <c r="G1332" t="inlineStr">
        <is>
          <t>Andersen, Per‐Arne; Goodwin, Morten; Granmo, Ole‐Christoffer</t>
        </is>
      </c>
      <c r="H1332" t="n">
        <v>2021</v>
      </c>
      <c r="I1332" t="inlineStr">
        <is>
          <t>Expert Systems</t>
        </is>
      </c>
      <c r="J1332" t="inlineStr">
        <is>
          <t>10.1111/exsy.12537</t>
        </is>
      </c>
      <c r="K1332" t="inlineStr">
        <is>
          <t>https://doi.org/10.1111/exsy.12537</t>
        </is>
      </c>
      <c r="L1332" t="inlineStr">
        <is>
          <t>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is>
      </c>
      <c r="M1332" t="inlineStr">
        <is>
          <t>journal-article</t>
        </is>
      </c>
      <c r="N1332" t="inlineStr">
        <is>
          <t>en</t>
        </is>
      </c>
      <c r="O1332">
        <f>IF(F1332="","",LOWER(TRIM(F1332)&amp;"|"&amp;TRIM(G1332)&amp;"|"&amp;H1332))</f>
        <v/>
      </c>
      <c r="P1332" t="inlineStr">
        <is>
          <t>No</t>
        </is>
      </c>
      <c r="Q1332" t="inlineStr">
        <is>
          <t>Citations: 6</t>
        </is>
      </c>
    </row>
    <row r="1333">
      <c r="A1333" t="inlineStr">
        <is>
          <t>A1332</t>
        </is>
      </c>
      <c r="B1333" t="inlineStr">
        <is>
          <t>Database</t>
        </is>
      </c>
      <c r="C1333" t="inlineStr">
        <is>
          <t>CrossRef</t>
        </is>
      </c>
      <c r="D1333" s="86" t="n">
        <v>46287</v>
      </c>
      <c r="E1333" t="inlineStr">
        <is>
          <t>generative world model reinforcement learning</t>
        </is>
      </c>
      <c r="F1333" t="inlineStr">
        <is>
          <t>A Model Examining the Effect of Generative Learning on the Relationship between Diversification and Financial Performance</t>
        </is>
      </c>
      <c r="G1333" t="inlineStr">
        <is>
          <t>Istanbul Medeniyet University, Istanbul; Seckin-Celik, Tutku</t>
        </is>
      </c>
      <c r="H1333" t="n">
        <v>2020</v>
      </c>
      <c r="I1333" t="inlineStr">
        <is>
          <t>International Journal of Current Science Research and Review</t>
        </is>
      </c>
      <c r="J1333" t="inlineStr">
        <is>
          <t>10.47191/ijcsrr/v3-i12-09</t>
        </is>
      </c>
      <c r="K1333" t="inlineStr">
        <is>
          <t>https://doi.org/10.47191/ijcsrr/v3-i12-09</t>
        </is>
      </c>
      <c r="L1333" t="inlineStr">
        <is>
          <t>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is>
      </c>
      <c r="M1333" t="inlineStr">
        <is>
          <t>journal-article</t>
        </is>
      </c>
      <c r="N1333" t="inlineStr">
        <is>
          <t>en</t>
        </is>
      </c>
      <c r="O1333">
        <f>IF(F1333="","",LOWER(TRIM(F1333)&amp;"|"&amp;TRIM(G1333)&amp;"|"&amp;H1333))</f>
        <v/>
      </c>
      <c r="P1333" t="inlineStr">
        <is>
          <t>No</t>
        </is>
      </c>
      <c r="Q1333" t="inlineStr">
        <is>
          <t>Citations: 0</t>
        </is>
      </c>
    </row>
    <row r="1334">
      <c r="A1334" t="inlineStr">
        <is>
          <t>A1333</t>
        </is>
      </c>
      <c r="B1334" t="inlineStr">
        <is>
          <t>Database</t>
        </is>
      </c>
      <c r="C1334" t="inlineStr">
        <is>
          <t>CrossRef</t>
        </is>
      </c>
      <c r="D1334" s="86" t="n">
        <v>46287</v>
      </c>
      <c r="E1334" t="inlineStr">
        <is>
          <t>generative world model reinforcement learning</t>
        </is>
      </c>
      <c r="F1334" t="inlineStr">
        <is>
          <t>Topological Phase Space Reconstruction For Augmented Real-World Reinforcement Learning</t>
        </is>
      </c>
      <c r="G1334" t="inlineStr">
        <is>
          <t>Aboussalah, Amine Mohamed</t>
        </is>
      </c>
      <c r="H1334" t="n">
        <v>2021</v>
      </c>
      <c r="I1334" t="inlineStr">
        <is>
          <t>SSRN Electronic Journal</t>
        </is>
      </c>
      <c r="J1334" t="inlineStr">
        <is>
          <t>10.2139/ssrn.3990516</t>
        </is>
      </c>
      <c r="K1334" t="inlineStr">
        <is>
          <t>https://doi.org/10.2139/ssrn.3990516</t>
        </is>
      </c>
      <c r="L1334" t="inlineStr"/>
      <c r="M1334" t="inlineStr">
        <is>
          <t>journal-article</t>
        </is>
      </c>
      <c r="N1334" t="inlineStr">
        <is>
          <t>en</t>
        </is>
      </c>
      <c r="O1334">
        <f>IF(F1334="","",LOWER(TRIM(F1334)&amp;"|"&amp;TRIM(G1334)&amp;"|"&amp;H1334))</f>
        <v/>
      </c>
      <c r="P1334" t="inlineStr">
        <is>
          <t>No</t>
        </is>
      </c>
      <c r="Q1334" t="inlineStr">
        <is>
          <t>Citations: 0</t>
        </is>
      </c>
    </row>
    <row r="1335">
      <c r="A1335" t="inlineStr">
        <is>
          <t>A1334</t>
        </is>
      </c>
      <c r="B1335" t="inlineStr">
        <is>
          <t>Database</t>
        </is>
      </c>
      <c r="C1335" t="inlineStr">
        <is>
          <t>CrossRef</t>
        </is>
      </c>
      <c r="D1335" s="86" t="n">
        <v>46287</v>
      </c>
      <c r="E1335" t="inlineStr">
        <is>
          <t>generative world model reinforcement learning</t>
        </is>
      </c>
      <c r="F1335" t="inlineStr">
        <is>
          <t>Adaptive Portfolio Optimization using Deep Reinforcement Learning and Generative Models</t>
        </is>
      </c>
      <c r="G1335" t="inlineStr">
        <is>
          <t>Yakub, Ahmad; Obunadike, Georgina N.; Shitu, Muktar Umar</t>
        </is>
      </c>
      <c r="H1335" t="n">
        <v>2026</v>
      </c>
      <c r="I1335" t="inlineStr">
        <is>
          <t>Journal of Science Research and Reviews</t>
        </is>
      </c>
      <c r="J1335" t="inlineStr">
        <is>
          <t>10.70882/josrar.2026.v3i1.134</t>
        </is>
      </c>
      <c r="K1335" t="inlineStr">
        <is>
          <t>https://doi.org/10.70882/josrar.2026.v3i1.134</t>
        </is>
      </c>
      <c r="L1335" t="inlineStr">
        <is>
          <t>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is>
      </c>
      <c r="M1335" t="inlineStr">
        <is>
          <t>journal-article</t>
        </is>
      </c>
      <c r="N1335" t="inlineStr">
        <is>
          <t>en</t>
        </is>
      </c>
      <c r="O1335">
        <f>IF(F1335="","",LOWER(TRIM(F1335)&amp;"|"&amp;TRIM(G1335)&amp;"|"&amp;H1335))</f>
        <v/>
      </c>
      <c r="P1335" t="inlineStr">
        <is>
          <t>No</t>
        </is>
      </c>
      <c r="Q1335" t="inlineStr">
        <is>
          <t>Citations: 0</t>
        </is>
      </c>
    </row>
    <row r="1336">
      <c r="A1336" t="inlineStr">
        <is>
          <t>A1335</t>
        </is>
      </c>
      <c r="B1336" t="inlineStr">
        <is>
          <t>Database</t>
        </is>
      </c>
      <c r="C1336" t="inlineStr">
        <is>
          <t>CrossRef</t>
        </is>
      </c>
      <c r="D1336" s="86" t="n">
        <v>46287</v>
      </c>
      <c r="E1336" t="inlineStr">
        <is>
          <t>generative world model reinforcement learning</t>
        </is>
      </c>
      <c r="F1336" t="inlineStr">
        <is>
          <t>Robust Scheduling Algorithm for Virtual Power Plants in Distributed Multi-Energy Systems Based on Generative Adversarial Reinforcement Learning</t>
        </is>
      </c>
      <c r="G1336" t="inlineStr">
        <is>
          <t>Shi, Yan; Wang, Wenwen</t>
        </is>
      </c>
      <c r="H1336" t="n">
        <v>2026</v>
      </c>
      <c r="I1336" t="inlineStr">
        <is>
          <t>Distributed Generation &amp; Alternative Energy Journal</t>
        </is>
      </c>
      <c r="J1336" t="inlineStr">
        <is>
          <t>10.13052/dgaej2156-3306.4145</t>
        </is>
      </c>
      <c r="K1336" t="inlineStr">
        <is>
          <t>https://doi.org/10.13052/dgaej2156-3306.4145</t>
        </is>
      </c>
      <c r="L1336" t="inlineStr">
        <is>
          <t>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is>
      </c>
      <c r="M1336" t="inlineStr">
        <is>
          <t>journal-article</t>
        </is>
      </c>
      <c r="N1336" t="inlineStr">
        <is>
          <t>en</t>
        </is>
      </c>
      <c r="O1336">
        <f>IF(F1336="","",LOWER(TRIM(F1336)&amp;"|"&amp;TRIM(G1336)&amp;"|"&amp;H1336))</f>
        <v/>
      </c>
      <c r="P1336" t="inlineStr">
        <is>
          <t>No</t>
        </is>
      </c>
      <c r="Q1336" t="inlineStr">
        <is>
          <t>Citations: 0</t>
        </is>
      </c>
    </row>
    <row r="1337">
      <c r="A1337" t="inlineStr">
        <is>
          <t>A1336</t>
        </is>
      </c>
      <c r="B1337" t="inlineStr">
        <is>
          <t>Database</t>
        </is>
      </c>
      <c r="C1337" t="inlineStr">
        <is>
          <t>CrossRef</t>
        </is>
      </c>
      <c r="D1337" s="86" t="n">
        <v>46287</v>
      </c>
      <c r="E1337" t="inlineStr">
        <is>
          <t>generative world model reinforcement learning</t>
        </is>
      </c>
      <c r="F1337" t="inlineStr">
        <is>
          <t>Link-INVENT: generative linker design with reinforcement learning</t>
        </is>
      </c>
      <c r="G1337" t="inlineStr">
        <is>
          <t>Guo, Jeff; Knuth, Franziska; Margreitter, Christian; Janet, Jon Paul; Papadopoulos, Kostas; Engkvist, Ola; Patronov, Atanas</t>
        </is>
      </c>
      <c r="H1337" t="n">
        <v>2023</v>
      </c>
      <c r="I1337" t="inlineStr">
        <is>
          <t>Digital Discovery</t>
        </is>
      </c>
      <c r="J1337" t="inlineStr">
        <is>
          <t>10.1039/d2dd00115b</t>
        </is>
      </c>
      <c r="K1337" t="inlineStr">
        <is>
          <t>https://doi.org/10.1039/d2dd00115b</t>
        </is>
      </c>
      <c r="L1337" t="inlineStr">
        <is>
          <t>Link-INVENT enables design of PROTACs, fragment linking, and scaffold hopping while satisfying multiple optimization criteria.</t>
        </is>
      </c>
      <c r="M1337" t="inlineStr">
        <is>
          <t>journal-article</t>
        </is>
      </c>
      <c r="N1337" t="inlineStr">
        <is>
          <t>en</t>
        </is>
      </c>
      <c r="O1337">
        <f>IF(F1337="","",LOWER(TRIM(F1337)&amp;"|"&amp;TRIM(G1337)&amp;"|"&amp;H1337))</f>
        <v/>
      </c>
      <c r="P1337" t="inlineStr">
        <is>
          <t>No</t>
        </is>
      </c>
      <c r="Q1337" t="inlineStr">
        <is>
          <t>Citations: 82</t>
        </is>
      </c>
    </row>
    <row r="1338">
      <c r="A1338" t="inlineStr">
        <is>
          <t>A1337</t>
        </is>
      </c>
      <c r="B1338" t="inlineStr">
        <is>
          <t>Database</t>
        </is>
      </c>
      <c r="C1338" t="inlineStr">
        <is>
          <t>CrossRef</t>
        </is>
      </c>
      <c r="D1338" s="86" t="n">
        <v>46287</v>
      </c>
      <c r="E1338" t="inlineStr">
        <is>
          <t>generative world model reinforcement learning</t>
        </is>
      </c>
      <c r="F1338" t="inlineStr">
        <is>
          <t>OptionGAN: Learning Joint Reward-Policy Options Using Generative Adversarial Inverse Reinforcement Learning</t>
        </is>
      </c>
      <c r="G1338" t="inlineStr">
        <is>
          <t>Henderson, Peter; Chang, Wei-Di; Bacon, Pierre-Luc; Meger, David; Pineau, Joelle; Precup, Doina</t>
        </is>
      </c>
      <c r="H1338" t="n">
        <v>2018</v>
      </c>
      <c r="I1338" t="inlineStr">
        <is>
          <t>Proceedings of the AAAI Conference on Artificial Intelligence</t>
        </is>
      </c>
      <c r="J1338" t="inlineStr">
        <is>
          <t>10.1609/aaai.v32i1.11775</t>
        </is>
      </c>
      <c r="K1338" t="inlineStr">
        <is>
          <t>https://doi.org/10.1609/aaai.v32i1.11775</t>
        </is>
      </c>
      <c r="L1338" t="inlineStr">
        <is>
          <t>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is>
      </c>
      <c r="M1338" t="inlineStr">
        <is>
          <t>journal-article</t>
        </is>
      </c>
      <c r="N1338" t="inlineStr">
        <is>
          <t>en</t>
        </is>
      </c>
      <c r="O1338">
        <f>IF(F1338="","",LOWER(TRIM(F1338)&amp;"|"&amp;TRIM(G1338)&amp;"|"&amp;H1338))</f>
        <v/>
      </c>
      <c r="P1338" t="inlineStr">
        <is>
          <t>No</t>
        </is>
      </c>
      <c r="Q1338" t="inlineStr">
        <is>
          <t>Citations: 26</t>
        </is>
      </c>
    </row>
    <row r="1339">
      <c r="A1339" t="inlineStr">
        <is>
          <t>A1338</t>
        </is>
      </c>
      <c r="B1339" t="inlineStr">
        <is>
          <t>Database</t>
        </is>
      </c>
      <c r="C1339" t="inlineStr">
        <is>
          <t>CrossRef</t>
        </is>
      </c>
      <c r="D1339" s="86" t="n">
        <v>46287</v>
      </c>
      <c r="E1339" t="inlineStr">
        <is>
          <t>generative world model reinforcement learning</t>
        </is>
      </c>
      <c r="F1339" t="inlineStr">
        <is>
          <t>The hippocampal formation as a hierarchical generative model supporting generative replay and continual learning</t>
        </is>
      </c>
      <c r="G1339" t="inlineStr">
        <is>
          <t>Stoianov, Ivilin; Maisto, Domenico; Pezzulo, Giovanni</t>
        </is>
      </c>
      <c r="H1339" t="n">
        <v>2022</v>
      </c>
      <c r="I1339" t="inlineStr">
        <is>
          <t>Progress in Neurobiology</t>
        </is>
      </c>
      <c r="J1339" t="inlineStr">
        <is>
          <t>10.1016/j.pneurobio.2022.102329</t>
        </is>
      </c>
      <c r="K1339" t="inlineStr">
        <is>
          <t>https://doi.org/10.1016/j.pneurobio.2022.102329</t>
        </is>
      </c>
      <c r="L1339" t="inlineStr"/>
      <c r="M1339" t="inlineStr">
        <is>
          <t>journal-article</t>
        </is>
      </c>
      <c r="N1339" t="inlineStr">
        <is>
          <t>en</t>
        </is>
      </c>
      <c r="O1339">
        <f>IF(F1339="","",LOWER(TRIM(F1339)&amp;"|"&amp;TRIM(G1339)&amp;"|"&amp;H1339))</f>
        <v/>
      </c>
      <c r="P1339" t="inlineStr">
        <is>
          <t>No</t>
        </is>
      </c>
      <c r="Q1339" t="inlineStr">
        <is>
          <t>Citations: 58</t>
        </is>
      </c>
    </row>
    <row r="1340">
      <c r="A1340" t="inlineStr">
        <is>
          <t>A1339</t>
        </is>
      </c>
      <c r="B1340" t="inlineStr">
        <is>
          <t>Database</t>
        </is>
      </c>
      <c r="C1340" t="inlineStr">
        <is>
          <t>CrossRef</t>
        </is>
      </c>
      <c r="D1340" s="86" t="n">
        <v>46287</v>
      </c>
      <c r="E1340" t="inlineStr">
        <is>
          <t>generative world model reinforcement learning</t>
        </is>
      </c>
      <c r="F1340" t="inlineStr">
        <is>
          <t>The Future of Reinforcement Learning in Real-World Applications</t>
        </is>
      </c>
      <c r="G1340" t="inlineStr">
        <is>
          <t>Dr. Johnathan Doe</t>
        </is>
      </c>
      <c r="H1340" t="n">
        <v>2022</v>
      </c>
      <c r="I1340" t="inlineStr">
        <is>
          <t>American Journal of Machine Learning</t>
        </is>
      </c>
      <c r="J1340" t="inlineStr">
        <is>
          <t>10.71465/ajml2853</t>
        </is>
      </c>
      <c r="K1340" t="inlineStr">
        <is>
          <t>https://doi.org/10.71465/ajml2853</t>
        </is>
      </c>
      <c r="L1340" t="inlineStr">
        <is>
          <t>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is>
      </c>
      <c r="M1340" t="inlineStr">
        <is>
          <t>journal-article</t>
        </is>
      </c>
      <c r="N1340" t="inlineStr">
        <is>
          <t>en</t>
        </is>
      </c>
      <c r="O1340">
        <f>IF(F1340="","",LOWER(TRIM(F1340)&amp;"|"&amp;TRIM(G1340)&amp;"|"&amp;H1340))</f>
        <v/>
      </c>
      <c r="P1340" t="inlineStr">
        <is>
          <t>No</t>
        </is>
      </c>
      <c r="Q1340" t="inlineStr">
        <is>
          <t>Citations: 0</t>
        </is>
      </c>
    </row>
    <row r="1341">
      <c r="A1341" t="inlineStr">
        <is>
          <t>A1340</t>
        </is>
      </c>
      <c r="B1341" t="inlineStr">
        <is>
          <t>Database</t>
        </is>
      </c>
      <c r="C1341" t="inlineStr">
        <is>
          <t>CrossRef</t>
        </is>
      </c>
      <c r="D1341" s="86" t="n">
        <v>46287</v>
      </c>
      <c r="E1341" t="inlineStr">
        <is>
          <t>generative world model reinforcement learning</t>
        </is>
      </c>
      <c r="F1341" t="inlineStr">
        <is>
          <t>Hybrid Graph-Aware Reinforcement and Generative Learning Framework for Intelligent Task Scheduling in Dynamic Computational Systems</t>
        </is>
      </c>
      <c r="G1341" t="inlineStr">
        <is>
          <t>Reddy, Nemilidinea Anantharami; Gokulnath, B.V.</t>
        </is>
      </c>
      <c r="H1341" t="n">
        <v>2026</v>
      </c>
      <c r="I1341" t="inlineStr">
        <is>
          <t>Procedia Computer Science</t>
        </is>
      </c>
      <c r="J1341" t="inlineStr">
        <is>
          <t>10.1016/j.procs.2026.06.484</t>
        </is>
      </c>
      <c r="K1341" t="inlineStr">
        <is>
          <t>https://doi.org/10.1016/j.procs.2026.06.484</t>
        </is>
      </c>
      <c r="L1341" t="inlineStr"/>
      <c r="M1341" t="inlineStr">
        <is>
          <t>journal-article</t>
        </is>
      </c>
      <c r="N1341" t="inlineStr">
        <is>
          <t>en</t>
        </is>
      </c>
      <c r="O1341">
        <f>IF(F1341="","",LOWER(TRIM(F1341)&amp;"|"&amp;TRIM(G1341)&amp;"|"&amp;H1341))</f>
        <v/>
      </c>
      <c r="P1341" t="inlineStr">
        <is>
          <t>No</t>
        </is>
      </c>
      <c r="Q1341" t="inlineStr">
        <is>
          <t>Citations: 0</t>
        </is>
      </c>
    </row>
    <row r="1342">
      <c r="A1342" t="inlineStr">
        <is>
          <t>A1341</t>
        </is>
      </c>
      <c r="B1342" t="inlineStr">
        <is>
          <t>Database</t>
        </is>
      </c>
      <c r="C1342" t="inlineStr">
        <is>
          <t>CrossRef</t>
        </is>
      </c>
      <c r="D1342" s="86" t="n">
        <v>46287</v>
      </c>
      <c r="E1342" t="inlineStr">
        <is>
          <t>generative world model reinforcement learning</t>
        </is>
      </c>
      <c r="F1342" t="inlineStr">
        <is>
          <t>Explainable reinforcement learning for trading decisions</t>
        </is>
      </c>
      <c r="G1342" t="inlineStr">
        <is>
          <t>Narangarav Batbaatar</t>
        </is>
      </c>
      <c r="H1342" t="n">
        <v>2025</v>
      </c>
      <c r="I1342" t="inlineStr">
        <is>
          <t>World Journal of Advanced Engineering Technology and Sciences</t>
        </is>
      </c>
      <c r="J1342" t="inlineStr">
        <is>
          <t>10.30574/wjaets.2025.15.3.1140</t>
        </is>
      </c>
      <c r="K1342" t="inlineStr">
        <is>
          <t>https://doi.org/10.30574/wjaets.2025.15.3.1140</t>
        </is>
      </c>
      <c r="L1342" t="inlineStr">
        <is>
          <t>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is>
      </c>
      <c r="M1342" t="inlineStr">
        <is>
          <t>journal-article</t>
        </is>
      </c>
      <c r="N1342" t="inlineStr">
        <is>
          <t>en</t>
        </is>
      </c>
      <c r="O1342">
        <f>IF(F1342="","",LOWER(TRIM(F1342)&amp;"|"&amp;TRIM(G1342)&amp;"|"&amp;H1342))</f>
        <v/>
      </c>
      <c r="P1342" t="inlineStr">
        <is>
          <t>No</t>
        </is>
      </c>
      <c r="Q1342" t="inlineStr">
        <is>
          <t>Citations: 1</t>
        </is>
      </c>
    </row>
    <row r="1343">
      <c r="A1343" t="inlineStr">
        <is>
          <t>A1342</t>
        </is>
      </c>
      <c r="B1343" t="inlineStr">
        <is>
          <t>Database</t>
        </is>
      </c>
      <c r="C1343" t="inlineStr">
        <is>
          <t>CrossRef</t>
        </is>
      </c>
      <c r="D1343" s="86" t="n">
        <v>46287</v>
      </c>
      <c r="E1343" t="inlineStr">
        <is>
          <t>generative world model reinforcement learning</t>
        </is>
      </c>
      <c r="F1343" t="inlineStr">
        <is>
          <t>Reinforcement learning-based parametric generative model for underground road horizontal alignment design considering construction risk</t>
        </is>
      </c>
      <c r="G1343" t="inlineStr">
        <is>
          <t>Liu, Longkun; Zhou, Biao; Xie, Xiongyao; Huang, Xin</t>
        </is>
      </c>
      <c r="H1343" t="n">
        <v>2026</v>
      </c>
      <c r="I1343" t="inlineStr">
        <is>
          <t>Automation in Construction</t>
        </is>
      </c>
      <c r="J1343" t="inlineStr">
        <is>
          <t>10.1016/j.autcon.2026.107174</t>
        </is>
      </c>
      <c r="K1343" t="inlineStr">
        <is>
          <t>https://doi.org/10.1016/j.autcon.2026.107174</t>
        </is>
      </c>
      <c r="L1343" t="inlineStr"/>
      <c r="M1343" t="inlineStr">
        <is>
          <t>journal-article</t>
        </is>
      </c>
      <c r="N1343" t="inlineStr">
        <is>
          <t>en</t>
        </is>
      </c>
      <c r="O1343">
        <f>IF(F1343="","",LOWER(TRIM(F1343)&amp;"|"&amp;TRIM(G1343)&amp;"|"&amp;H1343))</f>
        <v/>
      </c>
      <c r="P1343" t="inlineStr">
        <is>
          <t>No</t>
        </is>
      </c>
      <c r="Q1343" t="inlineStr">
        <is>
          <t>Citations: 0</t>
        </is>
      </c>
    </row>
    <row r="1344">
      <c r="A1344" t="inlineStr">
        <is>
          <t>A1343</t>
        </is>
      </c>
      <c r="B1344" t="inlineStr">
        <is>
          <t>Database</t>
        </is>
      </c>
      <c r="C1344" t="inlineStr">
        <is>
          <t>CrossRef</t>
        </is>
      </c>
      <c r="D1344" s="86" t="n">
        <v>46287</v>
      </c>
      <c r="E1344" t="inlineStr">
        <is>
          <t>generative world model reinforcement learning</t>
        </is>
      </c>
      <c r="F1344" t="inlineStr">
        <is>
          <t>An optimization-driven reinforcement learning with vision transformer generative adversarial network for medical image reconstruction</t>
        </is>
      </c>
      <c r="G1344" t="inlineStr">
        <is>
          <t>Sharma, Priyanka; Keswani, Bright</t>
        </is>
      </c>
      <c r="H1344" t="n">
        <v>2026</v>
      </c>
      <c r="I1344" t="inlineStr">
        <is>
          <t>Journal of Information and Optimization Sciences</t>
        </is>
      </c>
      <c r="J1344" t="inlineStr">
        <is>
          <t>10.47974/jios-2210</t>
        </is>
      </c>
      <c r="K1344" t="inlineStr">
        <is>
          <t>https://doi.org/10.47974/jios-2210</t>
        </is>
      </c>
      <c r="L1344" t="inlineStr"/>
      <c r="M1344" t="inlineStr">
        <is>
          <t>journal-article</t>
        </is>
      </c>
      <c r="N1344" t="inlineStr">
        <is>
          <t>en</t>
        </is>
      </c>
      <c r="O1344">
        <f>IF(F1344="","",LOWER(TRIM(F1344)&amp;"|"&amp;TRIM(G1344)&amp;"|"&amp;H1344))</f>
        <v/>
      </c>
      <c r="P1344" t="inlineStr">
        <is>
          <t>No</t>
        </is>
      </c>
      <c r="Q1344" t="inlineStr">
        <is>
          <t>Citations: 0</t>
        </is>
      </c>
    </row>
    <row r="1345">
      <c r="A1345" t="inlineStr">
        <is>
          <t>A1344</t>
        </is>
      </c>
      <c r="B1345" t="inlineStr">
        <is>
          <t>Database</t>
        </is>
      </c>
      <c r="C1345" t="inlineStr">
        <is>
          <t>CrossRef</t>
        </is>
      </c>
      <c r="D1345" s="86" t="n">
        <v>46287</v>
      </c>
      <c r="E1345" t="inlineStr">
        <is>
          <t>generative world model reinforcement learning</t>
        </is>
      </c>
      <c r="F1345" t="inlineStr">
        <is>
          <t>Reinforcement Learning in Real-World Environments: Challenges and Opportunities</t>
        </is>
      </c>
      <c r="G1345" t="inlineStr"/>
      <c r="H1345" t="n">
        <v>2023</v>
      </c>
      <c r="I1345" t="inlineStr">
        <is>
          <t>International Journal of Mechanical Engineering</t>
        </is>
      </c>
      <c r="J1345" t="inlineStr">
        <is>
          <t>10.56452/6-3-662</t>
        </is>
      </c>
      <c r="K1345" t="inlineStr">
        <is>
          <t>https://doi.org/10.56452/6-3-662</t>
        </is>
      </c>
      <c r="L1345" t="inlineStr"/>
      <c r="M1345" t="inlineStr">
        <is>
          <t>journal-article</t>
        </is>
      </c>
      <c r="N1345" t="inlineStr">
        <is>
          <t>en</t>
        </is>
      </c>
      <c r="O1345">
        <f>IF(F1345="","",LOWER(TRIM(F1345)&amp;"|"&amp;TRIM(G1345)&amp;"|"&amp;H1345))</f>
        <v/>
      </c>
      <c r="P1345" t="inlineStr">
        <is>
          <t>No</t>
        </is>
      </c>
      <c r="Q1345" t="inlineStr">
        <is>
          <t>Citations: 2</t>
        </is>
      </c>
    </row>
    <row r="1346">
      <c r="A1346" t="inlineStr">
        <is>
          <t>A1345</t>
        </is>
      </c>
      <c r="B1346" t="inlineStr">
        <is>
          <t>Database</t>
        </is>
      </c>
      <c r="C1346" t="inlineStr">
        <is>
          <t>CrossRef</t>
        </is>
      </c>
      <c r="D1346" s="86" t="n">
        <v>46287</v>
      </c>
      <c r="E1346" t="inlineStr">
        <is>
          <t>generative world model reinforcement learning</t>
        </is>
      </c>
      <c r="F1346" t="inlineStr">
        <is>
          <t>Autonomous cloud migration: Leveraging reinforcement learning for intelligent transformation</t>
        </is>
      </c>
      <c r="G1346" t="inlineStr">
        <is>
          <t>Krupal Gangapatnam</t>
        </is>
      </c>
      <c r="H1346" t="n">
        <v>2025</v>
      </c>
      <c r="I1346" t="inlineStr">
        <is>
          <t>World Journal of Advanced Research and Reviews</t>
        </is>
      </c>
      <c r="J1346" t="inlineStr">
        <is>
          <t>10.30574/wjarr.2025.26.1.1504</t>
        </is>
      </c>
      <c r="K1346" t="inlineStr">
        <is>
          <t>https://doi.org/10.30574/wjarr.2025.26.1.1504</t>
        </is>
      </c>
      <c r="L1346" t="inlineStr">
        <is>
          <t>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is>
      </c>
      <c r="M1346" t="inlineStr">
        <is>
          <t>journal-article</t>
        </is>
      </c>
      <c r="N1346" t="inlineStr">
        <is>
          <t>en</t>
        </is>
      </c>
      <c r="O1346">
        <f>IF(F1346="","",LOWER(TRIM(F1346)&amp;"|"&amp;TRIM(G1346)&amp;"|"&amp;H1346))</f>
        <v/>
      </c>
      <c r="P1346" t="inlineStr">
        <is>
          <t>No</t>
        </is>
      </c>
      <c r="Q1346" t="inlineStr">
        <is>
          <t>Citations: 0</t>
        </is>
      </c>
    </row>
    <row r="1347">
      <c r="A1347" t="inlineStr">
        <is>
          <t>A1346</t>
        </is>
      </c>
      <c r="B1347" t="inlineStr">
        <is>
          <t>Database</t>
        </is>
      </c>
      <c r="C1347" t="inlineStr">
        <is>
          <t>CrossRef</t>
        </is>
      </c>
      <c r="D1347" s="86" t="n">
        <v>46287</v>
      </c>
      <c r="E1347" t="inlineStr">
        <is>
          <t>generative world model reinforcement learning</t>
        </is>
      </c>
      <c r="F1347" t="inlineStr">
        <is>
          <t>AI, Machine Learning &amp; Deep Learning Risk Management &amp; Controls: Beyond Deep Learning and Generative Adversarial Networks: Model Risk Management in AI, Machine Learning &amp; Deep Learning</t>
        </is>
      </c>
      <c r="G1347" t="inlineStr">
        <is>
          <t>Malhotra, Yogesh</t>
        </is>
      </c>
      <c r="H1347" t="n">
        <v>2018</v>
      </c>
      <c r="I1347" t="inlineStr">
        <is>
          <t>SSRN Electronic Journal</t>
        </is>
      </c>
      <c r="J1347" t="inlineStr">
        <is>
          <t>10.2139/ssrn.3193693</t>
        </is>
      </c>
      <c r="K1347" t="inlineStr">
        <is>
          <t>https://doi.org/10.2139/ssrn.3193693</t>
        </is>
      </c>
      <c r="L1347" t="inlineStr"/>
      <c r="M1347" t="inlineStr">
        <is>
          <t>journal-article</t>
        </is>
      </c>
      <c r="N1347" t="inlineStr">
        <is>
          <t>en</t>
        </is>
      </c>
      <c r="O1347">
        <f>IF(F1347="","",LOWER(TRIM(F1347)&amp;"|"&amp;TRIM(G1347)&amp;"|"&amp;H1347))</f>
        <v/>
      </c>
      <c r="P1347" t="inlineStr">
        <is>
          <t>No</t>
        </is>
      </c>
      <c r="Q1347" t="inlineStr">
        <is>
          <t>Citations: 10</t>
        </is>
      </c>
    </row>
    <row r="1348">
      <c r="A1348" t="inlineStr">
        <is>
          <t>A1347</t>
        </is>
      </c>
      <c r="B1348" t="inlineStr">
        <is>
          <t>Database</t>
        </is>
      </c>
      <c r="C1348" t="inlineStr">
        <is>
          <t>CrossRef</t>
        </is>
      </c>
      <c r="D1348" s="86" t="n">
        <v>46287</v>
      </c>
      <c r="E1348" t="inlineStr">
        <is>
          <t>generative world model reinforcement learning</t>
        </is>
      </c>
      <c r="F1348" t="inlineStr">
        <is>
          <t>Leveraging conditional generative adversarial networks (C-GAN) and deep reinforcement learning (DRL) for innovative product concept design generation</t>
        </is>
      </c>
      <c r="G1348" t="inlineStr">
        <is>
          <t>Zhou, Miao; Wang, Mingzhi; Yang, Yueming</t>
        </is>
      </c>
      <c r="H1348" t="n">
        <v>2026</v>
      </c>
      <c r="I1348" t="inlineStr">
        <is>
          <t>Discover Artificial Intelligence</t>
        </is>
      </c>
      <c r="J1348" t="inlineStr">
        <is>
          <t>10.1007/s44163-026-01445-3</t>
        </is>
      </c>
      <c r="K1348" t="inlineStr">
        <is>
          <t>https://doi.org/10.1007/s44163-026-01445-3</t>
        </is>
      </c>
      <c r="L1348" t="inlineStr"/>
      <c r="M1348" t="inlineStr">
        <is>
          <t>journal-article</t>
        </is>
      </c>
      <c r="N1348" t="inlineStr">
        <is>
          <t>en</t>
        </is>
      </c>
      <c r="O1348">
        <f>IF(F1348="","",LOWER(TRIM(F1348)&amp;"|"&amp;TRIM(G1348)&amp;"|"&amp;H1348))</f>
        <v/>
      </c>
      <c r="P1348" t="inlineStr">
        <is>
          <t>No</t>
        </is>
      </c>
      <c r="Q1348" t="inlineStr">
        <is>
          <t>Citations: 0</t>
        </is>
      </c>
    </row>
    <row r="1349">
      <c r="A1349" t="inlineStr">
        <is>
          <t>A1348</t>
        </is>
      </c>
      <c r="B1349" t="inlineStr">
        <is>
          <t>Database</t>
        </is>
      </c>
      <c r="C1349" t="inlineStr">
        <is>
          <t>CrossRef</t>
        </is>
      </c>
      <c r="D1349" s="86" t="n">
        <v>46287</v>
      </c>
      <c r="E1349" t="inlineStr">
        <is>
          <t>generative world model reinforcement learning</t>
        </is>
      </c>
      <c r="F1349" t="inlineStr">
        <is>
          <t>An Adaptive Agent Decision Model Based on Deep Reinforcement Learning and Autonomous Learning</t>
        </is>
      </c>
      <c r="G1349" t="inlineStr"/>
      <c r="H1349" t="n">
        <v>2023</v>
      </c>
      <c r="I1349" t="inlineStr">
        <is>
          <t>Journal of Logistics, Informatics and Service Science</t>
        </is>
      </c>
      <c r="J1349" t="inlineStr">
        <is>
          <t>10.33168/jliss.2023.0309</t>
        </is>
      </c>
      <c r="K1349" t="inlineStr">
        <is>
          <t>https://doi.org/10.33168/jliss.2023.0309</t>
        </is>
      </c>
      <c r="L1349" t="inlineStr"/>
      <c r="M1349" t="inlineStr">
        <is>
          <t>journal-article</t>
        </is>
      </c>
      <c r="N1349" t="inlineStr">
        <is>
          <t>en</t>
        </is>
      </c>
      <c r="O1349">
        <f>IF(F1349="","",LOWER(TRIM(F1349)&amp;"|"&amp;TRIM(G1349)&amp;"|"&amp;H1349))</f>
        <v/>
      </c>
      <c r="P1349" t="inlineStr">
        <is>
          <t>No</t>
        </is>
      </c>
      <c r="Q1349" t="inlineStr">
        <is>
          <t>Citations: 32</t>
        </is>
      </c>
    </row>
    <row r="1350">
      <c r="A1350" t="inlineStr">
        <is>
          <t>A1349</t>
        </is>
      </c>
      <c r="B1350" t="inlineStr">
        <is>
          <t>Database</t>
        </is>
      </c>
      <c r="C1350" t="inlineStr">
        <is>
          <t>CrossRef</t>
        </is>
      </c>
      <c r="D1350" s="86" t="n">
        <v>46287</v>
      </c>
      <c r="E1350" t="inlineStr">
        <is>
          <t>generative world model reinforcement learning</t>
        </is>
      </c>
      <c r="F1350" t="inlineStr">
        <is>
          <t>LiRA: Light-Robust Adversary for model-based reinforcement learning in real world</t>
        </is>
      </c>
      <c r="G1350" t="inlineStr">
        <is>
          <t>Kobayashi, Taisuke</t>
        </is>
      </c>
      <c r="H1350" t="n">
        <v>2025</v>
      </c>
      <c r="I1350" t="inlineStr">
        <is>
          <t>Robotics and Autonomous Systems</t>
        </is>
      </c>
      <c r="J1350" t="inlineStr">
        <is>
          <t>10.1016/j.robot.2025.105057</t>
        </is>
      </c>
      <c r="K1350" t="inlineStr">
        <is>
          <t>https://doi.org/10.1016/j.robot.2025.105057</t>
        </is>
      </c>
      <c r="L1350" t="inlineStr"/>
      <c r="M1350" t="inlineStr">
        <is>
          <t>journal-article</t>
        </is>
      </c>
      <c r="N1350" t="inlineStr">
        <is>
          <t>en</t>
        </is>
      </c>
      <c r="O1350">
        <f>IF(F1350="","",LOWER(TRIM(F1350)&amp;"|"&amp;TRIM(G1350)&amp;"|"&amp;H1350))</f>
        <v/>
      </c>
      <c r="P1350" t="inlineStr">
        <is>
          <t>No</t>
        </is>
      </c>
      <c r="Q1350" t="inlineStr">
        <is>
          <t>Citations: 0</t>
        </is>
      </c>
    </row>
    <row r="1351">
      <c r="A1351" t="inlineStr">
        <is>
          <t>A1350</t>
        </is>
      </c>
      <c r="B1351" t="inlineStr">
        <is>
          <t>Database</t>
        </is>
      </c>
      <c r="C1351" t="inlineStr">
        <is>
          <t>CrossRef</t>
        </is>
      </c>
      <c r="D1351" s="86" t="n">
        <v>46287</v>
      </c>
      <c r="E1351" t="inlineStr">
        <is>
          <t>latent dynamics model video prediction</t>
        </is>
      </c>
      <c r="F1351" t="inlineStr">
        <is>
          <t>Context-Aware Human Trajectories Prediction via Latent Variational Model</t>
        </is>
      </c>
      <c r="G1351" t="inlineStr">
        <is>
          <t>Diaz Berenguer, Abel; Alioscha-Perez, Mitchel; Oveneke, Meshia Cedric; Sahli, Hichem</t>
        </is>
      </c>
      <c r="H1351" t="n">
        <v>2021</v>
      </c>
      <c r="I1351" t="inlineStr">
        <is>
          <t>IEEE Transactions on Circuits and Systems for Video Technology</t>
        </is>
      </c>
      <c r="J1351" t="inlineStr">
        <is>
          <t>10.1109/tcsvt.2020.3014869</t>
        </is>
      </c>
      <c r="K1351" t="inlineStr">
        <is>
          <t>https://doi.org/10.1109/tcsvt.2020.3014869</t>
        </is>
      </c>
      <c r="L1351" t="inlineStr"/>
      <c r="M1351" t="inlineStr">
        <is>
          <t>journal-article</t>
        </is>
      </c>
      <c r="N1351" t="inlineStr">
        <is>
          <t>en</t>
        </is>
      </c>
      <c r="O1351">
        <f>IF(F1351="","",LOWER(TRIM(F1351)&amp;"|"&amp;TRIM(G1351)&amp;"|"&amp;H1351))</f>
        <v/>
      </c>
      <c r="P1351" t="inlineStr">
        <is>
          <t>No</t>
        </is>
      </c>
      <c r="Q1351" t="inlineStr">
        <is>
          <t>Citations: 29</t>
        </is>
      </c>
    </row>
    <row r="1352">
      <c r="A1352" t="inlineStr">
        <is>
          <t>A1351</t>
        </is>
      </c>
      <c r="B1352" t="inlineStr">
        <is>
          <t>Database</t>
        </is>
      </c>
      <c r="C1352" t="inlineStr">
        <is>
          <t>CrossRef</t>
        </is>
      </c>
      <c r="D1352" s="86" t="n">
        <v>46287</v>
      </c>
      <c r="E1352" t="inlineStr">
        <is>
          <t>latent dynamics model video prediction</t>
        </is>
      </c>
      <c r="F1352" t="inlineStr">
        <is>
          <t>A Deep Unsupervised Artificial Intelligence Model for Automated Prostate Cancer Prediction Through Latent Pattern Discovery and Clinical Data Analysis</t>
        </is>
      </c>
      <c r="G1352" t="inlineStr">
        <is>
          <t>Nakamura, Dr. Haruto; Takahashi, Dr. Yui</t>
        </is>
      </c>
      <c r="H1352" t="n">
        <v>2026</v>
      </c>
      <c r="I1352" t="inlineStr">
        <is>
          <t>International Journal of Advanced Artificial Intelligence Research</t>
        </is>
      </c>
      <c r="J1352" t="inlineStr">
        <is>
          <t>10.55640/ijaair-v03i08-06</t>
        </is>
      </c>
      <c r="K1352" t="inlineStr">
        <is>
          <t>https://doi.org/10.55640/ijaair-v03i08-06</t>
        </is>
      </c>
      <c r="L1352" t="inlineStr">
        <is>
          <t>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is>
      </c>
      <c r="M1352" t="inlineStr">
        <is>
          <t>journal-article</t>
        </is>
      </c>
      <c r="N1352" t="inlineStr">
        <is>
          <t>en</t>
        </is>
      </c>
      <c r="O1352">
        <f>IF(F1352="","",LOWER(TRIM(F1352)&amp;"|"&amp;TRIM(G1352)&amp;"|"&amp;H1352))</f>
        <v/>
      </c>
      <c r="P1352" t="inlineStr">
        <is>
          <t>No</t>
        </is>
      </c>
      <c r="Q1352" t="inlineStr">
        <is>
          <t>Citations: 0</t>
        </is>
      </c>
    </row>
    <row r="1353">
      <c r="A1353" t="inlineStr">
        <is>
          <t>A1352</t>
        </is>
      </c>
      <c r="B1353" t="inlineStr">
        <is>
          <t>Database</t>
        </is>
      </c>
      <c r="C1353" t="inlineStr">
        <is>
          <t>CrossRef</t>
        </is>
      </c>
      <c r="D1353" s="86" t="n">
        <v>46287</v>
      </c>
      <c r="E1353" t="inlineStr">
        <is>
          <t>latent dynamics model video prediction</t>
        </is>
      </c>
      <c r="F1353" t="inlineStr">
        <is>
          <t>Learning latent dynamics with a grey neural ODE prediction model and its application</t>
        </is>
      </c>
      <c r="G1353" t="inlineStr">
        <is>
          <t>Sapnken, Flavian Emmanuel; Ahmat, Khazali Acyl; Boukar, Michel; Nyobe, Serge Luc Biobiongono; Tamba, Jean Gaston</t>
        </is>
      </c>
      <c r="H1353" t="n">
        <v>2023</v>
      </c>
      <c r="I1353" t="inlineStr">
        <is>
          <t>Grey Systems: Theory and Application</t>
        </is>
      </c>
      <c r="J1353" t="inlineStr">
        <is>
          <t>10.1108/gs-12-2022-0119</t>
        </is>
      </c>
      <c r="K1353" t="inlineStr">
        <is>
          <t>https://doi.org/10.1108/gs-12-2022-0119</t>
        </is>
      </c>
      <c r="L1353" t="inlineStr">
        <is>
          <t>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is>
      </c>
      <c r="M1353" t="inlineStr">
        <is>
          <t>journal-article</t>
        </is>
      </c>
      <c r="N1353" t="inlineStr">
        <is>
          <t>en</t>
        </is>
      </c>
      <c r="O1353">
        <f>IF(F1353="","",LOWER(TRIM(F1353)&amp;"|"&amp;TRIM(G1353)&amp;"|"&amp;H1353))</f>
        <v/>
      </c>
      <c r="P1353" t="inlineStr">
        <is>
          <t>No</t>
        </is>
      </c>
      <c r="Q1353" t="inlineStr">
        <is>
          <t>Citations: 5</t>
        </is>
      </c>
    </row>
    <row r="1354">
      <c r="A1354" t="inlineStr">
        <is>
          <t>A1353</t>
        </is>
      </c>
      <c r="B1354" t="inlineStr">
        <is>
          <t>Database</t>
        </is>
      </c>
      <c r="C1354" t="inlineStr">
        <is>
          <t>CrossRef</t>
        </is>
      </c>
      <c r="D1354" s="86" t="n">
        <v>46287</v>
      </c>
      <c r="E1354" t="inlineStr">
        <is>
          <t>latent dynamics model video prediction</t>
        </is>
      </c>
      <c r="F1354" t="inlineStr">
        <is>
          <t>Tool Wear Prediction Based on Gaussian Process Latent Force Model</t>
        </is>
      </c>
      <c r="G1354" t="inlineStr"/>
      <c r="H1354" t="n">
        <v>2023</v>
      </c>
      <c r="I1354" t="inlineStr">
        <is>
          <t>Journal of Mechanical Engineering</t>
        </is>
      </c>
      <c r="J1354" t="inlineStr">
        <is>
          <t>10.3901/jme.2023.17.310</t>
        </is>
      </c>
      <c r="K1354" t="inlineStr">
        <is>
          <t>https://doi.org/10.3901/jme.2023.17.310</t>
        </is>
      </c>
      <c r="L1354" t="inlineStr"/>
      <c r="M1354" t="inlineStr">
        <is>
          <t>journal-article</t>
        </is>
      </c>
      <c r="N1354" t="inlineStr">
        <is>
          <t>en</t>
        </is>
      </c>
      <c r="O1354">
        <f>IF(F1354="","",LOWER(TRIM(F1354)&amp;"|"&amp;TRIM(G1354)&amp;"|"&amp;H1354))</f>
        <v/>
      </c>
      <c r="P1354" t="inlineStr">
        <is>
          <t>No</t>
        </is>
      </c>
      <c r="Q1354" t="inlineStr">
        <is>
          <t>Citations: 4</t>
        </is>
      </c>
    </row>
    <row r="1355">
      <c r="A1355" t="inlineStr">
        <is>
          <t>A1354</t>
        </is>
      </c>
      <c r="B1355" t="inlineStr">
        <is>
          <t>Database</t>
        </is>
      </c>
      <c r="C1355" t="inlineStr">
        <is>
          <t>CrossRef</t>
        </is>
      </c>
      <c r="D1355" s="86" t="n">
        <v>46287</v>
      </c>
      <c r="E1355" t="inlineStr">
        <is>
          <t>latent dynamics model video prediction</t>
        </is>
      </c>
      <c r="F1355" t="inlineStr">
        <is>
          <t>RLIM: a recursive and latent infection model for the prediction of US COVID-19 infections and turning points</t>
        </is>
      </c>
      <c r="G1355" t="inlineStr">
        <is>
          <t>Yu, Xiang; Lu, Lihua; Shen, Jianyi; Li, Jiandun; Xiao, Wei; Chen, Yangquan</t>
        </is>
      </c>
      <c r="H1355" t="n">
        <v>2021</v>
      </c>
      <c r="I1355" t="inlineStr">
        <is>
          <t>Nonlinear Dynamics</t>
        </is>
      </c>
      <c r="J1355" t="inlineStr">
        <is>
          <t>10.1007/s11071-021-06520-1</t>
        </is>
      </c>
      <c r="K1355" t="inlineStr">
        <is>
          <t>https://doi.org/10.1007/s11071-021-06520-1</t>
        </is>
      </c>
      <c r="L1355" t="inlineStr"/>
      <c r="M1355" t="inlineStr">
        <is>
          <t>journal-article</t>
        </is>
      </c>
      <c r="N1355" t="inlineStr">
        <is>
          <t>en</t>
        </is>
      </c>
      <c r="O1355">
        <f>IF(F1355="","",LOWER(TRIM(F1355)&amp;"|"&amp;TRIM(G1355)&amp;"|"&amp;H1355))</f>
        <v/>
      </c>
      <c r="P1355" t="inlineStr">
        <is>
          <t>No</t>
        </is>
      </c>
      <c r="Q1355" t="inlineStr">
        <is>
          <t>Citations: 4</t>
        </is>
      </c>
    </row>
    <row r="1356">
      <c r="A1356" t="inlineStr">
        <is>
          <t>A1355</t>
        </is>
      </c>
      <c r="B1356" t="inlineStr">
        <is>
          <t>Database</t>
        </is>
      </c>
      <c r="C1356" t="inlineStr">
        <is>
          <t>CrossRef</t>
        </is>
      </c>
      <c r="D1356" s="86" t="n">
        <v>46287</v>
      </c>
      <c r="E1356" t="inlineStr">
        <is>
          <t>latent dynamics model video prediction</t>
        </is>
      </c>
      <c r="F1356" t="inlineStr">
        <is>
          <t>Symptom Trajectory and Readmission Risk Prediction in Chronic Respiratory Failure via Latent Class Growth Model</t>
        </is>
      </c>
      <c r="G1356" t="inlineStr">
        <is>
          <t>Zhang, Rong</t>
        </is>
      </c>
      <c r="H1356" t="n">
        <v>2025</v>
      </c>
      <c r="I1356" t="inlineStr">
        <is>
          <t>Innovation in Aging</t>
        </is>
      </c>
      <c r="J1356" t="inlineStr">
        <is>
          <t>10.1093/geroni/igaf122.1616</t>
        </is>
      </c>
      <c r="K1356" t="inlineStr">
        <is>
          <t>https://doi.org/10.1093/geroni/igaf122.1616</t>
        </is>
      </c>
      <c r="L1356" t="inlineStr">
        <is>
          <t>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is>
      </c>
      <c r="M1356" t="inlineStr">
        <is>
          <t>journal-article</t>
        </is>
      </c>
      <c r="N1356" t="inlineStr">
        <is>
          <t>en</t>
        </is>
      </c>
      <c r="O1356">
        <f>IF(F1356="","",LOWER(TRIM(F1356)&amp;"|"&amp;TRIM(G1356)&amp;"|"&amp;H1356))</f>
        <v/>
      </c>
      <c r="P1356" t="inlineStr">
        <is>
          <t>No</t>
        </is>
      </c>
      <c r="Q1356" t="inlineStr">
        <is>
          <t>Citations: 0</t>
        </is>
      </c>
    </row>
    <row r="1357">
      <c r="A1357" t="inlineStr">
        <is>
          <t>A1356</t>
        </is>
      </c>
      <c r="B1357" t="inlineStr">
        <is>
          <t>Database</t>
        </is>
      </c>
      <c r="C1357" t="inlineStr">
        <is>
          <t>CrossRef</t>
        </is>
      </c>
      <c r="D1357" s="86" t="n">
        <v>46287</v>
      </c>
      <c r="E1357" t="inlineStr">
        <is>
          <t>latent dynamics model video prediction</t>
        </is>
      </c>
      <c r="F1357" t="inlineStr">
        <is>
          <t>Set Based Disease Prediction Latent Dirichlet Allocation: A Latent Model for Early Stage Identification of Diseases</t>
        </is>
      </c>
      <c r="G1357" t="inlineStr">
        <is>
          <t>Ashokkumar, P; Don, S</t>
        </is>
      </c>
      <c r="H1357" t="n">
        <v>2018</v>
      </c>
      <c r="I1357" t="inlineStr">
        <is>
          <t>Journal of Computational and Theoretical Nanoscience</t>
        </is>
      </c>
      <c r="J1357" t="inlineStr">
        <is>
          <t>10.1166/jctn.2018.7473</t>
        </is>
      </c>
      <c r="K1357" t="inlineStr">
        <is>
          <t>https://doi.org/10.1166/jctn.2018.7473</t>
        </is>
      </c>
      <c r="L1357" t="inlineStr"/>
      <c r="M1357" t="inlineStr">
        <is>
          <t>journal-article</t>
        </is>
      </c>
      <c r="N1357" t="inlineStr">
        <is>
          <t>en</t>
        </is>
      </c>
      <c r="O1357">
        <f>IF(F1357="","",LOWER(TRIM(F1357)&amp;"|"&amp;TRIM(G1357)&amp;"|"&amp;H1357))</f>
        <v/>
      </c>
      <c r="P1357" t="inlineStr">
        <is>
          <t>No</t>
        </is>
      </c>
      <c r="Q1357" t="inlineStr">
        <is>
          <t>Citations: 1</t>
        </is>
      </c>
    </row>
    <row r="1358">
      <c r="A1358" t="inlineStr">
        <is>
          <t>A1357</t>
        </is>
      </c>
      <c r="B1358" t="inlineStr">
        <is>
          <t>Database</t>
        </is>
      </c>
      <c r="C1358" t="inlineStr">
        <is>
          <t>CrossRef</t>
        </is>
      </c>
      <c r="D1358" s="86" t="n">
        <v>46287</v>
      </c>
      <c r="E1358" t="inlineStr">
        <is>
          <t>latent dynamics model video prediction</t>
        </is>
      </c>
      <c r="F1358" t="inlineStr">
        <is>
          <t>Link Prediction based on Deep Latent Feature Model by Fusion of Network Hierarchy Information</t>
        </is>
      </c>
      <c r="G1358" t="inlineStr"/>
      <c r="H1358" t="n">
        <v>2020</v>
      </c>
      <c r="I1358" t="inlineStr">
        <is>
          <t>Tehnicki vjesnik - Technical Gazette</t>
        </is>
      </c>
      <c r="J1358" t="inlineStr">
        <is>
          <t>10.17559/tv-20190927081408</t>
        </is>
      </c>
      <c r="K1358" t="inlineStr">
        <is>
          <t>https://doi.org/10.17559/tv-20190927081408</t>
        </is>
      </c>
      <c r="L1358" t="inlineStr"/>
      <c r="M1358" t="inlineStr">
        <is>
          <t>journal-article</t>
        </is>
      </c>
      <c r="N1358" t="inlineStr">
        <is>
          <t>en</t>
        </is>
      </c>
      <c r="O1358">
        <f>IF(F1358="","",LOWER(TRIM(F1358)&amp;"|"&amp;TRIM(G1358)&amp;"|"&amp;H1358))</f>
        <v/>
      </c>
      <c r="P1358" t="inlineStr">
        <is>
          <t>No</t>
        </is>
      </c>
      <c r="Q1358" t="inlineStr">
        <is>
          <t>Citations: 0</t>
        </is>
      </c>
    </row>
    <row r="1359">
      <c r="A1359" t="inlineStr">
        <is>
          <t>A1358</t>
        </is>
      </c>
      <c r="B1359" t="inlineStr">
        <is>
          <t>Database</t>
        </is>
      </c>
      <c r="C1359" t="inlineStr">
        <is>
          <t>CrossRef</t>
        </is>
      </c>
      <c r="D1359" s="86" t="n">
        <v>46287</v>
      </c>
      <c r="E1359" t="inlineStr">
        <is>
          <t>latent dynamics model video prediction</t>
        </is>
      </c>
      <c r="F1359" t="inlineStr">
        <is>
          <t>A Dynamic Latent-Space Model for Asset Clustering</t>
        </is>
      </c>
      <c r="G1359" t="inlineStr">
        <is>
          <t>Casarin, Roberto; Peruzzi, Antonio</t>
        </is>
      </c>
      <c r="H1359" t="n">
        <v>2024</v>
      </c>
      <c r="I1359" t="inlineStr">
        <is>
          <t>Studies in Nonlinear Dynamics &amp; Econometrics</t>
        </is>
      </c>
      <c r="J1359" t="inlineStr">
        <is>
          <t>10.1515/snde-2022-0111</t>
        </is>
      </c>
      <c r="K1359" t="inlineStr">
        <is>
          <t>https://doi.org/10.1515/snde-2022-0111</t>
        </is>
      </c>
      <c r="L1359" t="inlineStr">
        <is>
          <t>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is>
      </c>
      <c r="M1359" t="inlineStr">
        <is>
          <t>journal-article</t>
        </is>
      </c>
      <c r="N1359" t="inlineStr">
        <is>
          <t>en</t>
        </is>
      </c>
      <c r="O1359">
        <f>IF(F1359="","",LOWER(TRIM(F1359)&amp;"|"&amp;TRIM(G1359)&amp;"|"&amp;H1359))</f>
        <v/>
      </c>
      <c r="P1359" t="inlineStr">
        <is>
          <t>No</t>
        </is>
      </c>
      <c r="Q1359" t="inlineStr">
        <is>
          <t>Citations: 2</t>
        </is>
      </c>
    </row>
    <row r="1360">
      <c r="A1360" t="inlineStr">
        <is>
          <t>A1359</t>
        </is>
      </c>
      <c r="B1360" t="inlineStr">
        <is>
          <t>Database</t>
        </is>
      </c>
      <c r="C1360" t="inlineStr">
        <is>
          <t>CrossRef</t>
        </is>
      </c>
      <c r="D1360" s="86" t="n">
        <v>46287</v>
      </c>
      <c r="E1360" t="inlineStr">
        <is>
          <t>latent dynamics model video prediction</t>
        </is>
      </c>
      <c r="F1360" t="inlineStr">
        <is>
          <t>Latent manifold preservation and target prediction balance for unsupervised domain adaptation</t>
        </is>
      </c>
      <c r="G1360" t="inlineStr">
        <is>
          <t>Wang, Mengru; Liu, Jinglei</t>
        </is>
      </c>
      <c r="H1360" t="n">
        <v>2025</v>
      </c>
      <c r="I1360" t="inlineStr">
        <is>
          <t>Signal, Image and Video Processing</t>
        </is>
      </c>
      <c r="J1360" t="inlineStr">
        <is>
          <t>10.1007/s11760-025-04920-z</t>
        </is>
      </c>
      <c r="K1360" t="inlineStr">
        <is>
          <t>https://doi.org/10.1007/s11760-025-04920-z</t>
        </is>
      </c>
      <c r="L1360" t="inlineStr"/>
      <c r="M1360" t="inlineStr">
        <is>
          <t>journal-article</t>
        </is>
      </c>
      <c r="N1360" t="inlineStr">
        <is>
          <t>en</t>
        </is>
      </c>
      <c r="O1360">
        <f>IF(F1360="","",LOWER(TRIM(F1360)&amp;"|"&amp;TRIM(G1360)&amp;"|"&amp;H1360))</f>
        <v/>
      </c>
      <c r="P1360" t="inlineStr">
        <is>
          <t>No</t>
        </is>
      </c>
      <c r="Q1360" t="inlineStr">
        <is>
          <t>Citations: 0</t>
        </is>
      </c>
    </row>
    <row r="1361">
      <c r="A1361" t="inlineStr">
        <is>
          <t>A1360</t>
        </is>
      </c>
      <c r="B1361" t="inlineStr">
        <is>
          <t>Database</t>
        </is>
      </c>
      <c r="C1361" t="inlineStr">
        <is>
          <t>CrossRef</t>
        </is>
      </c>
      <c r="D1361" s="86" t="n">
        <v>46287</v>
      </c>
      <c r="E1361" t="inlineStr">
        <is>
          <t>latent dynamics model video prediction</t>
        </is>
      </c>
      <c r="F1361" t="inlineStr">
        <is>
          <t>Link prediction via latent space logistic regression model</t>
        </is>
      </c>
      <c r="G1361" t="inlineStr">
        <is>
          <t>Pan, Rui; Chang, Xiangyu; Zhu, Xuening; Wang, Hansheng</t>
        </is>
      </c>
      <c r="H1361" t="n">
        <v>2022</v>
      </c>
      <c r="I1361" t="inlineStr">
        <is>
          <t>Statistics and Its Interface</t>
        </is>
      </c>
      <c r="J1361" t="inlineStr">
        <is>
          <t>10.4310/21-sii684</t>
        </is>
      </c>
      <c r="K1361" t="inlineStr">
        <is>
          <t>https://doi.org/10.4310/21-sii684</t>
        </is>
      </c>
      <c r="L1361" t="inlineStr"/>
      <c r="M1361" t="inlineStr">
        <is>
          <t>journal-article</t>
        </is>
      </c>
      <c r="N1361" t="inlineStr">
        <is>
          <t>en</t>
        </is>
      </c>
      <c r="O1361">
        <f>IF(F1361="","",LOWER(TRIM(F1361)&amp;"|"&amp;TRIM(G1361)&amp;"|"&amp;H1361))</f>
        <v/>
      </c>
      <c r="P1361" t="inlineStr">
        <is>
          <t>No</t>
        </is>
      </c>
      <c r="Q1361" t="inlineStr">
        <is>
          <t>Citations: 4</t>
        </is>
      </c>
    </row>
    <row r="1362">
      <c r="A1362" t="inlineStr">
        <is>
          <t>A1361</t>
        </is>
      </c>
      <c r="B1362" t="inlineStr">
        <is>
          <t>Database</t>
        </is>
      </c>
      <c r="C1362" t="inlineStr">
        <is>
          <t>CrossRef</t>
        </is>
      </c>
      <c r="D1362" s="86" t="n">
        <v>46287</v>
      </c>
      <c r="E1362" t="inlineStr">
        <is>
          <t>latent dynamics model video prediction</t>
        </is>
      </c>
      <c r="F1362" t="inlineStr">
        <is>
          <t>Exploring Thematic Evolution in Interdisciplinary Forest Fire Prediction Research: A Latent Dirichlet Allocation–Bidirectional Encoder Representations from Transformers Model Analysis</t>
        </is>
      </c>
      <c r="G1362" t="inlineStr">
        <is>
          <t>Zhang, Shuo</t>
        </is>
      </c>
      <c r="H1362" t="n">
        <v>2025</v>
      </c>
      <c r="I1362" t="inlineStr">
        <is>
          <t>Forests</t>
        </is>
      </c>
      <c r="J1362" t="inlineStr">
        <is>
          <t>10.3390/f16020346</t>
        </is>
      </c>
      <c r="K1362" t="inlineStr">
        <is>
          <t>https://doi.org/10.3390/f16020346</t>
        </is>
      </c>
      <c r="L1362" t="inlineStr">
        <is>
          <t>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is>
      </c>
      <c r="M1362" t="inlineStr">
        <is>
          <t>journal-article</t>
        </is>
      </c>
      <c r="N1362" t="inlineStr">
        <is>
          <t>en</t>
        </is>
      </c>
      <c r="O1362">
        <f>IF(F1362="","",LOWER(TRIM(F1362)&amp;"|"&amp;TRIM(G1362)&amp;"|"&amp;H1362))</f>
        <v/>
      </c>
      <c r="P1362" t="inlineStr">
        <is>
          <t>No</t>
        </is>
      </c>
      <c r="Q1362" t="inlineStr">
        <is>
          <t>Citations: 4</t>
        </is>
      </c>
    </row>
    <row r="1363">
      <c r="A1363" t="inlineStr">
        <is>
          <t>A1362</t>
        </is>
      </c>
      <c r="B1363" t="inlineStr">
        <is>
          <t>Database</t>
        </is>
      </c>
      <c r="C1363" t="inlineStr">
        <is>
          <t>CrossRef</t>
        </is>
      </c>
      <c r="D1363" s="86" t="n">
        <v>46287</v>
      </c>
      <c r="E1363" t="inlineStr">
        <is>
          <t>latent dynamics model video prediction</t>
        </is>
      </c>
      <c r="F1363" t="inlineStr">
        <is>
          <t>A patch-based latent video diffusion model for cardiac cine (Cine-LDiff)</t>
        </is>
      </c>
      <c r="G1363" t="inlineStr">
        <is>
          <t>Lei, Xuan; Schniter, Philip; Ahmad, Rizwan</t>
        </is>
      </c>
      <c r="H1363" t="n">
        <v>2025</v>
      </c>
      <c r="I1363" t="inlineStr">
        <is>
          <t>Journal of Cardiovascular Magnetic Resonance</t>
        </is>
      </c>
      <c r="J1363" t="inlineStr">
        <is>
          <t>10.1016/j.jocmr.2024.101484</t>
        </is>
      </c>
      <c r="K1363" t="inlineStr">
        <is>
          <t>https://doi.org/10.1016/j.jocmr.2024.101484</t>
        </is>
      </c>
      <c r="L1363" t="inlineStr"/>
      <c r="M1363" t="inlineStr">
        <is>
          <t>journal-article</t>
        </is>
      </c>
      <c r="N1363" t="inlineStr">
        <is>
          <t>en</t>
        </is>
      </c>
      <c r="O1363">
        <f>IF(F1363="","",LOWER(TRIM(F1363)&amp;"|"&amp;TRIM(G1363)&amp;"|"&amp;H1363))</f>
        <v/>
      </c>
      <c r="P1363" t="inlineStr">
        <is>
          <t>No</t>
        </is>
      </c>
      <c r="Q1363" t="inlineStr">
        <is>
          <t>Citations: 1</t>
        </is>
      </c>
    </row>
    <row r="1364">
      <c r="A1364" t="inlineStr">
        <is>
          <t>A1363</t>
        </is>
      </c>
      <c r="B1364" t="inlineStr">
        <is>
          <t>Database</t>
        </is>
      </c>
      <c r="C1364" t="inlineStr">
        <is>
          <t>CrossRef</t>
        </is>
      </c>
      <c r="D1364" s="86" t="n">
        <v>46287</v>
      </c>
      <c r="E1364" t="inlineStr">
        <is>
          <t>latent dynamics model video prediction</t>
        </is>
      </c>
      <c r="F1364" t="inlineStr">
        <is>
          <t>Analysis of HIV latent infection model with multiple infection stages and different drug classes</t>
        </is>
      </c>
      <c r="G1364" t="inlineStr">
        <is>
          <t>Alshorman, Areej; Al-hosainat, Nidal; Jackson, Trachette</t>
        </is>
      </c>
      <c r="H1364" t="n">
        <v>2022</v>
      </c>
      <c r="I1364" t="inlineStr">
        <is>
          <t>Journal of Biological Dynamics</t>
        </is>
      </c>
      <c r="J1364" t="inlineStr">
        <is>
          <t>10.1080/17513758.2022.2113828</t>
        </is>
      </c>
      <c r="K1364" t="inlineStr">
        <is>
          <t>https://doi.org/10.1080/17513758.2022.2113828</t>
        </is>
      </c>
      <c r="L1364" t="inlineStr"/>
      <c r="M1364" t="inlineStr">
        <is>
          <t>journal-article</t>
        </is>
      </c>
      <c r="N1364" t="inlineStr">
        <is>
          <t>en</t>
        </is>
      </c>
      <c r="O1364">
        <f>IF(F1364="","",LOWER(TRIM(F1364)&amp;"|"&amp;TRIM(G1364)&amp;"|"&amp;H1364))</f>
        <v/>
      </c>
      <c r="P1364" t="inlineStr">
        <is>
          <t>No</t>
        </is>
      </c>
      <c r="Q1364" t="inlineStr">
        <is>
          <t>Citations: 4</t>
        </is>
      </c>
    </row>
    <row r="1365">
      <c r="A1365" t="inlineStr">
        <is>
          <t>A1364</t>
        </is>
      </c>
      <c r="B1365" t="inlineStr">
        <is>
          <t>Database</t>
        </is>
      </c>
      <c r="C1365" t="inlineStr">
        <is>
          <t>CrossRef</t>
        </is>
      </c>
      <c r="D1365" s="86" t="n">
        <v>46287</v>
      </c>
      <c r="E1365" t="inlineStr">
        <is>
          <t>latent dynamics model video prediction</t>
        </is>
      </c>
      <c r="F1365" t="inlineStr">
        <is>
          <t>Dynamic Latent Space Model With Position Clusters and Its Application in International Trade Network</t>
        </is>
      </c>
      <c r="G1365" t="inlineStr">
        <is>
          <t>Wang, Jiajia</t>
        </is>
      </c>
      <c r="H1365" t="n">
        <v>2025</v>
      </c>
      <c r="I1365" t="inlineStr">
        <is>
          <t>Discrete Dynamics in Nature and Society</t>
        </is>
      </c>
      <c r="J1365" t="inlineStr">
        <is>
          <t>10.1155/ddns/6643841</t>
        </is>
      </c>
      <c r="K1365" t="inlineStr">
        <is>
          <t>https://doi.org/10.1155/ddns/6643841</t>
        </is>
      </c>
      <c r="L1365" t="inlineStr">
        <is>
          <t>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is>
      </c>
      <c r="M1365" t="inlineStr">
        <is>
          <t>journal-article</t>
        </is>
      </c>
      <c r="N1365" t="inlineStr">
        <is>
          <t>en</t>
        </is>
      </c>
      <c r="O1365">
        <f>IF(F1365="","",LOWER(TRIM(F1365)&amp;"|"&amp;TRIM(G1365)&amp;"|"&amp;H1365))</f>
        <v/>
      </c>
      <c r="P1365" t="inlineStr">
        <is>
          <t>No</t>
        </is>
      </c>
      <c r="Q1365" t="inlineStr">
        <is>
          <t>Citations: 1</t>
        </is>
      </c>
    </row>
    <row r="1366">
      <c r="A1366" t="inlineStr">
        <is>
          <t>A1365</t>
        </is>
      </c>
      <c r="B1366" t="inlineStr">
        <is>
          <t>Database</t>
        </is>
      </c>
      <c r="C1366" t="inlineStr">
        <is>
          <t>CrossRef</t>
        </is>
      </c>
      <c r="D1366" s="86" t="n">
        <v>46287</v>
      </c>
      <c r="E1366" t="inlineStr">
        <is>
          <t>latent dynamics model video prediction</t>
        </is>
      </c>
      <c r="F1366" t="inlineStr">
        <is>
          <t>Adaptive core-enhanced latent factor model for highly accurate QoS prediction</t>
        </is>
      </c>
      <c r="G1366" t="inlineStr">
        <is>
          <t>Ai, Siqi; Li, Peixin; Fang, Hao; Xia, Yonghui</t>
        </is>
      </c>
      <c r="H1366" t="n">
        <v>2026</v>
      </c>
      <c r="I1366" t="inlineStr">
        <is>
          <t>Frontiers in Big Data</t>
        </is>
      </c>
      <c r="J1366" t="inlineStr">
        <is>
          <t>10.3389/fdata.2026.1775728</t>
        </is>
      </c>
      <c r="K1366" t="inlineStr">
        <is>
          <t>https://doi.org/10.3389/fdata.2026.1775728</t>
        </is>
      </c>
      <c r="L1366" t="inlineStr">
        <is>
          <t>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is>
      </c>
      <c r="M1366" t="inlineStr">
        <is>
          <t>journal-article</t>
        </is>
      </c>
      <c r="N1366" t="inlineStr">
        <is>
          <t>en</t>
        </is>
      </c>
      <c r="O1366">
        <f>IF(F1366="","",LOWER(TRIM(F1366)&amp;"|"&amp;TRIM(G1366)&amp;"|"&amp;H1366))</f>
        <v/>
      </c>
      <c r="P1366" t="inlineStr">
        <is>
          <t>No</t>
        </is>
      </c>
      <c r="Q1366" t="inlineStr">
        <is>
          <t>Citations: 0</t>
        </is>
      </c>
    </row>
    <row r="1367">
      <c r="A1367" t="inlineStr">
        <is>
          <t>A1366</t>
        </is>
      </c>
      <c r="B1367" t="inlineStr">
        <is>
          <t>Database</t>
        </is>
      </c>
      <c r="C1367" t="inlineStr">
        <is>
          <t>CrossRef</t>
        </is>
      </c>
      <c r="D1367" s="86" t="n">
        <v>46287</v>
      </c>
      <c r="E1367" t="inlineStr">
        <is>
          <t>latent dynamics model video prediction</t>
        </is>
      </c>
      <c r="F1367" t="inlineStr">
        <is>
          <t>Facial Privacy Protection via Attention-Guided Latent Diffusion Model for Adversarial Sample Generation</t>
        </is>
      </c>
      <c r="G1367" t="inlineStr">
        <is>
          <t>Wang, Yaxin; Zhang, Zufeng; Chen, Chao; Yang, Feng</t>
        </is>
      </c>
      <c r="H1367" t="n">
        <v>2025</v>
      </c>
      <c r="I1367" t="inlineStr">
        <is>
          <t>Signal, Image and Video Processing</t>
        </is>
      </c>
      <c r="J1367" t="inlineStr">
        <is>
          <t>10.1007/s11760-025-04372-5</t>
        </is>
      </c>
      <c r="K1367" t="inlineStr">
        <is>
          <t>https://doi.org/10.1007/s11760-025-04372-5</t>
        </is>
      </c>
      <c r="L1367" t="inlineStr"/>
      <c r="M1367" t="inlineStr">
        <is>
          <t>journal-article</t>
        </is>
      </c>
      <c r="N1367" t="inlineStr">
        <is>
          <t>en</t>
        </is>
      </c>
      <c r="O1367">
        <f>IF(F1367="","",LOWER(TRIM(F1367)&amp;"|"&amp;TRIM(G1367)&amp;"|"&amp;H1367))</f>
        <v/>
      </c>
      <c r="P1367" t="inlineStr">
        <is>
          <t>No</t>
        </is>
      </c>
      <c r="Q1367" t="inlineStr">
        <is>
          <t>Citations: 2</t>
        </is>
      </c>
    </row>
    <row r="1368">
      <c r="A1368" t="inlineStr">
        <is>
          <t>A1367</t>
        </is>
      </c>
      <c r="B1368" t="inlineStr">
        <is>
          <t>Database</t>
        </is>
      </c>
      <c r="C1368" t="inlineStr">
        <is>
          <t>CrossRef</t>
        </is>
      </c>
      <c r="D1368" s="86" t="n">
        <v>46287</v>
      </c>
      <c r="E1368" t="inlineStr">
        <is>
          <t>latent dynamics model video prediction</t>
        </is>
      </c>
      <c r="F1368" t="inlineStr">
        <is>
          <t>Stability analysis of the SEIRS epidemic model with infectious dynamics during latent and infectious periods</t>
        </is>
      </c>
      <c r="G1368" t="inlineStr">
        <is>
          <t>Lu, Guichen; Miao, Yifan</t>
        </is>
      </c>
      <c r="H1368" t="n">
        <v>2024</v>
      </c>
      <c r="I1368" t="inlineStr">
        <is>
          <t>Mathematics and Systems Science</t>
        </is>
      </c>
      <c r="J1368" t="inlineStr">
        <is>
          <t>10.54517/mss2885</t>
        </is>
      </c>
      <c r="K1368" t="inlineStr">
        <is>
          <t>https://doi.org/10.54517/mss2885</t>
        </is>
      </c>
      <c r="L1368" t="inlineStr">
        <is>
          <t>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is>
      </c>
      <c r="M1368" t="inlineStr">
        <is>
          <t>journal-article</t>
        </is>
      </c>
      <c r="N1368" t="inlineStr">
        <is>
          <t>en</t>
        </is>
      </c>
      <c r="O1368">
        <f>IF(F1368="","",LOWER(TRIM(F1368)&amp;"|"&amp;TRIM(G1368)&amp;"|"&amp;H1368))</f>
        <v/>
      </c>
      <c r="P1368" t="inlineStr">
        <is>
          <t>No</t>
        </is>
      </c>
      <c r="Q1368" t="inlineStr">
        <is>
          <t>Citations: 0</t>
        </is>
      </c>
    </row>
    <row r="1369">
      <c r="A1369" t="inlineStr">
        <is>
          <t>A1368</t>
        </is>
      </c>
      <c r="B1369" t="inlineStr">
        <is>
          <t>Database</t>
        </is>
      </c>
      <c r="C1369" t="inlineStr">
        <is>
          <t>CrossRef</t>
        </is>
      </c>
      <c r="D1369" s="86" t="n">
        <v>46287</v>
      </c>
      <c r="E1369" t="inlineStr">
        <is>
          <t>latent dynamics model video prediction</t>
        </is>
      </c>
      <c r="F1369" t="inlineStr">
        <is>
          <t>Applying Latent Data Assimilation to a Fluid Dynamics Problem</t>
        </is>
      </c>
      <c r="G1369" t="inlineStr"/>
      <c r="H1369" t="n">
        <v>2023</v>
      </c>
      <c r="I1369" t="inlineStr">
        <is>
          <t>Environmental Science and Climate Research</t>
        </is>
      </c>
      <c r="J1369" t="inlineStr">
        <is>
          <t>10.33140/escr.01.01.01</t>
        </is>
      </c>
      <c r="K1369" t="inlineStr">
        <is>
          <t>https://doi.org/10.33140/escr.01.01.01</t>
        </is>
      </c>
      <c r="L1369" t="inlineStr">
        <is>
          <t>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is>
      </c>
      <c r="M1369" t="inlineStr">
        <is>
          <t>journal-article</t>
        </is>
      </c>
      <c r="N1369" t="inlineStr">
        <is>
          <t>en</t>
        </is>
      </c>
      <c r="O1369">
        <f>IF(F1369="","",LOWER(TRIM(F1369)&amp;"|"&amp;TRIM(G1369)&amp;"|"&amp;H1369))</f>
        <v/>
      </c>
      <c r="P1369" t="inlineStr">
        <is>
          <t>No</t>
        </is>
      </c>
      <c r="Q1369" t="inlineStr">
        <is>
          <t>Citations: 0</t>
        </is>
      </c>
    </row>
    <row r="1370">
      <c r="A1370" t="inlineStr">
        <is>
          <t>A1369</t>
        </is>
      </c>
      <c r="B1370" t="inlineStr">
        <is>
          <t>Database</t>
        </is>
      </c>
      <c r="C1370" t="inlineStr">
        <is>
          <t>CrossRef</t>
        </is>
      </c>
      <c r="D1370" s="86" t="n">
        <v>46287</v>
      </c>
      <c r="E1370" t="inlineStr">
        <is>
          <t>latent dynamics model video prediction</t>
        </is>
      </c>
      <c r="F1370" t="inlineStr">
        <is>
          <t>Supervised probabilistic dynamic-controlled latent-variable model for quality pattern prediction and optimisation</t>
        </is>
      </c>
      <c r="G1370" t="inlineStr">
        <is>
          <t>Zheng, Niannian; Shardt, Yuri A.W.; Luan, Xiaoli; Liu, Fei</t>
        </is>
      </c>
      <c r="H1370" t="n">
        <v>2024</v>
      </c>
      <c r="I1370" t="inlineStr">
        <is>
          <t>ISA Transactions</t>
        </is>
      </c>
      <c r="J1370" t="inlineStr">
        <is>
          <t>10.1016/j.isatra.2024.08.001</t>
        </is>
      </c>
      <c r="K1370" t="inlineStr">
        <is>
          <t>https://doi.org/10.1016/j.isatra.2024.08.001</t>
        </is>
      </c>
      <c r="L1370" t="inlineStr"/>
      <c r="M1370" t="inlineStr">
        <is>
          <t>journal-article</t>
        </is>
      </c>
      <c r="N1370" t="inlineStr">
        <is>
          <t>en</t>
        </is>
      </c>
      <c r="O1370">
        <f>IF(F1370="","",LOWER(TRIM(F1370)&amp;"|"&amp;TRIM(G1370)&amp;"|"&amp;H1370))</f>
        <v/>
      </c>
      <c r="P1370" t="inlineStr">
        <is>
          <t>No</t>
        </is>
      </c>
      <c r="Q1370" t="inlineStr">
        <is>
          <t>Citations: 4</t>
        </is>
      </c>
    </row>
    <row r="1371">
      <c r="A1371" t="inlineStr">
        <is>
          <t>A1370</t>
        </is>
      </c>
      <c r="B1371" t="inlineStr">
        <is>
          <t>Database</t>
        </is>
      </c>
      <c r="C1371" t="inlineStr">
        <is>
          <t>CrossRef</t>
        </is>
      </c>
      <c r="D1371" s="86" t="n">
        <v>46287</v>
      </c>
      <c r="E1371" t="inlineStr">
        <is>
          <t>latent dynamics model video prediction</t>
        </is>
      </c>
      <c r="F1371" t="inlineStr">
        <is>
          <t>Neural Marionette: Unsupervised Learning of Motion Skeleton and Latent Dynamics from Volumetric Video</t>
        </is>
      </c>
      <c r="G1371" t="inlineStr">
        <is>
          <t>Bae, Jinseok; Jang, Hojun; Min, Cheol-Hui; Choi, Hyungun; Kim, Young Min</t>
        </is>
      </c>
      <c r="H1371" t="n">
        <v>2022</v>
      </c>
      <c r="I1371" t="inlineStr">
        <is>
          <t>Proceedings of the AAAI Conference on Artificial Intelligence</t>
        </is>
      </c>
      <c r="J1371" t="inlineStr">
        <is>
          <t>10.1609/aaai.v36i1.19882</t>
        </is>
      </c>
      <c r="K1371" t="inlineStr">
        <is>
          <t>https://doi.org/10.1609/aaai.v36i1.19882</t>
        </is>
      </c>
      <c r="L1371" t="inlineStr">
        <is>
          <t>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is>
      </c>
      <c r="M1371" t="inlineStr">
        <is>
          <t>journal-article</t>
        </is>
      </c>
      <c r="N1371" t="inlineStr">
        <is>
          <t>en</t>
        </is>
      </c>
      <c r="O1371">
        <f>IF(F1371="","",LOWER(TRIM(F1371)&amp;"|"&amp;TRIM(G1371)&amp;"|"&amp;H1371))</f>
        <v/>
      </c>
      <c r="P1371" t="inlineStr">
        <is>
          <t>No</t>
        </is>
      </c>
      <c r="Q1371" t="inlineStr">
        <is>
          <t>Citations: 4</t>
        </is>
      </c>
    </row>
    <row r="1372">
      <c r="A1372" t="inlineStr">
        <is>
          <t>A1371</t>
        </is>
      </c>
      <c r="B1372" t="inlineStr">
        <is>
          <t>Database</t>
        </is>
      </c>
      <c r="C1372" t="inlineStr">
        <is>
          <t>CrossRef</t>
        </is>
      </c>
      <c r="D1372" s="86" t="n">
        <v>46287</v>
      </c>
      <c r="E1372" t="inlineStr">
        <is>
          <t>latent dynamics model video prediction</t>
        </is>
      </c>
      <c r="F1372" t="inlineStr">
        <is>
          <t>A Video Frame Prediction Method Based on Latent-Space Autoregressive Modeling</t>
        </is>
      </c>
      <c r="G1372" t="inlineStr">
        <is>
          <t>Zhang, Congcong; Tian, Jin; Gong, Lihua; Zhang, Yujin; Wu, Fei; Pan, Han</t>
        </is>
      </c>
      <c r="H1372" t="n">
        <v>2026</v>
      </c>
      <c r="I1372" t="inlineStr">
        <is>
          <t>Applied Sciences</t>
        </is>
      </c>
      <c r="J1372" t="inlineStr">
        <is>
          <t>10.3390/app16094423</t>
        </is>
      </c>
      <c r="K1372" t="inlineStr">
        <is>
          <t>https://doi.org/10.3390/app16094423</t>
        </is>
      </c>
      <c r="L1372" t="inlineStr">
        <is>
          <t>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is>
      </c>
      <c r="M1372" t="inlineStr">
        <is>
          <t>journal-article</t>
        </is>
      </c>
      <c r="N1372" t="inlineStr">
        <is>
          <t>en</t>
        </is>
      </c>
      <c r="O1372">
        <f>IF(F1372="","",LOWER(TRIM(F1372)&amp;"|"&amp;TRIM(G1372)&amp;"|"&amp;H1372))</f>
        <v/>
      </c>
      <c r="P1372" t="inlineStr">
        <is>
          <t>No</t>
        </is>
      </c>
      <c r="Q1372" t="inlineStr">
        <is>
          <t>Citations: 0</t>
        </is>
      </c>
    </row>
    <row r="1373">
      <c r="A1373" t="inlineStr">
        <is>
          <t>A1372</t>
        </is>
      </c>
      <c r="B1373" t="inlineStr">
        <is>
          <t>Database</t>
        </is>
      </c>
      <c r="C1373" t="inlineStr">
        <is>
          <t>CrossRef</t>
        </is>
      </c>
      <c r="D1373" s="86" t="n">
        <v>46287</v>
      </c>
      <c r="E1373" t="inlineStr">
        <is>
          <t>latent dynamics model video prediction</t>
        </is>
      </c>
      <c r="F1373" t="inlineStr">
        <is>
          <t>Latent Errors and Visible Earned Value: How the Evolutionary Model Integrates Earned Value Metrics with Project System Dynamics</t>
        </is>
      </c>
      <c r="G1373" t="inlineStr">
        <is>
          <t>Nevison, John M.; Chichakly, Karim J.</t>
        </is>
      </c>
      <c r="H1373" t="n">
        <v>2021</v>
      </c>
      <c r="I1373" t="inlineStr">
        <is>
          <t>Systems</t>
        </is>
      </c>
      <c r="J1373" t="inlineStr">
        <is>
          <t>10.3390/systems9040088</t>
        </is>
      </c>
      <c r="K1373" t="inlineStr">
        <is>
          <t>https://doi.org/10.3390/systems9040088</t>
        </is>
      </c>
      <c r="L1373" t="inlineStr">
        <is>
          <t>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is>
      </c>
      <c r="M1373" t="inlineStr">
        <is>
          <t>journal-article</t>
        </is>
      </c>
      <c r="N1373" t="inlineStr">
        <is>
          <t>en</t>
        </is>
      </c>
      <c r="O1373">
        <f>IF(F1373="","",LOWER(TRIM(F1373)&amp;"|"&amp;TRIM(G1373)&amp;"|"&amp;H1373))</f>
        <v/>
      </c>
      <c r="P1373" t="inlineStr">
        <is>
          <t>No</t>
        </is>
      </c>
      <c r="Q1373" t="inlineStr">
        <is>
          <t>Citations: 3</t>
        </is>
      </c>
    </row>
    <row r="1374">
      <c r="A1374" t="inlineStr">
        <is>
          <t>A1373</t>
        </is>
      </c>
      <c r="B1374" t="inlineStr">
        <is>
          <t>Database</t>
        </is>
      </c>
      <c r="C1374" t="inlineStr">
        <is>
          <t>CrossRef</t>
        </is>
      </c>
      <c r="D1374" s="86" t="n">
        <v>46287</v>
      </c>
      <c r="E1374" t="inlineStr">
        <is>
          <t>latent dynamics model video prediction</t>
        </is>
      </c>
      <c r="F1374" t="inlineStr">
        <is>
          <t>The Complex Dynamics of Automobile Manufacturer Competition Model on Video Platforms</t>
        </is>
      </c>
      <c r="G1374" t="inlineStr">
        <is>
          <t>Xiao, Jianli; Shi, Yuming</t>
        </is>
      </c>
      <c r="H1374" t="n">
        <v>2026</v>
      </c>
      <c r="I1374" t="inlineStr">
        <is>
          <t>Discrete Dynamics in Nature and Society</t>
        </is>
      </c>
      <c r="J1374" t="inlineStr">
        <is>
          <t>10.1155/ddns/4785086</t>
        </is>
      </c>
      <c r="K1374" t="inlineStr">
        <is>
          <t>https://doi.org/10.1155/ddns/4785086</t>
        </is>
      </c>
      <c r="L1374" t="inlineStr">
        <is>
          <t>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is>
      </c>
      <c r="M1374" t="inlineStr">
        <is>
          <t>journal-article</t>
        </is>
      </c>
      <c r="N1374" t="inlineStr">
        <is>
          <t>en</t>
        </is>
      </c>
      <c r="O1374">
        <f>IF(F1374="","",LOWER(TRIM(F1374)&amp;"|"&amp;TRIM(G1374)&amp;"|"&amp;H1374))</f>
        <v/>
      </c>
      <c r="P1374" t="inlineStr">
        <is>
          <t>No</t>
        </is>
      </c>
      <c r="Q1374" t="inlineStr">
        <is>
          <t>Citations: 0</t>
        </is>
      </c>
    </row>
    <row r="1375">
      <c r="A1375" t="inlineStr">
        <is>
          <t>A1374</t>
        </is>
      </c>
      <c r="B1375" t="inlineStr">
        <is>
          <t>Database</t>
        </is>
      </c>
      <c r="C1375" t="inlineStr">
        <is>
          <t>CrossRef</t>
        </is>
      </c>
      <c r="D1375" s="86" t="n">
        <v>46287</v>
      </c>
      <c r="E1375" t="inlineStr">
        <is>
          <t>latent dynamics model video prediction</t>
        </is>
      </c>
      <c r="F1375" t="inlineStr">
        <is>
          <t>Dynamics of SEIR model with delay effects - latent period and recovery period</t>
        </is>
      </c>
      <c r="G1375" t="inlineStr">
        <is>
          <t>Raut, S; Janardhan, S</t>
        </is>
      </c>
      <c r="H1375" t="n">
        <v>2021</v>
      </c>
      <c r="I1375" t="inlineStr">
        <is>
          <t>Journal of Physics: Conference Series</t>
        </is>
      </c>
      <c r="J1375" t="inlineStr">
        <is>
          <t>10.1088/1742-6596/1913/1/012140</t>
        </is>
      </c>
      <c r="K1375" t="inlineStr">
        <is>
          <t>https://doi.org/10.1088/1742-6596/1913/1/012140</t>
        </is>
      </c>
      <c r="L1375" t="inlineStr">
        <is>
          <t>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is>
      </c>
      <c r="M1375" t="inlineStr">
        <is>
          <t>journal-article</t>
        </is>
      </c>
      <c r="N1375" t="inlineStr">
        <is>
          <t>en</t>
        </is>
      </c>
      <c r="O1375">
        <f>IF(F1375="","",LOWER(TRIM(F1375)&amp;"|"&amp;TRIM(G1375)&amp;"|"&amp;H1375))</f>
        <v/>
      </c>
      <c r="P1375" t="inlineStr">
        <is>
          <t>No</t>
        </is>
      </c>
      <c r="Q1375" t="inlineStr">
        <is>
          <t>Citations: 3</t>
        </is>
      </c>
    </row>
    <row r="1376">
      <c r="A1376" t="inlineStr">
        <is>
          <t>A1375</t>
        </is>
      </c>
      <c r="B1376" t="inlineStr">
        <is>
          <t>Database</t>
        </is>
      </c>
      <c r="C1376" t="inlineStr">
        <is>
          <t>CrossRef</t>
        </is>
      </c>
      <c r="D1376" s="86" t="n">
        <v>46287</v>
      </c>
      <c r="E1376" t="inlineStr">
        <is>
          <t>latent dynamics model video prediction</t>
        </is>
      </c>
      <c r="F1376" t="inlineStr">
        <is>
          <t>Performance of latent heat storage exchangers: Evaluation framework and fast prediction model</t>
        </is>
      </c>
      <c r="G1376" t="inlineStr">
        <is>
          <t>Su, Wei; Ai, Zhengtao; Yang, Bin</t>
        </is>
      </c>
      <c r="H1376" t="n">
        <v>2024</v>
      </c>
      <c r="I1376" t="inlineStr">
        <is>
          <t>Renewable Energy</t>
        </is>
      </c>
      <c r="J1376" t="inlineStr">
        <is>
          <t>10.1016/j.renene.2024.121896</t>
        </is>
      </c>
      <c r="K1376" t="inlineStr">
        <is>
          <t>https://doi.org/10.1016/j.renene.2024.121896</t>
        </is>
      </c>
      <c r="L1376" t="inlineStr"/>
      <c r="M1376" t="inlineStr">
        <is>
          <t>journal-article</t>
        </is>
      </c>
      <c r="N1376" t="inlineStr">
        <is>
          <t>en</t>
        </is>
      </c>
      <c r="O1376">
        <f>IF(F1376="","",LOWER(TRIM(F1376)&amp;"|"&amp;TRIM(G1376)&amp;"|"&amp;H1376))</f>
        <v/>
      </c>
      <c r="P1376" t="inlineStr">
        <is>
          <t>No</t>
        </is>
      </c>
      <c r="Q1376" t="inlineStr">
        <is>
          <t>Citations: 3</t>
        </is>
      </c>
    </row>
    <row r="1377">
      <c r="A1377" t="inlineStr">
        <is>
          <t>A1376</t>
        </is>
      </c>
      <c r="B1377" t="inlineStr">
        <is>
          <t>Database</t>
        </is>
      </c>
      <c r="C1377" t="inlineStr">
        <is>
          <t>CrossRef</t>
        </is>
      </c>
      <c r="D1377" s="86" t="n">
        <v>46287</v>
      </c>
      <c r="E1377" t="inlineStr">
        <is>
          <t>latent dynamics model video prediction</t>
        </is>
      </c>
      <c r="F1377" t="inlineStr">
        <is>
          <t>VVRec: Reconstruction Attacks on DL-based Volumetric Video Upstreaming via Latent Diffusion Model with Gamma Distribution</t>
        </is>
      </c>
      <c r="G1377" t="inlineStr">
        <is>
          <t>Lu, Rui; Zhang, Bihai; Wang, Dan</t>
        </is>
      </c>
      <c r="H1377" t="n">
        <v>2025</v>
      </c>
      <c r="I1377" t="inlineStr">
        <is>
          <t>Proceedings of the AAAI Conference on Artificial Intelligence</t>
        </is>
      </c>
      <c r="J1377" t="inlineStr">
        <is>
          <t>10.1609/aaai.v39i18.34106</t>
        </is>
      </c>
      <c r="K1377" t="inlineStr">
        <is>
          <t>https://doi.org/10.1609/aaai.v39i18.34106</t>
        </is>
      </c>
      <c r="L1377" t="inlineStr">
        <is>
          <t>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is>
      </c>
      <c r="M1377" t="inlineStr">
        <is>
          <t>journal-article</t>
        </is>
      </c>
      <c r="N1377" t="inlineStr">
        <is>
          <t>en</t>
        </is>
      </c>
      <c r="O1377">
        <f>IF(F1377="","",LOWER(TRIM(F1377)&amp;"|"&amp;TRIM(G1377)&amp;"|"&amp;H1377))</f>
        <v/>
      </c>
      <c r="P1377" t="inlineStr">
        <is>
          <t>No</t>
        </is>
      </c>
      <c r="Q1377" t="inlineStr">
        <is>
          <t>Citations: 0</t>
        </is>
      </c>
    </row>
    <row r="1378">
      <c r="A1378" t="inlineStr">
        <is>
          <t>A1377</t>
        </is>
      </c>
      <c r="B1378" t="inlineStr">
        <is>
          <t>Database</t>
        </is>
      </c>
      <c r="C1378" t="inlineStr">
        <is>
          <t>CrossRef</t>
        </is>
      </c>
      <c r="D1378" s="86" t="n">
        <v>46287</v>
      </c>
      <c r="E1378" t="inlineStr">
        <is>
          <t>latent dynamics model video prediction</t>
        </is>
      </c>
      <c r="F1378" t="inlineStr">
        <is>
          <t>Dynamics of a diffusive HTLV and HIV coinfection model with macrophages, latent cells and two delays</t>
        </is>
      </c>
      <c r="G1378" t="inlineStr">
        <is>
          <t>Miao, Hui; Feng, Xiaomei</t>
        </is>
      </c>
      <c r="H1378" t="n">
        <v>2026</v>
      </c>
      <c r="I1378" t="inlineStr">
        <is>
          <t>Journal of Biological Dynamics</t>
        </is>
      </c>
      <c r="J1378" t="inlineStr">
        <is>
          <t>10.1080/17513758.2025.2607155</t>
        </is>
      </c>
      <c r="K1378" t="inlineStr">
        <is>
          <t>https://doi.org/10.1080/17513758.2025.2607155</t>
        </is>
      </c>
      <c r="L1378" t="inlineStr"/>
      <c r="M1378" t="inlineStr">
        <is>
          <t>journal-article</t>
        </is>
      </c>
      <c r="N1378" t="inlineStr">
        <is>
          <t>en</t>
        </is>
      </c>
      <c r="O1378">
        <f>IF(F1378="","",LOWER(TRIM(F1378)&amp;"|"&amp;TRIM(G1378)&amp;"|"&amp;H1378))</f>
        <v/>
      </c>
      <c r="P1378" t="inlineStr">
        <is>
          <t>No</t>
        </is>
      </c>
      <c r="Q1378" t="inlineStr">
        <is>
          <t>Citations: 1</t>
        </is>
      </c>
    </row>
    <row r="1379">
      <c r="A1379" t="inlineStr">
        <is>
          <t>A1378</t>
        </is>
      </c>
      <c r="B1379" t="inlineStr">
        <is>
          <t>Database</t>
        </is>
      </c>
      <c r="C1379" t="inlineStr">
        <is>
          <t>CrossRef</t>
        </is>
      </c>
      <c r="D1379" s="86" t="n">
        <v>46287</v>
      </c>
      <c r="E1379" t="inlineStr">
        <is>
          <t>latent dynamics model video prediction</t>
        </is>
      </c>
      <c r="F1379" t="inlineStr">
        <is>
          <t>Violent Video Game Exposure and Cyberbullying in Early Adolescents: A Latent Moderated Mediation Model</t>
        </is>
      </c>
      <c r="G1379" t="inlineStr">
        <is>
          <t>Wang, Li'an; Zhou, Jianhua</t>
        </is>
      </c>
      <c r="H1379" t="n">
        <v>2023</v>
      </c>
      <c r="I1379" t="inlineStr">
        <is>
          <t>Cyberpsychology, Behavior, and Social Networking</t>
        </is>
      </c>
      <c r="J1379" t="inlineStr">
        <is>
          <t>10.1089/cyber.2022.0335</t>
        </is>
      </c>
      <c r="K1379" t="inlineStr">
        <is>
          <t>https://doi.org/10.1089/cyber.2022.0335</t>
        </is>
      </c>
      <c r="L1379" t="inlineStr"/>
      <c r="M1379" t="inlineStr">
        <is>
          <t>journal-article</t>
        </is>
      </c>
      <c r="N1379" t="inlineStr">
        <is>
          <t>en</t>
        </is>
      </c>
      <c r="O1379">
        <f>IF(F1379="","",LOWER(TRIM(F1379)&amp;"|"&amp;TRIM(G1379)&amp;"|"&amp;H1379))</f>
        <v/>
      </c>
      <c r="P1379" t="inlineStr">
        <is>
          <t>No</t>
        </is>
      </c>
      <c r="Q1379" t="inlineStr">
        <is>
          <t>Citations: 8</t>
        </is>
      </c>
    </row>
    <row r="1380">
      <c r="A1380" t="inlineStr">
        <is>
          <t>A1379</t>
        </is>
      </c>
      <c r="B1380" t="inlineStr">
        <is>
          <t>Database</t>
        </is>
      </c>
      <c r="C1380" t="inlineStr">
        <is>
          <t>CrossRef</t>
        </is>
      </c>
      <c r="D1380" s="86" t="n">
        <v>46287</v>
      </c>
      <c r="E1380" t="inlineStr">
        <is>
          <t>latent dynamics model video prediction</t>
        </is>
      </c>
      <c r="F1380" t="inlineStr">
        <is>
          <t>Time-Lag Aware Latent Variable Model for Prediction of Important Scenes Using Baseball Videos and Tweets</t>
        </is>
      </c>
      <c r="G1380" t="inlineStr">
        <is>
          <t>Hirasawa, Kaito; Maeda, Keisuke; Ogawa, Takahiro; Haseyama, Miki</t>
        </is>
      </c>
      <c r="H1380" t="n">
        <v>2022</v>
      </c>
      <c r="I1380" t="inlineStr">
        <is>
          <t>Sensors</t>
        </is>
      </c>
      <c r="J1380" t="inlineStr">
        <is>
          <t>10.3390/s22072465</t>
        </is>
      </c>
      <c r="K1380" t="inlineStr">
        <is>
          <t>https://doi.org/10.3390/s22072465</t>
        </is>
      </c>
      <c r="L1380" t="inlineStr">
        <is>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is>
      </c>
      <c r="M1380" t="inlineStr">
        <is>
          <t>journal-article</t>
        </is>
      </c>
      <c r="N1380" t="inlineStr">
        <is>
          <t>en</t>
        </is>
      </c>
      <c r="O1380">
        <f>IF(F1380="","",LOWER(TRIM(F1380)&amp;"|"&amp;TRIM(G1380)&amp;"|"&amp;H1380))</f>
        <v/>
      </c>
      <c r="P1380" t="inlineStr">
        <is>
          <t>No</t>
        </is>
      </c>
      <c r="Q1380" t="inlineStr">
        <is>
          <t>Citations: 0</t>
        </is>
      </c>
    </row>
    <row r="1381">
      <c r="A1381" t="inlineStr">
        <is>
          <t>A1380</t>
        </is>
      </c>
      <c r="B1381" t="inlineStr">
        <is>
          <t>Database</t>
        </is>
      </c>
      <c r="C1381" t="inlineStr">
        <is>
          <t>CrossRef</t>
        </is>
      </c>
      <c r="D1381" s="86" t="n">
        <v>46287</v>
      </c>
      <c r="E1381" t="inlineStr">
        <is>
          <t>latent dynamics model video prediction</t>
        </is>
      </c>
      <c r="F1381" t="inlineStr">
        <is>
          <t>A model for pest control using integrated approach: impact of latent and gestation delays</t>
        </is>
      </c>
      <c r="G1381" t="inlineStr">
        <is>
          <t>Basir, Fahad Al; Noor, Monirul Hassan</t>
        </is>
      </c>
      <c r="H1381" t="n">
        <v>2022</v>
      </c>
      <c r="I1381" t="inlineStr">
        <is>
          <t>Nonlinear Dynamics</t>
        </is>
      </c>
      <c r="J1381" t="inlineStr">
        <is>
          <t>10.1007/s11071-022-07251-7</t>
        </is>
      </c>
      <c r="K1381" t="inlineStr">
        <is>
          <t>https://doi.org/10.1007/s11071-022-07251-7</t>
        </is>
      </c>
      <c r="L1381" t="inlineStr"/>
      <c r="M1381" t="inlineStr">
        <is>
          <t>journal-article</t>
        </is>
      </c>
      <c r="N1381" t="inlineStr">
        <is>
          <t>en</t>
        </is>
      </c>
      <c r="O1381">
        <f>IF(F1381="","",LOWER(TRIM(F1381)&amp;"|"&amp;TRIM(G1381)&amp;"|"&amp;H1381))</f>
        <v/>
      </c>
      <c r="P1381" t="inlineStr">
        <is>
          <t>No</t>
        </is>
      </c>
      <c r="Q1381" t="inlineStr">
        <is>
          <t>Citations: 11</t>
        </is>
      </c>
    </row>
    <row r="1382">
      <c r="A1382" t="inlineStr">
        <is>
          <t>A1381</t>
        </is>
      </c>
      <c r="B1382" t="inlineStr">
        <is>
          <t>Database</t>
        </is>
      </c>
      <c r="C1382" t="inlineStr">
        <is>
          <t>CrossRef</t>
        </is>
      </c>
      <c r="D1382" s="86" t="n">
        <v>46287</v>
      </c>
      <c r="E1382" t="inlineStr">
        <is>
          <t>latent dynamics model video prediction</t>
        </is>
      </c>
      <c r="F1382" t="inlineStr">
        <is>
          <t>Dynamics and density function of a HTLV-1 model with latent infection and Ornstein-Uhlenbeck process</t>
        </is>
      </c>
      <c r="G1382" t="inlineStr">
        <is>
          <t>Ren, Yan; Cheng, Yan; Chai, Yuzhen; Guo, Ping</t>
        </is>
      </c>
      <c r="H1382" t="n">
        <v>2024</v>
      </c>
      <c r="I1382" t="inlineStr">
        <is>
          <t>AIMS Mathematics</t>
        </is>
      </c>
      <c r="J1382" t="inlineStr">
        <is>
          <t>10.3934/math.20241728</t>
        </is>
      </c>
      <c r="K1382" t="inlineStr">
        <is>
          <t>https://doi.org/10.3934/math.20241728</t>
        </is>
      </c>
      <c r="L1382" t="inlineStr">
        <is>
          <t>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is>
      </c>
      <c r="M1382" t="inlineStr">
        <is>
          <t>journal-article</t>
        </is>
      </c>
      <c r="N1382" t="inlineStr">
        <is>
          <t>en</t>
        </is>
      </c>
      <c r="O1382">
        <f>IF(F1382="","",LOWER(TRIM(F1382)&amp;"|"&amp;TRIM(G1382)&amp;"|"&amp;H1382))</f>
        <v/>
      </c>
      <c r="P1382" t="inlineStr">
        <is>
          <t>No</t>
        </is>
      </c>
      <c r="Q1382" t="inlineStr">
        <is>
          <t>Citations: 0</t>
        </is>
      </c>
    </row>
    <row r="1383">
      <c r="A1383" t="inlineStr">
        <is>
          <t>A1382</t>
        </is>
      </c>
      <c r="B1383" t="inlineStr">
        <is>
          <t>Database</t>
        </is>
      </c>
      <c r="C1383" t="inlineStr">
        <is>
          <t>CrossRef</t>
        </is>
      </c>
      <c r="D1383" s="86" t="n">
        <v>46287</v>
      </c>
      <c r="E1383" t="inlineStr">
        <is>
          <t>latent dynamics model video prediction</t>
        </is>
      </c>
      <c r="F1383" t="inlineStr">
        <is>
          <t>A Prediction Model of Runs Allowed Based on Latent-Class Markov Chain for Starters of Professional Baseball Pitchers</t>
        </is>
      </c>
      <c r="G1383" t="inlineStr">
        <is>
          <t>UEHARA, Ryosuke; MATSUMOTO, Takuma; MIKAWA, Kenta; GOTO, Masayuki</t>
        </is>
      </c>
      <c r="H1383" t="n">
        <v>2022</v>
      </c>
      <c r="I1383" t="inlineStr">
        <is>
          <t>Total Quality Science</t>
        </is>
      </c>
      <c r="J1383" t="inlineStr">
        <is>
          <t>10.17929/tqs.7.69</t>
        </is>
      </c>
      <c r="K1383" t="inlineStr">
        <is>
          <t>https://doi.org/10.17929/tqs.7.69</t>
        </is>
      </c>
      <c r="L1383" t="inlineStr"/>
      <c r="M1383" t="inlineStr">
        <is>
          <t>journal-article</t>
        </is>
      </c>
      <c r="N1383" t="inlineStr">
        <is>
          <t>en</t>
        </is>
      </c>
      <c r="O1383">
        <f>IF(F1383="","",LOWER(TRIM(F1383)&amp;"|"&amp;TRIM(G1383)&amp;"|"&amp;H1383))</f>
        <v/>
      </c>
      <c r="P1383" t="inlineStr">
        <is>
          <t>No</t>
        </is>
      </c>
      <c r="Q1383" t="inlineStr">
        <is>
          <t>Citations: 0</t>
        </is>
      </c>
    </row>
    <row r="1384">
      <c r="A1384" t="inlineStr">
        <is>
          <t>A1383</t>
        </is>
      </c>
      <c r="B1384" t="inlineStr">
        <is>
          <t>Database</t>
        </is>
      </c>
      <c r="C1384" t="inlineStr">
        <is>
          <t>CrossRef</t>
        </is>
      </c>
      <c r="D1384" s="86" t="n">
        <v>46287</v>
      </c>
      <c r="E1384" t="inlineStr">
        <is>
          <t>latent dynamics model video prediction</t>
        </is>
      </c>
      <c r="F1384" t="inlineStr">
        <is>
          <t>Latent Dirichlet State Predictive Clustering Model for Disease Risk Prediction in Electronic Health Records</t>
        </is>
      </c>
      <c r="G1384" t="inlineStr">
        <is>
          <t>Yavanamandha, Prasanthi; D. S., Rao</t>
        </is>
      </c>
      <c r="H1384" t="n">
        <v>2024</v>
      </c>
      <c r="I1384" t="inlineStr">
        <is>
          <t>International Journal of Online and Biomedical Engineering (iJOE)</t>
        </is>
      </c>
      <c r="J1384" t="inlineStr">
        <is>
          <t>10.3991/ijoe.v20i15.51839</t>
        </is>
      </c>
      <c r="K1384" t="inlineStr">
        <is>
          <t>https://doi.org/10.3991/ijoe.v20i15.51839</t>
        </is>
      </c>
      <c r="L1384" t="inlineStr">
        <is>
          <t>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is>
      </c>
      <c r="M1384" t="inlineStr">
        <is>
          <t>journal-article</t>
        </is>
      </c>
      <c r="N1384" t="inlineStr">
        <is>
          <t>en</t>
        </is>
      </c>
      <c r="O1384">
        <f>IF(F1384="","",LOWER(TRIM(F1384)&amp;"|"&amp;TRIM(G1384)&amp;"|"&amp;H1384))</f>
        <v/>
      </c>
      <c r="P1384" t="inlineStr">
        <is>
          <t>No</t>
        </is>
      </c>
      <c r="Q1384" t="inlineStr">
        <is>
          <t>Citations: 0</t>
        </is>
      </c>
    </row>
    <row r="1385">
      <c r="A1385" t="inlineStr">
        <is>
          <t>A1384</t>
        </is>
      </c>
      <c r="B1385" t="inlineStr">
        <is>
          <t>Database</t>
        </is>
      </c>
      <c r="C1385" t="inlineStr">
        <is>
          <t>CrossRef</t>
        </is>
      </c>
      <c r="D1385" s="86" t="n">
        <v>46287</v>
      </c>
      <c r="E1385" t="inlineStr">
        <is>
          <t>latent dynamics model video prediction</t>
        </is>
      </c>
      <c r="F1385" t="inlineStr">
        <is>
          <t>Regressive Gaussian Process Latent Variable Model for Few-Frame Human Motion Prediction</t>
        </is>
      </c>
      <c r="G1385" t="inlineStr">
        <is>
          <t>JIN, Xin; GUO, Jia</t>
        </is>
      </c>
      <c r="H1385" t="n">
        <v>2023</v>
      </c>
      <c r="I1385" t="inlineStr">
        <is>
          <t>IEICE Transactions on Information and Systems</t>
        </is>
      </c>
      <c r="J1385" t="inlineStr">
        <is>
          <t>10.1587/transinf.2023pcp0001</t>
        </is>
      </c>
      <c r="K1385" t="inlineStr">
        <is>
          <t>https://doi.org/10.1587/transinf.2023pcp0001</t>
        </is>
      </c>
      <c r="L1385" t="inlineStr"/>
      <c r="M1385" t="inlineStr">
        <is>
          <t>journal-article</t>
        </is>
      </c>
      <c r="N1385" t="inlineStr">
        <is>
          <t>en</t>
        </is>
      </c>
      <c r="O1385">
        <f>IF(F1385="","",LOWER(TRIM(F1385)&amp;"|"&amp;TRIM(G1385)&amp;"|"&amp;H1385))</f>
        <v/>
      </c>
      <c r="P1385" t="inlineStr">
        <is>
          <t>No</t>
        </is>
      </c>
      <c r="Q1385" t="inlineStr">
        <is>
          <t>Citations: 1</t>
        </is>
      </c>
    </row>
    <row r="1386">
      <c r="A1386" t="inlineStr">
        <is>
          <t>A1385</t>
        </is>
      </c>
      <c r="B1386" t="inlineStr">
        <is>
          <t>Database</t>
        </is>
      </c>
      <c r="C1386" t="inlineStr">
        <is>
          <t>CrossRef</t>
        </is>
      </c>
      <c r="D1386" s="86" t="n">
        <v>46287</v>
      </c>
      <c r="E1386" t="inlineStr">
        <is>
          <t>latent dynamics model video prediction</t>
        </is>
      </c>
      <c r="F1386" t="inlineStr">
        <is>
          <t>Multiscale Latent-Guided Entropy Model for LiDAR Point Cloud Compression</t>
        </is>
      </c>
      <c r="G1386" t="inlineStr">
        <is>
          <t>Fan, Tingyu; Gao, Linyao; Xu, Yiling; Wang, Dong; Li, Zhu</t>
        </is>
      </c>
      <c r="H1386" t="n">
        <v>2023</v>
      </c>
      <c r="I1386" t="inlineStr">
        <is>
          <t>IEEE Transactions on Circuits and Systems for Video Technology</t>
        </is>
      </c>
      <c r="J1386" t="inlineStr">
        <is>
          <t>10.1109/tcsvt.2023.3276788</t>
        </is>
      </c>
      <c r="K1386" t="inlineStr">
        <is>
          <t>https://doi.org/10.1109/tcsvt.2023.3276788</t>
        </is>
      </c>
      <c r="L1386" t="inlineStr"/>
      <c r="M1386" t="inlineStr">
        <is>
          <t>journal-article</t>
        </is>
      </c>
      <c r="N1386" t="inlineStr">
        <is>
          <t>en</t>
        </is>
      </c>
      <c r="O1386">
        <f>IF(F1386="","",LOWER(TRIM(F1386)&amp;"|"&amp;TRIM(G1386)&amp;"|"&amp;H1386))</f>
        <v/>
      </c>
      <c r="P1386" t="inlineStr">
        <is>
          <t>No</t>
        </is>
      </c>
      <c r="Q1386" t="inlineStr">
        <is>
          <t>Citations: 33</t>
        </is>
      </c>
    </row>
    <row r="1387">
      <c r="A1387" t="inlineStr">
        <is>
          <t>A1386</t>
        </is>
      </c>
      <c r="B1387" t="inlineStr">
        <is>
          <t>Database</t>
        </is>
      </c>
      <c r="C1387" t="inlineStr">
        <is>
          <t>CrossRef</t>
        </is>
      </c>
      <c r="D1387" s="86" t="n">
        <v>46287</v>
      </c>
      <c r="E1387" t="inlineStr">
        <is>
          <t>latent dynamics model video prediction</t>
        </is>
      </c>
      <c r="F1387" t="inlineStr">
        <is>
          <t>Drivetrain Response Prediction Using AI-Based Surrogate and Multibody Dynamics Model</t>
        </is>
      </c>
      <c r="G1387" t="inlineStr">
        <is>
          <t>Koutsoupakis, Josef; Giagopoulos, Dimitrios</t>
        </is>
      </c>
      <c r="H1387" t="n">
        <v>2023</v>
      </c>
      <c r="I1387" t="inlineStr">
        <is>
          <t>Machines</t>
        </is>
      </c>
      <c r="J1387" t="inlineStr">
        <is>
          <t>10.3390/machines11050514</t>
        </is>
      </c>
      <c r="K1387" t="inlineStr">
        <is>
          <t>https://doi.org/10.3390/machines11050514</t>
        </is>
      </c>
      <c r="L1387" t="inlineStr">
        <is>
          <t>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is>
      </c>
      <c r="M1387" t="inlineStr">
        <is>
          <t>journal-article</t>
        </is>
      </c>
      <c r="N1387" t="inlineStr">
        <is>
          <t>en</t>
        </is>
      </c>
      <c r="O1387">
        <f>IF(F1387="","",LOWER(TRIM(F1387)&amp;"|"&amp;TRIM(G1387)&amp;"|"&amp;H1387))</f>
        <v/>
      </c>
      <c r="P1387" t="inlineStr">
        <is>
          <t>No</t>
        </is>
      </c>
      <c r="Q1387" t="inlineStr">
        <is>
          <t>Citations: 7</t>
        </is>
      </c>
    </row>
    <row r="1388">
      <c r="A1388" t="inlineStr">
        <is>
          <t>A1387</t>
        </is>
      </c>
      <c r="B1388" t="inlineStr">
        <is>
          <t>Database</t>
        </is>
      </c>
      <c r="C1388" t="inlineStr">
        <is>
          <t>CrossRef</t>
        </is>
      </c>
      <c r="D1388" s="86" t="n">
        <v>46287</v>
      </c>
      <c r="E1388" t="inlineStr">
        <is>
          <t>latent dynamics model video prediction</t>
        </is>
      </c>
      <c r="F1388" t="inlineStr">
        <is>
          <t>Calculation Model of Frozen Soil Considering Latent Heat in Construction Freezing and Its Experimental Verification</t>
        </is>
      </c>
      <c r="G1388" t="inlineStr">
        <is>
          <t>Daoming, Shen; Hua, Si; Jinhong, Xia; Shunqun, Li</t>
        </is>
      </c>
      <c r="H1388" t="n">
        <v>2019</v>
      </c>
      <c r="I1388" t="inlineStr">
        <is>
          <t>Fluid Dynamics &amp; Materials Processing</t>
        </is>
      </c>
      <c r="J1388" t="inlineStr">
        <is>
          <t>10.32604/fdmp.2019.04799</t>
        </is>
      </c>
      <c r="K1388" t="inlineStr">
        <is>
          <t>https://doi.org/10.32604/fdmp.2019.04799</t>
        </is>
      </c>
      <c r="L1388" t="inlineStr"/>
      <c r="M1388" t="inlineStr">
        <is>
          <t>journal-article</t>
        </is>
      </c>
      <c r="N1388" t="inlineStr">
        <is>
          <t>en</t>
        </is>
      </c>
      <c r="O1388">
        <f>IF(F1388="","",LOWER(TRIM(F1388)&amp;"|"&amp;TRIM(G1388)&amp;"|"&amp;H1388))</f>
        <v/>
      </c>
      <c r="P1388" t="inlineStr">
        <is>
          <t>No</t>
        </is>
      </c>
      <c r="Q1388" t="inlineStr">
        <is>
          <t>Citations: 3</t>
        </is>
      </c>
    </row>
    <row r="1389">
      <c r="A1389" t="inlineStr">
        <is>
          <t>A1388</t>
        </is>
      </c>
      <c r="B1389" t="inlineStr">
        <is>
          <t>Database</t>
        </is>
      </c>
      <c r="C1389" t="inlineStr">
        <is>
          <t>CrossRef</t>
        </is>
      </c>
      <c r="D1389" s="86" t="n">
        <v>46287</v>
      </c>
      <c r="E1389" t="inlineStr">
        <is>
          <t>latent dynamics model video prediction</t>
        </is>
      </c>
      <c r="F1389" t="inlineStr">
        <is>
          <t>Deep Conservation: A Latent-Dynamics Model for Exact Satisfaction of Physical Conservation Laws</t>
        </is>
      </c>
      <c r="G1389" t="inlineStr">
        <is>
          <t>Lee, Kookjin; Carlberg, Kevin T.</t>
        </is>
      </c>
      <c r="H1389" t="n">
        <v>2021</v>
      </c>
      <c r="I1389" t="inlineStr">
        <is>
          <t>Proceedings of the AAAI Conference on Artificial Intelligence</t>
        </is>
      </c>
      <c r="J1389" t="inlineStr">
        <is>
          <t>10.1609/aaai.v35i1.16102</t>
        </is>
      </c>
      <c r="K1389" t="inlineStr">
        <is>
          <t>https://doi.org/10.1609/aaai.v35i1.16102</t>
        </is>
      </c>
      <c r="L1389" t="inlineStr">
        <is>
          <t>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is>
      </c>
      <c r="M1389" t="inlineStr">
        <is>
          <t>journal-article</t>
        </is>
      </c>
      <c r="N1389" t="inlineStr">
        <is>
          <t>en</t>
        </is>
      </c>
      <c r="O1389">
        <f>IF(F1389="","",LOWER(TRIM(F1389)&amp;"|"&amp;TRIM(G1389)&amp;"|"&amp;H1389))</f>
        <v/>
      </c>
      <c r="P1389" t="inlineStr">
        <is>
          <t>No</t>
        </is>
      </c>
      <c r="Q1389" t="inlineStr">
        <is>
          <t>Citations: 8</t>
        </is>
      </c>
    </row>
    <row r="1390">
      <c r="A1390" t="inlineStr">
        <is>
          <t>A1389</t>
        </is>
      </c>
      <c r="B1390" t="inlineStr">
        <is>
          <t>Database</t>
        </is>
      </c>
      <c r="C1390" t="inlineStr">
        <is>
          <t>CrossRef</t>
        </is>
      </c>
      <c r="D1390" s="86" t="n">
        <v>46287</v>
      </c>
      <c r="E1390" t="inlineStr">
        <is>
          <t>latent dynamics model video prediction</t>
        </is>
      </c>
      <c r="F1390" t="inlineStr">
        <is>
          <t>Global dynamics of a Huanglongbing model with a periodic latent period</t>
        </is>
      </c>
      <c r="G1390" t="inlineStr">
        <is>
          <t>Hong, Yan; Liu, Xiuxiang; Yu, Xiao</t>
        </is>
      </c>
      <c r="H1390" t="n">
        <v>2022</v>
      </c>
      <c r="I1390" t="inlineStr">
        <is>
          <t>Discrete and Continuous Dynamical Systems - B</t>
        </is>
      </c>
      <c r="J1390" t="inlineStr">
        <is>
          <t>10.3934/dcdsb.2021302</t>
        </is>
      </c>
      <c r="K1390" t="inlineStr">
        <is>
          <t>https://doi.org/10.3934/dcdsb.2021302</t>
        </is>
      </c>
      <c r="L1390" t="inlineStr">
        <is>
          <t>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is>
      </c>
      <c r="M1390" t="inlineStr">
        <is>
          <t>journal-article</t>
        </is>
      </c>
      <c r="N1390" t="inlineStr">
        <is>
          <t>en</t>
        </is>
      </c>
      <c r="O1390">
        <f>IF(F1390="","",LOWER(TRIM(F1390)&amp;"|"&amp;TRIM(G1390)&amp;"|"&amp;H1390))</f>
        <v/>
      </c>
      <c r="P1390" t="inlineStr">
        <is>
          <t>No</t>
        </is>
      </c>
      <c r="Q1390" t="inlineStr">
        <is>
          <t>Citations: 2</t>
        </is>
      </c>
    </row>
    <row r="1391">
      <c r="A1391" t="inlineStr">
        <is>
          <t>A1390</t>
        </is>
      </c>
      <c r="B1391" t="inlineStr">
        <is>
          <t>Database</t>
        </is>
      </c>
      <c r="C1391" t="inlineStr">
        <is>
          <t>CrossRef</t>
        </is>
      </c>
      <c r="D1391" s="86" t="n">
        <v>46287</v>
      </c>
      <c r="E1391" t="inlineStr">
        <is>
          <t>latent dynamics model video prediction</t>
        </is>
      </c>
      <c r="F1391" t="inlineStr">
        <is>
          <t>Dynamics analysis of an HIV infection model with latent reservoir, delayed CTL immune response and immune impairment</t>
        </is>
      </c>
      <c r="G1391" t="inlineStr">
        <is>
          <t>Zhang, Liru; Xu, Rui</t>
        </is>
      </c>
      <c r="H1391" t="n">
        <v>2022</v>
      </c>
      <c r="I1391" t="inlineStr">
        <is>
          <t>Nonlinear Analysis: Modelling and Control</t>
        </is>
      </c>
      <c r="J1391" t="inlineStr">
        <is>
          <t>10.15388/namc.2023.28.29615</t>
        </is>
      </c>
      <c r="K1391" t="inlineStr">
        <is>
          <t>https://doi.org/10.15388/namc.2023.28.29615</t>
        </is>
      </c>
      <c r="L1391" t="inlineStr">
        <is>
          <t>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is>
      </c>
      <c r="M1391" t="inlineStr">
        <is>
          <t>journal-article</t>
        </is>
      </c>
      <c r="N1391" t="inlineStr">
        <is>
          <t>en</t>
        </is>
      </c>
      <c r="O1391">
        <f>IF(F1391="","",LOWER(TRIM(F1391)&amp;"|"&amp;TRIM(G1391)&amp;"|"&amp;H1391))</f>
        <v/>
      </c>
      <c r="P1391" t="inlineStr">
        <is>
          <t>No</t>
        </is>
      </c>
      <c r="Q1391" t="inlineStr">
        <is>
          <t>Citations: 6</t>
        </is>
      </c>
    </row>
    <row r="1392">
      <c r="A1392" t="inlineStr">
        <is>
          <t>A1391</t>
        </is>
      </c>
      <c r="B1392" t="inlineStr">
        <is>
          <t>Database</t>
        </is>
      </c>
      <c r="C1392" t="inlineStr">
        <is>
          <t>CrossRef</t>
        </is>
      </c>
      <c r="D1392" s="86" t="n">
        <v>46287</v>
      </c>
      <c r="E1392" t="inlineStr">
        <is>
          <t>latent dynamics model video prediction</t>
        </is>
      </c>
      <c r="F1392" t="inlineStr">
        <is>
          <t>A fusion of aspect and contextual information for rating prediction in recommender system using a latent factor model</t>
        </is>
      </c>
      <c r="G1392" t="inlineStr">
        <is>
          <t>Patel, Jitali; Chhinkaniwala, Hitesh</t>
        </is>
      </c>
      <c r="H1392" t="n">
        <v>2021</v>
      </c>
      <c r="I1392" t="inlineStr">
        <is>
          <t>International Journal of Web Engineering and Technology</t>
        </is>
      </c>
      <c r="J1392" t="inlineStr">
        <is>
          <t>10.1504/ijwet.2021.115687</t>
        </is>
      </c>
      <c r="K1392" t="inlineStr">
        <is>
          <t>https://doi.org/10.1504/ijwet.2021.115687</t>
        </is>
      </c>
      <c r="L1392" t="inlineStr"/>
      <c r="M1392" t="inlineStr">
        <is>
          <t>journal-article</t>
        </is>
      </c>
      <c r="N1392" t="inlineStr">
        <is>
          <t>en</t>
        </is>
      </c>
      <c r="O1392">
        <f>IF(F1392="","",LOWER(TRIM(F1392)&amp;"|"&amp;TRIM(G1392)&amp;"|"&amp;H1392))</f>
        <v/>
      </c>
      <c r="P1392" t="inlineStr">
        <is>
          <t>No</t>
        </is>
      </c>
      <c r="Q1392" t="inlineStr">
        <is>
          <t>Citations: 2</t>
        </is>
      </c>
    </row>
    <row r="1393">
      <c r="A1393" t="inlineStr">
        <is>
          <t>A1392</t>
        </is>
      </c>
      <c r="B1393" t="inlineStr">
        <is>
          <t>Database</t>
        </is>
      </c>
      <c r="C1393" t="inlineStr">
        <is>
          <t>CrossRef</t>
        </is>
      </c>
      <c r="D1393" s="86" t="n">
        <v>46287</v>
      </c>
      <c r="E1393" t="inlineStr">
        <is>
          <t>latent dynamics model video prediction</t>
        </is>
      </c>
      <c r="F1393" t="inlineStr">
        <is>
          <t>Image classification based on sparse coding multi-scale spatial latent semantic analysis</t>
        </is>
      </c>
      <c r="G1393" t="inlineStr">
        <is>
          <t>He, Tao</t>
        </is>
      </c>
      <c r="H1393" t="n">
        <v>2019</v>
      </c>
      <c r="I1393" t="inlineStr">
        <is>
          <t>EURASIP Journal on Image and Video Processing</t>
        </is>
      </c>
      <c r="J1393" t="inlineStr">
        <is>
          <t>10.1186/s13640-019-0425-8</t>
        </is>
      </c>
      <c r="K1393" t="inlineStr">
        <is>
          <t>https://doi.org/10.1186/s13640-019-0425-8</t>
        </is>
      </c>
      <c r="L1393" t="inlineStr"/>
      <c r="M1393" t="inlineStr">
        <is>
          <t>journal-article</t>
        </is>
      </c>
      <c r="N1393" t="inlineStr">
        <is>
          <t>en</t>
        </is>
      </c>
      <c r="O1393">
        <f>IF(F1393="","",LOWER(TRIM(F1393)&amp;"|"&amp;TRIM(G1393)&amp;"|"&amp;H1393))</f>
        <v/>
      </c>
      <c r="P1393" t="inlineStr">
        <is>
          <t>No</t>
        </is>
      </c>
      <c r="Q1393" t="inlineStr">
        <is>
          <t>Citations: 4</t>
        </is>
      </c>
    </row>
    <row r="1394">
      <c r="A1394" t="inlineStr">
        <is>
          <t>A1393</t>
        </is>
      </c>
      <c r="B1394" t="inlineStr">
        <is>
          <t>Database</t>
        </is>
      </c>
      <c r="C1394" t="inlineStr">
        <is>
          <t>CrossRef</t>
        </is>
      </c>
      <c r="D1394" s="86" t="n">
        <v>46287</v>
      </c>
      <c r="E1394" t="inlineStr">
        <is>
          <t>latent dynamics model video prediction</t>
        </is>
      </c>
      <c r="F1394" t="inlineStr">
        <is>
          <t>An adaptive graph neural network-based model for multi-indicator performance prediction with latent correlation mining</t>
        </is>
      </c>
      <c r="G1394" t="inlineStr">
        <is>
          <t>You, Lianyong; Zhang, Mo; Cui, Hengrui</t>
        </is>
      </c>
      <c r="H1394" t="n">
        <v>2026</v>
      </c>
      <c r="I1394" t="inlineStr">
        <is>
          <t>IET Conference Proceedings</t>
        </is>
      </c>
      <c r="J1394" t="inlineStr">
        <is>
          <t>10.1049/icp.2026.2707</t>
        </is>
      </c>
      <c r="K1394" t="inlineStr">
        <is>
          <t>https://doi.org/10.1049/icp.2026.2707</t>
        </is>
      </c>
      <c r="L1394" t="inlineStr"/>
      <c r="M1394" t="inlineStr">
        <is>
          <t>journal-article</t>
        </is>
      </c>
      <c r="N1394" t="inlineStr">
        <is>
          <t>en</t>
        </is>
      </c>
      <c r="O1394">
        <f>IF(F1394="","",LOWER(TRIM(F1394)&amp;"|"&amp;TRIM(G1394)&amp;"|"&amp;H1394))</f>
        <v/>
      </c>
      <c r="P1394" t="inlineStr">
        <is>
          <t>No</t>
        </is>
      </c>
      <c r="Q1394" t="inlineStr">
        <is>
          <t>Citations: 0</t>
        </is>
      </c>
    </row>
    <row r="1395">
      <c r="A1395" t="inlineStr">
        <is>
          <t>A1394</t>
        </is>
      </c>
      <c r="B1395" t="inlineStr">
        <is>
          <t>Database</t>
        </is>
      </c>
      <c r="C1395" t="inlineStr">
        <is>
          <t>CrossRef</t>
        </is>
      </c>
      <c r="D1395" s="86" t="n">
        <v>46287</v>
      </c>
      <c r="E1395" t="inlineStr">
        <is>
          <t>latent dynamics model video prediction</t>
        </is>
      </c>
      <c r="F1395" t="inlineStr">
        <is>
          <t>A Mish-regularized non-negative latent factorization of tensors model for dynamic QoS prediction</t>
        </is>
      </c>
      <c r="G1395" t="inlineStr">
        <is>
          <t>Tu, Hengrui; Chen, Yuxing; Long, Junlin; Lv, Shirong</t>
        </is>
      </c>
      <c r="H1395" t="n">
        <v>2025</v>
      </c>
      <c r="I1395" t="inlineStr">
        <is>
          <t>IET Conference Proceedings</t>
        </is>
      </c>
      <c r="J1395" t="inlineStr">
        <is>
          <t>10.1049/icp.2025.2875</t>
        </is>
      </c>
      <c r="K1395" t="inlineStr">
        <is>
          <t>https://doi.org/10.1049/icp.2025.2875</t>
        </is>
      </c>
      <c r="L1395" t="inlineStr"/>
      <c r="M1395" t="inlineStr">
        <is>
          <t>journal-article</t>
        </is>
      </c>
      <c r="N1395" t="inlineStr">
        <is>
          <t>en</t>
        </is>
      </c>
      <c r="O1395">
        <f>IF(F1395="","",LOWER(TRIM(F1395)&amp;"|"&amp;TRIM(G1395)&amp;"|"&amp;H1395))</f>
        <v/>
      </c>
      <c r="P1395" t="inlineStr">
        <is>
          <t>No</t>
        </is>
      </c>
      <c r="Q1395" t="inlineStr">
        <is>
          <t>Citations: 0</t>
        </is>
      </c>
    </row>
    <row r="1396">
      <c r="A1396" t="inlineStr">
        <is>
          <t>A1395</t>
        </is>
      </c>
      <c r="B1396" t="inlineStr">
        <is>
          <t>Database</t>
        </is>
      </c>
      <c r="C1396" t="inlineStr">
        <is>
          <t>CrossRef</t>
        </is>
      </c>
      <c r="D1396" s="86" t="n">
        <v>46287</v>
      </c>
      <c r="E1396" t="inlineStr">
        <is>
          <t>latent dynamics model video prediction</t>
        </is>
      </c>
      <c r="F1396" t="inlineStr">
        <is>
          <t>Latent-Space Dynamics for Prediction and Fault Detection in Geothermal Power Plant Operations</t>
        </is>
      </c>
      <c r="G1396" t="inlineStr">
        <is>
          <t>Liu, Yingxiang; Ling, Wei; Young, Robert; Zia, Jalal; Cladouhos, Trenton T.; Jafarpour, Behnam</t>
        </is>
      </c>
      <c r="H1396" t="n">
        <v>2022</v>
      </c>
      <c r="I1396" t="inlineStr">
        <is>
          <t>Energies</t>
        </is>
      </c>
      <c r="J1396" t="inlineStr">
        <is>
          <t>10.3390/en15072555</t>
        </is>
      </c>
      <c r="K1396" t="inlineStr">
        <is>
          <t>https://doi.org/10.3390/en15072555</t>
        </is>
      </c>
      <c r="L1396" t="inlineStr">
        <is>
          <t>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is>
      </c>
      <c r="M1396" t="inlineStr">
        <is>
          <t>journal-article</t>
        </is>
      </c>
      <c r="N1396" t="inlineStr">
        <is>
          <t>en</t>
        </is>
      </c>
      <c r="O1396">
        <f>IF(F1396="","",LOWER(TRIM(F1396)&amp;"|"&amp;TRIM(G1396)&amp;"|"&amp;H1396))</f>
        <v/>
      </c>
      <c r="P1396" t="inlineStr">
        <is>
          <t>No</t>
        </is>
      </c>
      <c r="Q1396" t="inlineStr">
        <is>
          <t>Citations: 9</t>
        </is>
      </c>
    </row>
    <row r="1397">
      <c r="A1397" t="inlineStr">
        <is>
          <t>A1396</t>
        </is>
      </c>
      <c r="B1397" t="inlineStr">
        <is>
          <t>Database</t>
        </is>
      </c>
      <c r="C1397" t="inlineStr">
        <is>
          <t>CrossRef</t>
        </is>
      </c>
      <c r="D1397" s="86" t="n">
        <v>46287</v>
      </c>
      <c r="E1397" t="inlineStr">
        <is>
          <t>latent dynamics model video prediction</t>
        </is>
      </c>
      <c r="F1397" t="inlineStr">
        <is>
          <t>Dynamics of virus-patch model with latent effect</t>
        </is>
      </c>
      <c r="G1397" t="inlineStr">
        <is>
          <t>Behal, K. Sunil; Gakkhar, Sunita; Srivastava, Tanuja</t>
        </is>
      </c>
      <c r="H1397" t="n">
        <v>2022</v>
      </c>
      <c r="I1397" t="inlineStr">
        <is>
          <t>International Journal of Computer Mathematics</t>
        </is>
      </c>
      <c r="J1397" t="inlineStr">
        <is>
          <t>10.1080/00207160.2021.2017906</t>
        </is>
      </c>
      <c r="K1397" t="inlineStr">
        <is>
          <t>https://doi.org/10.1080/00207160.2021.2017906</t>
        </is>
      </c>
      <c r="L1397" t="inlineStr"/>
      <c r="M1397" t="inlineStr">
        <is>
          <t>journal-article</t>
        </is>
      </c>
      <c r="N1397" t="inlineStr">
        <is>
          <t>en</t>
        </is>
      </c>
      <c r="O1397">
        <f>IF(F1397="","",LOWER(TRIM(F1397)&amp;"|"&amp;TRIM(G1397)&amp;"|"&amp;H1397))</f>
        <v/>
      </c>
      <c r="P1397" t="inlineStr">
        <is>
          <t>No</t>
        </is>
      </c>
      <c r="Q1397" t="inlineStr">
        <is>
          <t>Citations: 8</t>
        </is>
      </c>
    </row>
    <row r="1398">
      <c r="A1398" t="inlineStr">
        <is>
          <t>A1397</t>
        </is>
      </c>
      <c r="B1398" t="inlineStr">
        <is>
          <t>Database</t>
        </is>
      </c>
      <c r="C1398" t="inlineStr">
        <is>
          <t>CrossRef</t>
        </is>
      </c>
      <c r="D1398" s="86" t="n">
        <v>46287</v>
      </c>
      <c r="E1398" t="inlineStr">
        <is>
          <t>latent dynamics model video prediction</t>
        </is>
      </c>
      <c r="F1398" t="inlineStr">
        <is>
          <t>DANet: A spatio-temporal dynamics and Detail Aware Network for video prediction</t>
        </is>
      </c>
      <c r="G1398" t="inlineStr">
        <is>
          <t>Huang, Huilin; Guan, YePeng</t>
        </is>
      </c>
      <c r="H1398" t="n">
        <v>2024</v>
      </c>
      <c r="I1398" t="inlineStr">
        <is>
          <t>Neurocomputing</t>
        </is>
      </c>
      <c r="J1398" t="inlineStr">
        <is>
          <t>10.1016/j.neucom.2024.128023</t>
        </is>
      </c>
      <c r="K1398" t="inlineStr">
        <is>
          <t>https://doi.org/10.1016/j.neucom.2024.128023</t>
        </is>
      </c>
      <c r="L1398" t="inlineStr"/>
      <c r="M1398" t="inlineStr">
        <is>
          <t>journal-article</t>
        </is>
      </c>
      <c r="N1398" t="inlineStr">
        <is>
          <t>en</t>
        </is>
      </c>
      <c r="O1398">
        <f>IF(F1398="","",LOWER(TRIM(F1398)&amp;"|"&amp;TRIM(G1398)&amp;"|"&amp;H1398))</f>
        <v/>
      </c>
      <c r="P1398" t="inlineStr">
        <is>
          <t>No</t>
        </is>
      </c>
      <c r="Q1398" t="inlineStr">
        <is>
          <t>Citations: 2</t>
        </is>
      </c>
    </row>
    <row r="1399">
      <c r="A1399" t="inlineStr">
        <is>
          <t>A1398</t>
        </is>
      </c>
      <c r="B1399" t="inlineStr">
        <is>
          <t>Database</t>
        </is>
      </c>
      <c r="C1399" t="inlineStr">
        <is>
          <t>CrossRef</t>
        </is>
      </c>
      <c r="D1399" s="86" t="n">
        <v>46287</v>
      </c>
      <c r="E1399" t="inlineStr">
        <is>
          <t>latent dynamics model video prediction</t>
        </is>
      </c>
      <c r="F1399" t="inlineStr">
        <is>
          <t>Global Properties of a General Latent Pathogen Dynamics Model with Delayed Pathogenic and Cellular Infections</t>
        </is>
      </c>
      <c r="G1399" t="inlineStr">
        <is>
          <t>Elaiw, A. M.; Almatrafi, A. A.; Hobiny, A. D.; Hattaf, K.</t>
        </is>
      </c>
      <c r="H1399" t="n">
        <v>2019</v>
      </c>
      <c r="I1399" t="inlineStr">
        <is>
          <t>Discrete Dynamics in Nature and Society</t>
        </is>
      </c>
      <c r="J1399" t="inlineStr">
        <is>
          <t>10.1155/2019/9585497</t>
        </is>
      </c>
      <c r="K1399" t="inlineStr">
        <is>
          <t>https://doi.org/10.1155/2019/9585497</t>
        </is>
      </c>
      <c r="L1399" t="inlineStr">
        <is>
          <t>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is>
      </c>
      <c r="M1399" t="inlineStr">
        <is>
          <t>journal-article</t>
        </is>
      </c>
      <c r="N1399" t="inlineStr">
        <is>
          <t>en</t>
        </is>
      </c>
      <c r="O1399">
        <f>IF(F1399="","",LOWER(TRIM(F1399)&amp;"|"&amp;TRIM(G1399)&amp;"|"&amp;H1399))</f>
        <v/>
      </c>
      <c r="P1399" t="inlineStr">
        <is>
          <t>No</t>
        </is>
      </c>
      <c r="Q1399" t="inlineStr">
        <is>
          <t>Citations: 22</t>
        </is>
      </c>
    </row>
    <row r="1400">
      <c r="A1400" t="inlineStr">
        <is>
          <t>A1399</t>
        </is>
      </c>
      <c r="B1400" t="inlineStr">
        <is>
          <t>Database</t>
        </is>
      </c>
      <c r="C1400" t="inlineStr">
        <is>
          <t>CrossRef</t>
        </is>
      </c>
      <c r="D1400" s="86" t="n">
        <v>46287</v>
      </c>
      <c r="E1400" t="inlineStr">
        <is>
          <t>latent dynamics model video prediction</t>
        </is>
      </c>
      <c r="F1400" t="inlineStr">
        <is>
          <t>A conditional latent autoregressive recurrent model for generation and forecasting of beam dynamics in particle accelerators</t>
        </is>
      </c>
      <c r="G1400" t="inlineStr">
        <is>
          <t>Rautela, Mahindra; Williams, Alan; Scheinker, Alexander</t>
        </is>
      </c>
      <c r="H1400" t="n">
        <v>2024</v>
      </c>
      <c r="I1400" t="inlineStr">
        <is>
          <t>Scientific Reports</t>
        </is>
      </c>
      <c r="J1400" t="inlineStr">
        <is>
          <t>10.1038/s41598-024-68944-0</t>
        </is>
      </c>
      <c r="K1400" t="inlineStr">
        <is>
          <t>https://doi.org/10.1038/s41598-024-68944-0</t>
        </is>
      </c>
      <c r="L1400" t="inlineStr"/>
      <c r="M1400" t="inlineStr">
        <is>
          <t>journal-article</t>
        </is>
      </c>
      <c r="N1400" t="inlineStr">
        <is>
          <t>en</t>
        </is>
      </c>
      <c r="O1400">
        <f>IF(F1400="","",LOWER(TRIM(F1400)&amp;"|"&amp;TRIM(G1400)&amp;"|"&amp;H1400))</f>
        <v/>
      </c>
      <c r="P1400" t="inlineStr">
        <is>
          <t>No</t>
        </is>
      </c>
      <c r="Q1400" t="inlineStr">
        <is>
          <t>Citations: 8</t>
        </is>
      </c>
    </row>
    <row r="1401">
      <c r="A1401" t="inlineStr">
        <is>
          <t>A1400</t>
        </is>
      </c>
      <c r="B1401" t="inlineStr">
        <is>
          <t>Database</t>
        </is>
      </c>
      <c r="C1401" t="inlineStr">
        <is>
          <t>CrossRef</t>
        </is>
      </c>
      <c r="D1401" s="86" t="n">
        <v>46287</v>
      </c>
      <c r="E1401" t="inlineStr">
        <is>
          <t>latent dynamics model video prediction</t>
        </is>
      </c>
      <c r="F1401" t="inlineStr">
        <is>
          <t>Improving wave prediction at Bushehr harbor in Persian Gulf by using a hybrid DWT-BNN model</t>
        </is>
      </c>
      <c r="G1401" t="inlineStr">
        <is>
          <t>Hashempour, Masoumeh; Kolahdoozan, Morteza; Badiei, Peyman</t>
        </is>
      </c>
      <c r="H1401" t="n">
        <v>2025</v>
      </c>
      <c r="I1401" t="inlineStr">
        <is>
          <t>Ocean Dynamics</t>
        </is>
      </c>
      <c r="J1401" t="inlineStr">
        <is>
          <t>10.1007/s10236-025-01725-z</t>
        </is>
      </c>
      <c r="K1401" t="inlineStr">
        <is>
          <t>https://doi.org/10.1007/s10236-025-01725-z</t>
        </is>
      </c>
      <c r="L1401" t="inlineStr"/>
      <c r="M1401" t="inlineStr">
        <is>
          <t>journal-article</t>
        </is>
      </c>
      <c r="N1401" t="inlineStr">
        <is>
          <t>en</t>
        </is>
      </c>
      <c r="O1401">
        <f>IF(F1401="","",LOWER(TRIM(F1401)&amp;"|"&amp;TRIM(G1401)&amp;"|"&amp;H1401))</f>
        <v/>
      </c>
      <c r="P1401" t="inlineStr">
        <is>
          <t>No</t>
        </is>
      </c>
      <c r="Q1401" t="inlineStr">
        <is>
          <t>Citations: 0</t>
        </is>
      </c>
    </row>
    <row r="1402">
      <c r="A1402" t="inlineStr">
        <is>
          <t>A1401</t>
        </is>
      </c>
      <c r="B1402" t="inlineStr">
        <is>
          <t>Database</t>
        </is>
      </c>
      <c r="C1402" t="inlineStr">
        <is>
          <t>CrossRef</t>
        </is>
      </c>
      <c r="D1402" s="86" t="n">
        <v>46287</v>
      </c>
      <c r="E1402" t="inlineStr">
        <is>
          <t>latent dynamics model video prediction</t>
        </is>
      </c>
      <c r="F1402" t="inlineStr">
        <is>
          <t>Artificial Neural Network Model for Prediction of Latent Heat Flux over Bay of Bengal</t>
        </is>
      </c>
      <c r="G1402" t="inlineStr">
        <is>
          <t>Shende, Kanchan. V.; Shirsat, Vishal S.; Kumar, M. R. Ramesh; Kale, K.V.</t>
        </is>
      </c>
      <c r="H1402" t="n">
        <v>2019</v>
      </c>
      <c r="I1402" t="inlineStr">
        <is>
          <t>International Journal of Computer Sciences and Engineering</t>
        </is>
      </c>
      <c r="J1402" t="inlineStr">
        <is>
          <t>10.26438/ijcse/v7i5.901905</t>
        </is>
      </c>
      <c r="K1402" t="inlineStr">
        <is>
          <t>https://doi.org/10.26438/ijcse/v7i5.901905</t>
        </is>
      </c>
      <c r="L1402" t="inlineStr"/>
      <c r="M1402" t="inlineStr">
        <is>
          <t>journal-article</t>
        </is>
      </c>
      <c r="N1402" t="inlineStr">
        <is>
          <t>en</t>
        </is>
      </c>
      <c r="O1402">
        <f>IF(F1402="","",LOWER(TRIM(F1402)&amp;"|"&amp;TRIM(G1402)&amp;"|"&amp;H1402))</f>
        <v/>
      </c>
      <c r="P1402" t="inlineStr">
        <is>
          <t>No</t>
        </is>
      </c>
      <c r="Q1402" t="inlineStr">
        <is>
          <t>Citations: 0</t>
        </is>
      </c>
    </row>
    <row r="1403">
      <c r="A1403" t="inlineStr">
        <is>
          <t>A1402</t>
        </is>
      </c>
      <c r="B1403" t="inlineStr">
        <is>
          <t>Database</t>
        </is>
      </c>
      <c r="C1403" t="inlineStr">
        <is>
          <t>CrossRef</t>
        </is>
      </c>
      <c r="D1403" s="86" t="n">
        <v>46287</v>
      </c>
      <c r="E1403" t="inlineStr">
        <is>
          <t>latent dynamics model video prediction</t>
        </is>
      </c>
      <c r="F1403" t="inlineStr">
        <is>
          <t>Development and validation of a dynamic prediction model for infective endocarditis patients based on platelet trajectories latent classes: a longitudinal retrospective study from multicenter databases</t>
        </is>
      </c>
      <c r="G1403" t="inlineStr">
        <is>
          <t>Wang, Di; Luo, Shihong</t>
        </is>
      </c>
      <c r="H1403" t="n">
        <v>2026</v>
      </c>
      <c r="I1403" t="inlineStr">
        <is>
          <t>International Journal of Surgery</t>
        </is>
      </c>
      <c r="J1403" t="inlineStr">
        <is>
          <t>10.1097/js9.0000000000004685</t>
        </is>
      </c>
      <c r="K1403" t="inlineStr">
        <is>
          <t>https://doi.org/10.1097/js9.0000000000004685</t>
        </is>
      </c>
      <c r="L1403" t="inlineStr"/>
      <c r="M1403" t="inlineStr">
        <is>
          <t>journal-article</t>
        </is>
      </c>
      <c r="N1403" t="inlineStr">
        <is>
          <t>en</t>
        </is>
      </c>
      <c r="O1403">
        <f>IF(F1403="","",LOWER(TRIM(F1403)&amp;"|"&amp;TRIM(G1403)&amp;"|"&amp;H1403))</f>
        <v/>
      </c>
      <c r="P1403" t="inlineStr">
        <is>
          <t>No</t>
        </is>
      </c>
      <c r="Q1403" t="inlineStr">
        <is>
          <t>Citations: 0</t>
        </is>
      </c>
    </row>
    <row r="1404">
      <c r="A1404" t="inlineStr">
        <is>
          <t>A1403</t>
        </is>
      </c>
      <c r="B1404" t="inlineStr">
        <is>
          <t>Database</t>
        </is>
      </c>
      <c r="C1404" t="inlineStr">
        <is>
          <t>CrossRef</t>
        </is>
      </c>
      <c r="D1404" s="86" t="n">
        <v>46287</v>
      </c>
      <c r="E1404" t="inlineStr">
        <is>
          <t>latent dynamics model video prediction</t>
        </is>
      </c>
      <c r="F1404" t="inlineStr">
        <is>
          <t>Retracted: A Dynamic Prediction Model of Financial Distress in the Financial Sharing Environment</t>
        </is>
      </c>
      <c r="G1404" t="inlineStr">
        <is>
          <t>in Nature and Society, Discrete Dynamics</t>
        </is>
      </c>
      <c r="H1404" t="n">
        <v>2024</v>
      </c>
      <c r="I1404" t="inlineStr">
        <is>
          <t>Discrete Dynamics in Nature and Society</t>
        </is>
      </c>
      <c r="J1404" t="inlineStr">
        <is>
          <t>10.1155/2024/9851850</t>
        </is>
      </c>
      <c r="K1404" t="inlineStr">
        <is>
          <t>https://doi.org/10.1155/2024/9851850</t>
        </is>
      </c>
      <c r="L1404" t="inlineStr"/>
      <c r="M1404" t="inlineStr">
        <is>
          <t>journal-article</t>
        </is>
      </c>
      <c r="N1404" t="inlineStr">
        <is>
          <t>en</t>
        </is>
      </c>
      <c r="O1404">
        <f>IF(F1404="","",LOWER(TRIM(F1404)&amp;"|"&amp;TRIM(G1404)&amp;"|"&amp;H1404))</f>
        <v/>
      </c>
      <c r="P1404" t="inlineStr">
        <is>
          <t>No</t>
        </is>
      </c>
      <c r="Q1404" t="inlineStr">
        <is>
          <t>Citations: 0</t>
        </is>
      </c>
    </row>
    <row r="1405">
      <c r="A1405" t="inlineStr">
        <is>
          <t>A1404</t>
        </is>
      </c>
      <c r="B1405" t="inlineStr">
        <is>
          <t>Database</t>
        </is>
      </c>
      <c r="C1405" t="inlineStr">
        <is>
          <t>CrossRef</t>
        </is>
      </c>
      <c r="D1405" s="86" t="n">
        <v>46287</v>
      </c>
      <c r="E1405" t="inlineStr">
        <is>
          <t>latent dynamics model video prediction</t>
        </is>
      </c>
      <c r="F1405" t="inlineStr">
        <is>
          <t>DECOMPRESSION METHOD OF FPV VIDEO STREAMS FROM UNMANNED SYSTEMS BASED ON A LATENT DIFFUSION NEURAL NETWORK MODEL</t>
        </is>
      </c>
      <c r="G1405" t="inlineStr">
        <is>
          <t>Березкин, А.А.; Вивчарь, Р.М.; Киричек, Р.В.; Захаров, А.А.</t>
        </is>
      </c>
      <c r="H1405" t="n">
        <v>2024</v>
      </c>
      <c r="I1405" t="inlineStr">
        <is>
          <t>Электросвязь</t>
        </is>
      </c>
      <c r="J1405" t="inlineStr">
        <is>
          <t>10.34832/elsv.2024.50.1.003</t>
        </is>
      </c>
      <c r="K1405" t="inlineStr">
        <is>
          <t>https://doi.org/10.34832/elsv.2024.50.1.003</t>
        </is>
      </c>
      <c r="L1405" t="inlineStr">
        <is>
          <t>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is>
      </c>
      <c r="M1405" t="inlineStr">
        <is>
          <t>journal-article</t>
        </is>
      </c>
      <c r="N1405" t="inlineStr">
        <is>
          <t>ru</t>
        </is>
      </c>
      <c r="O1405">
        <f>IF(F1405="","",LOWER(TRIM(F1405)&amp;"|"&amp;TRIM(G1405)&amp;"|"&amp;H1405))</f>
        <v/>
      </c>
      <c r="P1405" t="inlineStr">
        <is>
          <t>No</t>
        </is>
      </c>
      <c r="Q1405" t="inlineStr">
        <is>
          <t>Citations: 0</t>
        </is>
      </c>
    </row>
    <row r="1406">
      <c r="A1406" t="inlineStr">
        <is>
          <t>A1405</t>
        </is>
      </c>
      <c r="B1406" t="inlineStr">
        <is>
          <t>Database</t>
        </is>
      </c>
      <c r="C1406" t="inlineStr">
        <is>
          <t>CrossRef</t>
        </is>
      </c>
      <c r="D1406" s="86" t="n">
        <v>46287</v>
      </c>
      <c r="E1406" t="inlineStr">
        <is>
          <t>latent dynamics model video prediction</t>
        </is>
      </c>
      <c r="F1406" t="inlineStr">
        <is>
          <t>Global dynamics of an HBV-HIV co-infection model incorporating latent reservoirs</t>
        </is>
      </c>
      <c r="G1406" t="inlineStr">
        <is>
          <t>Elaiw, Ahmed; Alhmadi, Abdulaziz; Hobiny, Aatef</t>
        </is>
      </c>
      <c r="H1406" t="n">
        <v>2025</v>
      </c>
      <c r="I1406" t="inlineStr">
        <is>
          <t>Advances in Differential Equations and Control Processes</t>
        </is>
      </c>
      <c r="J1406" t="inlineStr">
        <is>
          <t>10.59400/adecp2873</t>
        </is>
      </c>
      <c r="K1406" t="inlineStr">
        <is>
          <t>https://doi.org/10.59400/adecp2873</t>
        </is>
      </c>
      <c r="L1406" t="inlineStr">
        <is>
          <t>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is>
      </c>
      <c r="M1406" t="inlineStr">
        <is>
          <t>journal-article</t>
        </is>
      </c>
      <c r="N1406" t="inlineStr">
        <is>
          <t>en</t>
        </is>
      </c>
      <c r="O1406">
        <f>IF(F1406="","",LOWER(TRIM(F1406)&amp;"|"&amp;TRIM(G1406)&amp;"|"&amp;H1406))</f>
        <v/>
      </c>
      <c r="P1406" t="inlineStr">
        <is>
          <t>No</t>
        </is>
      </c>
      <c r="Q1406" t="inlineStr">
        <is>
          <t>Citations: 0</t>
        </is>
      </c>
    </row>
    <row r="1407">
      <c r="A1407" t="inlineStr">
        <is>
          <t>A1406</t>
        </is>
      </c>
      <c r="B1407" t="inlineStr">
        <is>
          <t>Database</t>
        </is>
      </c>
      <c r="C1407" t="inlineStr">
        <is>
          <t>CrossRef</t>
        </is>
      </c>
      <c r="D1407" s="86" t="n">
        <v>46287</v>
      </c>
      <c r="E1407" t="inlineStr">
        <is>
          <t>latent dynamics model video prediction</t>
        </is>
      </c>
      <c r="F1407" t="inlineStr">
        <is>
          <t>Business Model Evolution and Value Dynamics in the Video Game Industry: A Systematic Review</t>
        </is>
      </c>
      <c r="G1407" t="inlineStr">
        <is>
          <t>Annarelli, Alessandro; D'Alessio, Biagio</t>
        </is>
      </c>
      <c r="H1407" t="n">
        <v>2026</v>
      </c>
      <c r="I1407" t="inlineStr">
        <is>
          <t>International Journal of Arts Management</t>
        </is>
      </c>
      <c r="J1407" t="inlineStr">
        <is>
          <t>10.59876/b-re93-g2b2</t>
        </is>
      </c>
      <c r="K1407" t="inlineStr">
        <is>
          <t>https://doi.org/10.59876/b-re93-g2b2</t>
        </is>
      </c>
      <c r="L1407" t="inlineStr">
        <is>
          <t>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is>
      </c>
      <c r="M1407" t="inlineStr">
        <is>
          <t>journal-article</t>
        </is>
      </c>
      <c r="N1407" t="inlineStr">
        <is>
          <t>en</t>
        </is>
      </c>
      <c r="O1407">
        <f>IF(F1407="","",LOWER(TRIM(F1407)&amp;"|"&amp;TRIM(G1407)&amp;"|"&amp;H1407))</f>
        <v/>
      </c>
      <c r="P1407" t="inlineStr">
        <is>
          <t>No</t>
        </is>
      </c>
      <c r="Q1407" t="inlineStr">
        <is>
          <t>Citations: 0</t>
        </is>
      </c>
    </row>
    <row r="1408">
      <c r="A1408" t="inlineStr">
        <is>
          <t>A1407</t>
        </is>
      </c>
      <c r="B1408" t="inlineStr">
        <is>
          <t>Database</t>
        </is>
      </c>
      <c r="C1408" t="inlineStr">
        <is>
          <t>CrossRef</t>
        </is>
      </c>
      <c r="D1408" s="86" t="n">
        <v>46287</v>
      </c>
      <c r="E1408" t="inlineStr">
        <is>
          <t>latent dynamics model video prediction</t>
        </is>
      </c>
      <c r="F1408" t="inlineStr">
        <is>
          <t>Identification and dynamics prediction of a plane vortex structure based on a mathematical model of a point vortices system</t>
        </is>
      </c>
      <c r="G1408" t="inlineStr">
        <is>
          <t>Southern Federal University; Govorukhin, Vasiliy</t>
        </is>
      </c>
      <c r="H1408" t="n">
        <v>2023</v>
      </c>
      <c r="I1408" t="inlineStr">
        <is>
          <t>Izvestiya VUZ. Applied Nonlinear Dynamics</t>
        </is>
      </c>
      <c r="J1408" t="inlineStr">
        <is>
          <t>10.18500/0869-6632-003071</t>
        </is>
      </c>
      <c r="K1408" t="inlineStr">
        <is>
          <t>https://doi.org/10.18500/0869-6632-003071</t>
        </is>
      </c>
      <c r="L1408" t="inlineStr">
        <is>
          <t>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is>
      </c>
      <c r="M1408" t="inlineStr">
        <is>
          <t>journal-article</t>
        </is>
      </c>
      <c r="N1408" t="inlineStr">
        <is>
          <t>en</t>
        </is>
      </c>
      <c r="O1408">
        <f>IF(F1408="","",LOWER(TRIM(F1408)&amp;"|"&amp;TRIM(G1408)&amp;"|"&amp;H1408))</f>
        <v/>
      </c>
      <c r="P1408" t="inlineStr">
        <is>
          <t>No</t>
        </is>
      </c>
      <c r="Q1408" t="inlineStr">
        <is>
          <t>Citations: 0</t>
        </is>
      </c>
    </row>
    <row r="1409">
      <c r="A1409" t="inlineStr">
        <is>
          <t>A1408</t>
        </is>
      </c>
      <c r="B1409" t="inlineStr">
        <is>
          <t>Database</t>
        </is>
      </c>
      <c r="C1409" t="inlineStr">
        <is>
          <t>CrossRef</t>
        </is>
      </c>
      <c r="D1409" s="86" t="n">
        <v>46287</v>
      </c>
      <c r="E1409" t="inlineStr">
        <is>
          <t>latent dynamics model video prediction</t>
        </is>
      </c>
      <c r="F1409" t="inlineStr">
        <is>
          <t>Latent Bi-Constraint SVM for Video-Based Object Recognition</t>
        </is>
      </c>
      <c r="G1409" t="inlineStr">
        <is>
          <t>Liu, Yang; Hoai, Minh; Shao, Mang; Kim, Tae-Kyun</t>
        </is>
      </c>
      <c r="H1409" t="n">
        <v>2018</v>
      </c>
      <c r="I1409" t="inlineStr">
        <is>
          <t>IEEE Transactions on Circuits and Systems for Video Technology</t>
        </is>
      </c>
      <c r="J1409" t="inlineStr">
        <is>
          <t>10.1109/tcsvt.2017.2713409</t>
        </is>
      </c>
      <c r="K1409" t="inlineStr">
        <is>
          <t>https://doi.org/10.1109/tcsvt.2017.2713409</t>
        </is>
      </c>
      <c r="L1409" t="inlineStr"/>
      <c r="M1409" t="inlineStr">
        <is>
          <t>journal-article</t>
        </is>
      </c>
      <c r="N1409" t="inlineStr">
        <is>
          <t>en</t>
        </is>
      </c>
      <c r="O1409">
        <f>IF(F1409="","",LOWER(TRIM(F1409)&amp;"|"&amp;TRIM(G1409)&amp;"|"&amp;H1409))</f>
        <v/>
      </c>
      <c r="P1409" t="inlineStr">
        <is>
          <t>No</t>
        </is>
      </c>
      <c r="Q1409" t="inlineStr">
        <is>
          <t>Citations: 8</t>
        </is>
      </c>
    </row>
    <row r="1410">
      <c r="A1410" t="inlineStr">
        <is>
          <t>A1409</t>
        </is>
      </c>
      <c r="B1410" t="inlineStr">
        <is>
          <t>Database</t>
        </is>
      </c>
      <c r="C1410" t="inlineStr">
        <is>
          <t>CrossRef</t>
        </is>
      </c>
      <c r="D1410" s="86" t="n">
        <v>46287</v>
      </c>
      <c r="E1410" t="inlineStr">
        <is>
          <t>latent dynamics model video prediction</t>
        </is>
      </c>
      <c r="F1410" t="inlineStr">
        <is>
          <t>DFDNet: Disentangling and Filtering Dynamics for Enhanced Video Prediction</t>
        </is>
      </c>
      <c r="G1410" t="inlineStr">
        <is>
          <t>Gan, Lianqiang; Lai, Junyu; Ju, Jingze; Gao, Lianli; Bin, Yi</t>
        </is>
      </c>
      <c r="H1410" t="n">
        <v>2025</v>
      </c>
      <c r="I1410" t="inlineStr">
        <is>
          <t>Proceedings of the AAAI Conference on Artificial Intelligence</t>
        </is>
      </c>
      <c r="J1410" t="inlineStr">
        <is>
          <t>10.1609/aaai.v39i3.32314</t>
        </is>
      </c>
      <c r="K1410" t="inlineStr">
        <is>
          <t>https://doi.org/10.1609/aaai.v39i3.32314</t>
        </is>
      </c>
      <c r="L1410" t="inlineStr">
        <is>
          <t>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is>
      </c>
      <c r="M1410" t="inlineStr">
        <is>
          <t>journal-article</t>
        </is>
      </c>
      <c r="N1410" t="inlineStr">
        <is>
          <t>en</t>
        </is>
      </c>
      <c r="O1410">
        <f>IF(F1410="","",LOWER(TRIM(F1410)&amp;"|"&amp;TRIM(G1410)&amp;"|"&amp;H1410))</f>
        <v/>
      </c>
      <c r="P1410" t="inlineStr">
        <is>
          <t>No</t>
        </is>
      </c>
      <c r="Q1410" t="inlineStr">
        <is>
          <t>Citations: 0</t>
        </is>
      </c>
    </row>
    <row r="1411">
      <c r="A1411" t="inlineStr">
        <is>
          <t>A1410</t>
        </is>
      </c>
      <c r="B1411" t="inlineStr">
        <is>
          <t>Database</t>
        </is>
      </c>
      <c r="C1411" t="inlineStr">
        <is>
          <t>CrossRef</t>
        </is>
      </c>
      <c r="D1411" s="86" t="n">
        <v>46287</v>
      </c>
      <c r="E1411" t="inlineStr">
        <is>
          <t>latent dynamics model video prediction</t>
        </is>
      </c>
      <c r="F1411" t="inlineStr">
        <is>
          <t>Hybrid LSTM model with efficient hyperparameter tuning for earthquake magnitude prediction in Turkey</t>
        </is>
      </c>
      <c r="G1411" t="inlineStr">
        <is>
          <t>Akın, Pelin; Koç, Tuba; Koç, Haydar</t>
        </is>
      </c>
      <c r="H1411" t="n">
        <v>2026</v>
      </c>
      <c r="I1411" t="inlineStr">
        <is>
          <t>Soil Dynamics and Earthquake Engineering</t>
        </is>
      </c>
      <c r="J1411" t="inlineStr">
        <is>
          <t>10.1016/j.soildyn.2025.109753</t>
        </is>
      </c>
      <c r="K1411" t="inlineStr">
        <is>
          <t>https://doi.org/10.1016/j.soildyn.2025.109753</t>
        </is>
      </c>
      <c r="L1411" t="inlineStr"/>
      <c r="M1411" t="inlineStr">
        <is>
          <t>journal-article</t>
        </is>
      </c>
      <c r="N1411" t="inlineStr">
        <is>
          <t>en</t>
        </is>
      </c>
      <c r="O1411">
        <f>IF(F1411="","",LOWER(TRIM(F1411)&amp;"|"&amp;TRIM(G1411)&amp;"|"&amp;H1411))</f>
        <v/>
      </c>
      <c r="P1411" t="inlineStr">
        <is>
          <t>No</t>
        </is>
      </c>
      <c r="Q1411" t="inlineStr">
        <is>
          <t>Citations: 4</t>
        </is>
      </c>
    </row>
    <row r="1412">
      <c r="A1412" t="inlineStr">
        <is>
          <t>A1411</t>
        </is>
      </c>
      <c r="B1412" t="inlineStr">
        <is>
          <t>Database</t>
        </is>
      </c>
      <c r="C1412" t="inlineStr">
        <is>
          <t>CrossRef</t>
        </is>
      </c>
      <c r="D1412" s="86" t="n">
        <v>46287</v>
      </c>
      <c r="E1412" t="inlineStr">
        <is>
          <t>latent dynamics model video prediction</t>
        </is>
      </c>
      <c r="F1412" t="inlineStr">
        <is>
          <t>A hybrid genetic algorithm-neural network model for power spectral density compatible ground motion prediction</t>
        </is>
      </c>
      <c r="G1412" t="inlineStr">
        <is>
          <t>Lekshmy, P.R.; Raghukanth, S.T.G.</t>
        </is>
      </c>
      <c r="H1412" t="n">
        <v>2021</v>
      </c>
      <c r="I1412" t="inlineStr">
        <is>
          <t>Soil Dynamics and Earthquake Engineering</t>
        </is>
      </c>
      <c r="J1412" t="inlineStr">
        <is>
          <t>10.1016/j.soildyn.2020.106528</t>
        </is>
      </c>
      <c r="K1412" t="inlineStr">
        <is>
          <t>https://doi.org/10.1016/j.soildyn.2020.106528</t>
        </is>
      </c>
      <c r="L1412" t="inlineStr"/>
      <c r="M1412" t="inlineStr">
        <is>
          <t>journal-article</t>
        </is>
      </c>
      <c r="N1412" t="inlineStr">
        <is>
          <t>en</t>
        </is>
      </c>
      <c r="O1412">
        <f>IF(F1412="","",LOWER(TRIM(F1412)&amp;"|"&amp;TRIM(G1412)&amp;"|"&amp;H1412))</f>
        <v/>
      </c>
      <c r="P1412" t="inlineStr">
        <is>
          <t>No</t>
        </is>
      </c>
      <c r="Q1412" t="inlineStr">
        <is>
          <t>Citations: 15</t>
        </is>
      </c>
    </row>
    <row r="1413">
      <c r="A1413" t="inlineStr">
        <is>
          <t>A1412</t>
        </is>
      </c>
      <c r="B1413" t="inlineStr">
        <is>
          <t>Database</t>
        </is>
      </c>
      <c r="C1413" t="inlineStr">
        <is>
          <t>CrossRef</t>
        </is>
      </c>
      <c r="D1413" s="86" t="n">
        <v>46287</v>
      </c>
      <c r="E1413" t="inlineStr">
        <is>
          <t>latent dynamics model video prediction</t>
        </is>
      </c>
      <c r="F1413" t="inlineStr">
        <is>
          <t>HVLGAN: hybrid hierarchical scaled attention-enabled latent model for structure-based drug discovery</t>
        </is>
      </c>
      <c r="G1413" t="inlineStr">
        <is>
          <t>Hole, Shreyas Rajendra; M., Lakshmanan; R., Jeevaraj; Srinubabu, Manumula; Salotagi, Shreekant; Kolluru, Vinothkumar</t>
        </is>
      </c>
      <c r="H1413" t="n">
        <v>2026</v>
      </c>
      <c r="I1413" t="inlineStr">
        <is>
          <t>Journal of Biomolecular Structure and Dynamics</t>
        </is>
      </c>
      <c r="J1413" t="inlineStr">
        <is>
          <t>10.1080/07391102.2026.2613686</t>
        </is>
      </c>
      <c r="K1413" t="inlineStr">
        <is>
          <t>https://doi.org/10.1080/07391102.2026.2613686</t>
        </is>
      </c>
      <c r="L1413" t="inlineStr"/>
      <c r="M1413" t="inlineStr">
        <is>
          <t>journal-article</t>
        </is>
      </c>
      <c r="N1413" t="inlineStr">
        <is>
          <t>en</t>
        </is>
      </c>
      <c r="O1413">
        <f>IF(F1413="","",LOWER(TRIM(F1413)&amp;"|"&amp;TRIM(G1413)&amp;"|"&amp;H1413))</f>
        <v/>
      </c>
      <c r="P1413" t="inlineStr">
        <is>
          <t>No</t>
        </is>
      </c>
      <c r="Q1413" t="inlineStr">
        <is>
          <t>Citations: 2</t>
        </is>
      </c>
    </row>
    <row r="1414">
      <c r="A1414" t="inlineStr">
        <is>
          <t>A1413</t>
        </is>
      </c>
      <c r="B1414" t="inlineStr">
        <is>
          <t>Database</t>
        </is>
      </c>
      <c r="C1414" t="inlineStr">
        <is>
          <t>CrossRef</t>
        </is>
      </c>
      <c r="D1414" s="86" t="n">
        <v>46287</v>
      </c>
      <c r="E1414" t="inlineStr">
        <is>
          <t>latent dynamics model video prediction</t>
        </is>
      </c>
      <c r="F1414" t="inlineStr">
        <is>
          <t>Global dynamics of a latent HIV infection model with general incidence function and multiple delays</t>
        </is>
      </c>
      <c r="G1414" t="inlineStr">
        <is>
          <t>Yang, Yu; Dong, Yueping; Takeuchi, Yasuhiro</t>
        </is>
      </c>
      <c r="H1414" t="n">
        <v>2019</v>
      </c>
      <c r="I1414" t="inlineStr">
        <is>
          <t>Discrete and Continuous Dynamical Systems - B</t>
        </is>
      </c>
      <c r="J1414" t="inlineStr">
        <is>
          <t>10.3934/dcdsb.2018207</t>
        </is>
      </c>
      <c r="K1414" t="inlineStr">
        <is>
          <t>https://doi.org/10.3934/dcdsb.2018207</t>
        </is>
      </c>
      <c r="L1414" t="inlineStr"/>
      <c r="M1414" t="inlineStr">
        <is>
          <t>journal-article</t>
        </is>
      </c>
      <c r="N1414" t="inlineStr">
        <is>
          <t>en</t>
        </is>
      </c>
      <c r="O1414">
        <f>IF(F1414="","",LOWER(TRIM(F1414)&amp;"|"&amp;TRIM(G1414)&amp;"|"&amp;H1414))</f>
        <v/>
      </c>
      <c r="P1414" t="inlineStr">
        <is>
          <t>No</t>
        </is>
      </c>
      <c r="Q1414" t="inlineStr">
        <is>
          <t>Citations: 9</t>
        </is>
      </c>
    </row>
    <row r="1415">
      <c r="A1415" t="inlineStr">
        <is>
          <t>A1414</t>
        </is>
      </c>
      <c r="B1415" t="inlineStr">
        <is>
          <t>Database</t>
        </is>
      </c>
      <c r="C1415" t="inlineStr">
        <is>
          <t>CrossRef</t>
        </is>
      </c>
      <c r="D1415" s="86" t="n">
        <v>46287</v>
      </c>
      <c r="E1415" t="inlineStr">
        <is>
          <t>latent dynamics model video prediction</t>
        </is>
      </c>
      <c r="F1415" t="inlineStr">
        <is>
          <t>A Lightweight Latent Upscaling Framework for Scalable Video Generation</t>
        </is>
      </c>
      <c r="G1415" t="inlineStr">
        <is>
          <t>Li, Kun; Po, Lai-Man; Liu, Mengyang; Yang, Hongzheng; Wu, Haoxuan; Liu, Wei</t>
        </is>
      </c>
      <c r="H1415" t="n">
        <v>2026</v>
      </c>
      <c r="I1415" t="inlineStr">
        <is>
          <t>IEEE Transactions on Circuits and Systems for Video Technology</t>
        </is>
      </c>
      <c r="J1415" t="inlineStr">
        <is>
          <t>10.1109/tcsvt.2026.3729798</t>
        </is>
      </c>
      <c r="K1415" t="inlineStr">
        <is>
          <t>https://doi.org/10.1109/tcsvt.2026.3729798</t>
        </is>
      </c>
      <c r="L1415" t="inlineStr"/>
      <c r="M1415" t="inlineStr">
        <is>
          <t>journal-article</t>
        </is>
      </c>
      <c r="N1415" t="inlineStr">
        <is>
          <t>en</t>
        </is>
      </c>
      <c r="O1415">
        <f>IF(F1415="","",LOWER(TRIM(F1415)&amp;"|"&amp;TRIM(G1415)&amp;"|"&amp;H1415))</f>
        <v/>
      </c>
      <c r="P1415" t="inlineStr">
        <is>
          <t>No</t>
        </is>
      </c>
      <c r="Q1415" t="inlineStr">
        <is>
          <t>Citations: 0</t>
        </is>
      </c>
    </row>
    <row r="1416">
      <c r="A1416" t="inlineStr">
        <is>
          <t>A1415</t>
        </is>
      </c>
      <c r="B1416" t="inlineStr">
        <is>
          <t>Database</t>
        </is>
      </c>
      <c r="C1416" t="inlineStr">
        <is>
          <t>CrossRef</t>
        </is>
      </c>
      <c r="D1416" s="86" t="n">
        <v>46287</v>
      </c>
      <c r="E1416" t="inlineStr">
        <is>
          <t>latent dynamics model video prediction</t>
        </is>
      </c>
      <c r="F1416" t="inlineStr">
        <is>
          <t>Long-Term Prediction of Mesoscale Sea Surface Temperature and Latent Heat Flux Coupling Using the iTransformer Model</t>
        </is>
      </c>
      <c r="G1416" t="inlineStr">
        <is>
          <t>Hu, Xuwei; Feng, Yuan; Liu, Jiahao; Xu, Yuanxiang; Song, Shengyu</t>
        </is>
      </c>
      <c r="H1416" t="n">
        <v>2025</v>
      </c>
      <c r="I1416" t="inlineStr">
        <is>
          <t>Sensors</t>
        </is>
      </c>
      <c r="J1416" t="inlineStr">
        <is>
          <t>10.3390/s25030985</t>
        </is>
      </c>
      <c r="K1416" t="inlineStr">
        <is>
          <t>https://doi.org/10.3390/s25030985</t>
        </is>
      </c>
      <c r="L1416" t="inlineStr">
        <is>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is>
      </c>
      <c r="M1416" t="inlineStr">
        <is>
          <t>journal-article</t>
        </is>
      </c>
      <c r="N1416" t="inlineStr">
        <is>
          <t>en</t>
        </is>
      </c>
      <c r="O1416">
        <f>IF(F1416="","",LOWER(TRIM(F1416)&amp;"|"&amp;TRIM(G1416)&amp;"|"&amp;H1416))</f>
        <v/>
      </c>
      <c r="P1416" t="inlineStr">
        <is>
          <t>No</t>
        </is>
      </c>
      <c r="Q1416" t="inlineStr">
        <is>
          <t>Citations: 2</t>
        </is>
      </c>
    </row>
    <row r="1417">
      <c r="A1417" t="inlineStr">
        <is>
          <t>A1416</t>
        </is>
      </c>
      <c r="B1417" t="inlineStr">
        <is>
          <t>Database</t>
        </is>
      </c>
      <c r="C1417" t="inlineStr">
        <is>
          <t>CrossRef</t>
        </is>
      </c>
      <c r="D1417" s="86" t="n">
        <v>46287</v>
      </c>
      <c r="E1417" t="inlineStr">
        <is>
          <t>latent dynamics model video prediction</t>
        </is>
      </c>
      <c r="F1417" t="inlineStr">
        <is>
          <t>LNeRV: Disentangled Latent Representation for Semantic-Aware Video Dynamics Modeling</t>
        </is>
      </c>
      <c r="G1417" t="inlineStr">
        <is>
          <t>Shen, Yan; Man, Hengyu; Cui, Wenxue; Zuo, Wangmeng; Fan, Xiaopeng; Zhao, Debin</t>
        </is>
      </c>
      <c r="H1417" t="n">
        <v>2026</v>
      </c>
      <c r="I1417" t="inlineStr">
        <is>
          <t>IEEE Transactions on Circuits and Systems for Video Technology</t>
        </is>
      </c>
      <c r="J1417" t="inlineStr">
        <is>
          <t>10.1109/tcsvt.2026.3698339</t>
        </is>
      </c>
      <c r="K1417" t="inlineStr">
        <is>
          <t>https://doi.org/10.1109/tcsvt.2026.3698339</t>
        </is>
      </c>
      <c r="L1417" t="inlineStr"/>
      <c r="M1417" t="inlineStr">
        <is>
          <t>journal-article</t>
        </is>
      </c>
      <c r="N1417" t="inlineStr">
        <is>
          <t>en</t>
        </is>
      </c>
      <c r="O1417">
        <f>IF(F1417="","",LOWER(TRIM(F1417)&amp;"|"&amp;TRIM(G1417)&amp;"|"&amp;H1417))</f>
        <v/>
      </c>
      <c r="P1417" t="inlineStr">
        <is>
          <t>No</t>
        </is>
      </c>
      <c r="Q1417" t="inlineStr">
        <is>
          <t>Citations: 0</t>
        </is>
      </c>
    </row>
    <row r="1418">
      <c r="A1418" t="inlineStr">
        <is>
          <t>A1417</t>
        </is>
      </c>
      <c r="B1418" t="inlineStr">
        <is>
          <t>Database</t>
        </is>
      </c>
      <c r="C1418" t="inlineStr">
        <is>
          <t>CrossRef</t>
        </is>
      </c>
      <c r="D1418" s="86" t="n">
        <v>46287</v>
      </c>
      <c r="E1418" t="inlineStr">
        <is>
          <t>latent dynamics model video prediction</t>
        </is>
      </c>
      <c r="F1418" t="inlineStr">
        <is>
          <t>Dynamics of an fractional SEIR epidemic model with infectivity in latent period and general nonlinear incidence rate</t>
        </is>
      </c>
      <c r="G1418" t="inlineStr">
        <is>
          <t>Naim, Mouhcine; Lahmidi, Fouad; Namir, Abdelwahed; Kouidere, Abdelfatah</t>
        </is>
      </c>
      <c r="H1418" t="n">
        <v>2021</v>
      </c>
      <c r="I1418" t="inlineStr">
        <is>
          <t>Chaos, Solitons &amp; Fractals</t>
        </is>
      </c>
      <c r="J1418" t="inlineStr">
        <is>
          <t>10.1016/j.chaos.2021.111456</t>
        </is>
      </c>
      <c r="K1418" t="inlineStr">
        <is>
          <t>https://doi.org/10.1016/j.chaos.2021.111456</t>
        </is>
      </c>
      <c r="L1418" t="inlineStr"/>
      <c r="M1418" t="inlineStr">
        <is>
          <t>journal-article</t>
        </is>
      </c>
      <c r="N1418" t="inlineStr">
        <is>
          <t>en</t>
        </is>
      </c>
      <c r="O1418">
        <f>IF(F1418="","",LOWER(TRIM(F1418)&amp;"|"&amp;TRIM(G1418)&amp;"|"&amp;H1418))</f>
        <v/>
      </c>
      <c r="P1418" t="inlineStr">
        <is>
          <t>No</t>
        </is>
      </c>
      <c r="Q1418" t="inlineStr">
        <is>
          <t>Citations: 21</t>
        </is>
      </c>
    </row>
    <row r="1419">
      <c r="A1419" t="inlineStr">
        <is>
          <t>A1418</t>
        </is>
      </c>
      <c r="B1419" t="inlineStr">
        <is>
          <t>Database</t>
        </is>
      </c>
      <c r="C1419" t="inlineStr">
        <is>
          <t>CrossRef</t>
        </is>
      </c>
      <c r="D1419" s="86" t="n">
        <v>46287</v>
      </c>
      <c r="E1419" t="inlineStr">
        <is>
          <t>latent dynamics model video prediction</t>
        </is>
      </c>
      <c r="F1419" t="inlineStr">
        <is>
          <t>Earthquake prediction optimization using deep learning hybrid RNN-LSTM model for seismicity analysis</t>
        </is>
      </c>
      <c r="G1419" t="inlineStr">
        <is>
          <t>Kaushal, Arush; Gupta, Ashok Kumar; Sehgal, Vivek Kumar</t>
        </is>
      </c>
      <c r="H1419" t="n">
        <v>2025</v>
      </c>
      <c r="I1419" t="inlineStr">
        <is>
          <t>Soil Dynamics and Earthquake Engineering</t>
        </is>
      </c>
      <c r="J1419" t="inlineStr">
        <is>
          <t>10.1016/j.soildyn.2025.109432</t>
        </is>
      </c>
      <c r="K1419" t="inlineStr">
        <is>
          <t>https://doi.org/10.1016/j.soildyn.2025.109432</t>
        </is>
      </c>
      <c r="L1419" t="inlineStr"/>
      <c r="M1419" t="inlineStr">
        <is>
          <t>journal-article</t>
        </is>
      </c>
      <c r="N1419" t="inlineStr">
        <is>
          <t>en</t>
        </is>
      </c>
      <c r="O1419">
        <f>IF(F1419="","",LOWER(TRIM(F1419)&amp;"|"&amp;TRIM(G1419)&amp;"|"&amp;H1419))</f>
        <v/>
      </c>
      <c r="P1419" t="inlineStr">
        <is>
          <t>No</t>
        </is>
      </c>
      <c r="Q1419" t="inlineStr">
        <is>
          <t>Citations: 26</t>
        </is>
      </c>
    </row>
    <row r="1420">
      <c r="A1420" t="inlineStr">
        <is>
          <t>A1419</t>
        </is>
      </c>
      <c r="B1420" t="inlineStr">
        <is>
          <t>Database</t>
        </is>
      </c>
      <c r="C1420" t="inlineStr">
        <is>
          <t>CrossRef</t>
        </is>
      </c>
      <c r="D1420" s="86" t="n">
        <v>46287</v>
      </c>
      <c r="E1420" t="inlineStr">
        <is>
          <t>latent dynamics model video prediction</t>
        </is>
      </c>
      <c r="F1420" t="inlineStr">
        <is>
          <t>Study on the Fractal and Chaotic Prediction Model and Dynamics Characteristics of Friction Force During Running-in</t>
        </is>
      </c>
      <c r="G1420" t="inlineStr">
        <is>
          <t>Lang, Shi hui; Wang, Jun; Zhu, Hua</t>
        </is>
      </c>
      <c r="H1420" t="n">
        <v>2025</v>
      </c>
      <c r="I1420" t="inlineStr">
        <is>
          <t>Journal of Computational and Nonlinear Dynamics</t>
        </is>
      </c>
      <c r="J1420" t="inlineStr">
        <is>
          <t>10.1115/1.4069034</t>
        </is>
      </c>
      <c r="K1420" t="inlineStr">
        <is>
          <t>https://doi.org/10.1115/1.4069034</t>
        </is>
      </c>
      <c r="L1420" t="inlineStr">
        <is>
          <t>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is>
      </c>
      <c r="M1420" t="inlineStr">
        <is>
          <t>journal-article</t>
        </is>
      </c>
      <c r="N1420" t="inlineStr">
        <is>
          <t>en</t>
        </is>
      </c>
      <c r="O1420">
        <f>IF(F1420="","",LOWER(TRIM(F1420)&amp;"|"&amp;TRIM(G1420)&amp;"|"&amp;H1420))</f>
        <v/>
      </c>
      <c r="P1420" t="inlineStr">
        <is>
          <t>No</t>
        </is>
      </c>
      <c r="Q1420" t="inlineStr">
        <is>
          <t>Citations: 0</t>
        </is>
      </c>
    </row>
    <row r="1421">
      <c r="A1421" t="inlineStr">
        <is>
          <t>A1420</t>
        </is>
      </c>
      <c r="B1421" t="inlineStr">
        <is>
          <t>Database</t>
        </is>
      </c>
      <c r="C1421" t="inlineStr">
        <is>
          <t>CrossRef</t>
        </is>
      </c>
      <c r="D1421" s="86" t="n">
        <v>46287</v>
      </c>
      <c r="E1421" t="inlineStr">
        <is>
          <t>latent dynamics model video prediction</t>
        </is>
      </c>
      <c r="F1421" t="inlineStr">
        <is>
          <t>Evolution dynamics of a time-delayed reaction–diffusion HIV latent infection model with two strains and periodic therapies</t>
        </is>
      </c>
      <c r="G1421" t="inlineStr">
        <is>
          <t>Wu, Peng; Zheng, Song; He, Zerong</t>
        </is>
      </c>
      <c r="H1421" t="n">
        <v>2022</v>
      </c>
      <c r="I1421" t="inlineStr">
        <is>
          <t>Nonlinear Analysis: Real World Applications</t>
        </is>
      </c>
      <c r="J1421" t="inlineStr">
        <is>
          <t>10.1016/j.nonrwa.2022.103559</t>
        </is>
      </c>
      <c r="K1421" t="inlineStr">
        <is>
          <t>https://doi.org/10.1016/j.nonrwa.2022.103559</t>
        </is>
      </c>
      <c r="L1421" t="inlineStr"/>
      <c r="M1421" t="inlineStr">
        <is>
          <t>journal-article</t>
        </is>
      </c>
      <c r="N1421" t="inlineStr">
        <is>
          <t>en</t>
        </is>
      </c>
      <c r="O1421">
        <f>IF(F1421="","",LOWER(TRIM(F1421)&amp;"|"&amp;TRIM(G1421)&amp;"|"&amp;H1421))</f>
        <v/>
      </c>
      <c r="P1421" t="inlineStr">
        <is>
          <t>No</t>
        </is>
      </c>
      <c r="Q1421" t="inlineStr">
        <is>
          <t>Citations: 17</t>
        </is>
      </c>
    </row>
    <row r="1422">
      <c r="A1422" t="inlineStr">
        <is>
          <t>A1421</t>
        </is>
      </c>
      <c r="B1422" t="inlineStr">
        <is>
          <t>Database</t>
        </is>
      </c>
      <c r="C1422" t="inlineStr">
        <is>
          <t>CrossRef</t>
        </is>
      </c>
      <c r="D1422" s="86" t="n">
        <v>46287</v>
      </c>
      <c r="E1422" t="inlineStr">
        <is>
          <t>latent dynamics model video prediction</t>
        </is>
      </c>
      <c r="F1422" t="inlineStr">
        <is>
          <t>TRANSMISSION DYNAMICS OF CHOLERA EPIDEMIC MODEL WITH LATENT AND HYGIENE COMPLIANT CLASS O. M. OGUNMILORO AND T. O. OGUNLADE</t>
        </is>
      </c>
      <c r="G1422" t="inlineStr"/>
      <c r="H1422" t="n">
        <v>2019</v>
      </c>
      <c r="I1422" t="inlineStr">
        <is>
          <t>Electronic Journal of Mathematical Analysis and Applications</t>
        </is>
      </c>
      <c r="J1422" t="inlineStr">
        <is>
          <t>10.21608/ejmaa.2019.312783</t>
        </is>
      </c>
      <c r="K1422" t="inlineStr">
        <is>
          <t>https://doi.org/10.21608/ejmaa.2019.312783</t>
        </is>
      </c>
      <c r="L1422" t="inlineStr"/>
      <c r="M1422" t="inlineStr">
        <is>
          <t>journal-article</t>
        </is>
      </c>
      <c r="N1422" t="inlineStr">
        <is>
          <t>en</t>
        </is>
      </c>
      <c r="O1422">
        <f>IF(F1422="","",LOWER(TRIM(F1422)&amp;"|"&amp;TRIM(G1422)&amp;"|"&amp;H1422))</f>
        <v/>
      </c>
      <c r="P1422" t="inlineStr">
        <is>
          <t>No</t>
        </is>
      </c>
      <c r="Q1422" t="inlineStr">
        <is>
          <t>Citations: 0</t>
        </is>
      </c>
    </row>
    <row r="1423">
      <c r="A1423" t="inlineStr">
        <is>
          <t>A1422</t>
        </is>
      </c>
      <c r="B1423" t="inlineStr">
        <is>
          <t>Database</t>
        </is>
      </c>
      <c r="C1423" t="inlineStr">
        <is>
          <t>CrossRef</t>
        </is>
      </c>
      <c r="D1423" s="86" t="n">
        <v>46287</v>
      </c>
      <c r="E1423" t="inlineStr">
        <is>
          <t>latent dynamics model video prediction</t>
        </is>
      </c>
      <c r="F1423" t="inlineStr">
        <is>
          <t>Milling dynamics for smart machining: A latent force model</t>
        </is>
      </c>
      <c r="G1423" t="inlineStr">
        <is>
          <t>Zhu, Kunpeng; Li, Shenshen; Liu, Hongcheng; Shi, Yungao</t>
        </is>
      </c>
      <c r="H1423" t="n">
        <v>2026</v>
      </c>
      <c r="I1423" t="inlineStr">
        <is>
          <t>International Journal of Mechanical Sciences</t>
        </is>
      </c>
      <c r="J1423" t="inlineStr">
        <is>
          <t>10.1016/j.ijmecsci.2026.111266</t>
        </is>
      </c>
      <c r="K1423" t="inlineStr">
        <is>
          <t>https://doi.org/10.1016/j.ijmecsci.2026.111266</t>
        </is>
      </c>
      <c r="L1423" t="inlineStr"/>
      <c r="M1423" t="inlineStr">
        <is>
          <t>journal-article</t>
        </is>
      </c>
      <c r="N1423" t="inlineStr">
        <is>
          <t>en</t>
        </is>
      </c>
      <c r="O1423">
        <f>IF(F1423="","",LOWER(TRIM(F1423)&amp;"|"&amp;TRIM(G1423)&amp;"|"&amp;H1423))</f>
        <v/>
      </c>
      <c r="P1423" t="inlineStr">
        <is>
          <t>No</t>
        </is>
      </c>
      <c r="Q1423" t="inlineStr">
        <is>
          <t>Citations: 2</t>
        </is>
      </c>
    </row>
    <row r="1424">
      <c r="A1424" t="inlineStr">
        <is>
          <t>A1423</t>
        </is>
      </c>
      <c r="B1424" t="inlineStr">
        <is>
          <t>Database</t>
        </is>
      </c>
      <c r="C1424" t="inlineStr">
        <is>
          <t>CrossRef</t>
        </is>
      </c>
      <c r="D1424" s="86" t="n">
        <v>46287</v>
      </c>
      <c r="E1424" t="inlineStr">
        <is>
          <t>latent dynamics model video prediction</t>
        </is>
      </c>
      <c r="F1424" t="inlineStr">
        <is>
          <t>The influence of latent heating on the sub-seasonal prediction of winter blocking over Northern Hemisphere</t>
        </is>
      </c>
      <c r="G1424" t="inlineStr">
        <is>
          <t>Huang, Bo; He, Yongli; Li, Dongdong; Zhang, Boyuan; Jia, Jingjing</t>
        </is>
      </c>
      <c r="H1424" t="n">
        <v>2024</v>
      </c>
      <c r="I1424" t="inlineStr">
        <is>
          <t>Climate Dynamics</t>
        </is>
      </c>
      <c r="J1424" t="inlineStr">
        <is>
          <t>10.1007/s00382-024-07442-5</t>
        </is>
      </c>
      <c r="K1424" t="inlineStr">
        <is>
          <t>https://doi.org/10.1007/s00382-024-07442-5</t>
        </is>
      </c>
      <c r="L1424" t="inlineStr"/>
      <c r="M1424" t="inlineStr">
        <is>
          <t>journal-article</t>
        </is>
      </c>
      <c r="N1424" t="inlineStr">
        <is>
          <t>en</t>
        </is>
      </c>
      <c r="O1424">
        <f>IF(F1424="","",LOWER(TRIM(F1424)&amp;"|"&amp;TRIM(G1424)&amp;"|"&amp;H1424))</f>
        <v/>
      </c>
      <c r="P1424" t="inlineStr">
        <is>
          <t>No</t>
        </is>
      </c>
      <c r="Q1424" t="inlineStr">
        <is>
          <t>Citations: 2</t>
        </is>
      </c>
    </row>
    <row r="1425">
      <c r="A1425" t="inlineStr">
        <is>
          <t>A1424</t>
        </is>
      </c>
      <c r="B1425" t="inlineStr">
        <is>
          <t>Database</t>
        </is>
      </c>
      <c r="C1425" t="inlineStr">
        <is>
          <t>CrossRef</t>
        </is>
      </c>
      <c r="D1425" s="86" t="n">
        <v>46287</v>
      </c>
      <c r="E1425" t="inlineStr">
        <is>
          <t>latent dynamics model video prediction</t>
        </is>
      </c>
      <c r="F1425" t="inlineStr">
        <is>
          <t>Threshold dynamics of a general delayed HIV model with double transmission modes and latent viral infection</t>
        </is>
      </c>
      <c r="G1425" t="inlineStr">
        <is>
          <t>Jiang, Xin; College of Science, North China University of Technology, Beijing 100144, China</t>
        </is>
      </c>
      <c r="H1425" t="n">
        <v>2022</v>
      </c>
      <c r="I1425" t="inlineStr">
        <is>
          <t>AIMS Mathematics</t>
        </is>
      </c>
      <c r="J1425" t="inlineStr">
        <is>
          <t>10.3934/math.2022138</t>
        </is>
      </c>
      <c r="K1425" t="inlineStr">
        <is>
          <t>https://doi.org/10.3934/math.2022138</t>
        </is>
      </c>
      <c r="L1425" t="inlineStr">
        <is>
          <t>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is>
      </c>
      <c r="M1425" t="inlineStr">
        <is>
          <t>journal-article</t>
        </is>
      </c>
      <c r="N1425" t="inlineStr">
        <is>
          <t>en</t>
        </is>
      </c>
      <c r="O1425">
        <f>IF(F1425="","",LOWER(TRIM(F1425)&amp;"|"&amp;TRIM(G1425)&amp;"|"&amp;H1425))</f>
        <v/>
      </c>
      <c r="P1425" t="inlineStr">
        <is>
          <t>No</t>
        </is>
      </c>
      <c r="Q1425" t="inlineStr">
        <is>
          <t>Citations: 2</t>
        </is>
      </c>
    </row>
    <row r="1426">
      <c r="A1426" t="inlineStr">
        <is>
          <t>A1425</t>
        </is>
      </c>
      <c r="B1426" t="inlineStr">
        <is>
          <t>Database</t>
        </is>
      </c>
      <c r="C1426" t="inlineStr">
        <is>
          <t>CrossRef</t>
        </is>
      </c>
      <c r="D1426" s="86" t="n">
        <v>46287</v>
      </c>
      <c r="E1426" t="inlineStr">
        <is>
          <t>latent dynamics model video prediction</t>
        </is>
      </c>
      <c r="F1426" t="inlineStr">
        <is>
          <t>Temporal dynamics and embedded neural network in a hybrid Latent class choice model with application</t>
        </is>
      </c>
      <c r="G1426" t="inlineStr">
        <is>
          <t>AL Sobhi, Mashail M.; Department of Mathematics, Umm-Al-Qura University, Makkah 24227, Saudi Arabia</t>
        </is>
      </c>
      <c r="H1426" t="n">
        <v>2026</v>
      </c>
      <c r="I1426" t="inlineStr">
        <is>
          <t>AIMS Mathematics</t>
        </is>
      </c>
      <c r="J1426" t="inlineStr">
        <is>
          <t>10.3934/math.20261087</t>
        </is>
      </c>
      <c r="K1426" t="inlineStr">
        <is>
          <t>https://doi.org/10.3934/math.20261087</t>
        </is>
      </c>
      <c r="L1426" t="inlineStr"/>
      <c r="M1426" t="inlineStr">
        <is>
          <t>journal-article</t>
        </is>
      </c>
      <c r="N1426" t="inlineStr">
        <is>
          <t>en</t>
        </is>
      </c>
      <c r="O1426">
        <f>IF(F1426="","",LOWER(TRIM(F1426)&amp;"|"&amp;TRIM(G1426)&amp;"|"&amp;H1426))</f>
        <v/>
      </c>
      <c r="P1426" t="inlineStr">
        <is>
          <t>No</t>
        </is>
      </c>
      <c r="Q1426" t="inlineStr">
        <is>
          <t>Citations: 0</t>
        </is>
      </c>
    </row>
    <row r="1427">
      <c r="A1427" t="inlineStr">
        <is>
          <t>A1426</t>
        </is>
      </c>
      <c r="B1427" t="inlineStr">
        <is>
          <t>Database</t>
        </is>
      </c>
      <c r="C1427" t="inlineStr">
        <is>
          <t>CrossRef</t>
        </is>
      </c>
      <c r="D1427" s="86" t="n">
        <v>46287</v>
      </c>
      <c r="E1427" t="inlineStr">
        <is>
          <t>latent dynamics model video prediction</t>
        </is>
      </c>
      <c r="F1427" t="inlineStr">
        <is>
          <t>Integration of experimental data with model prediction and simulation reveals how Mettl15-Mettl17 modulates pre-mitoribosome.</t>
        </is>
      </c>
      <c r="G1427" t="inlineStr">
        <is>
          <t>Amunts, Alexey</t>
        </is>
      </c>
      <c r="H1427" t="n">
        <v>2025</v>
      </c>
      <c r="I1427" t="inlineStr">
        <is>
          <t>Structural Dynamics</t>
        </is>
      </c>
      <c r="J1427" t="inlineStr">
        <is>
          <t>10.1063/4.0001094</t>
        </is>
      </c>
      <c r="K1427" t="inlineStr">
        <is>
          <t>https://doi.org/10.1063/4.0001094</t>
        </is>
      </c>
      <c r="L1427" t="inlineStr">
        <is>
          <t>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is>
      </c>
      <c r="M1427" t="inlineStr">
        <is>
          <t>journal-article</t>
        </is>
      </c>
      <c r="N1427" t="inlineStr">
        <is>
          <t>en</t>
        </is>
      </c>
      <c r="O1427">
        <f>IF(F1427="","",LOWER(TRIM(F1427)&amp;"|"&amp;TRIM(G1427)&amp;"|"&amp;H1427))</f>
        <v/>
      </c>
      <c r="P1427" t="inlineStr">
        <is>
          <t>No</t>
        </is>
      </c>
      <c r="Q1427" t="inlineStr">
        <is>
          <t>Citations: 0</t>
        </is>
      </c>
    </row>
    <row r="1428">
      <c r="A1428" t="inlineStr">
        <is>
          <t>A1427</t>
        </is>
      </c>
      <c r="B1428" t="inlineStr">
        <is>
          <t>Database</t>
        </is>
      </c>
      <c r="C1428" t="inlineStr">
        <is>
          <t>CrossRef</t>
        </is>
      </c>
      <c r="D1428" s="86" t="n">
        <v>46287</v>
      </c>
      <c r="E1428" t="inlineStr">
        <is>
          <t>latent dynamics model video prediction</t>
        </is>
      </c>
      <c r="F1428" t="inlineStr">
        <is>
          <t>Cyclone-track based seasonal prediction for South Pacific tropical cyclone activity using APCC multi-model ensemble prediction</t>
        </is>
      </c>
      <c r="G1428" t="inlineStr">
        <is>
          <t>Kim, Ok-Yeon; Chan, Johnny C. L.</t>
        </is>
      </c>
      <c r="H1428" t="n">
        <v>2018</v>
      </c>
      <c r="I1428" t="inlineStr">
        <is>
          <t>Climate Dynamics</t>
        </is>
      </c>
      <c r="J1428" t="inlineStr">
        <is>
          <t>10.1007/s00382-018-4075-9</t>
        </is>
      </c>
      <c r="K1428" t="inlineStr">
        <is>
          <t>https://doi.org/10.1007/s00382-018-4075-9</t>
        </is>
      </c>
      <c r="L1428" t="inlineStr"/>
      <c r="M1428" t="inlineStr">
        <is>
          <t>journal-article</t>
        </is>
      </c>
      <c r="N1428" t="inlineStr">
        <is>
          <t>en</t>
        </is>
      </c>
      <c r="O1428">
        <f>IF(F1428="","",LOWER(TRIM(F1428)&amp;"|"&amp;TRIM(G1428)&amp;"|"&amp;H1428))</f>
        <v/>
      </c>
      <c r="P1428" t="inlineStr">
        <is>
          <t>No</t>
        </is>
      </c>
      <c r="Q1428" t="inlineStr">
        <is>
          <t>Citations: 6</t>
        </is>
      </c>
    </row>
    <row r="1429">
      <c r="A1429" t="inlineStr">
        <is>
          <t>A1428</t>
        </is>
      </c>
      <c r="B1429" t="inlineStr">
        <is>
          <t>Database</t>
        </is>
      </c>
      <c r="C1429" t="inlineStr">
        <is>
          <t>CrossRef</t>
        </is>
      </c>
      <c r="D1429" s="86" t="n">
        <v>46287</v>
      </c>
      <c r="E1429" t="inlineStr">
        <is>
          <t>latent dynamics model video prediction</t>
        </is>
      </c>
      <c r="F1429" t="inlineStr">
        <is>
          <t>Generative Latent Coding for Ultra-Low Bitrate Image and Video Compression</t>
        </is>
      </c>
      <c r="G1429" t="inlineStr">
        <is>
          <t>Qi, Linfeng; Jia, Zhaoyang; Li, Jiahao; Li, Bin; Li, Houqiang; Lu, Yan</t>
        </is>
      </c>
      <c r="H1429" t="n">
        <v>2025</v>
      </c>
      <c r="I1429" t="inlineStr">
        <is>
          <t>IEEE Transactions on Circuits and Systems for Video Technology</t>
        </is>
      </c>
      <c r="J1429" t="inlineStr">
        <is>
          <t>10.1109/tcsvt.2025.3571944</t>
        </is>
      </c>
      <c r="K1429" t="inlineStr">
        <is>
          <t>https://doi.org/10.1109/tcsvt.2025.3571944</t>
        </is>
      </c>
      <c r="L1429" t="inlineStr"/>
      <c r="M1429" t="inlineStr">
        <is>
          <t>journal-article</t>
        </is>
      </c>
      <c r="N1429" t="inlineStr">
        <is>
          <t>en</t>
        </is>
      </c>
      <c r="O1429">
        <f>IF(F1429="","",LOWER(TRIM(F1429)&amp;"|"&amp;TRIM(G1429)&amp;"|"&amp;H1429))</f>
        <v/>
      </c>
      <c r="P1429" t="inlineStr">
        <is>
          <t>No</t>
        </is>
      </c>
      <c r="Q1429" t="inlineStr">
        <is>
          <t>Citations: 8</t>
        </is>
      </c>
    </row>
    <row r="1430">
      <c r="A1430" t="inlineStr">
        <is>
          <t>A1429</t>
        </is>
      </c>
      <c r="B1430" t="inlineStr">
        <is>
          <t>Database</t>
        </is>
      </c>
      <c r="C1430" t="inlineStr">
        <is>
          <t>CrossRef</t>
        </is>
      </c>
      <c r="D1430" s="86" t="n">
        <v>46287</v>
      </c>
      <c r="E1430" t="inlineStr">
        <is>
          <t>latent dynamics model video prediction</t>
        </is>
      </c>
      <c r="F1430" t="inlineStr">
        <is>
          <t>The integration of video games in family-life dynamics</t>
        </is>
      </c>
      <c r="G1430" t="inlineStr">
        <is>
          <t>Bassiouni, Dina H.; Hackley, Chris; Meshreki, Hakim</t>
        </is>
      </c>
      <c r="H1430" t="n">
        <v>2019</v>
      </c>
      <c r="I1430" t="inlineStr">
        <is>
          <t>Information Technology &amp; People</t>
        </is>
      </c>
      <c r="J1430" t="inlineStr">
        <is>
          <t>10.1108/itp-11-2017-0375</t>
        </is>
      </c>
      <c r="K1430" t="inlineStr">
        <is>
          <t>https://doi.org/10.1108/itp-11-2017-0375</t>
        </is>
      </c>
      <c r="L1430" t="inlineStr">
        <is>
          <t>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is>
      </c>
      <c r="M1430" t="inlineStr">
        <is>
          <t>journal-article</t>
        </is>
      </c>
      <c r="N1430" t="inlineStr">
        <is>
          <t>en</t>
        </is>
      </c>
      <c r="O1430">
        <f>IF(F1430="","",LOWER(TRIM(F1430)&amp;"|"&amp;TRIM(G1430)&amp;"|"&amp;H1430))</f>
        <v/>
      </c>
      <c r="P1430" t="inlineStr">
        <is>
          <t>No</t>
        </is>
      </c>
      <c r="Q1430" t="inlineStr">
        <is>
          <t>Citations: 46</t>
        </is>
      </c>
    </row>
    <row r="1431">
      <c r="A1431" t="inlineStr">
        <is>
          <t>A1430</t>
        </is>
      </c>
      <c r="B1431" t="inlineStr">
        <is>
          <t>Database</t>
        </is>
      </c>
      <c r="C1431" t="inlineStr">
        <is>
          <t>CrossRef</t>
        </is>
      </c>
      <c r="D1431" s="86" t="n">
        <v>46287</v>
      </c>
      <c r="E1431" t="inlineStr">
        <is>
          <t>latent dynamics model video prediction</t>
        </is>
      </c>
      <c r="F1431" t="inlineStr">
        <is>
          <t>Adversarial composite prediction of normal video dynamics for anomaly detection</t>
        </is>
      </c>
      <c r="G1431" t="inlineStr">
        <is>
          <t>Li, Gang; He, Ping; Li, Huibin; Zhang, Fan</t>
        </is>
      </c>
      <c r="H1431" t="n">
        <v>2023</v>
      </c>
      <c r="I1431" t="inlineStr">
        <is>
          <t>Computer Vision and Image Understanding</t>
        </is>
      </c>
      <c r="J1431" t="inlineStr">
        <is>
          <t>10.1016/j.cviu.2023.103686</t>
        </is>
      </c>
      <c r="K1431" t="inlineStr">
        <is>
          <t>https://doi.org/10.1016/j.cviu.2023.103686</t>
        </is>
      </c>
      <c r="L1431" t="inlineStr"/>
      <c r="M1431" t="inlineStr">
        <is>
          <t>journal-article</t>
        </is>
      </c>
      <c r="N1431" t="inlineStr">
        <is>
          <t>en</t>
        </is>
      </c>
      <c r="O1431">
        <f>IF(F1431="","",LOWER(TRIM(F1431)&amp;"|"&amp;TRIM(G1431)&amp;"|"&amp;H1431))</f>
        <v/>
      </c>
      <c r="P1431" t="inlineStr">
        <is>
          <t>No</t>
        </is>
      </c>
      <c r="Q1431" t="inlineStr">
        <is>
          <t>Citations: 12</t>
        </is>
      </c>
    </row>
    <row r="1432">
      <c r="A1432" t="inlineStr">
        <is>
          <t>A1431</t>
        </is>
      </c>
      <c r="B1432" t="inlineStr">
        <is>
          <t>Database</t>
        </is>
      </c>
      <c r="C1432" t="inlineStr">
        <is>
          <t>CrossRef</t>
        </is>
      </c>
      <c r="D1432" s="86" t="n">
        <v>46287</v>
      </c>
      <c r="E1432" t="inlineStr">
        <is>
          <t>latent dynamics model video prediction</t>
        </is>
      </c>
      <c r="F1432" t="inlineStr">
        <is>
          <t>Building performance simulation of a photovoltaic façade enhanced with latent heat storage: Model validation and power generation prediction</t>
        </is>
      </c>
      <c r="G1432" t="inlineStr">
        <is>
          <t>Čurpek, Jakub; Čekon, Miroslav</t>
        </is>
      </c>
      <c r="H1432" t="n">
        <v>2022</v>
      </c>
      <c r="I1432" t="inlineStr">
        <is>
          <t>Journal of Energy Storage</t>
        </is>
      </c>
      <c r="J1432" t="inlineStr">
        <is>
          <t>10.1016/j.est.2022.106143</t>
        </is>
      </c>
      <c r="K1432" t="inlineStr">
        <is>
          <t>https://doi.org/10.1016/j.est.2022.106143</t>
        </is>
      </c>
      <c r="L1432" t="inlineStr"/>
      <c r="M1432" t="inlineStr">
        <is>
          <t>journal-article</t>
        </is>
      </c>
      <c r="N1432" t="inlineStr">
        <is>
          <t>en</t>
        </is>
      </c>
      <c r="O1432">
        <f>IF(F1432="","",LOWER(TRIM(F1432)&amp;"|"&amp;TRIM(G1432)&amp;"|"&amp;H1432))</f>
        <v/>
      </c>
      <c r="P1432" t="inlineStr">
        <is>
          <t>No</t>
        </is>
      </c>
      <c r="Q1432" t="inlineStr">
        <is>
          <t>Citations: 13</t>
        </is>
      </c>
    </row>
    <row r="1433">
      <c r="A1433" t="inlineStr">
        <is>
          <t>A1432</t>
        </is>
      </c>
      <c r="B1433" t="inlineStr">
        <is>
          <t>Database</t>
        </is>
      </c>
      <c r="C1433" t="inlineStr">
        <is>
          <t>CrossRef</t>
        </is>
      </c>
      <c r="D1433" s="86" t="n">
        <v>46287</v>
      </c>
      <c r="E1433" t="inlineStr">
        <is>
          <t>video world model visual planning simulation</t>
        </is>
      </c>
      <c r="F1433" t="inlineStr">
        <is>
          <t>High Efficiency Video Coding Compliant Perceptual Video Coding Using Entropy Based Visual Saliency Model</t>
        </is>
      </c>
      <c r="G1433" t="inlineStr">
        <is>
          <t>Zeeshan, Muhammad; Majid, Muhammad</t>
        </is>
      </c>
      <c r="H1433" t="n">
        <v>2019</v>
      </c>
      <c r="I1433" t="inlineStr">
        <is>
          <t>Entropy</t>
        </is>
      </c>
      <c r="J1433" t="inlineStr">
        <is>
          <t>10.3390/e21100964</t>
        </is>
      </c>
      <c r="K1433" t="inlineStr">
        <is>
          <t>https://doi.org/10.3390/e21100964</t>
        </is>
      </c>
      <c r="L1433" t="inlineStr">
        <is>
          <t>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is>
      </c>
      <c r="M1433" t="inlineStr">
        <is>
          <t>journal-article</t>
        </is>
      </c>
      <c r="N1433" t="inlineStr">
        <is>
          <t>en</t>
        </is>
      </c>
      <c r="O1433">
        <f>IF(F1433="","",LOWER(TRIM(F1433)&amp;"|"&amp;TRIM(G1433)&amp;"|"&amp;H1433))</f>
        <v/>
      </c>
      <c r="P1433" t="inlineStr">
        <is>
          <t>No</t>
        </is>
      </c>
      <c r="Q1433" t="inlineStr">
        <is>
          <t>Citations: 6</t>
        </is>
      </c>
    </row>
    <row r="1434">
      <c r="A1434" t="inlineStr">
        <is>
          <t>A1433</t>
        </is>
      </c>
      <c r="B1434" t="inlineStr">
        <is>
          <t>Database</t>
        </is>
      </c>
      <c r="C1434" t="inlineStr">
        <is>
          <t>CrossRef</t>
        </is>
      </c>
      <c r="D1434" s="86" t="n">
        <v>46287</v>
      </c>
      <c r="E1434" t="inlineStr">
        <is>
          <t>video world model visual planning simulation</t>
        </is>
      </c>
      <c r="F1434" t="inlineStr">
        <is>
          <t>WITHDRAWN: Video structure syntax mining based on Hidden Markov Model in sports video</t>
        </is>
      </c>
      <c r="G1434" t="inlineStr">
        <is>
          <t>Ji, Sha; Shan, Yusheng; Li, Xiaofeng</t>
        </is>
      </c>
      <c r="H1434" t="n">
        <v>2019</v>
      </c>
      <c r="I1434" t="inlineStr">
        <is>
          <t>Journal of Visual Communication and Image Representation</t>
        </is>
      </c>
      <c r="J1434" t="inlineStr">
        <is>
          <t>10.1016/j.jvcir.2019.102695</t>
        </is>
      </c>
      <c r="K1434" t="inlineStr">
        <is>
          <t>https://doi.org/10.1016/j.jvcir.2019.102695</t>
        </is>
      </c>
      <c r="L1434" t="inlineStr"/>
      <c r="M1434" t="inlineStr">
        <is>
          <t>journal-article</t>
        </is>
      </c>
      <c r="N1434" t="inlineStr">
        <is>
          <t>en</t>
        </is>
      </c>
      <c r="O1434">
        <f>IF(F1434="","",LOWER(TRIM(F1434)&amp;"|"&amp;TRIM(G1434)&amp;"|"&amp;H1434))</f>
        <v/>
      </c>
      <c r="P1434" t="inlineStr">
        <is>
          <t>No</t>
        </is>
      </c>
      <c r="Q1434" t="inlineStr">
        <is>
          <t>Citations: 2</t>
        </is>
      </c>
    </row>
    <row r="1435">
      <c r="A1435" t="inlineStr">
        <is>
          <t>A1434</t>
        </is>
      </c>
      <c r="B1435" t="inlineStr">
        <is>
          <t>Database</t>
        </is>
      </c>
      <c r="C1435" t="inlineStr">
        <is>
          <t>CrossRef</t>
        </is>
      </c>
      <c r="D1435" s="86" t="n">
        <v>46287</v>
      </c>
      <c r="E1435" t="inlineStr">
        <is>
          <t>video world model visual planning simulation</t>
        </is>
      </c>
      <c r="F1435" t="inlineStr">
        <is>
          <t>Enhancing ACLS training effects through video-assisted boosting methods: A comparative analysis of self-simulation and model simulation videos</t>
        </is>
      </c>
      <c r="G1435" t="inlineStr">
        <is>
          <t>Jeong, Hye Won; Moon, Sun-Hee</t>
        </is>
      </c>
      <c r="H1435" t="n">
        <v>2024</v>
      </c>
      <c r="I1435" t="inlineStr">
        <is>
          <t>Nurse Education in Practice</t>
        </is>
      </c>
      <c r="J1435" t="inlineStr">
        <is>
          <t>10.1016/j.nepr.2024.104010</t>
        </is>
      </c>
      <c r="K1435" t="inlineStr">
        <is>
          <t>https://doi.org/10.1016/j.nepr.2024.104010</t>
        </is>
      </c>
      <c r="L1435" t="inlineStr"/>
      <c r="M1435" t="inlineStr">
        <is>
          <t>journal-article</t>
        </is>
      </c>
      <c r="N1435" t="inlineStr">
        <is>
          <t>en</t>
        </is>
      </c>
      <c r="O1435">
        <f>IF(F1435="","",LOWER(TRIM(F1435)&amp;"|"&amp;TRIM(G1435)&amp;"|"&amp;H1435))</f>
        <v/>
      </c>
      <c r="P1435" t="inlineStr">
        <is>
          <t>No</t>
        </is>
      </c>
      <c r="Q1435" t="inlineStr">
        <is>
          <t>Citations: 6</t>
        </is>
      </c>
    </row>
    <row r="1436">
      <c r="A1436" t="inlineStr">
        <is>
          <t>A1435</t>
        </is>
      </c>
      <c r="B1436" t="inlineStr">
        <is>
          <t>Database</t>
        </is>
      </c>
      <c r="C1436" t="inlineStr">
        <is>
          <t>CrossRef</t>
        </is>
      </c>
      <c r="D1436" s="86" t="n">
        <v>46287</v>
      </c>
      <c r="E1436" t="inlineStr">
        <is>
          <t>video world model visual planning simulation</t>
        </is>
      </c>
      <c r="F1436" t="inlineStr">
        <is>
          <t>PerceptPath: travel path planning and display algorithm optimized by Dijkstra’s algorithm and a perceptual visual attention model</t>
        </is>
      </c>
      <c r="G1436" t="inlineStr">
        <is>
          <t>Lu, Dandan; Lo, Wei; Yang, Chun-Ming</t>
        </is>
      </c>
      <c r="H1436" t="n">
        <v>2025</v>
      </c>
      <c r="I1436" t="inlineStr">
        <is>
          <t>Signal, Image and Video Processing</t>
        </is>
      </c>
      <c r="J1436" t="inlineStr">
        <is>
          <t>10.1007/s11760-025-05012-8</t>
        </is>
      </c>
      <c r="K1436" t="inlineStr">
        <is>
          <t>https://doi.org/10.1007/s11760-025-05012-8</t>
        </is>
      </c>
      <c r="L1436" t="inlineStr"/>
      <c r="M1436" t="inlineStr">
        <is>
          <t>journal-article</t>
        </is>
      </c>
      <c r="N1436" t="inlineStr">
        <is>
          <t>en</t>
        </is>
      </c>
      <c r="O1436">
        <f>IF(F1436="","",LOWER(TRIM(F1436)&amp;"|"&amp;TRIM(G1436)&amp;"|"&amp;H1436))</f>
        <v/>
      </c>
      <c r="P1436" t="inlineStr">
        <is>
          <t>No</t>
        </is>
      </c>
      <c r="Q1436" t="inlineStr">
        <is>
          <t>Citations: 0</t>
        </is>
      </c>
    </row>
    <row r="1437">
      <c r="A1437" t="inlineStr">
        <is>
          <t>A1436</t>
        </is>
      </c>
      <c r="B1437" t="inlineStr">
        <is>
          <t>Database</t>
        </is>
      </c>
      <c r="C1437" t="inlineStr">
        <is>
          <t>CrossRef</t>
        </is>
      </c>
      <c r="D1437" s="86" t="n">
        <v>46287</v>
      </c>
      <c r="E1437" t="inlineStr">
        <is>
          <t>video world model visual planning simulation</t>
        </is>
      </c>
      <c r="F1437" t="inlineStr">
        <is>
          <t>IMPLEMENTATION OF THE VIDEO-ASSISTED SIMULATION-BASED LEARNING MODEL ON THE PROCLAMATION OF INDONESIAN INDEPENDENCE MATERIAL</t>
        </is>
      </c>
      <c r="G1437" t="inlineStr">
        <is>
          <t>Maratua, Enjelia; Juliandry Kurniawan Junaidi; Kaksim</t>
        </is>
      </c>
      <c r="H1437" t="n">
        <v>2026</v>
      </c>
      <c r="I1437" t="inlineStr">
        <is>
          <t>Santhet (Jurnal Sejarah Pendidikan Dan Humaniora)</t>
        </is>
      </c>
      <c r="J1437" t="inlineStr">
        <is>
          <t>10.36526/santhet.v10i1.5920</t>
        </is>
      </c>
      <c r="K1437" t="inlineStr">
        <is>
          <t>https://doi.org/10.36526/santhet.v10i1.5920</t>
        </is>
      </c>
      <c r="L1437" t="inlineStr">
        <is>
          <t>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is>
      </c>
      <c r="M1437" t="inlineStr">
        <is>
          <t>journal-article</t>
        </is>
      </c>
      <c r="N1437" t="inlineStr">
        <is>
          <t>en</t>
        </is>
      </c>
      <c r="O1437">
        <f>IF(F1437="","",LOWER(TRIM(F1437)&amp;"|"&amp;TRIM(G1437)&amp;"|"&amp;H1437))</f>
        <v/>
      </c>
      <c r="P1437" t="inlineStr">
        <is>
          <t>No</t>
        </is>
      </c>
      <c r="Q1437" t="inlineStr">
        <is>
          <t>Citations: 0</t>
        </is>
      </c>
    </row>
    <row r="1438">
      <c r="A1438" t="inlineStr">
        <is>
          <t>A1437</t>
        </is>
      </c>
      <c r="B1438" t="inlineStr">
        <is>
          <t>Database</t>
        </is>
      </c>
      <c r="C1438" t="inlineStr">
        <is>
          <t>CrossRef</t>
        </is>
      </c>
      <c r="D1438" s="86" t="n">
        <v>46287</v>
      </c>
      <c r="E1438" t="inlineStr">
        <is>
          <t>video world model visual planning simulation</t>
        </is>
      </c>
      <c r="F1438" t="inlineStr">
        <is>
          <t>Postdigital Possibilities and Impossibilities Behind the Screen: Visual Arts Educators in Conversation about Online Learning and Real-world Experiences</t>
        </is>
      </c>
      <c r="G1438" t="inlineStr">
        <is>
          <t>Grushka, Kathryn; Buchanan, Rachel; Whittington, Michael; Davis, Rory</t>
        </is>
      </c>
      <c r="H1438" t="n">
        <v>2022</v>
      </c>
      <c r="I1438" t="inlineStr">
        <is>
          <t>Video Journal of Education and Pedagogy</t>
        </is>
      </c>
      <c r="J1438" t="inlineStr">
        <is>
          <t>10.1163/23644583-bja10027</t>
        </is>
      </c>
      <c r="K1438" t="inlineStr">
        <is>
          <t>https://doi.org/10.1163/23644583-bja10027</t>
        </is>
      </c>
      <c r="L1438" t="inlineStr">
        <is>
          <t>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is>
      </c>
      <c r="M1438" t="inlineStr">
        <is>
          <t>journal-article</t>
        </is>
      </c>
      <c r="N1438" t="inlineStr">
        <is>
          <t>en</t>
        </is>
      </c>
      <c r="O1438">
        <f>IF(F1438="","",LOWER(TRIM(F1438)&amp;"|"&amp;TRIM(G1438)&amp;"|"&amp;H1438))</f>
        <v/>
      </c>
      <c r="P1438" t="inlineStr">
        <is>
          <t>No</t>
        </is>
      </c>
      <c r="Q1438" t="inlineStr">
        <is>
          <t>Citations: 3</t>
        </is>
      </c>
    </row>
    <row r="1439">
      <c r="A1439" t="inlineStr">
        <is>
          <t>A1438</t>
        </is>
      </c>
      <c r="B1439" t="inlineStr">
        <is>
          <t>Database</t>
        </is>
      </c>
      <c r="C1439" t="inlineStr">
        <is>
          <t>CrossRef</t>
        </is>
      </c>
      <c r="D1439" s="86" t="n">
        <v>46287</v>
      </c>
      <c r="E1439" t="inlineStr">
        <is>
          <t>video world model visual planning simulation</t>
        </is>
      </c>
      <c r="F1439" t="inlineStr">
        <is>
          <t>Visual Environment-Interactive Planning for Embodied Complex-Question Answering</t>
        </is>
      </c>
      <c r="G1439" t="inlineStr">
        <is>
          <t>Lan, Ning; Ou, Baoshan; Xie, Xuemei; Shi, Guangming</t>
        </is>
      </c>
      <c r="H1439" t="n">
        <v>2025</v>
      </c>
      <c r="I1439" t="inlineStr">
        <is>
          <t>IEEE Transactions on Circuits and Systems for Video Technology</t>
        </is>
      </c>
      <c r="J1439" t="inlineStr">
        <is>
          <t>10.1109/tcsvt.2025.3538860</t>
        </is>
      </c>
      <c r="K1439" t="inlineStr">
        <is>
          <t>https://doi.org/10.1109/tcsvt.2025.3538860</t>
        </is>
      </c>
      <c r="L1439" t="inlineStr"/>
      <c r="M1439" t="inlineStr">
        <is>
          <t>journal-article</t>
        </is>
      </c>
      <c r="N1439" t="inlineStr">
        <is>
          <t>en</t>
        </is>
      </c>
      <c r="O1439">
        <f>IF(F1439="","",LOWER(TRIM(F1439)&amp;"|"&amp;TRIM(G1439)&amp;"|"&amp;H1439))</f>
        <v/>
      </c>
      <c r="P1439" t="inlineStr">
        <is>
          <t>No</t>
        </is>
      </c>
      <c r="Q1439" t="inlineStr">
        <is>
          <t>Citations: 4</t>
        </is>
      </c>
    </row>
    <row r="1440">
      <c r="A1440" t="inlineStr">
        <is>
          <t>A1439</t>
        </is>
      </c>
      <c r="B1440" t="inlineStr">
        <is>
          <t>Database</t>
        </is>
      </c>
      <c r="C1440" t="inlineStr">
        <is>
          <t>CrossRef</t>
        </is>
      </c>
      <c r="D1440" s="86" t="n">
        <v>46287</v>
      </c>
      <c r="E1440" t="inlineStr">
        <is>
          <t>video world model visual planning simulation</t>
        </is>
      </c>
      <c r="F1440" t="inlineStr">
        <is>
          <t>Integrated development environment model for visual image processing based on Moore nearest neighbor model</t>
        </is>
      </c>
      <c r="G1440" t="inlineStr">
        <is>
          <t>Zhang, Weiping; Li, Xiujuan; Li, Yalin; Kumar, Mohit; Mao, Yihua</t>
        </is>
      </c>
      <c r="H1440" t="n">
        <v>2018</v>
      </c>
      <c r="I1440" t="inlineStr">
        <is>
          <t>EURASIP Journal on Image and Video Processing</t>
        </is>
      </c>
      <c r="J1440" t="inlineStr">
        <is>
          <t>10.1186/s13640-018-0363-x</t>
        </is>
      </c>
      <c r="K1440" t="inlineStr">
        <is>
          <t>https://doi.org/10.1186/s13640-018-0363-x</t>
        </is>
      </c>
      <c r="L1440" t="inlineStr"/>
      <c r="M1440" t="inlineStr">
        <is>
          <t>journal-article</t>
        </is>
      </c>
      <c r="N1440" t="inlineStr">
        <is>
          <t>en</t>
        </is>
      </c>
      <c r="O1440">
        <f>IF(F1440="","",LOWER(TRIM(F1440)&amp;"|"&amp;TRIM(G1440)&amp;"|"&amp;H1440))</f>
        <v/>
      </c>
      <c r="P1440" t="inlineStr">
        <is>
          <t>No</t>
        </is>
      </c>
      <c r="Q1440" t="inlineStr">
        <is>
          <t>Citations: 0</t>
        </is>
      </c>
    </row>
    <row r="1441">
      <c r="A1441" t="inlineStr">
        <is>
          <t>A1440</t>
        </is>
      </c>
      <c r="B1441" t="inlineStr">
        <is>
          <t>Database</t>
        </is>
      </c>
      <c r="C1441" t="inlineStr">
        <is>
          <t>CrossRef</t>
        </is>
      </c>
      <c r="D1441" s="86" t="n">
        <v>46287</v>
      </c>
      <c r="E1441" t="inlineStr">
        <is>
          <t>video world model visual planning simulation</t>
        </is>
      </c>
      <c r="F1441" t="inlineStr">
        <is>
          <t>The implications for visual simulation and analysis of temporal variation in the visibility of wind turbines</t>
        </is>
      </c>
      <c r="G1441" t="inlineStr">
        <is>
          <t>Bishop, Ian D.</t>
        </is>
      </c>
      <c r="H1441" t="n">
        <v>2019</v>
      </c>
      <c r="I1441" t="inlineStr">
        <is>
          <t>Landscape and Urban Planning</t>
        </is>
      </c>
      <c r="J1441" t="inlineStr">
        <is>
          <t>10.1016/j.landurbplan.2018.12.004</t>
        </is>
      </c>
      <c r="K1441" t="inlineStr">
        <is>
          <t>https://doi.org/10.1016/j.landurbplan.2018.12.004</t>
        </is>
      </c>
      <c r="L1441" t="inlineStr"/>
      <c r="M1441" t="inlineStr">
        <is>
          <t>journal-article</t>
        </is>
      </c>
      <c r="N1441" t="inlineStr">
        <is>
          <t>en</t>
        </is>
      </c>
      <c r="O1441">
        <f>IF(F1441="","",LOWER(TRIM(F1441)&amp;"|"&amp;TRIM(G1441)&amp;"|"&amp;H1441))</f>
        <v/>
      </c>
      <c r="P1441" t="inlineStr">
        <is>
          <t>No</t>
        </is>
      </c>
      <c r="Q1441" t="inlineStr">
        <is>
          <t>Citations: 27</t>
        </is>
      </c>
    </row>
    <row r="1442">
      <c r="A1442" t="inlineStr">
        <is>
          <t>A1441</t>
        </is>
      </c>
      <c r="B1442" t="inlineStr">
        <is>
          <t>Database</t>
        </is>
      </c>
      <c r="C1442" t="inlineStr">
        <is>
          <t>CrossRef</t>
        </is>
      </c>
      <c r="D1442" s="86" t="n">
        <v>46287</v>
      </c>
      <c r="E1442" t="inlineStr">
        <is>
          <t>video world model visual planning simulation</t>
        </is>
      </c>
      <c r="F1442" t="inlineStr">
        <is>
          <t>PENGARUH MODEL VISUAL AUDITORI KINESTETIK (VAK) BERBANTUAN MEDIA VIDEO ANIMASI 3 DIMENSI TERHADAP MINAT BELAJAR PESERTA DIDIK DALAM PEMBELAJARAN IPAS</t>
        </is>
      </c>
      <c r="G1442" t="inlineStr">
        <is>
          <t>Erlina; Syofnidah Ifrianti; Afriyadi, Muhammad Muchsin</t>
        </is>
      </c>
      <c r="H1442" t="n">
        <v>2025</v>
      </c>
      <c r="I1442" t="inlineStr">
        <is>
          <t>Ibriez Jurnal Kependidikan Dasar Islam Berbasis Sains</t>
        </is>
      </c>
      <c r="J1442" t="inlineStr">
        <is>
          <t>10.21154/ibriez.v10i2.831</t>
        </is>
      </c>
      <c r="K1442" t="inlineStr">
        <is>
          <t>https://doi.org/10.21154/ibriez.v10i2.831</t>
        </is>
      </c>
      <c r="L1442" t="inlineStr">
        <is>
          <t>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is>
      </c>
      <c r="M1442" t="inlineStr">
        <is>
          <t>journal-article</t>
        </is>
      </c>
      <c r="N1442" t="inlineStr">
        <is>
          <t>en</t>
        </is>
      </c>
      <c r="O1442">
        <f>IF(F1442="","",LOWER(TRIM(F1442)&amp;"|"&amp;TRIM(G1442)&amp;"|"&amp;H1442))</f>
        <v/>
      </c>
      <c r="P1442" t="inlineStr">
        <is>
          <t>No</t>
        </is>
      </c>
      <c r="Q1442" t="inlineStr">
        <is>
          <t>Citations: 1</t>
        </is>
      </c>
    </row>
    <row r="1443">
      <c r="A1443" t="inlineStr">
        <is>
          <t>A1442</t>
        </is>
      </c>
      <c r="B1443" t="inlineStr">
        <is>
          <t>Database</t>
        </is>
      </c>
      <c r="C1443" t="inlineStr">
        <is>
          <t>CrossRef</t>
        </is>
      </c>
      <c r="D1443" s="86" t="n">
        <v>46287</v>
      </c>
      <c r="E1443" t="inlineStr">
        <is>
          <t>video world model visual planning simulation</t>
        </is>
      </c>
      <c r="F1443" t="inlineStr">
        <is>
          <t>Visual Simulation of a Digital Hardware Model</t>
        </is>
      </c>
      <c r="G1443" t="inlineStr">
        <is>
          <t>Minev, Petar</t>
        </is>
      </c>
      <c r="H1443" t="n">
        <v>2024</v>
      </c>
      <c r="I1443" t="inlineStr">
        <is>
          <t>Innovative STEM Education</t>
        </is>
      </c>
      <c r="J1443" t="inlineStr">
        <is>
          <t>10.55630/stem.2024.0612</t>
        </is>
      </c>
      <c r="K1443" t="inlineStr">
        <is>
          <t>https://doi.org/10.55630/stem.2024.0612</t>
        </is>
      </c>
      <c r="L1443" t="inlineStr">
        <is>
          <t>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is>
      </c>
      <c r="M1443" t="inlineStr">
        <is>
          <t>journal-article</t>
        </is>
      </c>
      <c r="N1443" t="inlineStr">
        <is>
          <t>en</t>
        </is>
      </c>
      <c r="O1443">
        <f>IF(F1443="","",LOWER(TRIM(F1443)&amp;"|"&amp;TRIM(G1443)&amp;"|"&amp;H1443))</f>
        <v/>
      </c>
      <c r="P1443" t="inlineStr">
        <is>
          <t>No</t>
        </is>
      </c>
      <c r="Q1443" t="inlineStr">
        <is>
          <t>Citations: 0</t>
        </is>
      </c>
    </row>
    <row r="1444">
      <c r="A1444" t="inlineStr">
        <is>
          <t>A1443</t>
        </is>
      </c>
      <c r="B1444" t="inlineStr">
        <is>
          <t>Database</t>
        </is>
      </c>
      <c r="C1444" t="inlineStr">
        <is>
          <t>CrossRef</t>
        </is>
      </c>
      <c r="D1444" s="86" t="n">
        <v>46287</v>
      </c>
      <c r="E1444" t="inlineStr">
        <is>
          <t>video world model visual planning simulation</t>
        </is>
      </c>
      <c r="F1444" t="inlineStr">
        <is>
          <t>IPTV video quality assessment model based on neural network</t>
        </is>
      </c>
      <c r="G1444" t="inlineStr">
        <is>
          <t>Yuan, Ying; Wang, Cong</t>
        </is>
      </c>
      <c r="H1444" t="n">
        <v>2019</v>
      </c>
      <c r="I1444" t="inlineStr">
        <is>
          <t>Journal of Visual Communication and Image Representation</t>
        </is>
      </c>
      <c r="J1444" t="inlineStr">
        <is>
          <t>10.1016/j.jvcir.2019.102629</t>
        </is>
      </c>
      <c r="K1444" t="inlineStr">
        <is>
          <t>https://doi.org/10.1016/j.jvcir.2019.102629</t>
        </is>
      </c>
      <c r="L1444" t="inlineStr"/>
      <c r="M1444" t="inlineStr">
        <is>
          <t>journal-article</t>
        </is>
      </c>
      <c r="N1444" t="inlineStr">
        <is>
          <t>en</t>
        </is>
      </c>
      <c r="O1444">
        <f>IF(F1444="","",LOWER(TRIM(F1444)&amp;"|"&amp;TRIM(G1444)&amp;"|"&amp;H1444))</f>
        <v/>
      </c>
      <c r="P1444" t="inlineStr">
        <is>
          <t>No</t>
        </is>
      </c>
      <c r="Q1444" t="inlineStr">
        <is>
          <t>Citations: 7</t>
        </is>
      </c>
    </row>
    <row r="1445">
      <c r="A1445" t="inlineStr">
        <is>
          <t>A1444</t>
        </is>
      </c>
      <c r="B1445" t="inlineStr">
        <is>
          <t>Database</t>
        </is>
      </c>
      <c r="C1445" t="inlineStr">
        <is>
          <t>CrossRef</t>
        </is>
      </c>
      <c r="D1445" s="86" t="n">
        <v>46287</v>
      </c>
      <c r="E1445" t="inlineStr">
        <is>
          <t>video world model visual planning simulation</t>
        </is>
      </c>
      <c r="F1445" t="inlineStr">
        <is>
          <t>Visual contour tracking based on inner-contour model particle filter under complex background</t>
        </is>
      </c>
      <c r="G1445" t="inlineStr">
        <is>
          <t>Cao, Songxiao; Wang, Xuanyin</t>
        </is>
      </c>
      <c r="H1445" t="n">
        <v>2019</v>
      </c>
      <c r="I1445" t="inlineStr">
        <is>
          <t>EURASIP Journal on Image and Video Processing</t>
        </is>
      </c>
      <c r="J1445" t="inlineStr">
        <is>
          <t>10.1186/s13640-019-0487-7</t>
        </is>
      </c>
      <c r="K1445" t="inlineStr">
        <is>
          <t>https://doi.org/10.1186/s13640-019-0487-7</t>
        </is>
      </c>
      <c r="L1445" t="inlineStr">
        <is>
          <t>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is>
      </c>
      <c r="M1445" t="inlineStr">
        <is>
          <t>journal-article</t>
        </is>
      </c>
      <c r="N1445" t="inlineStr">
        <is>
          <t>en</t>
        </is>
      </c>
      <c r="O1445">
        <f>IF(F1445="","",LOWER(TRIM(F1445)&amp;"|"&amp;TRIM(G1445)&amp;"|"&amp;H1445))</f>
        <v/>
      </c>
      <c r="P1445" t="inlineStr">
        <is>
          <t>No</t>
        </is>
      </c>
      <c r="Q1445" t="inlineStr">
        <is>
          <t>Citations: 2</t>
        </is>
      </c>
    </row>
    <row r="1446">
      <c r="A1446" t="inlineStr">
        <is>
          <t>A1445</t>
        </is>
      </c>
      <c r="B1446" t="inlineStr">
        <is>
          <t>Database</t>
        </is>
      </c>
      <c r="C1446" t="inlineStr">
        <is>
          <t>CrossRef</t>
        </is>
      </c>
      <c r="D1446" s="86" t="n">
        <v>46287</v>
      </c>
      <c r="E1446" t="inlineStr">
        <is>
          <t>video world model visual planning simulation</t>
        </is>
      </c>
      <c r="F1446" t="inlineStr">
        <is>
          <t>Flow-aware synthesis: A generic motion model for video frame interpolation</t>
        </is>
      </c>
      <c r="G1446" t="inlineStr">
        <is>
          <t>Xing, Jinbo; Hu, Wenbo; Zhang, Yuechen; Wong, Tien-Tsin</t>
        </is>
      </c>
      <c r="H1446" t="n">
        <v>2021</v>
      </c>
      <c r="I1446" t="inlineStr">
        <is>
          <t>Computational Visual Media</t>
        </is>
      </c>
      <c r="J1446" t="inlineStr">
        <is>
          <t>10.1007/s41095-021-0208-x</t>
        </is>
      </c>
      <c r="K1446" t="inlineStr">
        <is>
          <t>https://doi.org/10.1007/s41095-021-0208-x</t>
        </is>
      </c>
      <c r="L1446" t="inlineStr"/>
      <c r="M1446" t="inlineStr">
        <is>
          <t>journal-article</t>
        </is>
      </c>
      <c r="N1446" t="inlineStr">
        <is>
          <t>en</t>
        </is>
      </c>
      <c r="O1446">
        <f>IF(F1446="","",LOWER(TRIM(F1446)&amp;"|"&amp;TRIM(G1446)&amp;"|"&amp;H1446))</f>
        <v/>
      </c>
      <c r="P1446" t="inlineStr">
        <is>
          <t>No</t>
        </is>
      </c>
      <c r="Q1446" t="inlineStr">
        <is>
          <t>Citations: 10</t>
        </is>
      </c>
    </row>
    <row r="1447">
      <c r="A1447" t="inlineStr">
        <is>
          <t>A1446</t>
        </is>
      </c>
      <c r="B1447" t="inlineStr">
        <is>
          <t>Database</t>
        </is>
      </c>
      <c r="C1447" t="inlineStr">
        <is>
          <t>CrossRef</t>
        </is>
      </c>
      <c r="D1447" s="86" t="n">
        <v>46287</v>
      </c>
      <c r="E1447" t="inlineStr">
        <is>
          <t>video world model visual planning simulation</t>
        </is>
      </c>
      <c r="F1447" t="inlineStr">
        <is>
          <t>Visual Simulation Model of Highline Cable Alongside Replenishment for Solid Cargo</t>
        </is>
      </c>
      <c r="G1447" t="inlineStr">
        <is>
          <t>Lun, Weicheng</t>
        </is>
      </c>
      <c r="H1447" t="n">
        <v>2018</v>
      </c>
      <c r="I1447" t="inlineStr">
        <is>
          <t>International Journal of Performability Engineering</t>
        </is>
      </c>
      <c r="J1447" t="inlineStr">
        <is>
          <t>10.23940/ijpe.18.08.p3.16741684</t>
        </is>
      </c>
      <c r="K1447" t="inlineStr">
        <is>
          <t>https://doi.org/10.23940/ijpe.18.08.p3.16741684</t>
        </is>
      </c>
      <c r="L1447" t="inlineStr"/>
      <c r="M1447" t="inlineStr">
        <is>
          <t>journal-article</t>
        </is>
      </c>
      <c r="N1447" t="inlineStr">
        <is>
          <t>en</t>
        </is>
      </c>
      <c r="O1447">
        <f>IF(F1447="","",LOWER(TRIM(F1447)&amp;"|"&amp;TRIM(G1447)&amp;"|"&amp;H1447))</f>
        <v/>
      </c>
      <c r="P1447" t="inlineStr">
        <is>
          <t>No</t>
        </is>
      </c>
      <c r="Q1447" t="inlineStr">
        <is>
          <t>Citations: 1</t>
        </is>
      </c>
    </row>
    <row r="1448">
      <c r="A1448" t="inlineStr">
        <is>
          <t>A1447</t>
        </is>
      </c>
      <c r="B1448" t="inlineStr">
        <is>
          <t>Database</t>
        </is>
      </c>
      <c r="C1448" t="inlineStr">
        <is>
          <t>CrossRef</t>
        </is>
      </c>
      <c r="D1448" s="86" t="n">
        <v>46287</v>
      </c>
      <c r="E1448" t="inlineStr">
        <is>
          <t>video world model visual planning simulation</t>
        </is>
      </c>
      <c r="F1448" t="inlineStr">
        <is>
          <t>Simulation Based Resource Capacity Planning with Constraints</t>
        </is>
      </c>
      <c r="G1448" t="inlineStr">
        <is>
          <t>Ojstersek, R.; Buchmeister, B.</t>
        </is>
      </c>
      <c r="H1448" t="n">
        <v>2021</v>
      </c>
      <c r="I1448" t="inlineStr">
        <is>
          <t>International Journal of Simulation Modelling</t>
        </is>
      </c>
      <c r="J1448" t="inlineStr">
        <is>
          <t>10.2507/ijsimm20-4-578</t>
        </is>
      </c>
      <c r="K1448" t="inlineStr">
        <is>
          <t>https://doi.org/10.2507/ijsimm20-4-578</t>
        </is>
      </c>
      <c r="L1448" t="inlineStr"/>
      <c r="M1448" t="inlineStr">
        <is>
          <t>journal-article</t>
        </is>
      </c>
      <c r="N1448" t="inlineStr">
        <is>
          <t>en</t>
        </is>
      </c>
      <c r="O1448">
        <f>IF(F1448="","",LOWER(TRIM(F1448)&amp;"|"&amp;TRIM(G1448)&amp;"|"&amp;H1448))</f>
        <v/>
      </c>
      <c r="P1448" t="inlineStr">
        <is>
          <t>No</t>
        </is>
      </c>
      <c r="Q1448" t="inlineStr">
        <is>
          <t>Citations: 7</t>
        </is>
      </c>
    </row>
    <row r="1449">
      <c r="A1449" t="inlineStr">
        <is>
          <t>A1448</t>
        </is>
      </c>
      <c r="B1449" t="inlineStr">
        <is>
          <t>Database</t>
        </is>
      </c>
      <c r="C1449" t="inlineStr">
        <is>
          <t>CrossRef</t>
        </is>
      </c>
      <c r="D1449" s="86" t="n">
        <v>46287</v>
      </c>
      <c r="E1449" t="inlineStr">
        <is>
          <t>video world model visual planning simulation</t>
        </is>
      </c>
      <c r="F1449" t="inlineStr">
        <is>
          <t>Video-assisted thoracic surgery lobectomy simulation and training with a new human cadaver model</t>
        </is>
      </c>
      <c r="G1449" t="inlineStr"/>
      <c r="H1449" t="n">
        <v>2020</v>
      </c>
      <c r="I1449" t="inlineStr">
        <is>
          <t>The Multimedia Manual of Cardio-Thoracic Surgery</t>
        </is>
      </c>
      <c r="J1449" t="inlineStr">
        <is>
          <t>10.1510/mmcts.2020.029</t>
        </is>
      </c>
      <c r="K1449" t="inlineStr">
        <is>
          <t>https://doi.org/10.1510/mmcts.2020.029</t>
        </is>
      </c>
      <c r="L1449" t="inlineStr"/>
      <c r="M1449" t="inlineStr">
        <is>
          <t>journal-article</t>
        </is>
      </c>
      <c r="N1449" t="inlineStr">
        <is>
          <t>en</t>
        </is>
      </c>
      <c r="O1449">
        <f>IF(F1449="","",LOWER(TRIM(F1449)&amp;"|"&amp;TRIM(G1449)&amp;"|"&amp;H1449))</f>
        <v/>
      </c>
      <c r="P1449" t="inlineStr">
        <is>
          <t>No</t>
        </is>
      </c>
      <c r="Q1449" t="inlineStr">
        <is>
          <t>Citations: 1</t>
        </is>
      </c>
    </row>
    <row r="1450">
      <c r="A1450" t="inlineStr">
        <is>
          <t>A1449</t>
        </is>
      </c>
      <c r="B1450" t="inlineStr">
        <is>
          <t>Database</t>
        </is>
      </c>
      <c r="C1450" t="inlineStr">
        <is>
          <t>CrossRef</t>
        </is>
      </c>
      <c r="D1450" s="86" t="n">
        <v>46287</v>
      </c>
      <c r="E1450" t="inlineStr">
        <is>
          <t>video world model visual planning simulation</t>
        </is>
      </c>
      <c r="F1450" t="inlineStr">
        <is>
          <t>DEv-PROMELA: modeling, verification, and validation of a video game by combining model-checking and simulation</t>
        </is>
      </c>
      <c r="G1450" t="inlineStr">
        <is>
          <t>Yacoub, Aznam; Hamri, Maamar El Amine; Frydman, Claudia</t>
        </is>
      </c>
      <c r="H1450" t="n">
        <v>2020</v>
      </c>
      <c r="I1450" t="inlineStr">
        <is>
          <t>SIMULATION</t>
        </is>
      </c>
      <c r="J1450" t="inlineStr">
        <is>
          <t>10.1177/0037549720946107</t>
        </is>
      </c>
      <c r="K1450" t="inlineStr">
        <is>
          <t>https://doi.org/10.1177/0037549720946107</t>
        </is>
      </c>
      <c r="L1450" t="inlineStr">
        <is>
          <t>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is>
      </c>
      <c r="M1450" t="inlineStr">
        <is>
          <t>journal-article</t>
        </is>
      </c>
      <c r="N1450" t="inlineStr">
        <is>
          <t>en</t>
        </is>
      </c>
      <c r="O1450">
        <f>IF(F1450="","",LOWER(TRIM(F1450)&amp;"|"&amp;TRIM(G1450)&amp;"|"&amp;H1450))</f>
        <v/>
      </c>
      <c r="P1450" t="inlineStr">
        <is>
          <t>No</t>
        </is>
      </c>
      <c r="Q1450" t="inlineStr">
        <is>
          <t>Citations: 11</t>
        </is>
      </c>
    </row>
    <row r="1451">
      <c r="A1451" t="inlineStr">
        <is>
          <t>A1450</t>
        </is>
      </c>
      <c r="B1451" t="inlineStr">
        <is>
          <t>Database</t>
        </is>
      </c>
      <c r="C1451" t="inlineStr">
        <is>
          <t>CrossRef</t>
        </is>
      </c>
      <c r="D1451" s="86" t="n">
        <v>46287</v>
      </c>
      <c r="E1451" t="inlineStr">
        <is>
          <t>video world model visual planning simulation</t>
        </is>
      </c>
      <c r="F1451" t="inlineStr">
        <is>
          <t>MotionViLA: A motion-aware video understanding model for video localization and question answering</t>
        </is>
      </c>
      <c r="G1451" t="inlineStr">
        <is>
          <t>Ji, Zehua; Lv, Weifeng; Hu, Junlin; Zhang, Chao; Qiu, Zekun; Huang, Jian</t>
        </is>
      </c>
      <c r="H1451" t="n">
        <v>2026</v>
      </c>
      <c r="I1451" t="inlineStr">
        <is>
          <t>Journal of Visual Communication and Image Representation</t>
        </is>
      </c>
      <c r="J1451" t="inlineStr">
        <is>
          <t>10.1016/j.jvcir.2026.104886</t>
        </is>
      </c>
      <c r="K1451" t="inlineStr">
        <is>
          <t>https://doi.org/10.1016/j.jvcir.2026.104886</t>
        </is>
      </c>
      <c r="L1451" t="inlineStr"/>
      <c r="M1451" t="inlineStr">
        <is>
          <t>journal-article</t>
        </is>
      </c>
      <c r="N1451" t="inlineStr">
        <is>
          <t>en</t>
        </is>
      </c>
      <c r="O1451">
        <f>IF(F1451="","",LOWER(TRIM(F1451)&amp;"|"&amp;TRIM(G1451)&amp;"|"&amp;H1451))</f>
        <v/>
      </c>
      <c r="P1451" t="inlineStr">
        <is>
          <t>No</t>
        </is>
      </c>
      <c r="Q1451" t="inlineStr">
        <is>
          <t>Citations: 0</t>
        </is>
      </c>
    </row>
    <row r="1452">
      <c r="A1452" t="inlineStr">
        <is>
          <t>A1451</t>
        </is>
      </c>
      <c r="B1452" t="inlineStr">
        <is>
          <t>Database</t>
        </is>
      </c>
      <c r="C1452" t="inlineStr">
        <is>
          <t>CrossRef</t>
        </is>
      </c>
      <c r="D1452" s="86" t="n">
        <v>46287</v>
      </c>
      <c r="E1452" t="inlineStr">
        <is>
          <t>video world model visual planning simulation</t>
        </is>
      </c>
      <c r="F1452" t="inlineStr">
        <is>
          <t>Measuring the effectiveness of street renewal design: Insights from visual preference surveys, deep-learning technology, and eye-tracking simulation software</t>
        </is>
      </c>
      <c r="G1452" t="inlineStr">
        <is>
          <t>Liu, Rong; Neisch, Paulina</t>
        </is>
      </c>
      <c r="H1452" t="n">
        <v>2025</v>
      </c>
      <c r="I1452" t="inlineStr">
        <is>
          <t>Landscape and Urban Planning</t>
        </is>
      </c>
      <c r="J1452" t="inlineStr">
        <is>
          <t>10.1016/j.landurbplan.2024.105291</t>
        </is>
      </c>
      <c r="K1452" t="inlineStr">
        <is>
          <t>https://doi.org/10.1016/j.landurbplan.2024.105291</t>
        </is>
      </c>
      <c r="L1452" t="inlineStr"/>
      <c r="M1452" t="inlineStr">
        <is>
          <t>journal-article</t>
        </is>
      </c>
      <c r="N1452" t="inlineStr">
        <is>
          <t>en</t>
        </is>
      </c>
      <c r="O1452">
        <f>IF(F1452="","",LOWER(TRIM(F1452)&amp;"|"&amp;TRIM(G1452)&amp;"|"&amp;H1452))</f>
        <v/>
      </c>
      <c r="P1452" t="inlineStr">
        <is>
          <t>No</t>
        </is>
      </c>
      <c r="Q1452" t="inlineStr">
        <is>
          <t>Citations: 24</t>
        </is>
      </c>
    </row>
    <row r="1453">
      <c r="A1453" t="inlineStr">
        <is>
          <t>A1452</t>
        </is>
      </c>
      <c r="B1453" t="inlineStr">
        <is>
          <t>Database</t>
        </is>
      </c>
      <c r="C1453" t="inlineStr">
        <is>
          <t>CrossRef</t>
        </is>
      </c>
      <c r="D1453" s="86" t="n">
        <v>46287</v>
      </c>
      <c r="E1453" t="inlineStr">
        <is>
          <t>video world model visual planning simulation</t>
        </is>
      </c>
      <c r="F1453" t="inlineStr">
        <is>
          <t>A kinetic theory model of human crowds accounting for visual attention</t>
        </is>
      </c>
      <c r="G1453" t="inlineStr">
        <is>
          <t>Ma, Jun; Wang, Meiling; Li, Linze</t>
        </is>
      </c>
      <c r="H1453" t="n">
        <v>2022</v>
      </c>
      <c r="I1453" t="inlineStr">
        <is>
          <t>SIMULATION</t>
        </is>
      </c>
      <c r="J1453" t="inlineStr">
        <is>
          <t>10.1177/00375497221101065</t>
        </is>
      </c>
      <c r="K1453" t="inlineStr">
        <is>
          <t>https://doi.org/10.1177/00375497221101065</t>
        </is>
      </c>
      <c r="L1453" t="inlineStr">
        <is>
          <t>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is>
      </c>
      <c r="M1453" t="inlineStr">
        <is>
          <t>journal-article</t>
        </is>
      </c>
      <c r="N1453" t="inlineStr">
        <is>
          <t>en</t>
        </is>
      </c>
      <c r="O1453">
        <f>IF(F1453="","",LOWER(TRIM(F1453)&amp;"|"&amp;TRIM(G1453)&amp;"|"&amp;H1453))</f>
        <v/>
      </c>
      <c r="P1453" t="inlineStr">
        <is>
          <t>No</t>
        </is>
      </c>
      <c r="Q1453" t="inlineStr">
        <is>
          <t>Citations: 6</t>
        </is>
      </c>
    </row>
    <row r="1454">
      <c r="A1454" t="inlineStr">
        <is>
          <t>A1453</t>
        </is>
      </c>
      <c r="B1454" t="inlineStr">
        <is>
          <t>Database</t>
        </is>
      </c>
      <c r="C1454" t="inlineStr">
        <is>
          <t>CrossRef</t>
        </is>
      </c>
      <c r="D1454" s="86" t="n">
        <v>46287</v>
      </c>
      <c r="E1454" t="inlineStr">
        <is>
          <t>video world model visual planning simulation</t>
        </is>
      </c>
      <c r="F1454" t="inlineStr">
        <is>
          <t>Real-World Video Super-Resolution with a Degradation-Adaptive Model</t>
        </is>
      </c>
      <c r="G1454" t="inlineStr">
        <is>
          <t>Lu, Mingxuan; Zhang, Peng</t>
        </is>
      </c>
      <c r="H1454" t="n">
        <v>2024</v>
      </c>
      <c r="I1454" t="inlineStr">
        <is>
          <t>Sensors</t>
        </is>
      </c>
      <c r="J1454" t="inlineStr">
        <is>
          <t>10.3390/s24072211</t>
        </is>
      </c>
      <c r="K1454" t="inlineStr">
        <is>
          <t>https://doi.org/10.3390/s24072211</t>
        </is>
      </c>
      <c r="L1454" t="inlineStr">
        <is>
          <t>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is>
      </c>
      <c r="M1454" t="inlineStr">
        <is>
          <t>journal-article</t>
        </is>
      </c>
      <c r="N1454" t="inlineStr">
        <is>
          <t>en</t>
        </is>
      </c>
      <c r="O1454">
        <f>IF(F1454="","",LOWER(TRIM(F1454)&amp;"|"&amp;TRIM(G1454)&amp;"|"&amp;H1454))</f>
        <v/>
      </c>
      <c r="P1454" t="inlineStr">
        <is>
          <t>No</t>
        </is>
      </c>
      <c r="Q1454" t="inlineStr">
        <is>
          <t>Citations: 6</t>
        </is>
      </c>
    </row>
    <row r="1455">
      <c r="A1455" t="inlineStr">
        <is>
          <t>A1454</t>
        </is>
      </c>
      <c r="B1455" t="inlineStr">
        <is>
          <t>Database</t>
        </is>
      </c>
      <c r="C1455" t="inlineStr">
        <is>
          <t>CrossRef</t>
        </is>
      </c>
      <c r="D1455" s="86" t="n">
        <v>46287</v>
      </c>
      <c r="E1455" t="inlineStr">
        <is>
          <t>video world model visual planning simulation</t>
        </is>
      </c>
      <c r="F1455" t="inlineStr">
        <is>
          <t>Uni-DVPS: Unified Model for Depth-Aware Video Panoptic Segmentation</t>
        </is>
      </c>
      <c r="G1455" t="inlineStr">
        <is>
          <t>Ji-Yeon, Kim; Hyun-Bin, Oh; Byung-Ki, Kwon; Kim, Dahun; Kwon, Yongjin; Oh, Tae-Hyun</t>
        </is>
      </c>
      <c r="H1455" t="n">
        <v>2024</v>
      </c>
      <c r="I1455" t="inlineStr">
        <is>
          <t>IEEE Robotics and Automation Letters</t>
        </is>
      </c>
      <c r="J1455" t="inlineStr">
        <is>
          <t>10.1109/lra.2024.3396408</t>
        </is>
      </c>
      <c r="K1455" t="inlineStr">
        <is>
          <t>https://doi.org/10.1109/lra.2024.3396408</t>
        </is>
      </c>
      <c r="L1455" t="inlineStr"/>
      <c r="M1455" t="inlineStr">
        <is>
          <t>journal-article</t>
        </is>
      </c>
      <c r="N1455" t="inlineStr">
        <is>
          <t>en</t>
        </is>
      </c>
      <c r="O1455">
        <f>IF(F1455="","",LOWER(TRIM(F1455)&amp;"|"&amp;TRIM(G1455)&amp;"|"&amp;H1455))</f>
        <v/>
      </c>
      <c r="P1455" t="inlineStr">
        <is>
          <t>No</t>
        </is>
      </c>
      <c r="Q1455" t="inlineStr">
        <is>
          <t>Citations: 4</t>
        </is>
      </c>
    </row>
    <row r="1456">
      <c r="A1456" t="inlineStr">
        <is>
          <t>A1455</t>
        </is>
      </c>
      <c r="B1456" t="inlineStr">
        <is>
          <t>Database</t>
        </is>
      </c>
      <c r="C1456" t="inlineStr">
        <is>
          <t>CrossRef</t>
        </is>
      </c>
      <c r="D1456" s="86" t="n">
        <v>46287</v>
      </c>
      <c r="E1456" t="inlineStr">
        <is>
          <t>video world model visual planning simulation</t>
        </is>
      </c>
      <c r="F1456" t="inlineStr">
        <is>
          <t>System Dynamics Simulation Model for Urban Transportation Planning: a Case Study</t>
        </is>
      </c>
      <c r="G1456" t="inlineStr">
        <is>
          <t>Suryani, E.; Hendrawan, R. A.; Adipraja, P. F. E.; Indraswari, R.</t>
        </is>
      </c>
      <c r="H1456" t="n">
        <v>2020</v>
      </c>
      <c r="I1456" t="inlineStr">
        <is>
          <t>International Journal of Simulation Modelling</t>
        </is>
      </c>
      <c r="J1456" t="inlineStr">
        <is>
          <t>10.2507/ijsimm19-1-493</t>
        </is>
      </c>
      <c r="K1456" t="inlineStr">
        <is>
          <t>https://doi.org/10.2507/ijsimm19-1-493</t>
        </is>
      </c>
      <c r="L1456" t="inlineStr"/>
      <c r="M1456" t="inlineStr">
        <is>
          <t>journal-article</t>
        </is>
      </c>
      <c r="N1456" t="inlineStr">
        <is>
          <t>en</t>
        </is>
      </c>
      <c r="O1456">
        <f>IF(F1456="","",LOWER(TRIM(F1456)&amp;"|"&amp;TRIM(G1456)&amp;"|"&amp;H1456))</f>
        <v/>
      </c>
      <c r="P1456" t="inlineStr">
        <is>
          <t>No</t>
        </is>
      </c>
      <c r="Q1456" t="inlineStr">
        <is>
          <t>Citations: 27</t>
        </is>
      </c>
    </row>
    <row r="1457">
      <c r="A1457" t="inlineStr">
        <is>
          <t>A1456</t>
        </is>
      </c>
      <c r="B1457" t="inlineStr">
        <is>
          <t>Database</t>
        </is>
      </c>
      <c r="C1457" t="inlineStr">
        <is>
          <t>CrossRef</t>
        </is>
      </c>
      <c r="D1457" s="86" t="n">
        <v>46287</v>
      </c>
      <c r="E1457" t="inlineStr">
        <is>
          <t>video world model visual planning simulation</t>
        </is>
      </c>
      <c r="F1457" t="inlineStr">
        <is>
          <t>Landscape 3D visual perception simulation and path planning optimization algorithms based on deep learning</t>
        </is>
      </c>
      <c r="G1457" t="inlineStr">
        <is>
          <t>Chen, Fanliang; Sun, Ying; Xiao, Junhua</t>
        </is>
      </c>
      <c r="H1457" t="n">
        <v>2026</v>
      </c>
      <c r="I1457" t="inlineStr">
        <is>
          <t>International Journal for Simulation and Multidisciplinary Design Optimization</t>
        </is>
      </c>
      <c r="J1457" t="inlineStr">
        <is>
          <t>10.1051/smdo/2026005</t>
        </is>
      </c>
      <c r="K1457" t="inlineStr">
        <is>
          <t>https://doi.org/10.1051/smdo/2026005</t>
        </is>
      </c>
      <c r="L1457" t="inlineStr">
        <is>
          <t>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is>
      </c>
      <c r="M1457" t="inlineStr">
        <is>
          <t>journal-article</t>
        </is>
      </c>
      <c r="N1457" t="inlineStr">
        <is>
          <t>en</t>
        </is>
      </c>
      <c r="O1457">
        <f>IF(F1457="","",LOWER(TRIM(F1457)&amp;"|"&amp;TRIM(G1457)&amp;"|"&amp;H1457))</f>
        <v/>
      </c>
      <c r="P1457" t="inlineStr">
        <is>
          <t>No</t>
        </is>
      </c>
      <c r="Q1457" t="inlineStr">
        <is>
          <t>Citations: 0</t>
        </is>
      </c>
    </row>
    <row r="1458">
      <c r="A1458" t="inlineStr">
        <is>
          <t>A1457</t>
        </is>
      </c>
      <c r="B1458" t="inlineStr">
        <is>
          <t>Database</t>
        </is>
      </c>
      <c r="C1458" t="inlineStr">
        <is>
          <t>CrossRef</t>
        </is>
      </c>
      <c r="D1458" s="86" t="n">
        <v>46287</v>
      </c>
      <c r="E1458" t="inlineStr">
        <is>
          <t>video world model visual planning simulation</t>
        </is>
      </c>
      <c r="F1458" t="inlineStr">
        <is>
          <t>A new pyramidal opponent color-shape model based video shot boundary detection</t>
        </is>
      </c>
      <c r="G1458" t="inlineStr">
        <is>
          <t>Sasithradevi, A.; Mohamed Mansoor Roomi, S.</t>
        </is>
      </c>
      <c r="H1458" t="n">
        <v>2020</v>
      </c>
      <c r="I1458" t="inlineStr">
        <is>
          <t>Journal of Visual Communication and Image Representation</t>
        </is>
      </c>
      <c r="J1458" t="inlineStr">
        <is>
          <t>10.1016/j.jvcir.2020.102754</t>
        </is>
      </c>
      <c r="K1458" t="inlineStr">
        <is>
          <t>https://doi.org/10.1016/j.jvcir.2020.102754</t>
        </is>
      </c>
      <c r="L1458" t="inlineStr"/>
      <c r="M1458" t="inlineStr">
        <is>
          <t>journal-article</t>
        </is>
      </c>
      <c r="N1458" t="inlineStr">
        <is>
          <t>en</t>
        </is>
      </c>
      <c r="O1458">
        <f>IF(F1458="","",LOWER(TRIM(F1458)&amp;"|"&amp;TRIM(G1458)&amp;"|"&amp;H1458))</f>
        <v/>
      </c>
      <c r="P1458" t="inlineStr">
        <is>
          <t>No</t>
        </is>
      </c>
      <c r="Q1458" t="inlineStr">
        <is>
          <t>Citations: 34</t>
        </is>
      </c>
    </row>
    <row r="1459">
      <c r="A1459" t="inlineStr">
        <is>
          <t>A1458</t>
        </is>
      </c>
      <c r="B1459" t="inlineStr">
        <is>
          <t>Database</t>
        </is>
      </c>
      <c r="C1459" t="inlineStr">
        <is>
          <t>CrossRef</t>
        </is>
      </c>
      <c r="D1459" s="86" t="n">
        <v>46287</v>
      </c>
      <c r="E1459" t="inlineStr">
        <is>
          <t>video world model visual planning simulation</t>
        </is>
      </c>
      <c r="F1459" t="inlineStr">
        <is>
          <t>Large Language Model for Lossless Image Compression with Visual Prompts</t>
        </is>
      </c>
      <c r="G1459" t="inlineStr">
        <is>
          <t>Du, Junhao; Zhou, Chuqin; Chen, Yunuo; Lu, Guo</t>
        </is>
      </c>
      <c r="H1459" t="n">
        <v>2026</v>
      </c>
      <c r="I1459" t="inlineStr">
        <is>
          <t>IEEE Transactions on Circuits and Systems for Video Technology</t>
        </is>
      </c>
      <c r="J1459" t="inlineStr">
        <is>
          <t>10.1109/tcsvt.2026.3726407</t>
        </is>
      </c>
      <c r="K1459" t="inlineStr">
        <is>
          <t>https://doi.org/10.1109/tcsvt.2026.3726407</t>
        </is>
      </c>
      <c r="L1459" t="inlineStr"/>
      <c r="M1459" t="inlineStr">
        <is>
          <t>journal-article</t>
        </is>
      </c>
      <c r="N1459" t="inlineStr">
        <is>
          <t>en</t>
        </is>
      </c>
      <c r="O1459">
        <f>IF(F1459="","",LOWER(TRIM(F1459)&amp;"|"&amp;TRIM(G1459)&amp;"|"&amp;H1459))</f>
        <v/>
      </c>
      <c r="P1459" t="inlineStr">
        <is>
          <t>No</t>
        </is>
      </c>
      <c r="Q1459" t="inlineStr">
        <is>
          <t>Citations: 1</t>
        </is>
      </c>
    </row>
    <row r="1460">
      <c r="A1460" t="inlineStr">
        <is>
          <t>A1459</t>
        </is>
      </c>
      <c r="B1460" t="inlineStr">
        <is>
          <t>Database</t>
        </is>
      </c>
      <c r="C1460" t="inlineStr">
        <is>
          <t>CrossRef</t>
        </is>
      </c>
      <c r="D1460" s="86" t="n">
        <v>46287</v>
      </c>
      <c r="E1460" t="inlineStr">
        <is>
          <t>video world model visual planning simulation</t>
        </is>
      </c>
      <c r="F1460" t="inlineStr">
        <is>
          <t>Hybrid supervised learning for enhanced open-world video anomaly detection</t>
        </is>
      </c>
      <c r="G1460" t="inlineStr">
        <is>
          <t>Gao, Weijie; Leng, Jiaxu; Meng, Xiangqi; Tu, Changhe</t>
        </is>
      </c>
      <c r="H1460" t="n">
        <v>2026</v>
      </c>
      <c r="I1460" t="inlineStr">
        <is>
          <t>The Visual Computer</t>
        </is>
      </c>
      <c r="J1460" t="inlineStr">
        <is>
          <t>10.1007/s00371-026-04461-7</t>
        </is>
      </c>
      <c r="K1460" t="inlineStr">
        <is>
          <t>https://doi.org/10.1007/s00371-026-04461-7</t>
        </is>
      </c>
      <c r="L1460" t="inlineStr"/>
      <c r="M1460" t="inlineStr">
        <is>
          <t>journal-article</t>
        </is>
      </c>
      <c r="N1460" t="inlineStr">
        <is>
          <t>en</t>
        </is>
      </c>
      <c r="O1460">
        <f>IF(F1460="","",LOWER(TRIM(F1460)&amp;"|"&amp;TRIM(G1460)&amp;"|"&amp;H1460))</f>
        <v/>
      </c>
      <c r="P1460" t="inlineStr">
        <is>
          <t>No</t>
        </is>
      </c>
      <c r="Q1460" t="inlineStr">
        <is>
          <t>Citations: 0</t>
        </is>
      </c>
    </row>
    <row r="1461">
      <c r="A1461" t="inlineStr">
        <is>
          <t>A1460</t>
        </is>
      </c>
      <c r="B1461" t="inlineStr">
        <is>
          <t>Database</t>
        </is>
      </c>
      <c r="C1461" t="inlineStr">
        <is>
          <t>CrossRef</t>
        </is>
      </c>
      <c r="D1461" s="86" t="n">
        <v>46287</v>
      </c>
      <c r="E1461" t="inlineStr">
        <is>
          <t>video world model visual planning simulation</t>
        </is>
      </c>
      <c r="F1461" t="inlineStr">
        <is>
          <t>INVESTIGATION OF 3D VIDEO STREAM TRAFFIC ON A SIMULATION MODEL</t>
        </is>
      </c>
      <c r="G1461" t="inlineStr">
        <is>
          <t>Демидов, Н.А.</t>
        </is>
      </c>
      <c r="H1461" t="n">
        <v>2024</v>
      </c>
      <c r="I1461" t="inlineStr">
        <is>
          <t>Электросвязь</t>
        </is>
      </c>
      <c r="J1461" t="inlineStr">
        <is>
          <t>10.34832/elsv.2024.52.3.008</t>
        </is>
      </c>
      <c r="K1461" t="inlineStr">
        <is>
          <t>https://doi.org/10.34832/elsv.2024.52.3.008</t>
        </is>
      </c>
      <c r="L1461" t="inlineStr">
        <is>
          <t>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is>
      </c>
      <c r="M1461" t="inlineStr">
        <is>
          <t>journal-article</t>
        </is>
      </c>
      <c r="N1461" t="inlineStr">
        <is>
          <t>ru</t>
        </is>
      </c>
      <c r="O1461">
        <f>IF(F1461="","",LOWER(TRIM(F1461)&amp;"|"&amp;TRIM(G1461)&amp;"|"&amp;H1461))</f>
        <v/>
      </c>
      <c r="P1461" t="inlineStr">
        <is>
          <t>No</t>
        </is>
      </c>
      <c r="Q1461" t="inlineStr">
        <is>
          <t>Citations: 1</t>
        </is>
      </c>
    </row>
    <row r="1462">
      <c r="A1462" t="inlineStr">
        <is>
          <t>A1461</t>
        </is>
      </c>
      <c r="B1462" t="inlineStr">
        <is>
          <t>Database</t>
        </is>
      </c>
      <c r="C1462" t="inlineStr">
        <is>
          <t>CrossRef</t>
        </is>
      </c>
      <c r="D1462" s="86" t="n">
        <v>46287</v>
      </c>
      <c r="E1462" t="inlineStr">
        <is>
          <t>video world model visual planning simulation</t>
        </is>
      </c>
      <c r="F1462" t="inlineStr">
        <is>
          <t>Children’s Visual Worlds: Participatory Photography as a Lens for Understanding Young Children’s Visual Arts Experiences</t>
        </is>
      </c>
      <c r="G1462" t="inlineStr">
        <is>
          <t>Probine, Sarah</t>
        </is>
      </c>
      <c r="H1462" t="n">
        <v>2026</v>
      </c>
      <c r="I1462" t="inlineStr">
        <is>
          <t>Video Journal of Education and Pedagogy</t>
        </is>
      </c>
      <c r="J1462" t="inlineStr">
        <is>
          <t>10.1163/23644583-bja10073</t>
        </is>
      </c>
      <c r="K1462" t="inlineStr">
        <is>
          <t>https://doi.org/10.1163/23644583-bja10073</t>
        </is>
      </c>
      <c r="L1462" t="inlineStr">
        <is>
          <t>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is>
      </c>
      <c r="M1462" t="inlineStr">
        <is>
          <t>journal-article</t>
        </is>
      </c>
      <c r="N1462" t="inlineStr">
        <is>
          <t>en</t>
        </is>
      </c>
      <c r="O1462">
        <f>IF(F1462="","",LOWER(TRIM(F1462)&amp;"|"&amp;TRIM(G1462)&amp;"|"&amp;H1462))</f>
        <v/>
      </c>
      <c r="P1462" t="inlineStr">
        <is>
          <t>No</t>
        </is>
      </c>
      <c r="Q1462" t="inlineStr">
        <is>
          <t>Citations: 0</t>
        </is>
      </c>
    </row>
    <row r="1463">
      <c r="A1463" t="inlineStr">
        <is>
          <t>A1462</t>
        </is>
      </c>
      <c r="B1463" t="inlineStr">
        <is>
          <t>Database</t>
        </is>
      </c>
      <c r="C1463" t="inlineStr">
        <is>
          <t>CrossRef</t>
        </is>
      </c>
      <c r="D1463" s="86" t="n">
        <v>46287</v>
      </c>
      <c r="E1463" t="inlineStr">
        <is>
          <t>video world model visual planning simulation</t>
        </is>
      </c>
      <c r="F1463" t="inlineStr">
        <is>
          <t>No-Reference Quality Assessment of Stereoscopic Video Based on Temporal Adaptive Model for Improved Visual Communication</t>
        </is>
      </c>
      <c r="G1463" t="inlineStr">
        <is>
          <t>Gu, Fenghao; Zhang, Zhichao</t>
        </is>
      </c>
      <c r="H1463" t="n">
        <v>2022</v>
      </c>
      <c r="I1463" t="inlineStr">
        <is>
          <t>Sensors</t>
        </is>
      </c>
      <c r="J1463" t="inlineStr">
        <is>
          <t>10.3390/s22218084</t>
        </is>
      </c>
      <c r="K1463" t="inlineStr">
        <is>
          <t>https://doi.org/10.3390/s22218084</t>
        </is>
      </c>
      <c r="L1463" t="inlineStr">
        <is>
          <t>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is>
      </c>
      <c r="M1463" t="inlineStr">
        <is>
          <t>journal-article</t>
        </is>
      </c>
      <c r="N1463" t="inlineStr">
        <is>
          <t>en</t>
        </is>
      </c>
      <c r="O1463">
        <f>IF(F1463="","",LOWER(TRIM(F1463)&amp;"|"&amp;TRIM(G1463)&amp;"|"&amp;H1463))</f>
        <v/>
      </c>
      <c r="P1463" t="inlineStr">
        <is>
          <t>No</t>
        </is>
      </c>
      <c r="Q1463" t="inlineStr">
        <is>
          <t>Citations: 3</t>
        </is>
      </c>
    </row>
    <row r="1464">
      <c r="A1464" t="inlineStr">
        <is>
          <t>A1463</t>
        </is>
      </c>
      <c r="B1464" t="inlineStr">
        <is>
          <t>Database</t>
        </is>
      </c>
      <c r="C1464" t="inlineStr">
        <is>
          <t>CrossRef</t>
        </is>
      </c>
      <c r="D1464" s="86" t="n">
        <v>46287</v>
      </c>
      <c r="E1464" t="inlineStr">
        <is>
          <t>video world model visual planning simulation</t>
        </is>
      </c>
      <c r="F1464" t="inlineStr">
        <is>
          <t>Coordination of Production Planning in Multi-Echelon Supply Chains: a Simulation Approach</t>
        </is>
      </c>
      <c r="G1464" t="inlineStr">
        <is>
          <t>He, S. H.</t>
        </is>
      </c>
      <c r="H1464" t="n">
        <v>2024</v>
      </c>
      <c r="I1464" t="inlineStr">
        <is>
          <t>International Journal of Simulation Modelling</t>
        </is>
      </c>
      <c r="J1464" t="inlineStr">
        <is>
          <t>10.2507/ijsimm23-4-co20</t>
        </is>
      </c>
      <c r="K1464" t="inlineStr">
        <is>
          <t>https://doi.org/10.2507/ijsimm23-4-co20</t>
        </is>
      </c>
      <c r="L1464" t="inlineStr"/>
      <c r="M1464" t="inlineStr">
        <is>
          <t>journal-article</t>
        </is>
      </c>
      <c r="N1464" t="inlineStr">
        <is>
          <t>en</t>
        </is>
      </c>
      <c r="O1464">
        <f>IF(F1464="","",LOWER(TRIM(F1464)&amp;"|"&amp;TRIM(G1464)&amp;"|"&amp;H1464))</f>
        <v/>
      </c>
      <c r="P1464" t="inlineStr">
        <is>
          <t>No</t>
        </is>
      </c>
      <c r="Q1464" t="inlineStr">
        <is>
          <t>Citations: 2</t>
        </is>
      </c>
    </row>
    <row r="1465">
      <c r="A1465" t="inlineStr">
        <is>
          <t>A1464</t>
        </is>
      </c>
      <c r="B1465" t="inlineStr">
        <is>
          <t>Database</t>
        </is>
      </c>
      <c r="C1465" t="inlineStr">
        <is>
          <t>CrossRef</t>
        </is>
      </c>
      <c r="D1465" s="86" t="n">
        <v>46287</v>
      </c>
      <c r="E1465" t="inlineStr">
        <is>
          <t>video world model visual planning simulation</t>
        </is>
      </c>
      <c r="F1465" t="inlineStr">
        <is>
          <t>Toward Realism: An Analysis of Coastal Environments in Open-World Video Games</t>
        </is>
      </c>
      <c r="G1465" t="inlineStr">
        <is>
          <t>Fraile-Jurado, Pablo; Llovet-Ferrer, Marc; Roig-Munar, Francesc Xavier</t>
        </is>
      </c>
      <c r="H1465" t="n">
        <v>2025</v>
      </c>
      <c r="I1465" t="inlineStr">
        <is>
          <t>Simulation &amp; Gaming</t>
        </is>
      </c>
      <c r="J1465" t="inlineStr">
        <is>
          <t>10.1177/10468781241287900</t>
        </is>
      </c>
      <c r="K1465" t="inlineStr">
        <is>
          <t>https://doi.org/10.1177/10468781241287900</t>
        </is>
      </c>
      <c r="L1465" t="inlineStr">
        <is>
          <t>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is>
      </c>
      <c r="M1465" t="inlineStr">
        <is>
          <t>journal-article</t>
        </is>
      </c>
      <c r="N1465" t="inlineStr">
        <is>
          <t>en</t>
        </is>
      </c>
      <c r="O1465">
        <f>IF(F1465="","",LOWER(TRIM(F1465)&amp;"|"&amp;TRIM(G1465)&amp;"|"&amp;H1465))</f>
        <v/>
      </c>
      <c r="P1465" t="inlineStr">
        <is>
          <t>No</t>
        </is>
      </c>
      <c r="Q1465" t="inlineStr">
        <is>
          <t>Citations: 4</t>
        </is>
      </c>
    </row>
    <row r="1466">
      <c r="A1466" t="inlineStr">
        <is>
          <t>A1465</t>
        </is>
      </c>
      <c r="B1466" t="inlineStr">
        <is>
          <t>Database</t>
        </is>
      </c>
      <c r="C1466" t="inlineStr">
        <is>
          <t>CrossRef</t>
        </is>
      </c>
      <c r="D1466" s="86" t="n">
        <v>46287</v>
      </c>
      <c r="E1466" t="inlineStr">
        <is>
          <t>video world model visual planning simulation</t>
        </is>
      </c>
      <c r="F1466" t="inlineStr">
        <is>
          <t>Comprehensive Simulation Meta Model for Transition Planning and Decision Analysis With Sustainable Impact</t>
        </is>
      </c>
      <c r="G1466" t="inlineStr">
        <is>
          <t>Salomon, Billeter</t>
        </is>
      </c>
      <c r="H1466" t="n">
        <v>2019</v>
      </c>
      <c r="I1466" t="inlineStr">
        <is>
          <t>SSRN Electronic Journal</t>
        </is>
      </c>
      <c r="J1466" t="inlineStr">
        <is>
          <t>10.2139/ssrn.3419447</t>
        </is>
      </c>
      <c r="K1466" t="inlineStr">
        <is>
          <t>https://doi.org/10.2139/ssrn.3419447</t>
        </is>
      </c>
      <c r="L1466" t="inlineStr"/>
      <c r="M1466" t="inlineStr">
        <is>
          <t>journal-article</t>
        </is>
      </c>
      <c r="N1466" t="inlineStr">
        <is>
          <t>en</t>
        </is>
      </c>
      <c r="O1466">
        <f>IF(F1466="","",LOWER(TRIM(F1466)&amp;"|"&amp;TRIM(G1466)&amp;"|"&amp;H1466))</f>
        <v/>
      </c>
      <c r="P1466" t="inlineStr">
        <is>
          <t>No</t>
        </is>
      </c>
      <c r="Q1466" t="inlineStr">
        <is>
          <t>Citations: 0</t>
        </is>
      </c>
    </row>
    <row r="1467">
      <c r="A1467" t="inlineStr">
        <is>
          <t>A1466</t>
        </is>
      </c>
      <c r="B1467" t="inlineStr">
        <is>
          <t>Database</t>
        </is>
      </c>
      <c r="C1467" t="inlineStr">
        <is>
          <t>CrossRef</t>
        </is>
      </c>
      <c r="D1467" s="86" t="n">
        <v>46287</v>
      </c>
      <c r="E1467" t="inlineStr">
        <is>
          <t>video world model visual planning simulation</t>
        </is>
      </c>
      <c r="F1467" t="inlineStr">
        <is>
          <t>Coupled simulation-optimization model for pedestrian evacuation guidance planning</t>
        </is>
      </c>
      <c r="G1467" t="inlineStr">
        <is>
          <t>Zhang, Botao; Lo, Jacqueline TY; Fang, Hongqiang; Xie, Chuanzhi; Tang, Tieqiao; Lo, Siuming</t>
        </is>
      </c>
      <c r="H1467" t="n">
        <v>2024</v>
      </c>
      <c r="I1467" t="inlineStr">
        <is>
          <t>Simulation Modelling Practice and Theory</t>
        </is>
      </c>
      <c r="J1467" t="inlineStr">
        <is>
          <t>10.1016/j.simpat.2024.102922</t>
        </is>
      </c>
      <c r="K1467" t="inlineStr">
        <is>
          <t>https://doi.org/10.1016/j.simpat.2024.102922</t>
        </is>
      </c>
      <c r="L1467" t="inlineStr"/>
      <c r="M1467" t="inlineStr">
        <is>
          <t>journal-article</t>
        </is>
      </c>
      <c r="N1467" t="inlineStr">
        <is>
          <t>en</t>
        </is>
      </c>
      <c r="O1467">
        <f>IF(F1467="","",LOWER(TRIM(F1467)&amp;"|"&amp;TRIM(G1467)&amp;"|"&amp;H1467))</f>
        <v/>
      </c>
      <c r="P1467" t="inlineStr">
        <is>
          <t>No</t>
        </is>
      </c>
      <c r="Q1467" t="inlineStr">
        <is>
          <t>Citations: 21</t>
        </is>
      </c>
    </row>
    <row r="1468">
      <c r="A1468" t="inlineStr">
        <is>
          <t>A1467</t>
        </is>
      </c>
      <c r="B1468" t="inlineStr">
        <is>
          <t>Database</t>
        </is>
      </c>
      <c r="C1468" t="inlineStr">
        <is>
          <t>CrossRef</t>
        </is>
      </c>
      <c r="D1468" s="86" t="n">
        <v>46287</v>
      </c>
      <c r="E1468" t="inlineStr">
        <is>
          <t>video world model visual planning simulation</t>
        </is>
      </c>
      <c r="F1468" t="inlineStr">
        <is>
          <t>Simulation Design of Virtual Packaging Model Based on Visual Transmission</t>
        </is>
      </c>
      <c r="G1468" t="inlineStr">
        <is>
          <t>Cui, Lei; Chen, Lizhen</t>
        </is>
      </c>
      <c r="H1468" t="n">
        <v>2023</v>
      </c>
      <c r="I1468" t="inlineStr">
        <is>
          <t>Computer-Aided Design and Applications</t>
        </is>
      </c>
      <c r="J1468" t="inlineStr">
        <is>
          <t>10.14733/cadaps.2023.s11.177-188</t>
        </is>
      </c>
      <c r="K1468" t="inlineStr">
        <is>
          <t>https://doi.org/10.14733/cadaps.2023.s11.177-188</t>
        </is>
      </c>
      <c r="L1468" t="inlineStr"/>
      <c r="M1468" t="inlineStr">
        <is>
          <t>journal-article</t>
        </is>
      </c>
      <c r="N1468" t="inlineStr">
        <is>
          <t>en</t>
        </is>
      </c>
      <c r="O1468">
        <f>IF(F1468="","",LOWER(TRIM(F1468)&amp;"|"&amp;TRIM(G1468)&amp;"|"&amp;H1468))</f>
        <v/>
      </c>
      <c r="P1468" t="inlineStr">
        <is>
          <t>No</t>
        </is>
      </c>
      <c r="Q1468" t="inlineStr">
        <is>
          <t>Citations: 0</t>
        </is>
      </c>
    </row>
    <row r="1469">
      <c r="A1469" t="inlineStr">
        <is>
          <t>A1468</t>
        </is>
      </c>
      <c r="B1469" t="inlineStr">
        <is>
          <t>Database</t>
        </is>
      </c>
      <c r="C1469" t="inlineStr">
        <is>
          <t>CrossRef</t>
        </is>
      </c>
      <c r="D1469" s="86" t="n">
        <v>46287</v>
      </c>
      <c r="E1469" t="inlineStr">
        <is>
          <t>video world model visual planning simulation</t>
        </is>
      </c>
      <c r="F1469" t="inlineStr">
        <is>
          <t>Optimized Tone Mapping Function for Contrast Enhancement Considering Human Visual Perception System</t>
        </is>
      </c>
      <c r="G1469" t="inlineStr">
        <is>
          <t>Song, Ki Sun; Kang, Moon Gi</t>
        </is>
      </c>
      <c r="H1469" t="n">
        <v>2019</v>
      </c>
      <c r="I1469" t="inlineStr">
        <is>
          <t>IEEE Transactions on Circuits and Systems for Video Technology</t>
        </is>
      </c>
      <c r="J1469" t="inlineStr">
        <is>
          <t>10.1109/tcsvt.2018.2876120</t>
        </is>
      </c>
      <c r="K1469" t="inlineStr">
        <is>
          <t>https://doi.org/10.1109/tcsvt.2018.2876120</t>
        </is>
      </c>
      <c r="L1469" t="inlineStr"/>
      <c r="M1469" t="inlineStr">
        <is>
          <t>journal-article</t>
        </is>
      </c>
      <c r="N1469" t="inlineStr">
        <is>
          <t>en</t>
        </is>
      </c>
      <c r="O1469">
        <f>IF(F1469="","",LOWER(TRIM(F1469)&amp;"|"&amp;TRIM(G1469)&amp;"|"&amp;H1469))</f>
        <v/>
      </c>
      <c r="P1469" t="inlineStr">
        <is>
          <t>No</t>
        </is>
      </c>
      <c r="Q1469" t="inlineStr">
        <is>
          <t>Citations: 12</t>
        </is>
      </c>
    </row>
    <row r="1470">
      <c r="A1470" t="inlineStr">
        <is>
          <t>A1469</t>
        </is>
      </c>
      <c r="B1470" t="inlineStr">
        <is>
          <t>Database</t>
        </is>
      </c>
      <c r="C1470" t="inlineStr">
        <is>
          <t>CrossRef</t>
        </is>
      </c>
      <c r="D1470" s="86" t="n">
        <v>46287</v>
      </c>
      <c r="E1470" t="inlineStr">
        <is>
          <t>video world model visual planning simulation</t>
        </is>
      </c>
      <c r="F1470" t="inlineStr">
        <is>
          <t>Developing a Model of Video Game Play: Motivations, Satisfactions, and Continuance Intentions</t>
        </is>
      </c>
      <c r="G1470" t="inlineStr">
        <is>
          <t>Patzer, Brady; Chaparro, Barbara; Keebler, Joseph R.</t>
        </is>
      </c>
      <c r="H1470" t="n">
        <v>2020</v>
      </c>
      <c r="I1470" t="inlineStr">
        <is>
          <t>Simulation &amp; Gaming</t>
        </is>
      </c>
      <c r="J1470" t="inlineStr">
        <is>
          <t>10.1177/1046878120903352</t>
        </is>
      </c>
      <c r="K1470" t="inlineStr">
        <is>
          <t>https://doi.org/10.1177/1046878120903352</t>
        </is>
      </c>
      <c r="L1470" t="inlineStr">
        <is>
          <t>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is>
      </c>
      <c r="M1470" t="inlineStr">
        <is>
          <t>journal-article</t>
        </is>
      </c>
      <c r="N1470" t="inlineStr">
        <is>
          <t>en</t>
        </is>
      </c>
      <c r="O1470">
        <f>IF(F1470="","",LOWER(TRIM(F1470)&amp;"|"&amp;TRIM(G1470)&amp;"|"&amp;H1470))</f>
        <v/>
      </c>
      <c r="P1470" t="inlineStr">
        <is>
          <t>No</t>
        </is>
      </c>
      <c r="Q1470" t="inlineStr">
        <is>
          <t>Citations: 41</t>
        </is>
      </c>
    </row>
    <row r="1471">
      <c r="A1471" t="inlineStr">
        <is>
          <t>A1470</t>
        </is>
      </c>
      <c r="B1471" t="inlineStr">
        <is>
          <t>Database</t>
        </is>
      </c>
      <c r="C1471" t="inlineStr">
        <is>
          <t>CrossRef</t>
        </is>
      </c>
      <c r="D1471" s="86" t="n">
        <v>46287</v>
      </c>
      <c r="E1471" t="inlineStr">
        <is>
          <t>video world model visual planning simulation</t>
        </is>
      </c>
      <c r="F1471" t="inlineStr">
        <is>
          <t>A Novel Simulation-Based Two-Stage Optimization Approach for Nurse Planning</t>
        </is>
      </c>
      <c r="G1471" t="inlineStr">
        <is>
          <t>Kirli Akin, H.; Ordu, M.</t>
        </is>
      </c>
      <c r="H1471" t="n">
        <v>2022</v>
      </c>
      <c r="I1471" t="inlineStr">
        <is>
          <t>International Journal of Simulation Modelling</t>
        </is>
      </c>
      <c r="J1471" t="inlineStr">
        <is>
          <t>10.2507/ijsimm21-4-618</t>
        </is>
      </c>
      <c r="K1471" t="inlineStr">
        <is>
          <t>https://doi.org/10.2507/ijsimm21-4-618</t>
        </is>
      </c>
      <c r="L1471" t="inlineStr"/>
      <c r="M1471" t="inlineStr">
        <is>
          <t>journal-article</t>
        </is>
      </c>
      <c r="N1471" t="inlineStr">
        <is>
          <t>en</t>
        </is>
      </c>
      <c r="O1471">
        <f>IF(F1471="","",LOWER(TRIM(F1471)&amp;"|"&amp;TRIM(G1471)&amp;"|"&amp;H1471))</f>
        <v/>
      </c>
      <c r="P1471" t="inlineStr">
        <is>
          <t>No</t>
        </is>
      </c>
      <c r="Q1471" t="inlineStr">
        <is>
          <t>Citations: 18</t>
        </is>
      </c>
    </row>
    <row r="1472">
      <c r="A1472" t="inlineStr">
        <is>
          <t>A1471</t>
        </is>
      </c>
      <c r="B1472" t="inlineStr">
        <is>
          <t>Database</t>
        </is>
      </c>
      <c r="C1472" t="inlineStr">
        <is>
          <t>CrossRef</t>
        </is>
      </c>
      <c r="D1472" s="86" t="n">
        <v>46287</v>
      </c>
      <c r="E1472" t="inlineStr">
        <is>
          <t>video world model visual planning simulation</t>
        </is>
      </c>
      <c r="F1472" t="inlineStr">
        <is>
          <t>Improving video quality by predicting inter-frame residuals based on an additive 3D-CNN model</t>
        </is>
      </c>
      <c r="G1472" t="inlineStr">
        <is>
          <t>Azadegan, Hamid; Shirazi, Ali-Asghar Beheshti</t>
        </is>
      </c>
      <c r="H1472" t="n">
        <v>2023</v>
      </c>
      <c r="I1472" t="inlineStr">
        <is>
          <t>Journal of Visual Communication and Image Representation</t>
        </is>
      </c>
      <c r="J1472" t="inlineStr">
        <is>
          <t>10.1016/j.jvcir.2022.103734</t>
        </is>
      </c>
      <c r="K1472" t="inlineStr">
        <is>
          <t>https://doi.org/10.1016/j.jvcir.2022.103734</t>
        </is>
      </c>
      <c r="L1472" t="inlineStr"/>
      <c r="M1472" t="inlineStr">
        <is>
          <t>journal-article</t>
        </is>
      </c>
      <c r="N1472" t="inlineStr">
        <is>
          <t>en</t>
        </is>
      </c>
      <c r="O1472">
        <f>IF(F1472="","",LOWER(TRIM(F1472)&amp;"|"&amp;TRIM(G1472)&amp;"|"&amp;H1472))</f>
        <v/>
      </c>
      <c r="P1472" t="inlineStr">
        <is>
          <t>No</t>
        </is>
      </c>
      <c r="Q1472" t="inlineStr">
        <is>
          <t>Citations: 1</t>
        </is>
      </c>
    </row>
    <row r="1473">
      <c r="A1473" t="inlineStr">
        <is>
          <t>A1472</t>
        </is>
      </c>
      <c r="B1473" t="inlineStr">
        <is>
          <t>Database</t>
        </is>
      </c>
      <c r="C1473" t="inlineStr">
        <is>
          <t>CrossRef</t>
        </is>
      </c>
      <c r="D1473" s="86" t="n">
        <v>46287</v>
      </c>
      <c r="E1473" t="inlineStr">
        <is>
          <t>video world model visual planning simulation</t>
        </is>
      </c>
      <c r="F1473" t="inlineStr">
        <is>
          <t>The contribution of a GIS-based landscape assessment model to a scientifically rigorous approach to visual impact assessment</t>
        </is>
      </c>
      <c r="G1473" t="inlineStr">
        <is>
          <t>Palmer, James F.</t>
        </is>
      </c>
      <c r="H1473" t="n">
        <v>2019</v>
      </c>
      <c r="I1473" t="inlineStr">
        <is>
          <t>Landscape and Urban Planning</t>
        </is>
      </c>
      <c r="J1473" t="inlineStr">
        <is>
          <t>10.1016/j.landurbplan.2019.03.005</t>
        </is>
      </c>
      <c r="K1473" t="inlineStr">
        <is>
          <t>https://doi.org/10.1016/j.landurbplan.2019.03.005</t>
        </is>
      </c>
      <c r="L1473" t="inlineStr"/>
      <c r="M1473" t="inlineStr">
        <is>
          <t>journal-article</t>
        </is>
      </c>
      <c r="N1473" t="inlineStr">
        <is>
          <t>en</t>
        </is>
      </c>
      <c r="O1473">
        <f>IF(F1473="","",LOWER(TRIM(F1473)&amp;"|"&amp;TRIM(G1473)&amp;"|"&amp;H1473))</f>
        <v/>
      </c>
      <c r="P1473" t="inlineStr">
        <is>
          <t>No</t>
        </is>
      </c>
      <c r="Q1473" t="inlineStr">
        <is>
          <t>Citations: 92</t>
        </is>
      </c>
    </row>
    <row r="1474">
      <c r="A1474" t="inlineStr">
        <is>
          <t>A1473</t>
        </is>
      </c>
      <c r="B1474" t="inlineStr">
        <is>
          <t>Database</t>
        </is>
      </c>
      <c r="C1474" t="inlineStr">
        <is>
          <t>CrossRef</t>
        </is>
      </c>
      <c r="D1474" s="86" t="n">
        <v>46287</v>
      </c>
      <c r="E1474" t="inlineStr">
        <is>
          <t>video world model visual planning simulation</t>
        </is>
      </c>
      <c r="F1474" t="inlineStr">
        <is>
          <t>Shooter video games for personality prediction using five factor model traits and machine learning</t>
        </is>
      </c>
      <c r="G1474" t="inlineStr">
        <is>
          <t>Quwaider, Muhannad; Alabed, Abdullah; Duwairi, Rehab</t>
        </is>
      </c>
      <c r="H1474" t="n">
        <v>2023</v>
      </c>
      <c r="I1474" t="inlineStr">
        <is>
          <t>Simulation Modelling Practice and Theory</t>
        </is>
      </c>
      <c r="J1474" t="inlineStr">
        <is>
          <t>10.1016/j.simpat.2022.102665</t>
        </is>
      </c>
      <c r="K1474" t="inlineStr">
        <is>
          <t>https://doi.org/10.1016/j.simpat.2022.102665</t>
        </is>
      </c>
      <c r="L1474" t="inlineStr"/>
      <c r="M1474" t="inlineStr">
        <is>
          <t>journal-article</t>
        </is>
      </c>
      <c r="N1474" t="inlineStr">
        <is>
          <t>en</t>
        </is>
      </c>
      <c r="O1474">
        <f>IF(F1474="","",LOWER(TRIM(F1474)&amp;"|"&amp;TRIM(G1474)&amp;"|"&amp;H1474))</f>
        <v/>
      </c>
      <c r="P1474" t="inlineStr">
        <is>
          <t>No</t>
        </is>
      </c>
      <c r="Q1474" t="inlineStr">
        <is>
          <t>Citations: 14</t>
        </is>
      </c>
    </row>
    <row r="1475">
      <c r="A1475" t="inlineStr">
        <is>
          <t>A1474</t>
        </is>
      </c>
      <c r="B1475" t="inlineStr">
        <is>
          <t>Database</t>
        </is>
      </c>
      <c r="C1475" t="inlineStr">
        <is>
          <t>CrossRef</t>
        </is>
      </c>
      <c r="D1475" s="86" t="n">
        <v>46287</v>
      </c>
      <c r="E1475" t="inlineStr">
        <is>
          <t>video world model visual planning simulation</t>
        </is>
      </c>
      <c r="F1475" t="inlineStr">
        <is>
          <t>SG-WORLD V2: A Planning-First Framework for Multimodal World Simulation</t>
        </is>
      </c>
      <c r="G1475" t="inlineStr">
        <is>
          <t>Thapliyal, Piyush; Mundada, Purva; V, Mukthikka; Singh, Gurpreet</t>
        </is>
      </c>
      <c r="H1475" t="n">
        <v>2026</v>
      </c>
      <c r="I1475" t="inlineStr">
        <is>
          <t>International Journal of Innovative Research in Engineering and Management</t>
        </is>
      </c>
      <c r="J1475" t="inlineStr">
        <is>
          <t>10.55524/ijirem.2026.13.3.15</t>
        </is>
      </c>
      <c r="K1475" t="inlineStr">
        <is>
          <t>https://doi.org/10.55524/ijirem.2026.13.3.15</t>
        </is>
      </c>
      <c r="L1475" t="inlineStr">
        <is>
          <t>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is>
      </c>
      <c r="M1475" t="inlineStr">
        <is>
          <t>journal-article</t>
        </is>
      </c>
      <c r="N1475" t="inlineStr">
        <is>
          <t>en</t>
        </is>
      </c>
      <c r="O1475">
        <f>IF(F1475="","",LOWER(TRIM(F1475)&amp;"|"&amp;TRIM(G1475)&amp;"|"&amp;H1475))</f>
        <v/>
      </c>
      <c r="P1475" t="inlineStr">
        <is>
          <t>No</t>
        </is>
      </c>
      <c r="Q1475" t="inlineStr">
        <is>
          <t>Citations: 0</t>
        </is>
      </c>
    </row>
    <row r="1476">
      <c r="A1476" t="inlineStr">
        <is>
          <t>A1475</t>
        </is>
      </c>
      <c r="B1476" t="inlineStr">
        <is>
          <t>Database</t>
        </is>
      </c>
      <c r="C1476" t="inlineStr">
        <is>
          <t>CrossRef</t>
        </is>
      </c>
      <c r="D1476" s="86" t="n">
        <v>46287</v>
      </c>
      <c r="E1476" t="inlineStr">
        <is>
          <t>video world model visual planning simulation</t>
        </is>
      </c>
      <c r="F1476" t="inlineStr">
        <is>
          <t>Analysis of decentral platoon planning possibilities in road freight transport using an agent-based simulation model</t>
        </is>
      </c>
      <c r="G1476" t="inlineStr">
        <is>
          <t>Elbert, Ralf; Knigge, Jan-Karl; Friedrich, Anne</t>
        </is>
      </c>
      <c r="H1476" t="n">
        <v>2020</v>
      </c>
      <c r="I1476" t="inlineStr">
        <is>
          <t>Journal of Simulation</t>
        </is>
      </c>
      <c r="J1476" t="inlineStr">
        <is>
          <t>10.1080/17477778.2019.1675480</t>
        </is>
      </c>
      <c r="K1476" t="inlineStr">
        <is>
          <t>https://doi.org/10.1080/17477778.2019.1675480</t>
        </is>
      </c>
      <c r="L1476" t="inlineStr"/>
      <c r="M1476" t="inlineStr">
        <is>
          <t>journal-article</t>
        </is>
      </c>
      <c r="N1476" t="inlineStr">
        <is>
          <t>en</t>
        </is>
      </c>
      <c r="O1476">
        <f>IF(F1476="","",LOWER(TRIM(F1476)&amp;"|"&amp;TRIM(G1476)&amp;"|"&amp;H1476))</f>
        <v/>
      </c>
      <c r="P1476" t="inlineStr">
        <is>
          <t>No</t>
        </is>
      </c>
      <c r="Q1476" t="inlineStr">
        <is>
          <t>Citations: 14</t>
        </is>
      </c>
    </row>
    <row r="1477">
      <c r="A1477" t="inlineStr">
        <is>
          <t>A1476</t>
        </is>
      </c>
      <c r="B1477" t="inlineStr">
        <is>
          <t>Database</t>
        </is>
      </c>
      <c r="C1477" t="inlineStr">
        <is>
          <t>CrossRef</t>
        </is>
      </c>
      <c r="D1477" s="86" t="n">
        <v>46287</v>
      </c>
      <c r="E1477" t="inlineStr">
        <is>
          <t>video world model visual planning simulation</t>
        </is>
      </c>
      <c r="F1477" t="inlineStr">
        <is>
          <t>HDR video synthesis by a nonlocal regularization variational model</t>
        </is>
      </c>
      <c r="G1477" t="inlineStr">
        <is>
          <t>Buades, Antoni; Martorell, Onofre; Pereira-Sánchez, Ivan</t>
        </is>
      </c>
      <c r="H1477" t="n">
        <v>2023</v>
      </c>
      <c r="I1477" t="inlineStr">
        <is>
          <t>Journal of Visual Communication and Image Representation</t>
        </is>
      </c>
      <c r="J1477" t="inlineStr">
        <is>
          <t>10.1016/j.jvcir.2023.103883</t>
        </is>
      </c>
      <c r="K1477" t="inlineStr">
        <is>
          <t>https://doi.org/10.1016/j.jvcir.2023.103883</t>
        </is>
      </c>
      <c r="L1477" t="inlineStr"/>
      <c r="M1477" t="inlineStr">
        <is>
          <t>journal-article</t>
        </is>
      </c>
      <c r="N1477" t="inlineStr">
        <is>
          <t>en</t>
        </is>
      </c>
      <c r="O1477">
        <f>IF(F1477="","",LOWER(TRIM(F1477)&amp;"|"&amp;TRIM(G1477)&amp;"|"&amp;H1477))</f>
        <v/>
      </c>
      <c r="P1477" t="inlineStr">
        <is>
          <t>No</t>
        </is>
      </c>
      <c r="Q1477" t="inlineStr">
        <is>
          <t>Citations: 0</t>
        </is>
      </c>
    </row>
    <row r="1478">
      <c r="A1478" t="inlineStr">
        <is>
          <t>A1477</t>
        </is>
      </c>
      <c r="B1478" t="inlineStr">
        <is>
          <t>Database</t>
        </is>
      </c>
      <c r="C1478" t="inlineStr">
        <is>
          <t>CrossRef</t>
        </is>
      </c>
      <c r="D1478" s="86" t="n">
        <v>46287</v>
      </c>
      <c r="E1478" t="inlineStr">
        <is>
          <t>video world model visual planning simulation</t>
        </is>
      </c>
      <c r="F1478" t="inlineStr">
        <is>
          <t>Portfolio Agriculture: A Model for Resilient Regional Agricultural Planning</t>
        </is>
      </c>
      <c r="G1478" t="inlineStr">
        <is>
          <t>Lu, Boyang; Louis, Garrick</t>
        </is>
      </c>
      <c r="H1478" t="n">
        <v>2024</v>
      </c>
      <c r="I1478" t="inlineStr">
        <is>
          <t>Research on World Agricultural Economy</t>
        </is>
      </c>
      <c r="J1478" t="inlineStr">
        <is>
          <t>10.36956/rwae.v5i4.1200</t>
        </is>
      </c>
      <c r="K1478" t="inlineStr">
        <is>
          <t>https://doi.org/10.36956/rwae.v5i4.1200</t>
        </is>
      </c>
      <c r="L1478" t="inlineStr">
        <is>
          <t>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is>
      </c>
      <c r="M1478" t="inlineStr">
        <is>
          <t>journal-article</t>
        </is>
      </c>
      <c r="N1478" t="inlineStr">
        <is>
          <t>en</t>
        </is>
      </c>
      <c r="O1478">
        <f>IF(F1478="","",LOWER(TRIM(F1478)&amp;"|"&amp;TRIM(G1478)&amp;"|"&amp;H1478))</f>
        <v/>
      </c>
      <c r="P1478" t="inlineStr">
        <is>
          <t>No</t>
        </is>
      </c>
      <c r="Q1478" t="inlineStr">
        <is>
          <t>Citations: 1</t>
        </is>
      </c>
    </row>
    <row r="1479">
      <c r="A1479" t="inlineStr">
        <is>
          <t>A1478</t>
        </is>
      </c>
      <c r="B1479" t="inlineStr">
        <is>
          <t>Database</t>
        </is>
      </c>
      <c r="C1479" t="inlineStr">
        <is>
          <t>CrossRef</t>
        </is>
      </c>
      <c r="D1479" s="86" t="n">
        <v>46287</v>
      </c>
      <c r="E1479" t="inlineStr">
        <is>
          <t>video world model visual planning simulation</t>
        </is>
      </c>
      <c r="F1479" t="inlineStr">
        <is>
          <t>SMART VATS: simulation model of an affordable and realistic trainer for video-assisted thoracic surgery (a prospective simulation cohort)</t>
        </is>
      </c>
      <c r="G1479" t="inlineStr">
        <is>
          <t>Chaari, Zied; Tanoubi, Issam; Ben Ayed, Aymen; Ben Ayed, Ahmed; Hentati, Abdessalem</t>
        </is>
      </c>
      <c r="H1479" t="n">
        <v>2026</v>
      </c>
      <c r="I1479" t="inlineStr">
        <is>
          <t>International Journal of Surgery</t>
        </is>
      </c>
      <c r="J1479" t="inlineStr">
        <is>
          <t>10.1097/js9.0000000000005431</t>
        </is>
      </c>
      <c r="K1479" t="inlineStr">
        <is>
          <t>https://doi.org/10.1097/js9.0000000000005431</t>
        </is>
      </c>
      <c r="L1479" t="inlineStr">
        <is>
          <t>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is>
      </c>
      <c r="M1479" t="inlineStr">
        <is>
          <t>journal-article</t>
        </is>
      </c>
      <c r="N1479" t="inlineStr">
        <is>
          <t>en</t>
        </is>
      </c>
      <c r="O1479">
        <f>IF(F1479="","",LOWER(TRIM(F1479)&amp;"|"&amp;TRIM(G1479)&amp;"|"&amp;H1479))</f>
        <v/>
      </c>
      <c r="P1479" t="inlineStr">
        <is>
          <t>No</t>
        </is>
      </c>
      <c r="Q1479" t="inlineStr">
        <is>
          <t>Citations: 0</t>
        </is>
      </c>
    </row>
    <row r="1480">
      <c r="A1480" t="inlineStr">
        <is>
          <t>A1479</t>
        </is>
      </c>
      <c r="B1480" t="inlineStr">
        <is>
          <t>Database</t>
        </is>
      </c>
      <c r="C1480" t="inlineStr">
        <is>
          <t>CrossRef</t>
        </is>
      </c>
      <c r="D1480" s="86" t="n">
        <v>46287</v>
      </c>
      <c r="E1480" t="inlineStr">
        <is>
          <t>video world model visual planning simulation</t>
        </is>
      </c>
      <c r="F1480" t="inlineStr">
        <is>
          <t>Morphological Simulation of Phyllotactic Spiral-Ring Patterns by the Galactic Spiral Equations from the ROTASE Model</t>
        </is>
      </c>
      <c r="G1480" t="inlineStr"/>
      <c r="H1480" t="n">
        <v>2022</v>
      </c>
      <c r="I1480" t="inlineStr">
        <is>
          <t>Advances in Image and Video Processing</t>
        </is>
      </c>
      <c r="J1480" t="inlineStr">
        <is>
          <t>10.14738/aivp.104.12835</t>
        </is>
      </c>
      <c r="K1480" t="inlineStr">
        <is>
          <t>https://doi.org/10.14738/aivp.104.12835</t>
        </is>
      </c>
      <c r="L1480" t="inlineStr"/>
      <c r="M1480" t="inlineStr">
        <is>
          <t>journal-article</t>
        </is>
      </c>
      <c r="N1480" t="inlineStr">
        <is>
          <t>en</t>
        </is>
      </c>
      <c r="O1480">
        <f>IF(F1480="","",LOWER(TRIM(F1480)&amp;"|"&amp;TRIM(G1480)&amp;"|"&amp;H1480))</f>
        <v/>
      </c>
      <c r="P1480" t="inlineStr">
        <is>
          <t>No</t>
        </is>
      </c>
      <c r="Q1480" t="inlineStr">
        <is>
          <t>Citations: 1</t>
        </is>
      </c>
    </row>
    <row r="1481">
      <c r="A1481" t="inlineStr">
        <is>
          <t>A1480</t>
        </is>
      </c>
      <c r="B1481" t="inlineStr">
        <is>
          <t>Database</t>
        </is>
      </c>
      <c r="C1481" t="inlineStr">
        <is>
          <t>CrossRef</t>
        </is>
      </c>
      <c r="D1481" s="86" t="n">
        <v>46287</v>
      </c>
      <c r="E1481" t="inlineStr">
        <is>
          <t>video world model visual planning simulation</t>
        </is>
      </c>
      <c r="F1481" t="inlineStr">
        <is>
          <t>Atribut Local Genius Karya Video Bayu Skak</t>
        </is>
      </c>
      <c r="G1481" t="inlineStr">
        <is>
          <t>Susilo, Gunawan</t>
        </is>
      </c>
      <c r="H1481" t="n">
        <v>2024</v>
      </c>
      <c r="I1481" t="inlineStr">
        <is>
          <t>MAVIS : Jurnal Desain Komunikasi Visual</t>
        </is>
      </c>
      <c r="J1481" t="inlineStr">
        <is>
          <t>10.32664/mavis.v6i01.1184</t>
        </is>
      </c>
      <c r="K1481" t="inlineStr">
        <is>
          <t>https://doi.org/10.32664/mavis.v6i01.1184</t>
        </is>
      </c>
      <c r="L1481" t="inlineStr">
        <is>
          <t>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is>
      </c>
      <c r="M1481" t="inlineStr">
        <is>
          <t>journal-article</t>
        </is>
      </c>
      <c r="N1481" t="inlineStr">
        <is>
          <t>en</t>
        </is>
      </c>
      <c r="O1481">
        <f>IF(F1481="","",LOWER(TRIM(F1481)&amp;"|"&amp;TRIM(G1481)&amp;"|"&amp;H1481))</f>
        <v/>
      </c>
      <c r="P1481" t="inlineStr">
        <is>
          <t>No</t>
        </is>
      </c>
      <c r="Q1481" t="inlineStr">
        <is>
          <t>Citations: 0</t>
        </is>
      </c>
    </row>
    <row r="1482">
      <c r="A1482" t="inlineStr">
        <is>
          <t>A1481</t>
        </is>
      </c>
      <c r="B1482" t="inlineStr">
        <is>
          <t>Database</t>
        </is>
      </c>
      <c r="C1482" t="inlineStr">
        <is>
          <t>CrossRef</t>
        </is>
      </c>
      <c r="D1482" s="86" t="n">
        <v>46287</v>
      </c>
      <c r="E1482" t="inlineStr">
        <is>
          <t>video world model visual planning simulation</t>
        </is>
      </c>
      <c r="F1482" t="inlineStr">
        <is>
          <t>Video compressed sensing reconstruction based on structural group sparsity and successive approximation estimation model</t>
        </is>
      </c>
      <c r="G1482" t="inlineStr">
        <is>
          <t>Chen, Jian; Chen, Zhifeng; Su, Kaixiong; Peng, Zheng; Ling, Nam</t>
        </is>
      </c>
      <c r="H1482" t="n">
        <v>2020</v>
      </c>
      <c r="I1482" t="inlineStr">
        <is>
          <t>Journal of Visual Communication and Image Representation</t>
        </is>
      </c>
      <c r="J1482" t="inlineStr">
        <is>
          <t>10.1016/j.jvcir.2019.102734</t>
        </is>
      </c>
      <c r="K1482" t="inlineStr">
        <is>
          <t>https://doi.org/10.1016/j.jvcir.2019.102734</t>
        </is>
      </c>
      <c r="L1482" t="inlineStr"/>
      <c r="M1482" t="inlineStr">
        <is>
          <t>journal-article</t>
        </is>
      </c>
      <c r="N1482" t="inlineStr">
        <is>
          <t>en</t>
        </is>
      </c>
      <c r="O1482">
        <f>IF(F1482="","",LOWER(TRIM(F1482)&amp;"|"&amp;TRIM(G1482)&amp;"|"&amp;H1482))</f>
        <v/>
      </c>
      <c r="P1482" t="inlineStr">
        <is>
          <t>No</t>
        </is>
      </c>
      <c r="Q1482" t="inlineStr">
        <is>
          <t>Citations: 4</t>
        </is>
      </c>
    </row>
    <row r="1483">
      <c r="A1483" t="inlineStr">
        <is>
          <t>A1482</t>
        </is>
      </c>
      <c r="B1483" t="inlineStr">
        <is>
          <t>Database</t>
        </is>
      </c>
      <c r="C1483" t="inlineStr">
        <is>
          <t>CrossRef</t>
        </is>
      </c>
      <c r="D1483" s="86" t="n">
        <v>46287</v>
      </c>
      <c r="E1483" t="inlineStr">
        <is>
          <t>video world model visual planning simulation</t>
        </is>
      </c>
      <c r="F1483" t="inlineStr">
        <is>
          <t>Simulation-Driven Optimization for Production Planning in Equipment Manufacturing</t>
        </is>
      </c>
      <c r="G1483" t="inlineStr">
        <is>
          <t>Chen, N.; Li, H. X.; Ma, J.; Lv, N.</t>
        </is>
      </c>
      <c r="H1483" t="n">
        <v>2026</v>
      </c>
      <c r="I1483" t="inlineStr">
        <is>
          <t>International Journal of Simulation Modelling</t>
        </is>
      </c>
      <c r="J1483" t="inlineStr">
        <is>
          <t>10.2507/ijsimm25-2-co7</t>
        </is>
      </c>
      <c r="K1483" t="inlineStr">
        <is>
          <t>https://doi.org/10.2507/ijsimm25-2-co7</t>
        </is>
      </c>
      <c r="L1483" t="inlineStr"/>
      <c r="M1483" t="inlineStr">
        <is>
          <t>journal-article</t>
        </is>
      </c>
      <c r="N1483" t="inlineStr">
        <is>
          <t>en</t>
        </is>
      </c>
      <c r="O1483">
        <f>IF(F1483="","",LOWER(TRIM(F1483)&amp;"|"&amp;TRIM(G1483)&amp;"|"&amp;H1483))</f>
        <v/>
      </c>
      <c r="P1483" t="inlineStr">
        <is>
          <t>No</t>
        </is>
      </c>
      <c r="Q1483" t="inlineStr">
        <is>
          <t>Citations: 0</t>
        </is>
      </c>
    </row>
    <row r="1484">
      <c r="A1484" t="inlineStr">
        <is>
          <t>A1483</t>
        </is>
      </c>
      <c r="B1484" t="inlineStr">
        <is>
          <t>Database</t>
        </is>
      </c>
      <c r="C1484" t="inlineStr">
        <is>
          <t>CrossRef</t>
        </is>
      </c>
      <c r="D1484" s="86" t="n">
        <v>46287</v>
      </c>
      <c r="E1484" t="inlineStr">
        <is>
          <t>video world model visual planning simulation</t>
        </is>
      </c>
      <c r="F1484" t="inlineStr">
        <is>
          <t>A system dynamics model application to operating room planning and management</t>
        </is>
      </c>
      <c r="G1484" t="inlineStr">
        <is>
          <t>Faeghi, Shiva; Lennerts, Kunibert; Nickel, Stefan</t>
        </is>
      </c>
      <c r="H1484" t="n">
        <v>2023</v>
      </c>
      <c r="I1484" t="inlineStr">
        <is>
          <t>Journal of Simulation</t>
        </is>
      </c>
      <c r="J1484" t="inlineStr">
        <is>
          <t>10.1080/17477778.2021.1932622</t>
        </is>
      </c>
      <c r="K1484" t="inlineStr">
        <is>
          <t>https://doi.org/10.1080/17477778.2021.1932622</t>
        </is>
      </c>
      <c r="L1484" t="inlineStr"/>
      <c r="M1484" t="inlineStr">
        <is>
          <t>journal-article</t>
        </is>
      </c>
      <c r="N1484" t="inlineStr">
        <is>
          <t>en</t>
        </is>
      </c>
      <c r="O1484">
        <f>IF(F1484="","",LOWER(TRIM(F1484)&amp;"|"&amp;TRIM(G1484)&amp;"|"&amp;H1484))</f>
        <v/>
      </c>
      <c r="P1484" t="inlineStr">
        <is>
          <t>No</t>
        </is>
      </c>
      <c r="Q1484" t="inlineStr">
        <is>
          <t>Citations: 11</t>
        </is>
      </c>
    </row>
    <row r="1485">
      <c r="A1485" t="inlineStr">
        <is>
          <t>A1484</t>
        </is>
      </c>
      <c r="B1485" t="inlineStr">
        <is>
          <t>Database</t>
        </is>
      </c>
      <c r="C1485" t="inlineStr">
        <is>
          <t>CrossRef</t>
        </is>
      </c>
      <c r="D1485" s="86" t="n">
        <v>46287</v>
      </c>
      <c r="E1485" t="inlineStr">
        <is>
          <t>video world model visual planning simulation</t>
        </is>
      </c>
      <c r="F1485" t="inlineStr">
        <is>
          <t>Electric vehicle charging stations: Model, algorithm, simulation, location, and capacity planning</t>
        </is>
      </c>
      <c r="G1485" t="inlineStr">
        <is>
          <t>Çelik, Serdar; Ok, Şeyda</t>
        </is>
      </c>
      <c r="H1485" t="n">
        <v>2024</v>
      </c>
      <c r="I1485" t="inlineStr">
        <is>
          <t>Heliyon</t>
        </is>
      </c>
      <c r="J1485" t="inlineStr">
        <is>
          <t>10.1016/j.heliyon.2024.e29153</t>
        </is>
      </c>
      <c r="K1485" t="inlineStr">
        <is>
          <t>https://doi.org/10.1016/j.heliyon.2024.e29153</t>
        </is>
      </c>
      <c r="L1485" t="inlineStr"/>
      <c r="M1485" t="inlineStr">
        <is>
          <t>journal-article</t>
        </is>
      </c>
      <c r="N1485" t="inlineStr">
        <is>
          <t>en</t>
        </is>
      </c>
      <c r="O1485">
        <f>IF(F1485="","",LOWER(TRIM(F1485)&amp;"|"&amp;TRIM(G1485)&amp;"|"&amp;H1485))</f>
        <v/>
      </c>
      <c r="P1485" t="inlineStr">
        <is>
          <t>No</t>
        </is>
      </c>
      <c r="Q1485" t="inlineStr">
        <is>
          <t>Citations: 94</t>
        </is>
      </c>
    </row>
    <row r="1486">
      <c r="A1486" t="inlineStr">
        <is>
          <t>A1485</t>
        </is>
      </c>
      <c r="B1486" t="inlineStr">
        <is>
          <t>Database</t>
        </is>
      </c>
      <c r="C1486" t="inlineStr">
        <is>
          <t>CrossRef</t>
        </is>
      </c>
      <c r="D1486" s="86" t="n">
        <v>46287</v>
      </c>
      <c r="E1486" t="inlineStr">
        <is>
          <t>video world model visual planning simulation</t>
        </is>
      </c>
      <c r="F1486" t="inlineStr">
        <is>
          <t>Data driven simulation based optimization model for job-shop production planning and scheduling: an application in a digital twin shop floor</t>
        </is>
      </c>
      <c r="G1486" t="inlineStr">
        <is>
          <t>Javaid, Waqas; Ullah, Saif</t>
        </is>
      </c>
      <c r="H1486" t="n">
        <v>2026</v>
      </c>
      <c r="I1486" t="inlineStr">
        <is>
          <t>Journal of Simulation</t>
        </is>
      </c>
      <c r="J1486" t="inlineStr">
        <is>
          <t>10.1080/17477778.2025.2469687</t>
        </is>
      </c>
      <c r="K1486" t="inlineStr">
        <is>
          <t>https://doi.org/10.1080/17477778.2025.2469687</t>
        </is>
      </c>
      <c r="L1486" t="inlineStr"/>
      <c r="M1486" t="inlineStr">
        <is>
          <t>journal-article</t>
        </is>
      </c>
      <c r="N1486" t="inlineStr">
        <is>
          <t>en</t>
        </is>
      </c>
      <c r="O1486">
        <f>IF(F1486="","",LOWER(TRIM(F1486)&amp;"|"&amp;TRIM(G1486)&amp;"|"&amp;H1486))</f>
        <v/>
      </c>
      <c r="P1486" t="inlineStr">
        <is>
          <t>No</t>
        </is>
      </c>
      <c r="Q1486" t="inlineStr">
        <is>
          <t>Citations: 12</t>
        </is>
      </c>
    </row>
    <row r="1487">
      <c r="A1487" t="inlineStr">
        <is>
          <t>A1486</t>
        </is>
      </c>
      <c r="B1487" t="inlineStr">
        <is>
          <t>Database</t>
        </is>
      </c>
      <c r="C1487" t="inlineStr">
        <is>
          <t>CrossRef</t>
        </is>
      </c>
      <c r="D1487" s="86" t="n">
        <v>46287</v>
      </c>
      <c r="E1487" t="inlineStr">
        <is>
          <t>video world model visual planning simulation</t>
        </is>
      </c>
      <c r="F1487" t="inlineStr">
        <is>
          <t>Combining Pre-Event Planning and Emergency Response in a Simulation Model to Increase the Resilience in Public Transit Networks</t>
        </is>
      </c>
      <c r="G1487" t="inlineStr">
        <is>
          <t>Lückerath, Daniel; Ullrich, Oliver</t>
        </is>
      </c>
      <c r="H1487" t="n">
        <v>2024</v>
      </c>
      <c r="I1487" t="inlineStr">
        <is>
          <t>SNE Simulation Notes Europe</t>
        </is>
      </c>
      <c r="J1487" t="inlineStr">
        <is>
          <t>10.11128/sne.34.tn.10671</t>
        </is>
      </c>
      <c r="K1487" t="inlineStr">
        <is>
          <t>https://doi.org/10.11128/sne.34.tn.10671</t>
        </is>
      </c>
      <c r="L1487" t="inlineStr"/>
      <c r="M1487" t="inlineStr">
        <is>
          <t>journal-article</t>
        </is>
      </c>
      <c r="N1487" t="inlineStr">
        <is>
          <t>en</t>
        </is>
      </c>
      <c r="O1487">
        <f>IF(F1487="","",LOWER(TRIM(F1487)&amp;"|"&amp;TRIM(G1487)&amp;"|"&amp;H1487))</f>
        <v/>
      </c>
      <c r="P1487" t="inlineStr">
        <is>
          <t>No</t>
        </is>
      </c>
      <c r="Q1487" t="inlineStr">
        <is>
          <t>Citations: 0</t>
        </is>
      </c>
    </row>
    <row r="1488">
      <c r="A1488" t="inlineStr">
        <is>
          <t>A1487</t>
        </is>
      </c>
      <c r="B1488" t="inlineStr">
        <is>
          <t>Database</t>
        </is>
      </c>
      <c r="C1488" t="inlineStr">
        <is>
          <t>CrossRef</t>
        </is>
      </c>
      <c r="D1488" s="86" t="n">
        <v>46287</v>
      </c>
      <c r="E1488" t="inlineStr">
        <is>
          <t>video world model visual planning simulation</t>
        </is>
      </c>
      <c r="F1488" t="inlineStr">
        <is>
          <t>What A Really Small World: A Simulation Model for the Formation and Patterns of Social Networks in Urban Environments</t>
        </is>
      </c>
      <c r="G1488" t="inlineStr">
        <is>
          <t>Department of Urban and Regional Planning, Faculty of Architecture, Kırklareli University, Kırklareli, Türkiye; Özkök, Mete Korhan</t>
        </is>
      </c>
      <c r="H1488" t="n">
        <v>2025</v>
      </c>
      <c r="I1488" t="inlineStr">
        <is>
          <t>ASR: Chiang Mai University Journal of Social Sciences and Humanities</t>
        </is>
      </c>
      <c r="J1488" t="inlineStr">
        <is>
          <t>10.12982/cmujasr.2025.018</t>
        </is>
      </c>
      <c r="K1488" t="inlineStr">
        <is>
          <t>https://doi.org/10.12982/cmujasr.2025.018</t>
        </is>
      </c>
      <c r="L1488" t="inlineStr">
        <is>
          <t>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is>
      </c>
      <c r="M1488" t="inlineStr">
        <is>
          <t>journal-article</t>
        </is>
      </c>
      <c r="N1488" t="inlineStr">
        <is>
          <t>en</t>
        </is>
      </c>
      <c r="O1488">
        <f>IF(F1488="","",LOWER(TRIM(F1488)&amp;"|"&amp;TRIM(G1488)&amp;"|"&amp;H1488))</f>
        <v/>
      </c>
      <c r="P1488" t="inlineStr">
        <is>
          <t>No</t>
        </is>
      </c>
      <c r="Q1488" t="inlineStr">
        <is>
          <t>Citations: 0</t>
        </is>
      </c>
    </row>
    <row r="1489">
      <c r="A1489" t="inlineStr">
        <is>
          <t>A1488</t>
        </is>
      </c>
      <c r="B1489" t="inlineStr">
        <is>
          <t>Database</t>
        </is>
      </c>
      <c r="C1489" t="inlineStr">
        <is>
          <t>CrossRef</t>
        </is>
      </c>
      <c r="D1489" s="86" t="n">
        <v>46287</v>
      </c>
      <c r="E1489" t="inlineStr">
        <is>
          <t>video world model visual planning simulation</t>
        </is>
      </c>
      <c r="F1489" t="inlineStr">
        <is>
          <t>Re/sponse-able Visual Ethics for Education: Editorial</t>
        </is>
      </c>
      <c r="G1489" t="inlineStr">
        <is>
          <t>White, Jayne; Sutherland, Dean; Tesar, Marek</t>
        </is>
      </c>
      <c r="H1489" t="n">
        <v>2023</v>
      </c>
      <c r="I1489" t="inlineStr">
        <is>
          <t>Video Journal of Education and Pedagogy</t>
        </is>
      </c>
      <c r="J1489" t="inlineStr">
        <is>
          <t>10.1163/23644583-08010001</t>
        </is>
      </c>
      <c r="K1489" t="inlineStr">
        <is>
          <t>https://doi.org/10.1163/23644583-08010001</t>
        </is>
      </c>
      <c r="L1489" t="inlineStr">
        <is>
          <t>Abstract The special topic editors develop some preliminary ponderings on visual ethics, setting the stage for further contributions to this topic.</t>
        </is>
      </c>
      <c r="M1489" t="inlineStr">
        <is>
          <t>journal-article</t>
        </is>
      </c>
      <c r="N1489" t="inlineStr">
        <is>
          <t>en</t>
        </is>
      </c>
      <c r="O1489">
        <f>IF(F1489="","",LOWER(TRIM(F1489)&amp;"|"&amp;TRIM(G1489)&amp;"|"&amp;H1489))</f>
        <v/>
      </c>
      <c r="P1489" t="inlineStr">
        <is>
          <t>No</t>
        </is>
      </c>
      <c r="Q1489" t="inlineStr">
        <is>
          <t>Citations: 0</t>
        </is>
      </c>
    </row>
    <row r="1490">
      <c r="A1490" t="inlineStr">
        <is>
          <t>A1489</t>
        </is>
      </c>
      <c r="B1490" t="inlineStr">
        <is>
          <t>Database</t>
        </is>
      </c>
      <c r="C1490" t="inlineStr">
        <is>
          <t>CrossRef</t>
        </is>
      </c>
      <c r="D1490" s="86" t="n">
        <v>46287</v>
      </c>
      <c r="E1490" t="inlineStr">
        <is>
          <t>video world model visual planning simulation</t>
        </is>
      </c>
      <c r="F1490" t="inlineStr">
        <is>
          <t>Simulation framework of China's Territorial Spatial Planning Model (CTSPM) based on Spatial Computable General Equilibrium Model (SCGE) and its application in land and space safety simulation</t>
        </is>
      </c>
      <c r="G1490" t="inlineStr">
        <is>
          <t>SHEN, Ti-yan; WEN, Lu-ge</t>
        </is>
      </c>
      <c r="H1490" t="n">
        <v>2021</v>
      </c>
      <c r="I1490" t="inlineStr">
        <is>
          <t>JOURNAL OF NATURAL RESOURCES</t>
        </is>
      </c>
      <c r="J1490" t="inlineStr">
        <is>
          <t>10.31497/zrzyxb.20210911</t>
        </is>
      </c>
      <c r="K1490" t="inlineStr">
        <is>
          <t>https://doi.org/10.31497/zrzyxb.20210911</t>
        </is>
      </c>
      <c r="L1490" t="inlineStr"/>
      <c r="M1490" t="inlineStr">
        <is>
          <t>journal-article</t>
        </is>
      </c>
      <c r="N1490" t="inlineStr">
        <is>
          <t>en</t>
        </is>
      </c>
      <c r="O1490">
        <f>IF(F1490="","",LOWER(TRIM(F1490)&amp;"|"&amp;TRIM(G1490)&amp;"|"&amp;H1490))</f>
        <v/>
      </c>
      <c r="P1490" t="inlineStr">
        <is>
          <t>No</t>
        </is>
      </c>
      <c r="Q1490" t="inlineStr">
        <is>
          <t>Citations: 0</t>
        </is>
      </c>
    </row>
    <row r="1491">
      <c r="A1491" t="inlineStr">
        <is>
          <t>A1490</t>
        </is>
      </c>
      <c r="B1491" t="inlineStr">
        <is>
          <t>Database</t>
        </is>
      </c>
      <c r="C1491" t="inlineStr">
        <is>
          <t>CrossRef</t>
        </is>
      </c>
      <c r="D1491" s="86" t="n">
        <v>46287</v>
      </c>
      <c r="E1491" t="inlineStr">
        <is>
          <t>video world model visual planning simulation</t>
        </is>
      </c>
      <c r="F1491" t="inlineStr">
        <is>
          <t>Play for the Future: A Cross-Sectional Study on the Role of Video Game Skills in Student Career Planning</t>
        </is>
      </c>
      <c r="G1491" t="inlineStr">
        <is>
          <t>Hoffelner, Christine; Nägele, Christof; Düggeli, Albert</t>
        </is>
      </c>
      <c r="H1491" t="n">
        <v>2025</v>
      </c>
      <c r="I1491" t="inlineStr">
        <is>
          <t>Simulation &amp; Gaming</t>
        </is>
      </c>
      <c r="J1491" t="inlineStr">
        <is>
          <t>10.1177/10468781251328894</t>
        </is>
      </c>
      <c r="K1491" t="inlineStr">
        <is>
          <t>https://doi.org/10.1177/10468781251328894</t>
        </is>
      </c>
      <c r="L1491" t="inlineStr">
        <is>
          <t>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is>
      </c>
      <c r="M1491" t="inlineStr">
        <is>
          <t>journal-article</t>
        </is>
      </c>
      <c r="N1491" t="inlineStr">
        <is>
          <t>en</t>
        </is>
      </c>
      <c r="O1491">
        <f>IF(F1491="","",LOWER(TRIM(F1491)&amp;"|"&amp;TRIM(G1491)&amp;"|"&amp;H1491))</f>
        <v/>
      </c>
      <c r="P1491" t="inlineStr">
        <is>
          <t>No</t>
        </is>
      </c>
      <c r="Q1491" t="inlineStr">
        <is>
          <t>Citations: 5</t>
        </is>
      </c>
    </row>
    <row r="1492">
      <c r="A1492" t="inlineStr">
        <is>
          <t>A1491</t>
        </is>
      </c>
      <c r="B1492" t="inlineStr">
        <is>
          <t>Database</t>
        </is>
      </c>
      <c r="C1492" t="inlineStr">
        <is>
          <t>CrossRef</t>
        </is>
      </c>
      <c r="D1492" s="86" t="n">
        <v>46287</v>
      </c>
      <c r="E1492" t="inlineStr">
        <is>
          <t>video world model visual planning simulation</t>
        </is>
      </c>
      <c r="F1492" t="inlineStr">
        <is>
          <t>Perancangan Video Dokumenter “Agents of Change”</t>
        </is>
      </c>
      <c r="G1492" t="inlineStr">
        <is>
          <t>Setiawan, Kurnia; Chrissandi, Ruby</t>
        </is>
      </c>
      <c r="H1492" t="n">
        <v>2020</v>
      </c>
      <c r="I1492" t="inlineStr">
        <is>
          <t>VISUAL</t>
        </is>
      </c>
      <c r="J1492" t="inlineStr">
        <is>
          <t>10.24912/jurnal.v14i2.4508</t>
        </is>
      </c>
      <c r="K1492" t="inlineStr">
        <is>
          <t>https://doi.org/10.24912/jurnal.v14i2.4508</t>
        </is>
      </c>
      <c r="L1492" t="inlineStr"/>
      <c r="M1492" t="inlineStr">
        <is>
          <t>journal-article</t>
        </is>
      </c>
      <c r="N1492" t="inlineStr">
        <is>
          <t>en</t>
        </is>
      </c>
      <c r="O1492">
        <f>IF(F1492="","",LOWER(TRIM(F1492)&amp;"|"&amp;TRIM(G1492)&amp;"|"&amp;H1492))</f>
        <v/>
      </c>
      <c r="P1492" t="inlineStr">
        <is>
          <t>No</t>
        </is>
      </c>
      <c r="Q1492" t="inlineStr">
        <is>
          <t>Citations: 0</t>
        </is>
      </c>
    </row>
    <row r="1493">
      <c r="A1493" t="inlineStr">
        <is>
          <t>A1492</t>
        </is>
      </c>
      <c r="B1493" t="inlineStr">
        <is>
          <t>Database</t>
        </is>
      </c>
      <c r="C1493" t="inlineStr">
        <is>
          <t>CrossRef</t>
        </is>
      </c>
      <c r="D1493" s="86" t="n">
        <v>46287</v>
      </c>
      <c r="E1493" t="inlineStr">
        <is>
          <t>video world model visual planning simulation</t>
        </is>
      </c>
      <c r="F1493" t="inlineStr">
        <is>
          <t>Visual simulation of UAV mission planning schemes</t>
        </is>
      </c>
      <c r="G1493" t="inlineStr">
        <is>
          <t>Xie, Wei; Tian, Ye; Chang, Qi; Zhang, Dong; Zheng, Wenquan</t>
        </is>
      </c>
      <c r="H1493" t="n">
        <v>2024</v>
      </c>
      <c r="I1493" t="inlineStr">
        <is>
          <t>Journal of Physics: Conference Series</t>
        </is>
      </c>
      <c r="J1493" t="inlineStr">
        <is>
          <t>10.1088/1742-6596/2820/1/012008</t>
        </is>
      </c>
      <c r="K1493" t="inlineStr">
        <is>
          <t>https://doi.org/10.1088/1742-6596/2820/1/012008</t>
        </is>
      </c>
      <c r="L1493" t="inlineStr">
        <is>
          <t>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is>
      </c>
      <c r="M1493" t="inlineStr">
        <is>
          <t>journal-article</t>
        </is>
      </c>
      <c r="N1493" t="inlineStr">
        <is>
          <t>en</t>
        </is>
      </c>
      <c r="O1493">
        <f>IF(F1493="","",LOWER(TRIM(F1493)&amp;"|"&amp;TRIM(G1493)&amp;"|"&amp;H1493))</f>
        <v/>
      </c>
      <c r="P1493" t="inlineStr">
        <is>
          <t>No</t>
        </is>
      </c>
      <c r="Q1493" t="inlineStr">
        <is>
          <t>Citations: 1</t>
        </is>
      </c>
    </row>
    <row r="1494">
      <c r="A1494" t="inlineStr">
        <is>
          <t>A1493</t>
        </is>
      </c>
      <c r="B1494" t="inlineStr">
        <is>
          <t>Database</t>
        </is>
      </c>
      <c r="C1494" t="inlineStr">
        <is>
          <t>CrossRef</t>
        </is>
      </c>
      <c r="D1494" s="86" t="n">
        <v>46287</v>
      </c>
      <c r="E1494" t="inlineStr">
        <is>
          <t>video world model visual planning simulation</t>
        </is>
      </c>
      <c r="F1494" t="inlineStr">
        <is>
          <t>Glocalización cultural en la era del vídeo bajo demanda</t>
        </is>
      </c>
      <c r="G1494" t="inlineStr">
        <is>
          <t>Pedro, Josep</t>
        </is>
      </c>
      <c r="H1494" t="n">
        <v>2022</v>
      </c>
      <c r="I1494" t="inlineStr">
        <is>
          <t>VISUAL REVIEW. International Visual Culture Review / Revista Internacional de Cultura Visual</t>
        </is>
      </c>
      <c r="J1494" t="inlineStr">
        <is>
          <t>10.37467/revvisual.v9.3699</t>
        </is>
      </c>
      <c r="K1494" t="inlineStr">
        <is>
          <t>https://doi.org/10.37467/revvisual.v9.3699</t>
        </is>
      </c>
      <c r="L1494" t="inlineStr">
        <is>
          <t>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is>
      </c>
      <c r="M1494" t="inlineStr">
        <is>
          <t>journal-article</t>
        </is>
      </c>
      <c r="N1494" t="inlineStr">
        <is>
          <t>en</t>
        </is>
      </c>
      <c r="O1494">
        <f>IF(F1494="","",LOWER(TRIM(F1494)&amp;"|"&amp;TRIM(G1494)&amp;"|"&amp;H1494))</f>
        <v/>
      </c>
      <c r="P1494" t="inlineStr">
        <is>
          <t>No</t>
        </is>
      </c>
      <c r="Q1494" t="inlineStr">
        <is>
          <t>Citations: 5</t>
        </is>
      </c>
    </row>
    <row r="1495">
      <c r="A1495" t="inlineStr">
        <is>
          <t>A1494</t>
        </is>
      </c>
      <c r="B1495" t="inlineStr">
        <is>
          <t>Database</t>
        </is>
      </c>
      <c r="C1495" t="inlineStr">
        <is>
          <t>CrossRef</t>
        </is>
      </c>
      <c r="D1495" s="86" t="n">
        <v>46287</v>
      </c>
      <c r="E1495" t="inlineStr">
        <is>
          <t>video world model visual planning simulation</t>
        </is>
      </c>
      <c r="F1495" t="inlineStr">
        <is>
          <t>A deep audio-visual model for efficient dynamic video summarization</t>
        </is>
      </c>
      <c r="G1495" t="inlineStr">
        <is>
          <t>El-Nagar, Gamal; El-Sawy, Ahmed; Rashad, Metwally</t>
        </is>
      </c>
      <c r="H1495" t="n">
        <v>2024</v>
      </c>
      <c r="I1495" t="inlineStr">
        <is>
          <t>Journal of Visual Communication and Image Representation</t>
        </is>
      </c>
      <c r="J1495" t="inlineStr">
        <is>
          <t>10.1016/j.jvcir.2024.104130</t>
        </is>
      </c>
      <c r="K1495" t="inlineStr">
        <is>
          <t>https://doi.org/10.1016/j.jvcir.2024.104130</t>
        </is>
      </c>
      <c r="L1495" t="inlineStr"/>
      <c r="M1495" t="inlineStr">
        <is>
          <t>journal-article</t>
        </is>
      </c>
      <c r="N1495" t="inlineStr">
        <is>
          <t>en</t>
        </is>
      </c>
      <c r="O1495">
        <f>IF(F1495="","",LOWER(TRIM(F1495)&amp;"|"&amp;TRIM(G1495)&amp;"|"&amp;H1495))</f>
        <v/>
      </c>
      <c r="P1495" t="inlineStr">
        <is>
          <t>No</t>
        </is>
      </c>
      <c r="Q1495" t="inlineStr">
        <is>
          <t>Citations: 4</t>
        </is>
      </c>
    </row>
    <row r="1496">
      <c r="A1496" t="inlineStr">
        <is>
          <t>A1495</t>
        </is>
      </c>
      <c r="B1496" t="inlineStr">
        <is>
          <t>Database</t>
        </is>
      </c>
      <c r="C1496" t="inlineStr">
        <is>
          <t>CrossRef</t>
        </is>
      </c>
      <c r="D1496" s="86" t="n">
        <v>46287</v>
      </c>
      <c r="E1496" t="inlineStr">
        <is>
          <t>video world model visual planning simulation</t>
        </is>
      </c>
      <c r="F1496" t="inlineStr">
        <is>
          <t>VLLM-LAD: Visual Large Language Model for Zero-Shot Logical Anomaly Detection</t>
        </is>
      </c>
      <c r="G1496" t="inlineStr">
        <is>
          <t>Peng, Yun; Lin, Xiao; Ma, Nachuan; Liu, Chengju; Chen, Qijun</t>
        </is>
      </c>
      <c r="H1496" t="n">
        <v>2026</v>
      </c>
      <c r="I1496" t="inlineStr">
        <is>
          <t>IEEE Transactions on Circuits and Systems for Video Technology</t>
        </is>
      </c>
      <c r="J1496" t="inlineStr">
        <is>
          <t>10.1109/tcsvt.2026.3675873</t>
        </is>
      </c>
      <c r="K1496" t="inlineStr">
        <is>
          <t>https://doi.org/10.1109/tcsvt.2026.3675873</t>
        </is>
      </c>
      <c r="L1496" t="inlineStr"/>
      <c r="M1496" t="inlineStr">
        <is>
          <t>journal-article</t>
        </is>
      </c>
      <c r="N1496" t="inlineStr">
        <is>
          <t>en</t>
        </is>
      </c>
      <c r="O1496">
        <f>IF(F1496="","",LOWER(TRIM(F1496)&amp;"|"&amp;TRIM(G1496)&amp;"|"&amp;H1496))</f>
        <v/>
      </c>
      <c r="P1496" t="inlineStr">
        <is>
          <t>No</t>
        </is>
      </c>
      <c r="Q1496" t="inlineStr">
        <is>
          <t>Citations: 4</t>
        </is>
      </c>
    </row>
    <row r="1497">
      <c r="A1497" t="inlineStr">
        <is>
          <t>A1496</t>
        </is>
      </c>
      <c r="B1497" t="inlineStr">
        <is>
          <t>Database</t>
        </is>
      </c>
      <c r="C1497" t="inlineStr">
        <is>
          <t>CrossRef</t>
        </is>
      </c>
      <c r="D1497" s="86" t="n">
        <v>46287</v>
      </c>
      <c r="E1497" t="inlineStr">
        <is>
          <t>video world model visual planning simulation</t>
        </is>
      </c>
      <c r="F1497" t="inlineStr">
        <is>
          <t>Model-based governance in a sustainable world</t>
        </is>
      </c>
      <c r="G1497" t="inlineStr">
        <is>
          <t>Armenia, Stefano; Barnabè, Federico; Secchi, Davide</t>
        </is>
      </c>
      <c r="H1497" t="n">
        <v>2021</v>
      </c>
      <c r="I1497" t="inlineStr">
        <is>
          <t>Journal of Simulation</t>
        </is>
      </c>
      <c r="J1497" t="inlineStr">
        <is>
          <t>10.1080/17477778.2021.1906196</t>
        </is>
      </c>
      <c r="K1497" t="inlineStr">
        <is>
          <t>https://doi.org/10.1080/17477778.2021.1906196</t>
        </is>
      </c>
      <c r="L1497" t="inlineStr"/>
      <c r="M1497" t="inlineStr">
        <is>
          <t>journal-article</t>
        </is>
      </c>
      <c r="N1497" t="inlineStr">
        <is>
          <t>en</t>
        </is>
      </c>
      <c r="O1497">
        <f>IF(F1497="","",LOWER(TRIM(F1497)&amp;"|"&amp;TRIM(G1497)&amp;"|"&amp;H1497))</f>
        <v/>
      </c>
      <c r="P1497" t="inlineStr">
        <is>
          <t>No</t>
        </is>
      </c>
      <c r="Q1497" t="inlineStr">
        <is>
          <t>Citations: 0</t>
        </is>
      </c>
    </row>
    <row r="1498">
      <c r="A1498" t="inlineStr">
        <is>
          <t>A1497</t>
        </is>
      </c>
      <c r="B1498" t="inlineStr">
        <is>
          <t>Database</t>
        </is>
      </c>
      <c r="C1498" t="inlineStr">
        <is>
          <t>CrossRef</t>
        </is>
      </c>
      <c r="D1498" s="86" t="n">
        <v>46287</v>
      </c>
      <c r="E1498" t="inlineStr">
        <is>
          <t>video world model visual planning simulation</t>
        </is>
      </c>
      <c r="F1498" t="inlineStr">
        <is>
          <t>Skull Development Simulation Model for Craniosynostosis Surgery Planning</t>
        </is>
      </c>
      <c r="G1498" t="inlineStr">
        <is>
          <t>J, Jin; R, Eagleson; S, Ribaupierre</t>
        </is>
      </c>
      <c r="H1498" t="n">
        <v>2018</v>
      </c>
      <c r="I1498" t="inlineStr">
        <is>
          <t>Biology, Engineering and Medicine</t>
        </is>
      </c>
      <c r="J1498" t="inlineStr">
        <is>
          <t>10.15761/bem.1000138</t>
        </is>
      </c>
      <c r="K1498" t="inlineStr">
        <is>
          <t>https://doi.org/10.15761/bem.1000138</t>
        </is>
      </c>
      <c r="L1498" t="inlineStr"/>
      <c r="M1498" t="inlineStr">
        <is>
          <t>journal-article</t>
        </is>
      </c>
      <c r="N1498" t="inlineStr">
        <is>
          <t>en</t>
        </is>
      </c>
      <c r="O1498">
        <f>IF(F1498="","",LOWER(TRIM(F1498)&amp;"|"&amp;TRIM(G1498)&amp;"|"&amp;H1498))</f>
        <v/>
      </c>
      <c r="P1498" t="inlineStr">
        <is>
          <t>No</t>
        </is>
      </c>
      <c r="Q1498" t="inlineStr">
        <is>
          <t>Citations: 1</t>
        </is>
      </c>
    </row>
    <row r="1499">
      <c r="A1499" t="inlineStr">
        <is>
          <t>A1498</t>
        </is>
      </c>
      <c r="B1499" t="inlineStr">
        <is>
          <t>Database</t>
        </is>
      </c>
      <c r="C1499" t="inlineStr">
        <is>
          <t>CrossRef</t>
        </is>
      </c>
      <c r="D1499" s="86" t="n">
        <v>46287</v>
      </c>
      <c r="E1499" t="inlineStr">
        <is>
          <t>video world model visual planning simulation</t>
        </is>
      </c>
      <c r="F1499" t="inlineStr">
        <is>
          <t>Dramatisasi Abnormalitas Melalui Komposisi Visual Pada Video Musik “Birds of A Feather”</t>
        </is>
      </c>
      <c r="G1499" t="inlineStr">
        <is>
          <t>Sanjaya, William</t>
        </is>
      </c>
      <c r="H1499" t="n">
        <v>2025</v>
      </c>
      <c r="I1499" t="inlineStr">
        <is>
          <t>Visualita: Jurnal Online Desain Komunikasi Visual</t>
        </is>
      </c>
      <c r="J1499" t="inlineStr">
        <is>
          <t>10.34010/visualita.v13i2.14924</t>
        </is>
      </c>
      <c r="K1499" t="inlineStr">
        <is>
          <t>https://doi.org/10.34010/visualita.v13i2.14924</t>
        </is>
      </c>
      <c r="L1499" t="inlineStr">
        <is>
          <t>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is>
      </c>
      <c r="M1499" t="inlineStr">
        <is>
          <t>journal-article</t>
        </is>
      </c>
      <c r="N1499" t="inlineStr">
        <is>
          <t>en</t>
        </is>
      </c>
      <c r="O1499">
        <f>IF(F1499="","",LOWER(TRIM(F1499)&amp;"|"&amp;TRIM(G1499)&amp;"|"&amp;H1499))</f>
        <v/>
      </c>
      <c r="P1499" t="inlineStr">
        <is>
          <t>No</t>
        </is>
      </c>
      <c r="Q1499" t="inlineStr">
        <is>
          <t>Citations: 0</t>
        </is>
      </c>
    </row>
    <row r="1500">
      <c r="A1500" t="inlineStr">
        <is>
          <t>A1499</t>
        </is>
      </c>
      <c r="B1500" t="inlineStr">
        <is>
          <t>Database</t>
        </is>
      </c>
      <c r="C1500" t="inlineStr">
        <is>
          <t>CrossRef</t>
        </is>
      </c>
      <c r="D1500" s="86" t="n">
        <v>46287</v>
      </c>
      <c r="E1500" t="inlineStr">
        <is>
          <t>video world model visual planning simulation</t>
        </is>
      </c>
      <c r="F1500" t="inlineStr">
        <is>
          <t>Video para teatro</t>
        </is>
      </c>
      <c r="G1500" t="inlineStr">
        <is>
          <t>Sedeño-Valdellos, Ana; Gaona Pisonero, Carmen; Linares Pedrero, Agustin</t>
        </is>
      </c>
      <c r="H1500" t="n">
        <v>2026</v>
      </c>
      <c r="I1500" t="inlineStr">
        <is>
          <t>VISUAL REVIEW. International Visual Culture Review / Revista Internacional de Cultura Visual</t>
        </is>
      </c>
      <c r="J1500" t="inlineStr">
        <is>
          <t>10.62161/revvisual.v18.6092</t>
        </is>
      </c>
      <c r="K1500" t="inlineStr">
        <is>
          <t>https://doi.org/10.62161/revvisual.v18.6092</t>
        </is>
      </c>
      <c r="L1500" t="inlineStr">
        <is>
          <t>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is>
      </c>
      <c r="M1500" t="inlineStr">
        <is>
          <t>journal-article</t>
        </is>
      </c>
      <c r="N1500" t="inlineStr">
        <is>
          <t>en</t>
        </is>
      </c>
      <c r="O1500">
        <f>IF(F1500="","",LOWER(TRIM(F1500)&amp;"|"&amp;TRIM(G1500)&amp;"|"&amp;H1500))</f>
        <v/>
      </c>
      <c r="P1500" t="inlineStr">
        <is>
          <t>No</t>
        </is>
      </c>
      <c r="Q1500" t="inlineStr">
        <is>
          <t>Citations: 0</t>
        </is>
      </c>
    </row>
    <row r="1501">
      <c r="A1501" t="inlineStr">
        <is>
          <t>A1500</t>
        </is>
      </c>
      <c r="B1501" t="inlineStr">
        <is>
          <t>Database</t>
        </is>
      </c>
      <c r="C1501" t="inlineStr">
        <is>
          <t>CrossRef</t>
        </is>
      </c>
      <c r="D1501" s="86" t="n">
        <v>46287</v>
      </c>
      <c r="E1501" t="inlineStr">
        <is>
          <t>video world model visual planning simulation</t>
        </is>
      </c>
      <c r="F1501" t="inlineStr">
        <is>
          <t>Analisis Visual Penerapan Brand Equity Pada Video City Branding "Shining Batu"</t>
        </is>
      </c>
      <c r="G1501" t="inlineStr">
        <is>
          <t>Warsaa, Yogi Widya Saka; Kabelen, Nicholaus Wayong</t>
        </is>
      </c>
      <c r="H1501" t="n">
        <v>2023</v>
      </c>
      <c r="I1501" t="inlineStr">
        <is>
          <t>Jurnal Desain Komunikasi Visual Asia</t>
        </is>
      </c>
      <c r="J1501" t="inlineStr">
        <is>
          <t>10.32815/jeskovsia.v7i01.915</t>
        </is>
      </c>
      <c r="K1501" t="inlineStr">
        <is>
          <t>https://doi.org/10.32815/jeskovsia.v7i01.915</t>
        </is>
      </c>
      <c r="L1501" t="inlineStr">
        <is>
          <t>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is>
      </c>
      <c r="M1501" t="inlineStr">
        <is>
          <t>journal-article</t>
        </is>
      </c>
      <c r="N1501" t="inlineStr">
        <is>
          <t>en</t>
        </is>
      </c>
      <c r="O1501">
        <f>IF(F1501="","",LOWER(TRIM(F1501)&amp;"|"&amp;TRIM(G1501)&amp;"|"&amp;H1501))</f>
        <v/>
      </c>
      <c r="P1501" t="inlineStr">
        <is>
          <t>No</t>
        </is>
      </c>
      <c r="Q1501" t="inlineStr">
        <is>
          <t>Citations: 1</t>
        </is>
      </c>
    </row>
    <row r="1502">
      <c r="A1502" t="inlineStr">
        <is>
          <t>A1501</t>
        </is>
      </c>
      <c r="B1502" t="inlineStr">
        <is>
          <t>Database</t>
        </is>
      </c>
      <c r="C1502" t="inlineStr">
        <is>
          <t>CrossRef</t>
        </is>
      </c>
      <c r="D1502" s="86" t="n">
        <v>46287</v>
      </c>
      <c r="E1502" t="inlineStr">
        <is>
          <t>video world model visual planning simulation</t>
        </is>
      </c>
      <c r="F1502" t="inlineStr">
        <is>
          <t>‘Those who make no effort deserve no consideration’: Ecofascism in David Ireland's The World Repair Video Game</t>
        </is>
      </c>
      <c r="G1502" t="inlineStr">
        <is>
          <t>Heino, Brett</t>
        </is>
      </c>
      <c r="H1502" t="n">
        <v>2024</v>
      </c>
      <c r="I1502" t="inlineStr">
        <is>
          <t>Environment and Planning E: Nature and Space</t>
        </is>
      </c>
      <c r="J1502" t="inlineStr">
        <is>
          <t>10.1177/25148486241258696</t>
        </is>
      </c>
      <c r="K1502" t="inlineStr">
        <is>
          <t>https://doi.org/10.1177/25148486241258696</t>
        </is>
      </c>
      <c r="L1502" t="inlineStr">
        <is>
          <t>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is>
      </c>
      <c r="M1502" t="inlineStr">
        <is>
          <t>journal-article</t>
        </is>
      </c>
      <c r="N1502" t="inlineStr">
        <is>
          <t>en</t>
        </is>
      </c>
      <c r="O1502">
        <f>IF(F1502="","",LOWER(TRIM(F1502)&amp;"|"&amp;TRIM(G1502)&amp;"|"&amp;H1502))</f>
        <v/>
      </c>
      <c r="P1502" t="inlineStr">
        <is>
          <t>No</t>
        </is>
      </c>
      <c r="Q1502" t="inlineStr">
        <is>
          <t>Citations: 1</t>
        </is>
      </c>
    </row>
    <row r="1503">
      <c r="A1503" t="inlineStr">
        <is>
          <t>A1502</t>
        </is>
      </c>
      <c r="B1503" t="inlineStr">
        <is>
          <t>Database</t>
        </is>
      </c>
      <c r="C1503" t="inlineStr">
        <is>
          <t>CrossRef</t>
        </is>
      </c>
      <c r="D1503" s="86" t="n">
        <v>46287</v>
      </c>
      <c r="E1503" t="inlineStr">
        <is>
          <t>video world model visual planning simulation</t>
        </is>
      </c>
      <c r="F1503" t="inlineStr">
        <is>
          <t>Evaluating dynamic visual experience of designed environments: A real-time 3D simulation method utilizing game technologies</t>
        </is>
      </c>
      <c r="G1503" t="inlineStr">
        <is>
          <t>Xu, Fang</t>
        </is>
      </c>
      <c r="H1503" t="n">
        <v>2022</v>
      </c>
      <c r="I1503" t="inlineStr">
        <is>
          <t>Environment and Planning B: Urban Analytics and City Science</t>
        </is>
      </c>
      <c r="J1503" t="inlineStr">
        <is>
          <t>10.1177/23998083211037348</t>
        </is>
      </c>
      <c r="K1503" t="inlineStr">
        <is>
          <t>https://doi.org/10.1177/23998083211037348</t>
        </is>
      </c>
      <c r="L1503" t="inlineStr">
        <is>
          <t>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is>
      </c>
      <c r="M1503" t="inlineStr">
        <is>
          <t>journal-article</t>
        </is>
      </c>
      <c r="N1503" t="inlineStr">
        <is>
          <t>en</t>
        </is>
      </c>
      <c r="O1503">
        <f>IF(F1503="","",LOWER(TRIM(F1503)&amp;"|"&amp;TRIM(G1503)&amp;"|"&amp;H1503))</f>
        <v/>
      </c>
      <c r="P1503" t="inlineStr">
        <is>
          <t>No</t>
        </is>
      </c>
      <c r="Q1503" t="inlineStr">
        <is>
          <t>Citations: 1</t>
        </is>
      </c>
    </row>
    <row r="1504">
      <c r="A1504" t="inlineStr">
        <is>
          <t>A1503</t>
        </is>
      </c>
      <c r="B1504" t="inlineStr">
        <is>
          <t>Database</t>
        </is>
      </c>
      <c r="C1504" t="inlineStr">
        <is>
          <t>CrossRef</t>
        </is>
      </c>
      <c r="D1504" s="86" t="n">
        <v>46287</v>
      </c>
      <c r="E1504" t="inlineStr">
        <is>
          <t>video world model visual planning simulation</t>
        </is>
      </c>
      <c r="F1504" t="inlineStr">
        <is>
          <t>Audio–video collaborative JND estimation model for multimedia applications</t>
        </is>
      </c>
      <c r="G1504" t="inlineStr">
        <is>
          <t>Sheng, Ning; Yin, Haibing; Wang, Hongkui; Mo, Longbin; Liu, Yichen; Huang, Xiaofeng; Lin, Jucai; Tang, Xianghong</t>
        </is>
      </c>
      <c r="H1504" t="n">
        <v>2024</v>
      </c>
      <c r="I1504" t="inlineStr">
        <is>
          <t>Journal of Visual Communication and Image Representation</t>
        </is>
      </c>
      <c r="J1504" t="inlineStr">
        <is>
          <t>10.1016/j.jvcir.2024.104254</t>
        </is>
      </c>
      <c r="K1504" t="inlineStr">
        <is>
          <t>https://doi.org/10.1016/j.jvcir.2024.104254</t>
        </is>
      </c>
      <c r="L1504" t="inlineStr"/>
      <c r="M1504" t="inlineStr">
        <is>
          <t>journal-article</t>
        </is>
      </c>
      <c r="N1504" t="inlineStr">
        <is>
          <t>en</t>
        </is>
      </c>
      <c r="O1504">
        <f>IF(F1504="","",LOWER(TRIM(F1504)&amp;"|"&amp;TRIM(G1504)&amp;"|"&amp;H1504))</f>
        <v/>
      </c>
      <c r="P1504" t="inlineStr">
        <is>
          <t>No</t>
        </is>
      </c>
      <c r="Q1504" t="inlineStr">
        <is>
          <t>Citations: 2</t>
        </is>
      </c>
    </row>
    <row r="1505">
      <c r="A1505" t="inlineStr">
        <is>
          <t>A1504</t>
        </is>
      </c>
      <c r="B1505" t="inlineStr">
        <is>
          <t>Database</t>
        </is>
      </c>
      <c r="C1505" t="inlineStr">
        <is>
          <t>CrossRef</t>
        </is>
      </c>
      <c r="D1505" s="86" t="n">
        <v>46287</v>
      </c>
      <c r="E1505" t="inlineStr">
        <is>
          <t>video world model visual planning simulation</t>
        </is>
      </c>
      <c r="F1505" t="inlineStr">
        <is>
          <t>Visual Strategies in Video Branding to Build a Professional Image: A Case Study of the Video “Pruways”</t>
        </is>
      </c>
      <c r="G1505" t="inlineStr">
        <is>
          <t>Putra, Firdaus Tara; Widagdo, Pratama Bayu</t>
        </is>
      </c>
      <c r="H1505" t="n">
        <v>2025</v>
      </c>
      <c r="I1505" t="inlineStr">
        <is>
          <t>Gorga : Jurnal Seni Rupa</t>
        </is>
      </c>
      <c r="J1505" t="inlineStr">
        <is>
          <t>10.24114/gr.v14i2.67878</t>
        </is>
      </c>
      <c r="K1505" t="inlineStr">
        <is>
          <t>https://doi.org/10.24114/gr.v14i2.67878</t>
        </is>
      </c>
      <c r="L1505" t="inlineStr">
        <is>
          <t>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is>
      </c>
      <c r="M1505" t="inlineStr">
        <is>
          <t>journal-article</t>
        </is>
      </c>
      <c r="N1505" t="inlineStr">
        <is>
          <t>en</t>
        </is>
      </c>
      <c r="O1505">
        <f>IF(F1505="","",LOWER(TRIM(F1505)&amp;"|"&amp;TRIM(G1505)&amp;"|"&amp;H1505))</f>
        <v/>
      </c>
      <c r="P1505" t="inlineStr">
        <is>
          <t>No</t>
        </is>
      </c>
      <c r="Q1505" t="inlineStr">
        <is>
          <t>Citations: 0</t>
        </is>
      </c>
    </row>
    <row r="1506">
      <c r="A1506" t="inlineStr">
        <is>
          <t>A1505</t>
        </is>
      </c>
      <c r="B1506" t="inlineStr">
        <is>
          <t>Database</t>
        </is>
      </c>
      <c r="C1506" t="inlineStr">
        <is>
          <t>CrossRef</t>
        </is>
      </c>
      <c r="D1506" s="86" t="n">
        <v>46287</v>
      </c>
      <c r="E1506" t="inlineStr">
        <is>
          <t>video world model visual planning simulation</t>
        </is>
      </c>
      <c r="F1506" t="inlineStr">
        <is>
          <t>A Simulation Model Based on System Dynamics for Factors Affecting Logistics Development and Planning</t>
        </is>
      </c>
      <c r="G1506" t="inlineStr">
        <is>
          <t>Karadağ Albayrak, Özlem</t>
        </is>
      </c>
      <c r="H1506" t="n">
        <v>2025</v>
      </c>
      <c r="I1506" t="inlineStr">
        <is>
          <t>Acta Infologica</t>
        </is>
      </c>
      <c r="J1506" t="inlineStr">
        <is>
          <t>10.26650/acin.1785557</t>
        </is>
      </c>
      <c r="K1506" t="inlineStr">
        <is>
          <t>https://doi.org/10.26650/acin.1785557</t>
        </is>
      </c>
      <c r="L1506" t="inlineStr"/>
      <c r="M1506" t="inlineStr">
        <is>
          <t>journal-article</t>
        </is>
      </c>
      <c r="N1506" t="inlineStr">
        <is>
          <t>en</t>
        </is>
      </c>
      <c r="O1506">
        <f>IF(F1506="","",LOWER(TRIM(F1506)&amp;"|"&amp;TRIM(G1506)&amp;"|"&amp;H1506))</f>
        <v/>
      </c>
      <c r="P1506" t="inlineStr">
        <is>
          <t>No</t>
        </is>
      </c>
      <c r="Q1506" t="inlineStr">
        <is>
          <t>Citations: 0</t>
        </is>
      </c>
    </row>
    <row r="1507">
      <c r="A1507" t="inlineStr">
        <is>
          <t>A1506</t>
        </is>
      </c>
      <c r="B1507" t="inlineStr">
        <is>
          <t>Database</t>
        </is>
      </c>
      <c r="C1507" t="inlineStr">
        <is>
          <t>CrossRef</t>
        </is>
      </c>
      <c r="D1507" s="86" t="n">
        <v>46287</v>
      </c>
      <c r="E1507" t="inlineStr">
        <is>
          <t>video world model visual planning simulation</t>
        </is>
      </c>
      <c r="F1507" t="inlineStr">
        <is>
          <t>SIMULATION MODEL OF A QS WITH HYPEREXPONENTIAL DISTRIBUTION IN THE GPSS WORLD ENVIRONMENT</t>
        </is>
      </c>
      <c r="G1507" t="inlineStr"/>
      <c r="H1507" t="n">
        <v>2023</v>
      </c>
      <c r="I1507" t="inlineStr">
        <is>
          <t>Infokommunikacionnye tehnologii</t>
        </is>
      </c>
      <c r="J1507" t="inlineStr">
        <is>
          <t>10.18469/ikt.2022.20.4.01</t>
        </is>
      </c>
      <c r="K1507" t="inlineStr">
        <is>
          <t>https://doi.org/10.18469/ikt.2022.20.4.01</t>
        </is>
      </c>
      <c r="L1507" t="inlineStr">
        <is>
          <t>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is>
      </c>
      <c r="M1507" t="inlineStr">
        <is>
          <t>journal-article</t>
        </is>
      </c>
      <c r="N1507" t="inlineStr">
        <is>
          <t>en</t>
        </is>
      </c>
      <c r="O1507">
        <f>IF(F1507="","",LOWER(TRIM(F1507)&amp;"|"&amp;TRIM(G1507)&amp;"|"&amp;H1507))</f>
        <v/>
      </c>
      <c r="P1507" t="inlineStr">
        <is>
          <t>No</t>
        </is>
      </c>
      <c r="Q1507" t="inlineStr">
        <is>
          <t>Citations: 0</t>
        </is>
      </c>
    </row>
    <row r="1508">
      <c r="A1508" t="inlineStr">
        <is>
          <t>A1507</t>
        </is>
      </c>
      <c r="B1508" t="inlineStr">
        <is>
          <t>Database</t>
        </is>
      </c>
      <c r="C1508" t="inlineStr">
        <is>
          <t>CrossRef</t>
        </is>
      </c>
      <c r="D1508" s="86" t="n">
        <v>46287</v>
      </c>
      <c r="E1508" t="inlineStr">
        <is>
          <t>video world model visual planning simulation</t>
        </is>
      </c>
      <c r="F1508" t="inlineStr">
        <is>
          <t>Digital Technologies as a Panacea for Social Isolation and Loneliness among Older Adults: An Intervention Model for Flourishing and Wellbeing</t>
        </is>
      </c>
      <c r="G1508" t="inlineStr">
        <is>
          <t>Amundsen, Diana</t>
        </is>
      </c>
      <c r="H1508" t="n">
        <v>2021</v>
      </c>
      <c r="I1508" t="inlineStr">
        <is>
          <t>Video Journal of Education and Pedagogy</t>
        </is>
      </c>
      <c r="J1508" t="inlineStr">
        <is>
          <t>10.1163/23644583-00501008</t>
        </is>
      </c>
      <c r="K1508" t="inlineStr">
        <is>
          <t>https://doi.org/10.1163/23644583-00501008</t>
        </is>
      </c>
      <c r="L1508" t="inlineStr">
        <is>
          <t>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is>
      </c>
      <c r="M1508" t="inlineStr">
        <is>
          <t>journal-article</t>
        </is>
      </c>
      <c r="N1508" t="inlineStr">
        <is>
          <t>en</t>
        </is>
      </c>
      <c r="O1508">
        <f>IF(F1508="","",LOWER(TRIM(F1508)&amp;"|"&amp;TRIM(G1508)&amp;"|"&amp;H1508))</f>
        <v/>
      </c>
      <c r="P1508" t="inlineStr">
        <is>
          <t>No</t>
        </is>
      </c>
      <c r="Q1508" t="inlineStr">
        <is>
          <t>Citations: 16</t>
        </is>
      </c>
    </row>
    <row r="1509">
      <c r="A1509" t="inlineStr">
        <is>
          <t>A1508</t>
        </is>
      </c>
      <c r="B1509" t="inlineStr">
        <is>
          <t>Database</t>
        </is>
      </c>
      <c r="C1509" t="inlineStr">
        <is>
          <t>CrossRef</t>
        </is>
      </c>
      <c r="D1509" s="86" t="n">
        <v>46287</v>
      </c>
      <c r="E1509" t="inlineStr">
        <is>
          <t>video world model visual planning simulation</t>
        </is>
      </c>
      <c r="F1509" t="inlineStr">
        <is>
          <t>Simulation Model for Airport Disruption Management</t>
        </is>
      </c>
      <c r="G1509" t="inlineStr">
        <is>
          <t>Zhukov, V. E.</t>
        </is>
      </c>
      <c r="H1509" t="n">
        <v>2023</v>
      </c>
      <c r="I1509" t="inlineStr">
        <is>
          <t>World of Transport and Transportation</t>
        </is>
      </c>
      <c r="J1509" t="inlineStr">
        <is>
          <t>10.30932/1992-3252-2023-21-1-8</t>
        </is>
      </c>
      <c r="K1509" t="inlineStr">
        <is>
          <t>https://doi.org/10.30932/1992-3252-2023-21-1-8</t>
        </is>
      </c>
      <c r="L1509" t="inlineStr">
        <is>
          <t>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is>
      </c>
      <c r="M1509" t="inlineStr">
        <is>
          <t>journal-article</t>
        </is>
      </c>
      <c r="N1509" t="inlineStr">
        <is>
          <t>en</t>
        </is>
      </c>
      <c r="O1509">
        <f>IF(F1509="","",LOWER(TRIM(F1509)&amp;"|"&amp;TRIM(G1509)&amp;"|"&amp;H1509))</f>
        <v/>
      </c>
      <c r="P1509" t="inlineStr">
        <is>
          <t>No</t>
        </is>
      </c>
      <c r="Q1509" t="inlineStr">
        <is>
          <t>Citations: 0</t>
        </is>
      </c>
    </row>
    <row r="1510">
      <c r="A1510" t="inlineStr">
        <is>
          <t>A1509</t>
        </is>
      </c>
      <c r="B1510" t="inlineStr">
        <is>
          <t>Database</t>
        </is>
      </c>
      <c r="C1510" t="inlineStr">
        <is>
          <t>CrossRef</t>
        </is>
      </c>
      <c r="D1510" s="86" t="n">
        <v>46287</v>
      </c>
      <c r="E1510" t="inlineStr">
        <is>
          <t>video world model visual planning simulation</t>
        </is>
      </c>
      <c r="F1510" t="inlineStr">
        <is>
          <t>SGRNN-AM and HRF-DBN: a hybrid machine learning model for cricket video summarization</t>
        </is>
      </c>
      <c r="G1510" t="inlineStr">
        <is>
          <t>Shingrakhia, Hansa; Patel, Hetal</t>
        </is>
      </c>
      <c r="H1510" t="n">
        <v>2022</v>
      </c>
      <c r="I1510" t="inlineStr">
        <is>
          <t>The Visual Computer</t>
        </is>
      </c>
      <c r="J1510" t="inlineStr">
        <is>
          <t>10.1007/s00371-021-02111-8</t>
        </is>
      </c>
      <c r="K1510" t="inlineStr">
        <is>
          <t>https://doi.org/10.1007/s00371-021-02111-8</t>
        </is>
      </c>
      <c r="L1510" t="inlineStr"/>
      <c r="M1510" t="inlineStr">
        <is>
          <t>journal-article</t>
        </is>
      </c>
      <c r="N1510" t="inlineStr">
        <is>
          <t>en</t>
        </is>
      </c>
      <c r="O1510">
        <f>IF(F1510="","",LOWER(TRIM(F1510)&amp;"|"&amp;TRIM(G1510)&amp;"|"&amp;H1510))</f>
        <v/>
      </c>
      <c r="P1510" t="inlineStr">
        <is>
          <t>No</t>
        </is>
      </c>
      <c r="Q1510" t="inlineStr">
        <is>
          <t>Citations: 27</t>
        </is>
      </c>
    </row>
    <row r="1511">
      <c r="A1511" t="inlineStr">
        <is>
          <t>A1510</t>
        </is>
      </c>
      <c r="B1511" t="inlineStr">
        <is>
          <t>Database</t>
        </is>
      </c>
      <c r="C1511" t="inlineStr">
        <is>
          <t>CrossRef</t>
        </is>
      </c>
      <c r="D1511" s="86" t="n">
        <v>46287</v>
      </c>
      <c r="E1511" t="inlineStr">
        <is>
          <t>video world model visual planning simulation</t>
        </is>
      </c>
      <c r="F1511" t="inlineStr">
        <is>
          <t>Multiview video summarization using video partitioning and clustering</t>
        </is>
      </c>
      <c r="G1511" t="inlineStr">
        <is>
          <t>Singh Parihar, Anil; Pal, Joyeeta; Sharma, Ishita</t>
        </is>
      </c>
      <c r="H1511" t="n">
        <v>2021</v>
      </c>
      <c r="I1511" t="inlineStr">
        <is>
          <t>Journal of Visual Communication and Image Representation</t>
        </is>
      </c>
      <c r="J1511" t="inlineStr">
        <is>
          <t>10.1016/j.jvcir.2020.102991</t>
        </is>
      </c>
      <c r="K1511" t="inlineStr">
        <is>
          <t>https://doi.org/10.1016/j.jvcir.2020.102991</t>
        </is>
      </c>
      <c r="L1511" t="inlineStr"/>
      <c r="M1511" t="inlineStr">
        <is>
          <t>journal-article</t>
        </is>
      </c>
      <c r="N1511" t="inlineStr">
        <is>
          <t>en</t>
        </is>
      </c>
      <c r="O1511">
        <f>IF(F1511="","",LOWER(TRIM(F1511)&amp;"|"&amp;TRIM(G1511)&amp;"|"&amp;H1511))</f>
        <v/>
      </c>
      <c r="P1511" t="inlineStr">
        <is>
          <t>No</t>
        </is>
      </c>
      <c r="Q1511" t="inlineStr">
        <is>
          <t>Citations: 17</t>
        </is>
      </c>
    </row>
    <row r="1512">
      <c r="A1512" t="inlineStr">
        <is>
          <t>A1511</t>
        </is>
      </c>
      <c r="B1512" t="inlineStr">
        <is>
          <t>Database</t>
        </is>
      </c>
      <c r="C1512" t="inlineStr">
        <is>
          <t>CrossRef</t>
        </is>
      </c>
      <c r="D1512" s="86" t="n">
        <v>46287</v>
      </c>
      <c r="E1512" t="inlineStr">
        <is>
          <t>video world model visual planning simulation</t>
        </is>
      </c>
      <c r="F1512" t="inlineStr">
        <is>
          <t>Grinding Method, Trajectory Planning and Simulation of a 3 DOF Knee Grinding Robot</t>
        </is>
      </c>
      <c r="G1512" t="inlineStr">
        <is>
          <t>Tian, H.; Ma, L.; Zhu, X.; Dang, X.</t>
        </is>
      </c>
      <c r="H1512" t="n">
        <v>2019</v>
      </c>
      <c r="I1512" t="inlineStr">
        <is>
          <t>International Journal of Simulation Modelling</t>
        </is>
      </c>
      <c r="J1512" t="inlineStr">
        <is>
          <t>10.2507/ijsimm18(1)co2</t>
        </is>
      </c>
      <c r="K1512" t="inlineStr">
        <is>
          <t>https://doi.org/10.2507/ijsimm18(1)co2</t>
        </is>
      </c>
      <c r="L1512" t="inlineStr"/>
      <c r="M1512" t="inlineStr">
        <is>
          <t>journal-article</t>
        </is>
      </c>
      <c r="N1512" t="inlineStr">
        <is>
          <t>en</t>
        </is>
      </c>
      <c r="O1512">
        <f>IF(F1512="","",LOWER(TRIM(F1512)&amp;"|"&amp;TRIM(G1512)&amp;"|"&amp;H1512))</f>
        <v/>
      </c>
      <c r="P1512" t="inlineStr">
        <is>
          <t>No</t>
        </is>
      </c>
      <c r="Q1512" t="inlineStr">
        <is>
          <t>Citations: 0</t>
        </is>
      </c>
    </row>
    <row r="1513">
      <c r="A1513" t="inlineStr">
        <is>
          <t>A1512</t>
        </is>
      </c>
      <c r="B1513" t="inlineStr">
        <is>
          <t>Database</t>
        </is>
      </c>
      <c r="C1513" t="inlineStr">
        <is>
          <t>CrossRef</t>
        </is>
      </c>
      <c r="D1513" s="86" t="n">
        <v>46287</v>
      </c>
      <c r="E1513" t="inlineStr">
        <is>
          <t>video world model visual planning simulation</t>
        </is>
      </c>
      <c r="F1513" t="inlineStr">
        <is>
          <t>XVC scheme-based secret sharing model with hybrid optimization algorithm for visual cryptography</t>
        </is>
      </c>
      <c r="G1513" t="inlineStr">
        <is>
          <t>Kumar, Manoj; Shekhar, Shashi</t>
        </is>
      </c>
      <c r="H1513" t="n">
        <v>2024</v>
      </c>
      <c r="I1513" t="inlineStr">
        <is>
          <t>Signal, Image and Video Processing</t>
        </is>
      </c>
      <c r="J1513" t="inlineStr">
        <is>
          <t>10.1007/s11760-024-03154-9</t>
        </is>
      </c>
      <c r="K1513" t="inlineStr">
        <is>
          <t>https://doi.org/10.1007/s11760-024-03154-9</t>
        </is>
      </c>
      <c r="L1513" t="inlineStr"/>
      <c r="M1513" t="inlineStr">
        <is>
          <t>journal-article</t>
        </is>
      </c>
      <c r="N1513" t="inlineStr">
        <is>
          <t>en</t>
        </is>
      </c>
      <c r="O1513">
        <f>IF(F1513="","",LOWER(TRIM(F1513)&amp;"|"&amp;TRIM(G1513)&amp;"|"&amp;H1513))</f>
        <v/>
      </c>
      <c r="P1513" t="inlineStr">
        <is>
          <t>No</t>
        </is>
      </c>
      <c r="Q1513" t="inlineStr">
        <is>
          <t>Citations: 1</t>
        </is>
      </c>
    </row>
    <row r="1514">
      <c r="A1514" t="inlineStr">
        <is>
          <t>A1513</t>
        </is>
      </c>
      <c r="B1514" t="inlineStr">
        <is>
          <t>Database</t>
        </is>
      </c>
      <c r="C1514" t="inlineStr">
        <is>
          <t>CrossRef</t>
        </is>
      </c>
      <c r="D1514" s="86" t="n">
        <v>46287</v>
      </c>
      <c r="E1514" t="inlineStr">
        <is>
          <t>video world model visual planning simulation</t>
        </is>
      </c>
      <c r="F1514" t="inlineStr">
        <is>
          <t>A system dynamics simulation model to evaluate project planning policies</t>
        </is>
      </c>
      <c r="G1514" t="inlineStr">
        <is>
          <t>Shafieezadeh, Mahdi; Kalantar Hormozi, Mehdi; Hassannayebi, Erfan; Ahmadi, Loza; Soleymani, Marjan; Gholizad, Arezou</t>
        </is>
      </c>
      <c r="H1514" t="n">
        <v>2020</v>
      </c>
      <c r="I1514" t="inlineStr">
        <is>
          <t>International Journal of Modelling and Simulation</t>
        </is>
      </c>
      <c r="J1514" t="inlineStr">
        <is>
          <t>10.1080/02286203.2019.1596779</t>
        </is>
      </c>
      <c r="K1514" t="inlineStr">
        <is>
          <t>https://doi.org/10.1080/02286203.2019.1596779</t>
        </is>
      </c>
      <c r="L1514" t="inlineStr"/>
      <c r="M1514" t="inlineStr">
        <is>
          <t>journal-article</t>
        </is>
      </c>
      <c r="N1514" t="inlineStr">
        <is>
          <t>en</t>
        </is>
      </c>
      <c r="O1514">
        <f>IF(F1514="","",LOWER(TRIM(F1514)&amp;"|"&amp;TRIM(G1514)&amp;"|"&amp;H1514))</f>
        <v/>
      </c>
      <c r="P1514" t="inlineStr">
        <is>
          <t>No</t>
        </is>
      </c>
      <c r="Q1514" t="inlineStr">
        <is>
          <t>Citations: 16</t>
        </is>
      </c>
    </row>
    <row r="1515">
      <c r="A1515" t="inlineStr">
        <is>
          <t>A1514</t>
        </is>
      </c>
      <c r="B1515" t="inlineStr">
        <is>
          <t>Database</t>
        </is>
      </c>
      <c r="C1515" t="inlineStr">
        <is>
          <t>CrossRef</t>
        </is>
      </c>
      <c r="D1515" s="86" t="n">
        <v>46287</v>
      </c>
      <c r="E1515" t="inlineStr">
        <is>
          <t>video world model visual planning simulation</t>
        </is>
      </c>
      <c r="F1515" t="inlineStr">
        <is>
          <t>Weydt, J. World Heritage and wind energy. Planning Protecting visual integrity in the context of the energy transition. Inspiring practices from four European countries</t>
        </is>
      </c>
      <c r="G1515" t="inlineStr">
        <is>
          <t>González Méndez, Matilde</t>
        </is>
      </c>
      <c r="H1515" t="n">
        <v>2022</v>
      </c>
      <c r="I1515" t="inlineStr">
        <is>
          <t>revista PH</t>
        </is>
      </c>
      <c r="J1515" t="inlineStr">
        <is>
          <t>10.33349/2022.107.5220</t>
        </is>
      </c>
      <c r="K1515" t="inlineStr">
        <is>
          <t>https://doi.org/10.33349/2022.107.5220</t>
        </is>
      </c>
      <c r="L1515" t="inlineStr">
        <is>
          <t>Reseña del libro de Weydt, J. World Heritage and wind energy. Planning Protecting visual integrity in the context of the energy transition. Inspiring practices from four European countries. Paris: UNESCO, 2021</t>
        </is>
      </c>
      <c r="M1515" t="inlineStr">
        <is>
          <t>journal-article</t>
        </is>
      </c>
      <c r="N1515" t="inlineStr">
        <is>
          <t>en</t>
        </is>
      </c>
      <c r="O1515">
        <f>IF(F1515="","",LOWER(TRIM(F1515)&amp;"|"&amp;TRIM(G1515)&amp;"|"&amp;H1515))</f>
        <v/>
      </c>
      <c r="P1515" t="inlineStr">
        <is>
          <t>No</t>
        </is>
      </c>
      <c r="Q1515" t="inlineStr">
        <is>
          <t>Citations: 0</t>
        </is>
      </c>
    </row>
    <row r="1516">
      <c r="A1516" t="inlineStr">
        <is>
          <t>A1515</t>
        </is>
      </c>
      <c r="B1516" t="inlineStr">
        <is>
          <t>Database</t>
        </is>
      </c>
      <c r="C1516" t="inlineStr">
        <is>
          <t>CrossRef</t>
        </is>
      </c>
      <c r="D1516" s="86" t="n">
        <v>46287</v>
      </c>
      <c r="E1516" t="inlineStr">
        <is>
          <t>video world model visual planning simulation</t>
        </is>
      </c>
      <c r="F1516" t="inlineStr">
        <is>
          <t>Validation of an agent-based microscopic pedestrian simulation model in a crowded pedestrian walking environment</t>
        </is>
      </c>
      <c r="G1516" t="inlineStr">
        <is>
          <t>Hussein, Mohamed; Sayed, Tarek</t>
        </is>
      </c>
      <c r="H1516" t="n">
        <v>2019</v>
      </c>
      <c r="I1516" t="inlineStr">
        <is>
          <t>Transportation Planning and Technology</t>
        </is>
      </c>
      <c r="J1516" t="inlineStr">
        <is>
          <t>10.1080/03081060.2018.1541279</t>
        </is>
      </c>
      <c r="K1516" t="inlineStr">
        <is>
          <t>https://doi.org/10.1080/03081060.2018.1541279</t>
        </is>
      </c>
      <c r="L1516" t="inlineStr"/>
      <c r="M1516" t="inlineStr">
        <is>
          <t>journal-article</t>
        </is>
      </c>
      <c r="N1516" t="inlineStr">
        <is>
          <t>en</t>
        </is>
      </c>
      <c r="O1516">
        <f>IF(F1516="","",LOWER(TRIM(F1516)&amp;"|"&amp;TRIM(G1516)&amp;"|"&amp;H1516))</f>
        <v/>
      </c>
      <c r="P1516" t="inlineStr">
        <is>
          <t>No</t>
        </is>
      </c>
      <c r="Q1516" t="inlineStr">
        <is>
          <t>Citations: 21</t>
        </is>
      </c>
    </row>
    <row r="1517">
      <c r="A1517" t="inlineStr">
        <is>
          <t>A1516</t>
        </is>
      </c>
      <c r="B1517" t="inlineStr">
        <is>
          <t>Database</t>
        </is>
      </c>
      <c r="C1517" t="inlineStr">
        <is>
          <t>CrossRef</t>
        </is>
      </c>
      <c r="D1517" s="86" t="n">
        <v>46287</v>
      </c>
      <c r="E1517" t="inlineStr">
        <is>
          <t>video world model visual planning simulation</t>
        </is>
      </c>
      <c r="F1517" t="inlineStr">
        <is>
          <t>Exploring training data-free video generation from a single image via a stable diffusion model</t>
        </is>
      </c>
      <c r="G1517" t="inlineStr">
        <is>
          <t>Han, Xianjun; Sheng, Huayong; Bai, Can</t>
        </is>
      </c>
      <c r="H1517" t="n">
        <v>2025</v>
      </c>
      <c r="I1517" t="inlineStr">
        <is>
          <t>Journal of Visual Communication and Image Representation</t>
        </is>
      </c>
      <c r="J1517" t="inlineStr">
        <is>
          <t>10.1016/j.jvcir.2025.104504</t>
        </is>
      </c>
      <c r="K1517" t="inlineStr">
        <is>
          <t>https://doi.org/10.1016/j.jvcir.2025.104504</t>
        </is>
      </c>
      <c r="L1517" t="inlineStr"/>
      <c r="M1517" t="inlineStr">
        <is>
          <t>journal-article</t>
        </is>
      </c>
      <c r="N1517" t="inlineStr">
        <is>
          <t>en</t>
        </is>
      </c>
      <c r="O1517">
        <f>IF(F1517="","",LOWER(TRIM(F1517)&amp;"|"&amp;TRIM(G1517)&amp;"|"&amp;H1517))</f>
        <v/>
      </c>
      <c r="P1517" t="inlineStr">
        <is>
          <t>No</t>
        </is>
      </c>
      <c r="Q1517" t="inlineStr">
        <is>
          <t>Citations: 4</t>
        </is>
      </c>
    </row>
    <row r="1518">
      <c r="A1518" t="inlineStr">
        <is>
          <t>A1517</t>
        </is>
      </c>
      <c r="B1518" t="inlineStr">
        <is>
          <t>Database</t>
        </is>
      </c>
      <c r="C1518" t="inlineStr">
        <is>
          <t>CrossRef</t>
        </is>
      </c>
      <c r="D1518" s="86" t="n">
        <v>46287</v>
      </c>
      <c r="E1518" t="inlineStr">
        <is>
          <t>video world model visual planning simulation</t>
        </is>
      </c>
      <c r="F1518" t="inlineStr">
        <is>
          <t>Retracted: Visual Dynamic Simulation Model of Unstructured Data in Social Networks</t>
        </is>
      </c>
      <c r="G1518" t="inlineStr"/>
      <c r="H1518" t="n">
        <v>2023</v>
      </c>
      <c r="I1518" t="inlineStr">
        <is>
          <t>Security and Communication Networks</t>
        </is>
      </c>
      <c r="J1518" t="inlineStr">
        <is>
          <t>10.1155/2023/9759048</t>
        </is>
      </c>
      <c r="K1518" t="inlineStr">
        <is>
          <t>https://doi.org/10.1155/2023/9759048</t>
        </is>
      </c>
      <c r="L1518" t="inlineStr"/>
      <c r="M1518" t="inlineStr">
        <is>
          <t>journal-article</t>
        </is>
      </c>
      <c r="N1518" t="inlineStr">
        <is>
          <t>en</t>
        </is>
      </c>
      <c r="O1518">
        <f>IF(F1518="","",LOWER(TRIM(F1518)&amp;"|"&amp;TRIM(G1518)&amp;"|"&amp;H1518))</f>
        <v/>
      </c>
      <c r="P1518" t="inlineStr">
        <is>
          <t>No</t>
        </is>
      </c>
      <c r="Q1518" t="inlineStr">
        <is>
          <t>Citations: 0</t>
        </is>
      </c>
    </row>
    <row r="1519">
      <c r="A1519" t="inlineStr">
        <is>
          <t>A1518</t>
        </is>
      </c>
      <c r="B1519" t="inlineStr">
        <is>
          <t>Database</t>
        </is>
      </c>
      <c r="C1519" t="inlineStr">
        <is>
          <t>CrossRef</t>
        </is>
      </c>
      <c r="D1519" s="86" t="n">
        <v>46287</v>
      </c>
      <c r="E1519" t="inlineStr">
        <is>
          <t>I-JEPA joint embedding predictive architecture</t>
        </is>
      </c>
      <c r="F1519" t="inlineStr">
        <is>
          <t>0359 Sleep-JEPA: Joint Embedding Representations of Sleep Study Data Accurately Estimate Sleep Features and Long-Term Health Outcomes</t>
        </is>
      </c>
      <c r="G1519" t="inlineStr">
        <is>
          <t>Fox, Benjamin; Wickramaratne, Sajila; Suarez-Farinas, Mayte; Shah, Neomi; Nadkarni, Girish; Parekh, Ankit</t>
        </is>
      </c>
      <c r="H1519" t="n">
        <v>2026</v>
      </c>
      <c r="I1519" t="inlineStr">
        <is>
          <t>SLEEPJ</t>
        </is>
      </c>
      <c r="J1519" t="inlineStr">
        <is>
          <t>10.1093/sleep/zsag091.0359</t>
        </is>
      </c>
      <c r="K1519" t="inlineStr">
        <is>
          <t>https://doi.org/10.1093/sleep/zsag091.0359</t>
        </is>
      </c>
      <c r="L1519" t="inlineStr">
        <is>
          <t>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is>
      </c>
      <c r="M1519" t="inlineStr">
        <is>
          <t>journal-article</t>
        </is>
      </c>
      <c r="N1519" t="inlineStr">
        <is>
          <t>en</t>
        </is>
      </c>
      <c r="O1519">
        <f>IF(F1519="","",LOWER(TRIM(F1519)&amp;"|"&amp;TRIM(G1519)&amp;"|"&amp;H1519))</f>
        <v/>
      </c>
      <c r="P1519" t="inlineStr">
        <is>
          <t>No</t>
        </is>
      </c>
      <c r="Q1519" t="inlineStr">
        <is>
          <t>Citations: 0</t>
        </is>
      </c>
    </row>
    <row r="1520">
      <c r="A1520" t="inlineStr">
        <is>
          <t>A1519</t>
        </is>
      </c>
      <c r="B1520" t="inlineStr">
        <is>
          <t>Database</t>
        </is>
      </c>
      <c r="C1520" t="inlineStr">
        <is>
          <t>CrossRef</t>
        </is>
      </c>
      <c r="D1520" s="86" t="n">
        <v>46287</v>
      </c>
      <c r="E1520" t="inlineStr">
        <is>
          <t>I-JEPA joint embedding predictive architecture</t>
        </is>
      </c>
      <c r="F1520" t="inlineStr">
        <is>
          <t>Optimizing the Local Embedding of Renewable Energy Plants</t>
        </is>
      </c>
      <c r="G1520" t="inlineStr">
        <is>
          <t>Krug, Michael; Ohlhorst, Dörte</t>
        </is>
      </c>
      <c r="H1520" t="n">
        <v>2019</v>
      </c>
      <c r="I1520" t="inlineStr">
        <is>
          <t>Journal of Environmental Policy and Administration</t>
        </is>
      </c>
      <c r="J1520" t="inlineStr">
        <is>
          <t>10.15301/jepa.2019.27.s.77</t>
        </is>
      </c>
      <c r="K1520" t="inlineStr">
        <is>
          <t>https://doi.org/10.15301/jepa.2019.27.s.77</t>
        </is>
      </c>
      <c r="L1520" t="inlineStr"/>
      <c r="M1520" t="inlineStr">
        <is>
          <t>journal-article</t>
        </is>
      </c>
      <c r="N1520" t="inlineStr">
        <is>
          <t>en</t>
        </is>
      </c>
      <c r="O1520">
        <f>IF(F1520="","",LOWER(TRIM(F1520)&amp;"|"&amp;TRIM(G1520)&amp;"|"&amp;H1520))</f>
        <v/>
      </c>
      <c r="P1520" t="inlineStr">
        <is>
          <t>No</t>
        </is>
      </c>
      <c r="Q1520" t="inlineStr">
        <is>
          <t>Citations: 0</t>
        </is>
      </c>
    </row>
    <row r="1521">
      <c r="A1521" t="inlineStr">
        <is>
          <t>A1520</t>
        </is>
      </c>
      <c r="B1521" t="inlineStr">
        <is>
          <t>Database</t>
        </is>
      </c>
      <c r="C1521" t="inlineStr">
        <is>
          <t>CrossRef</t>
        </is>
      </c>
      <c r="D1521" s="86" t="n">
        <v>46287</v>
      </c>
      <c r="E1521" t="inlineStr">
        <is>
          <t>I-JEPA joint embedding predictive architecture</t>
        </is>
      </c>
      <c r="F1521" t="inlineStr">
        <is>
          <t>Human-Centric Zero Trust Identity Architecture for the Fifth Industrial Revolution: A JEPA-Driven Approach to Adaptive Identity Governance</t>
        </is>
      </c>
      <c r="G1521" t="inlineStr">
        <is>
          <t>Nsoh, Jovita T.</t>
        </is>
      </c>
      <c r="H1521" t="n">
        <v>2026</v>
      </c>
      <c r="I1521" t="inlineStr">
        <is>
          <t>Electronics</t>
        </is>
      </c>
      <c r="J1521" t="inlineStr">
        <is>
          <t>10.3390/electronics15091878</t>
        </is>
      </c>
      <c r="K1521" t="inlineStr">
        <is>
          <t>https://doi.org/10.3390/electronics15091878</t>
        </is>
      </c>
      <c r="L1521" t="inlineStr">
        <is>
          <t>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is>
      </c>
      <c r="M1521" t="inlineStr">
        <is>
          <t>journal-article</t>
        </is>
      </c>
      <c r="N1521" t="inlineStr">
        <is>
          <t>en</t>
        </is>
      </c>
      <c r="O1521">
        <f>IF(F1521="","",LOWER(TRIM(F1521)&amp;"|"&amp;TRIM(G1521)&amp;"|"&amp;H1521))</f>
        <v/>
      </c>
      <c r="P1521" t="inlineStr">
        <is>
          <t>No</t>
        </is>
      </c>
      <c r="Q1521" t="inlineStr">
        <is>
          <t>Citations: 1</t>
        </is>
      </c>
    </row>
    <row r="1522">
      <c r="A1522" t="inlineStr">
        <is>
          <t>A1521</t>
        </is>
      </c>
      <c r="B1522" t="inlineStr">
        <is>
          <t>Database</t>
        </is>
      </c>
      <c r="C1522" t="inlineStr">
        <is>
          <t>CrossRef</t>
        </is>
      </c>
      <c r="D1522" s="86" t="n">
        <v>46287</v>
      </c>
      <c r="E1522" t="inlineStr">
        <is>
          <t>I-JEPA joint embedding predictive architecture</t>
        </is>
      </c>
      <c r="F1522" t="inlineStr">
        <is>
          <t>Time-Series JEPA for Predictive Remote Control Under Capacity-Limited Networks</t>
        </is>
      </c>
      <c r="G1522" t="inlineStr">
        <is>
          <t>Girgis, Abanoub M.; Valcarce, Alvaro; Bennis, Mehdi</t>
        </is>
      </c>
      <c r="H1522" t="n">
        <v>2026</v>
      </c>
      <c r="I1522" t="inlineStr">
        <is>
          <t>IEEE Internet of Things Journal</t>
        </is>
      </c>
      <c r="J1522" t="inlineStr">
        <is>
          <t>10.1109/jiot.2025.3650435</t>
        </is>
      </c>
      <c r="K1522" t="inlineStr">
        <is>
          <t>https://doi.org/10.1109/jiot.2025.3650435</t>
        </is>
      </c>
      <c r="L1522" t="inlineStr"/>
      <c r="M1522" t="inlineStr">
        <is>
          <t>journal-article</t>
        </is>
      </c>
      <c r="N1522" t="inlineStr">
        <is>
          <t>en</t>
        </is>
      </c>
      <c r="O1522">
        <f>IF(F1522="","",LOWER(TRIM(F1522)&amp;"|"&amp;TRIM(G1522)&amp;"|"&amp;H1522))</f>
        <v/>
      </c>
      <c r="P1522" t="inlineStr">
        <is>
          <t>No</t>
        </is>
      </c>
      <c r="Q1522" t="inlineStr">
        <is>
          <t>Citations: 0</t>
        </is>
      </c>
    </row>
    <row r="1523">
      <c r="A1523" t="inlineStr">
        <is>
          <t>A1522</t>
        </is>
      </c>
      <c r="B1523" t="inlineStr">
        <is>
          <t>Database</t>
        </is>
      </c>
      <c r="C1523" t="inlineStr">
        <is>
          <t>CrossRef</t>
        </is>
      </c>
      <c r="D1523" s="86" t="n">
        <v>46287</v>
      </c>
      <c r="E1523" t="inlineStr">
        <is>
          <t>I-JEPA joint embedding predictive architecture</t>
        </is>
      </c>
      <c r="F1523" t="inlineStr">
        <is>
          <t>Generalizing Classification of Pilot Workload: Transfer Learning versus a JEPA-Inspired Transformer Architecture</t>
        </is>
      </c>
      <c r="G1523" t="inlineStr">
        <is>
          <t>Barnett, Naim; Nagrecha, Shivani; Glover, Morgan; Harper, Clayton; Wilson, Justin; Maher, James; Larson, Eric C</t>
        </is>
      </c>
      <c r="H1523" t="n">
        <v>2025</v>
      </c>
      <c r="I1523" t="inlineStr">
        <is>
          <t>International Journal of Aviation, Aeronautics, and Aerospace</t>
        </is>
      </c>
      <c r="J1523" t="inlineStr">
        <is>
          <t>10.58940/2374-6793.1971</t>
        </is>
      </c>
      <c r="K1523" t="inlineStr">
        <is>
          <t>https://doi.org/10.58940/2374-6793.1971</t>
        </is>
      </c>
      <c r="L1523" t="inlineStr">
        <is>
          <t>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is>
      </c>
      <c r="M1523" t="inlineStr">
        <is>
          <t>journal-article</t>
        </is>
      </c>
      <c r="N1523" t="inlineStr">
        <is>
          <t>en</t>
        </is>
      </c>
      <c r="O1523">
        <f>IF(F1523="","",LOWER(TRIM(F1523)&amp;"|"&amp;TRIM(G1523)&amp;"|"&amp;H1523))</f>
        <v/>
      </c>
      <c r="P1523" t="inlineStr">
        <is>
          <t>No</t>
        </is>
      </c>
      <c r="Q1523" t="inlineStr">
        <is>
          <t>Citations: 0</t>
        </is>
      </c>
    </row>
    <row r="1524">
      <c r="A1524" t="inlineStr">
        <is>
          <t>A1523</t>
        </is>
      </c>
      <c r="B1524" t="inlineStr">
        <is>
          <t>Database</t>
        </is>
      </c>
      <c r="C1524" t="inlineStr">
        <is>
          <t>CrossRef</t>
        </is>
      </c>
      <c r="D1524" s="86" t="n">
        <v>46287</v>
      </c>
      <c r="E1524" t="inlineStr">
        <is>
          <t>autoregressive world model video generation</t>
        </is>
      </c>
      <c r="F1524" t="inlineStr">
        <is>
          <t>Stochastic Data Generation Technique Using Autoregressive Moving Average (ARMA) Model</t>
        </is>
      </c>
      <c r="G1524" t="inlineStr"/>
      <c r="H1524" t="n">
        <v>2019</v>
      </c>
      <c r="I1524" t="inlineStr">
        <is>
          <t>Innovative Systems Design and Engineering</t>
        </is>
      </c>
      <c r="J1524" t="inlineStr">
        <is>
          <t>10.7176/isde/10-1-02</t>
        </is>
      </c>
      <c r="K1524" t="inlineStr">
        <is>
          <t>https://doi.org/10.7176/isde/10-1-02</t>
        </is>
      </c>
      <c r="L1524" t="inlineStr"/>
      <c r="M1524" t="inlineStr">
        <is>
          <t>journal-article</t>
        </is>
      </c>
      <c r="N1524" t="inlineStr">
        <is>
          <t>en</t>
        </is>
      </c>
      <c r="O1524">
        <f>IF(F1524="","",LOWER(TRIM(F1524)&amp;"|"&amp;TRIM(G1524)&amp;"|"&amp;H1524))</f>
        <v/>
      </c>
      <c r="P1524" t="inlineStr">
        <is>
          <t>No</t>
        </is>
      </c>
      <c r="Q1524" t="inlineStr">
        <is>
          <t>Citations: 1</t>
        </is>
      </c>
    </row>
    <row r="1525">
      <c r="A1525" t="inlineStr">
        <is>
          <t>A1524</t>
        </is>
      </c>
      <c r="B1525" t="inlineStr">
        <is>
          <t>Database</t>
        </is>
      </c>
      <c r="C1525" t="inlineStr">
        <is>
          <t>CrossRef</t>
        </is>
      </c>
      <c r="D1525" s="86" t="n">
        <v>46287</v>
      </c>
      <c r="E1525" t="inlineStr">
        <is>
          <t>autoregressive world model video generation</t>
        </is>
      </c>
      <c r="F1525" t="inlineStr">
        <is>
          <t>Real-world evidence generation with David Thompson</t>
        </is>
      </c>
      <c r="G1525" t="inlineStr">
        <is>
          <t>Thompson, David</t>
        </is>
      </c>
      <c r="H1525" t="n">
        <v>2020</v>
      </c>
      <c r="I1525" t="inlineStr">
        <is>
          <t>Video Journal of Biomedicine</t>
        </is>
      </c>
      <c r="J1525" t="inlineStr">
        <is>
          <t>10.2217/vjbm-2020-0001</t>
        </is>
      </c>
      <c r="K1525" t="inlineStr">
        <is>
          <t>https://doi.org/10.2217/vjbm-2020-0001</t>
        </is>
      </c>
      <c r="L1525" t="inlineStr"/>
      <c r="M1525" t="inlineStr">
        <is>
          <t>journal-article</t>
        </is>
      </c>
      <c r="N1525" t="inlineStr">
        <is>
          <t>en</t>
        </is>
      </c>
      <c r="O1525">
        <f>IF(F1525="","",LOWER(TRIM(F1525)&amp;"|"&amp;TRIM(G1525)&amp;"|"&amp;H1525))</f>
        <v/>
      </c>
      <c r="P1525" t="inlineStr">
        <is>
          <t>No</t>
        </is>
      </c>
      <c r="Q1525" t="inlineStr">
        <is>
          <t>Citations: 0</t>
        </is>
      </c>
    </row>
    <row r="1526">
      <c r="A1526" t="inlineStr">
        <is>
          <t>A1525</t>
        </is>
      </c>
      <c r="B1526" t="inlineStr">
        <is>
          <t>Database</t>
        </is>
      </c>
      <c r="C1526" t="inlineStr">
        <is>
          <t>CrossRef</t>
        </is>
      </c>
      <c r="D1526" s="86" t="n">
        <v>46287</v>
      </c>
      <c r="E1526" t="inlineStr">
        <is>
          <t>autoregressive world model video generation</t>
        </is>
      </c>
      <c r="F1526" t="inlineStr">
        <is>
          <t>A spatial autoregressive stochastic frontier model for panel data incorporating a model of technical inefficiency</t>
        </is>
      </c>
      <c r="G1526" t="inlineStr">
        <is>
          <t>Tsukamoto, Takahiro</t>
        </is>
      </c>
      <c r="H1526" t="n">
        <v>2019</v>
      </c>
      <c r="I1526" t="inlineStr">
        <is>
          <t>Japan and the World Economy</t>
        </is>
      </c>
      <c r="J1526" t="inlineStr">
        <is>
          <t>10.1016/j.japwor.2018.11.003</t>
        </is>
      </c>
      <c r="K1526" t="inlineStr">
        <is>
          <t>https://doi.org/10.1016/j.japwor.2018.11.003</t>
        </is>
      </c>
      <c r="L1526" t="inlineStr"/>
      <c r="M1526" t="inlineStr">
        <is>
          <t>journal-article</t>
        </is>
      </c>
      <c r="N1526" t="inlineStr">
        <is>
          <t>en</t>
        </is>
      </c>
      <c r="O1526">
        <f>IF(F1526="","",LOWER(TRIM(F1526)&amp;"|"&amp;TRIM(G1526)&amp;"|"&amp;H1526))</f>
        <v/>
      </c>
      <c r="P1526" t="inlineStr">
        <is>
          <t>No</t>
        </is>
      </c>
      <c r="Q1526" t="inlineStr">
        <is>
          <t>Citations: 37</t>
        </is>
      </c>
    </row>
    <row r="1527">
      <c r="A1527" t="inlineStr">
        <is>
          <t>A1526</t>
        </is>
      </c>
      <c r="B1527" t="inlineStr">
        <is>
          <t>Database</t>
        </is>
      </c>
      <c r="C1527" t="inlineStr">
        <is>
          <t>CrossRef</t>
        </is>
      </c>
      <c r="D1527" s="86" t="n">
        <v>46287</v>
      </c>
      <c r="E1527" t="inlineStr">
        <is>
          <t>autoregressive world model video generation</t>
        </is>
      </c>
      <c r="F1527" t="inlineStr">
        <is>
          <t>Learned video compression with channel-wise autoregressive entropy model</t>
        </is>
      </c>
      <c r="G1527" t="inlineStr">
        <is>
          <t>Yu, Yang; He, Xiaohai; Wu, Xiaohong; Zhang, Tingrong; Ren, Chao</t>
        </is>
      </c>
      <c r="H1527" t="n">
        <v>2023</v>
      </c>
      <c r="I1527" t="inlineStr">
        <is>
          <t>Journal of Electronic Imaging</t>
        </is>
      </c>
      <c r="J1527" t="inlineStr">
        <is>
          <t>10.1117/1.jei.32.6.063013</t>
        </is>
      </c>
      <c r="K1527" t="inlineStr">
        <is>
          <t>https://doi.org/10.1117/1.jei.32.6.063013</t>
        </is>
      </c>
      <c r="L1527" t="inlineStr"/>
      <c r="M1527" t="inlineStr">
        <is>
          <t>journal-article</t>
        </is>
      </c>
      <c r="N1527" t="inlineStr">
        <is>
          <t>en</t>
        </is>
      </c>
      <c r="O1527">
        <f>IF(F1527="","",LOWER(TRIM(F1527)&amp;"|"&amp;TRIM(G1527)&amp;"|"&amp;H1527))</f>
        <v/>
      </c>
      <c r="P1527" t="inlineStr">
        <is>
          <t>No</t>
        </is>
      </c>
      <c r="Q1527" t="inlineStr">
        <is>
          <t>Citations: 0</t>
        </is>
      </c>
    </row>
    <row r="1528">
      <c r="A1528" t="inlineStr">
        <is>
          <t>A1527</t>
        </is>
      </c>
      <c r="B1528" t="inlineStr">
        <is>
          <t>Database</t>
        </is>
      </c>
      <c r="C1528" t="inlineStr">
        <is>
          <t>CrossRef</t>
        </is>
      </c>
      <c r="D1528" s="86" t="n">
        <v>46287</v>
      </c>
      <c r="E1528" t="inlineStr">
        <is>
          <t>autoregressive world model video generation</t>
        </is>
      </c>
      <c r="F1528" t="inlineStr">
        <is>
          <t>Application of Multimodal Generation Model in Short Video Content Personalized Generation</t>
        </is>
      </c>
      <c r="G1528" t="inlineStr">
        <is>
          <t>Yang, Minghui</t>
        </is>
      </c>
      <c r="H1528" t="n">
        <v>2025</v>
      </c>
      <c r="I1528" t="inlineStr">
        <is>
          <t>Informatica</t>
        </is>
      </c>
      <c r="J1528" t="inlineStr">
        <is>
          <t>10.31449/inf.v49i21.9838</t>
        </is>
      </c>
      <c r="K1528" t="inlineStr">
        <is>
          <t>https://doi.org/10.31449/inf.v49i21.9838</t>
        </is>
      </c>
      <c r="L1528" t="inlineStr">
        <is>
          <t>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is>
      </c>
      <c r="M1528" t="inlineStr">
        <is>
          <t>journal-article</t>
        </is>
      </c>
      <c r="N1528" t="inlineStr">
        <is>
          <t>en</t>
        </is>
      </c>
      <c r="O1528">
        <f>IF(F1528="","",LOWER(TRIM(F1528)&amp;"|"&amp;TRIM(G1528)&amp;"|"&amp;H1528))</f>
        <v/>
      </c>
      <c r="P1528" t="inlineStr">
        <is>
          <t>No</t>
        </is>
      </c>
      <c r="Q1528" t="inlineStr">
        <is>
          <t>Citations: 0</t>
        </is>
      </c>
    </row>
    <row r="1529">
      <c r="A1529" t="inlineStr">
        <is>
          <t>A1528</t>
        </is>
      </c>
      <c r="B1529" t="inlineStr">
        <is>
          <t>Database</t>
        </is>
      </c>
      <c r="C1529" t="inlineStr">
        <is>
          <t>CrossRef</t>
        </is>
      </c>
      <c r="D1529" s="86" t="n">
        <v>46287</v>
      </c>
      <c r="E1529" t="inlineStr">
        <is>
          <t>autoregressive world model video generation</t>
        </is>
      </c>
      <c r="F1529" t="inlineStr">
        <is>
          <t>Fine-flow Distilling Coarse-flow Video Generation for Long-Term Driving World Model</t>
        </is>
      </c>
      <c r="G1529" t="inlineStr">
        <is>
          <t>Wang, Xiaodong; Wu, Zhirong; Peng, Peixi</t>
        </is>
      </c>
      <c r="H1529" t="n">
        <v>2026</v>
      </c>
      <c r="I1529" t="inlineStr">
        <is>
          <t>Proceedings of the AAAI Conference on Artificial Intelligence</t>
        </is>
      </c>
      <c r="J1529" t="inlineStr">
        <is>
          <t>10.1609/aaai.v40i31.39860</t>
        </is>
      </c>
      <c r="K1529" t="inlineStr">
        <is>
          <t>https://doi.org/10.1609/aaai.v40i31.39860</t>
        </is>
      </c>
      <c r="L1529" t="inlineStr">
        <is>
          <t>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is>
      </c>
      <c r="M1529" t="inlineStr">
        <is>
          <t>journal-article</t>
        </is>
      </c>
      <c r="N1529" t="inlineStr">
        <is>
          <t>en</t>
        </is>
      </c>
      <c r="O1529">
        <f>IF(F1529="","",LOWER(TRIM(F1529)&amp;"|"&amp;TRIM(G1529)&amp;"|"&amp;H1529))</f>
        <v/>
      </c>
      <c r="P1529" t="inlineStr">
        <is>
          <t>No</t>
        </is>
      </c>
      <c r="Q1529" t="inlineStr">
        <is>
          <t>Citations: 0</t>
        </is>
      </c>
    </row>
    <row r="1530">
      <c r="A1530" t="inlineStr">
        <is>
          <t>A1529</t>
        </is>
      </c>
      <c r="B1530" t="inlineStr">
        <is>
          <t>Database</t>
        </is>
      </c>
      <c r="C1530" t="inlineStr">
        <is>
          <t>CrossRef</t>
        </is>
      </c>
      <c r="D1530" s="86" t="n">
        <v>46287</v>
      </c>
      <c r="E1530" t="inlineStr">
        <is>
          <t>autoregressive world model video generation</t>
        </is>
      </c>
      <c r="F1530" t="inlineStr">
        <is>
          <t>3D4D: An Interactive, Editable, 4D World Model via 3D Video Generation</t>
        </is>
      </c>
      <c r="G1530" t="inlineStr">
        <is>
          <t>He, Yunhong; Yuan, Zhengqing; Tu, Zhengzhong; Ye, Yanfang; Sun, Lichao</t>
        </is>
      </c>
      <c r="H1530" t="n">
        <v>2026</v>
      </c>
      <c r="I1530" t="inlineStr">
        <is>
          <t>Proceedings of the AAAI Conference on Artificial Intelligence</t>
        </is>
      </c>
      <c r="J1530" t="inlineStr">
        <is>
          <t>10.1609/aaai.v40i48.42351</t>
        </is>
      </c>
      <c r="K1530" t="inlineStr">
        <is>
          <t>https://doi.org/10.1609/aaai.v40i48.42351</t>
        </is>
      </c>
      <c r="L1530" t="inlineStr">
        <is>
          <t>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is>
      </c>
      <c r="M1530" t="inlineStr">
        <is>
          <t>journal-article</t>
        </is>
      </c>
      <c r="N1530" t="inlineStr">
        <is>
          <t>en</t>
        </is>
      </c>
      <c r="O1530">
        <f>IF(F1530="","",LOWER(TRIM(F1530)&amp;"|"&amp;TRIM(G1530)&amp;"|"&amp;H1530))</f>
        <v/>
      </c>
      <c r="P1530" t="inlineStr">
        <is>
          <t>No</t>
        </is>
      </c>
      <c r="Q1530" t="inlineStr">
        <is>
          <t>Citations: 0</t>
        </is>
      </c>
    </row>
    <row r="1531">
      <c r="A1531" t="inlineStr">
        <is>
          <t>A1530</t>
        </is>
      </c>
      <c r="B1531" t="inlineStr">
        <is>
          <t>Database</t>
        </is>
      </c>
      <c r="C1531" t="inlineStr">
        <is>
          <t>CrossRef</t>
        </is>
      </c>
      <c r="D1531" s="86" t="n">
        <v>46287</v>
      </c>
      <c r="E1531" t="inlineStr">
        <is>
          <t>autoregressive world model video generation</t>
        </is>
      </c>
      <c r="F1531" t="inlineStr">
        <is>
          <t>One-Shot Autoregressive Generation of Combinatorial Optimization Solutions Based on the Large Language Model Architecture and Learning Algorithms</t>
        </is>
      </c>
      <c r="G1531" t="inlineStr">
        <is>
          <t>Ghimire, Bishad; Mahmood, Ausif; Elleithy, Khaled</t>
        </is>
      </c>
      <c r="H1531" t="n">
        <v>2025</v>
      </c>
      <c r="I1531" t="inlineStr">
        <is>
          <t>AI</t>
        </is>
      </c>
      <c r="J1531" t="inlineStr">
        <is>
          <t>10.3390/ai6040066</t>
        </is>
      </c>
      <c r="K1531" t="inlineStr">
        <is>
          <t>https://doi.org/10.3390/ai6040066</t>
        </is>
      </c>
      <c r="L1531" t="inlineStr">
        <is>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is>
      </c>
      <c r="M1531" t="inlineStr">
        <is>
          <t>journal-article</t>
        </is>
      </c>
      <c r="N1531" t="inlineStr">
        <is>
          <t>en</t>
        </is>
      </c>
      <c r="O1531">
        <f>IF(F1531="","",LOWER(TRIM(F1531)&amp;"|"&amp;TRIM(G1531)&amp;"|"&amp;H1531))</f>
        <v/>
      </c>
      <c r="P1531" t="inlineStr">
        <is>
          <t>No</t>
        </is>
      </c>
      <c r="Q1531" t="inlineStr">
        <is>
          <t>Citations: 2</t>
        </is>
      </c>
    </row>
    <row r="1532">
      <c r="A1532" t="inlineStr">
        <is>
          <t>A1531</t>
        </is>
      </c>
      <c r="B1532" t="inlineStr">
        <is>
          <t>Database</t>
        </is>
      </c>
      <c r="C1532" t="inlineStr">
        <is>
          <t>CrossRef</t>
        </is>
      </c>
      <c r="D1532" s="86" t="n">
        <v>46287</v>
      </c>
      <c r="E1532" t="inlineStr">
        <is>
          <t>autoregressive world model video generation</t>
        </is>
      </c>
      <c r="F1532" t="inlineStr">
        <is>
          <t>Impact of human capital investment on economic growth in Nigeria: Econometric approach of Autoregressive Distributive Lag Model (ARDL)</t>
        </is>
      </c>
      <c r="G1532" t="inlineStr">
        <is>
          <t>Chidera Godson Eze</t>
        </is>
      </c>
      <c r="H1532" t="n">
        <v>2023</v>
      </c>
      <c r="I1532" t="inlineStr">
        <is>
          <t>World Journal of Advanced Research and Reviews</t>
        </is>
      </c>
      <c r="J1532" t="inlineStr">
        <is>
          <t>10.30574/wjarr.2023.18.2.0914</t>
        </is>
      </c>
      <c r="K1532" t="inlineStr">
        <is>
          <t>https://doi.org/10.30574/wjarr.2023.18.2.0914</t>
        </is>
      </c>
      <c r="L1532" t="inlineStr">
        <is>
          <t>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is>
      </c>
      <c r="M1532" t="inlineStr">
        <is>
          <t>journal-article</t>
        </is>
      </c>
      <c r="N1532" t="inlineStr">
        <is>
          <t>en</t>
        </is>
      </c>
      <c r="O1532">
        <f>IF(F1532="","",LOWER(TRIM(F1532)&amp;"|"&amp;TRIM(G1532)&amp;"|"&amp;H1532))</f>
        <v/>
      </c>
      <c r="P1532" t="inlineStr">
        <is>
          <t>No</t>
        </is>
      </c>
      <c r="Q1532" t="inlineStr">
        <is>
          <t>Citations: 2</t>
        </is>
      </c>
    </row>
    <row r="1533">
      <c r="A1533" t="inlineStr">
        <is>
          <t>A1532</t>
        </is>
      </c>
      <c r="B1533" t="inlineStr">
        <is>
          <t>Database</t>
        </is>
      </c>
      <c r="C1533" t="inlineStr">
        <is>
          <t>CrossRef</t>
        </is>
      </c>
      <c r="D1533" s="86" t="n">
        <v>46287</v>
      </c>
      <c r="E1533" t="inlineStr">
        <is>
          <t>autoregressive world model video generation</t>
        </is>
      </c>
      <c r="F1533" t="inlineStr">
        <is>
          <t>Generation of Synthetic Network Traffic Series Using a Transformed Autoregressive Model Based Adaptive Algorithm</t>
        </is>
      </c>
      <c r="G1533" t="inlineStr">
        <is>
          <t>Cardoso, Alisson Assis; Vieira, Flávio Henrique Teles</t>
        </is>
      </c>
      <c r="H1533" t="n">
        <v>2019</v>
      </c>
      <c r="I1533" t="inlineStr">
        <is>
          <t>IEEE Latin America Transactions</t>
        </is>
      </c>
      <c r="J1533" t="inlineStr">
        <is>
          <t>10.1109/tla.2019.8932335</t>
        </is>
      </c>
      <c r="K1533" t="inlineStr">
        <is>
          <t>https://doi.org/10.1109/tla.2019.8932335</t>
        </is>
      </c>
      <c r="L1533" t="inlineStr"/>
      <c r="M1533" t="inlineStr">
        <is>
          <t>journal-article</t>
        </is>
      </c>
      <c r="N1533" t="inlineStr">
        <is>
          <t>en</t>
        </is>
      </c>
      <c r="O1533">
        <f>IF(F1533="","",LOWER(TRIM(F1533)&amp;"|"&amp;TRIM(G1533)&amp;"|"&amp;H1533))</f>
        <v/>
      </c>
      <c r="P1533" t="inlineStr">
        <is>
          <t>No</t>
        </is>
      </c>
      <c r="Q1533" t="inlineStr">
        <is>
          <t>Citations: 11</t>
        </is>
      </c>
    </row>
    <row r="1534">
      <c r="A1534" t="inlineStr">
        <is>
          <t>A1533</t>
        </is>
      </c>
      <c r="B1534" t="inlineStr">
        <is>
          <t>Database</t>
        </is>
      </c>
      <c r="C1534" t="inlineStr">
        <is>
          <t>CrossRef</t>
        </is>
      </c>
      <c r="D1534" s="86" t="n">
        <v>46287</v>
      </c>
      <c r="E1534" t="inlineStr">
        <is>
          <t>autoregressive world model video generation</t>
        </is>
      </c>
      <c r="F1534" t="inlineStr">
        <is>
          <t>Autoregressive generation strategies for Top-K sequential recommendations</t>
        </is>
      </c>
      <c r="G1534" t="inlineStr">
        <is>
          <t>Volodkevich, Anna; Gusak, Danil; Klenitskiy, Anton; Pembek, Anton; Vasilev, Alexey</t>
        </is>
      </c>
      <c r="H1534" t="n">
        <v>2025</v>
      </c>
      <c r="I1534" t="inlineStr">
        <is>
          <t>User Modeling and User-Adapted Interaction</t>
        </is>
      </c>
      <c r="J1534" t="inlineStr">
        <is>
          <t>10.1007/s11257-025-09433-5</t>
        </is>
      </c>
      <c r="K1534" t="inlineStr">
        <is>
          <t>https://doi.org/10.1007/s11257-025-09433-5</t>
        </is>
      </c>
      <c r="L1534" t="inlineStr"/>
      <c r="M1534" t="inlineStr">
        <is>
          <t>journal-article</t>
        </is>
      </c>
      <c r="N1534" t="inlineStr">
        <is>
          <t>en</t>
        </is>
      </c>
      <c r="O1534">
        <f>IF(F1534="","",LOWER(TRIM(F1534)&amp;"|"&amp;TRIM(G1534)&amp;"|"&amp;H1534))</f>
        <v/>
      </c>
      <c r="P1534" t="inlineStr">
        <is>
          <t>No</t>
        </is>
      </c>
      <c r="Q1534" t="inlineStr">
        <is>
          <t>Citations: 2</t>
        </is>
      </c>
    </row>
    <row r="1535">
      <c r="A1535" t="inlineStr">
        <is>
          <t>A1534</t>
        </is>
      </c>
      <c r="B1535" t="inlineStr">
        <is>
          <t>Database</t>
        </is>
      </c>
      <c r="C1535" t="inlineStr">
        <is>
          <t>CrossRef</t>
        </is>
      </c>
      <c r="D1535" s="86" t="n">
        <v>46287</v>
      </c>
      <c r="E1535" t="inlineStr">
        <is>
          <t>autoregressive world model video generation</t>
        </is>
      </c>
      <c r="F1535" t="inlineStr">
        <is>
          <t>Prediction of rainfall in Dachigam catchment and generation of time series autoregressive model</t>
        </is>
      </c>
      <c r="G1535" t="inlineStr">
        <is>
          <t>Umar, Sheikh; Khan, Junaid</t>
        </is>
      </c>
      <c r="H1535" t="n">
        <v>2018</v>
      </c>
      <c r="I1535" t="inlineStr">
        <is>
          <t>Journal of Soil and Water Conservation</t>
        </is>
      </c>
      <c r="J1535" t="inlineStr">
        <is>
          <t>10.5958/2455-7145.2018.00022.x</t>
        </is>
      </c>
      <c r="K1535" t="inlineStr">
        <is>
          <t>https://doi.org/10.5958/2455-7145.2018.00022.x</t>
        </is>
      </c>
      <c r="L1535" t="inlineStr"/>
      <c r="M1535" t="inlineStr">
        <is>
          <t>journal-article</t>
        </is>
      </c>
      <c r="N1535" t="inlineStr">
        <is>
          <t>en</t>
        </is>
      </c>
      <c r="O1535">
        <f>IF(F1535="","",LOWER(TRIM(F1535)&amp;"|"&amp;TRIM(G1535)&amp;"|"&amp;H1535))</f>
        <v/>
      </c>
      <c r="P1535" t="inlineStr">
        <is>
          <t>No</t>
        </is>
      </c>
      <c r="Q1535" t="inlineStr">
        <is>
          <t>Citations: 0</t>
        </is>
      </c>
    </row>
    <row r="1536">
      <c r="A1536" t="inlineStr">
        <is>
          <t>A1535</t>
        </is>
      </c>
      <c r="B1536" t="inlineStr">
        <is>
          <t>Database</t>
        </is>
      </c>
      <c r="C1536" t="inlineStr">
        <is>
          <t>CrossRef</t>
        </is>
      </c>
      <c r="D1536" s="86" t="n">
        <v>46287</v>
      </c>
      <c r="E1536" t="inlineStr">
        <is>
          <t>autoregressive world model video generation</t>
        </is>
      </c>
      <c r="F1536" t="inlineStr">
        <is>
          <t>Prediction of Runoff in Dachigam Catchment and Generation of Time Series Autoregressive Model</t>
        </is>
      </c>
      <c r="G1536" t="inlineStr">
        <is>
          <t>Umar, Sheikh; Khan, Junaid; Malik, Mohd; Manzoor, Saika; Mushtaq, Jasir</t>
        </is>
      </c>
      <c r="H1536" t="n">
        <v>2018</v>
      </c>
      <c r="I1536" t="inlineStr">
        <is>
          <t>Current Journal of Applied Science and Technology</t>
        </is>
      </c>
      <c r="J1536" t="inlineStr">
        <is>
          <t>10.9734/cjast/2018/38694</t>
        </is>
      </c>
      <c r="K1536" t="inlineStr">
        <is>
          <t>https://doi.org/10.9734/cjast/2018/38694</t>
        </is>
      </c>
      <c r="L1536" t="inlineStr"/>
      <c r="M1536" t="inlineStr">
        <is>
          <t>journal-article</t>
        </is>
      </c>
      <c r="N1536" t="inlineStr">
        <is>
          <t>en</t>
        </is>
      </c>
      <c r="O1536">
        <f>IF(F1536="","",LOWER(TRIM(F1536)&amp;"|"&amp;TRIM(G1536)&amp;"|"&amp;H1536))</f>
        <v/>
      </c>
      <c r="P1536" t="inlineStr">
        <is>
          <t>No</t>
        </is>
      </c>
      <c r="Q1536" t="inlineStr">
        <is>
          <t>Citations: 2</t>
        </is>
      </c>
    </row>
    <row r="1537">
      <c r="A1537" t="inlineStr">
        <is>
          <t>A1536</t>
        </is>
      </c>
      <c r="B1537" t="inlineStr">
        <is>
          <t>Database</t>
        </is>
      </c>
      <c r="C1537" t="inlineStr">
        <is>
          <t>CrossRef</t>
        </is>
      </c>
      <c r="D1537" s="86" t="n">
        <v>46287</v>
      </c>
      <c r="E1537" t="inlineStr">
        <is>
          <t>autoregressive world model video generation</t>
        </is>
      </c>
      <c r="F1537" t="inlineStr">
        <is>
          <t>Autoregressive STG-based Diffusion Model for Spatiotemporal Trajectory Generation</t>
        </is>
      </c>
      <c r="G1537" t="inlineStr">
        <is>
          <t>Xie, Tianru; Chao, Pingfu; Qian, Weizhu; Fang, Junhua; Xu, Jiajie</t>
        </is>
      </c>
      <c r="H1537" t="n">
        <v>2026</v>
      </c>
      <c r="I1537" t="inlineStr">
        <is>
          <t>ACM Transactions on Intelligent Systems and Technology</t>
        </is>
      </c>
      <c r="J1537" t="inlineStr">
        <is>
          <t>10.1145/3787975</t>
        </is>
      </c>
      <c r="K1537" t="inlineStr">
        <is>
          <t>https://doi.org/10.1145/3787975</t>
        </is>
      </c>
      <c r="L1537" t="inlineStr">
        <is>
          <t>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is>
      </c>
      <c r="M1537" t="inlineStr">
        <is>
          <t>journal-article</t>
        </is>
      </c>
      <c r="N1537" t="inlineStr">
        <is>
          <t>en</t>
        </is>
      </c>
      <c r="O1537">
        <f>IF(F1537="","",LOWER(TRIM(F1537)&amp;"|"&amp;TRIM(G1537)&amp;"|"&amp;H1537))</f>
        <v/>
      </c>
      <c r="P1537" t="inlineStr">
        <is>
          <t>No</t>
        </is>
      </c>
      <c r="Q1537" t="inlineStr">
        <is>
          <t>Citations: 1</t>
        </is>
      </c>
    </row>
    <row r="1538">
      <c r="A1538" t="inlineStr">
        <is>
          <t>A1537</t>
        </is>
      </c>
      <c r="B1538" t="inlineStr">
        <is>
          <t>Database</t>
        </is>
      </c>
      <c r="C1538" t="inlineStr">
        <is>
          <t>CrossRef</t>
        </is>
      </c>
      <c r="D1538" s="86" t="n">
        <v>46287</v>
      </c>
      <c r="E1538" t="inlineStr">
        <is>
          <t>autoregressive world model video generation</t>
        </is>
      </c>
      <c r="F1538" t="inlineStr">
        <is>
          <t>On Empirical Comparison of Forecast Performance of Autoregressive Moving Average Model and Generalized Autoregressive Conditional Heteroscedasticity Model</t>
        </is>
      </c>
      <c r="G1538" t="inlineStr"/>
      <c r="H1538" t="n">
        <v>2021</v>
      </c>
      <c r="I1538" t="inlineStr">
        <is>
          <t>Journal of Statistics Applications &amp; Probability Letters</t>
        </is>
      </c>
      <c r="J1538" t="inlineStr">
        <is>
          <t>10.18576/jsapl/080105</t>
        </is>
      </c>
      <c r="K1538" t="inlineStr">
        <is>
          <t>https://doi.org/10.18576/jsapl/080105</t>
        </is>
      </c>
      <c r="L1538" t="inlineStr"/>
      <c r="M1538" t="inlineStr">
        <is>
          <t>journal-article</t>
        </is>
      </c>
      <c r="N1538" t="inlineStr">
        <is>
          <t>en</t>
        </is>
      </c>
      <c r="O1538">
        <f>IF(F1538="","",LOWER(TRIM(F1538)&amp;"|"&amp;TRIM(G1538)&amp;"|"&amp;H1538))</f>
        <v/>
      </c>
      <c r="P1538" t="inlineStr">
        <is>
          <t>No</t>
        </is>
      </c>
      <c r="Q1538" t="inlineStr">
        <is>
          <t>Citations: 2</t>
        </is>
      </c>
    </row>
    <row r="1539">
      <c r="A1539" t="inlineStr">
        <is>
          <t>A1538</t>
        </is>
      </c>
      <c r="B1539" t="inlineStr">
        <is>
          <t>Database</t>
        </is>
      </c>
      <c r="C1539" t="inlineStr">
        <is>
          <t>CrossRef</t>
        </is>
      </c>
      <c r="D1539" s="86" t="n">
        <v>46287</v>
      </c>
      <c r="E1539" t="inlineStr">
        <is>
          <t>autoregressive world model video generation</t>
        </is>
      </c>
      <c r="F1539" t="inlineStr">
        <is>
          <t>Application of the Improved Generalized Autoregressive Conditional Heteroskedast Model Based on the Autoregressive Integrated Moving Average Model in Data Analysis</t>
        </is>
      </c>
      <c r="G1539" t="inlineStr">
        <is>
          <t>Yang, Qi; Wang, Yishu</t>
        </is>
      </c>
      <c r="H1539" t="n">
        <v>2019</v>
      </c>
      <c r="I1539" t="inlineStr">
        <is>
          <t>Open Journal of Statistics</t>
        </is>
      </c>
      <c r="J1539" t="inlineStr">
        <is>
          <t>10.4236/ojs.2019.95036</t>
        </is>
      </c>
      <c r="K1539" t="inlineStr">
        <is>
          <t>https://doi.org/10.4236/ojs.2019.95036</t>
        </is>
      </c>
      <c r="L1539" t="inlineStr"/>
      <c r="M1539" t="inlineStr">
        <is>
          <t>journal-article</t>
        </is>
      </c>
      <c r="N1539" t="inlineStr">
        <is>
          <t>en</t>
        </is>
      </c>
      <c r="O1539">
        <f>IF(F1539="","",LOWER(TRIM(F1539)&amp;"|"&amp;TRIM(G1539)&amp;"|"&amp;H1539))</f>
        <v/>
      </c>
      <c r="P1539" t="inlineStr">
        <is>
          <t>No</t>
        </is>
      </c>
      <c r="Q1539" t="inlineStr">
        <is>
          <t>Citations: 1</t>
        </is>
      </c>
    </row>
    <row r="1540">
      <c r="A1540" t="inlineStr">
        <is>
          <t>A1539</t>
        </is>
      </c>
      <c r="B1540" t="inlineStr">
        <is>
          <t>Database</t>
        </is>
      </c>
      <c r="C1540" t="inlineStr">
        <is>
          <t>CrossRef</t>
        </is>
      </c>
      <c r="D1540" s="86" t="n">
        <v>46287</v>
      </c>
      <c r="E1540" t="inlineStr">
        <is>
          <t>autoregressive world model video generation</t>
        </is>
      </c>
      <c r="F1540" t="inlineStr">
        <is>
          <t>Impact of anomalous observations on Vector Autoregressive and Bayesian Vector Autoregressive Accuracy</t>
        </is>
      </c>
      <c r="G1540" t="inlineStr">
        <is>
          <t>Tobias, C.O.; Adenomon, M.O.; Chaku, S.E.; Nweze, N.O.</t>
        </is>
      </c>
      <c r="H1540" t="n">
        <v>2025</v>
      </c>
      <c r="I1540" t="inlineStr">
        <is>
          <t>Science World Journal</t>
        </is>
      </c>
      <c r="J1540" t="inlineStr">
        <is>
          <t>10.4314/swj.v20i2.35</t>
        </is>
      </c>
      <c r="K1540" t="inlineStr">
        <is>
          <t>https://doi.org/10.4314/swj.v20i2.35</t>
        </is>
      </c>
      <c r="L1540" t="inlineStr">
        <is>
          <t>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is>
      </c>
      <c r="M1540" t="inlineStr">
        <is>
          <t>journal-article</t>
        </is>
      </c>
      <c r="N1540" t="inlineStr">
        <is>
          <t>en</t>
        </is>
      </c>
      <c r="O1540">
        <f>IF(F1540="","",LOWER(TRIM(F1540)&amp;"|"&amp;TRIM(G1540)&amp;"|"&amp;H1540))</f>
        <v/>
      </c>
      <c r="P1540" t="inlineStr">
        <is>
          <t>No</t>
        </is>
      </c>
      <c r="Q1540" t="inlineStr">
        <is>
          <t>Citations: 0</t>
        </is>
      </c>
    </row>
    <row r="1541">
      <c r="A1541" t="inlineStr">
        <is>
          <t>A1540</t>
        </is>
      </c>
      <c r="B1541" t="inlineStr">
        <is>
          <t>Database</t>
        </is>
      </c>
      <c r="C1541" t="inlineStr">
        <is>
          <t>CrossRef</t>
        </is>
      </c>
      <c r="D1541" s="86" t="n">
        <v>46287</v>
      </c>
      <c r="E1541" t="inlineStr">
        <is>
          <t>autoregressive world model video generation</t>
        </is>
      </c>
      <c r="F1541" t="inlineStr">
        <is>
          <t>Modelling and Forecasting the United States Dollar – Chinese Yuan Exchange Rate | Nonlinear Autoregressive Neural Network vs Seasonal Autoregressive Integrated Moving Average</t>
        </is>
      </c>
      <c r="G1541" t="inlineStr">
        <is>
          <t>Samambgwa, Henry; Musora, Thomas</t>
        </is>
      </c>
      <c r="H1541" t="n">
        <v>2025</v>
      </c>
      <c r="I1541" t="inlineStr">
        <is>
          <t>World Journal of Advanced Engineering Technology and Sciences</t>
        </is>
      </c>
      <c r="J1541" t="inlineStr">
        <is>
          <t>10.30574/wjaets.2025.17.3.1579</t>
        </is>
      </c>
      <c r="K1541" t="inlineStr">
        <is>
          <t>https://doi.org/10.30574/wjaets.2025.17.3.1579</t>
        </is>
      </c>
      <c r="L1541" t="inlineStr">
        <is>
          <t>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is>
      </c>
      <c r="M1541" t="inlineStr">
        <is>
          <t>journal-article</t>
        </is>
      </c>
      <c r="N1541" t="inlineStr">
        <is>
          <t>en</t>
        </is>
      </c>
      <c r="O1541">
        <f>IF(F1541="","",LOWER(TRIM(F1541)&amp;"|"&amp;TRIM(G1541)&amp;"|"&amp;H1541))</f>
        <v/>
      </c>
      <c r="P1541" t="inlineStr">
        <is>
          <t>No</t>
        </is>
      </c>
      <c r="Q1541" t="inlineStr">
        <is>
          <t>Citations: 0</t>
        </is>
      </c>
    </row>
    <row r="1542">
      <c r="A1542" t="inlineStr">
        <is>
          <t>A1541</t>
        </is>
      </c>
      <c r="B1542" t="inlineStr">
        <is>
          <t>Database</t>
        </is>
      </c>
      <c r="C1542" t="inlineStr">
        <is>
          <t>CrossRef</t>
        </is>
      </c>
      <c r="D1542" s="86" t="n">
        <v>46287</v>
      </c>
      <c r="E1542" t="inlineStr">
        <is>
          <t>autoregressive world model video generation</t>
        </is>
      </c>
      <c r="F1542" t="inlineStr">
        <is>
          <t>The Current Landscape, Challenges, and Optimized Pathways of AI Video Generation Model</t>
        </is>
      </c>
      <c r="G1542" t="inlineStr"/>
      <c r="H1542" t="n">
        <v>2025</v>
      </c>
      <c r="I1542" t="inlineStr">
        <is>
          <t>Intelligent Visuals and Communication</t>
        </is>
      </c>
      <c r="J1542" t="inlineStr">
        <is>
          <t>10.47297/ppiivc2025010108</t>
        </is>
      </c>
      <c r="K1542" t="inlineStr">
        <is>
          <t>https://doi.org/10.47297/ppiivc2025010108</t>
        </is>
      </c>
      <c r="L1542" t="inlineStr"/>
      <c r="M1542" t="inlineStr">
        <is>
          <t>journal-article</t>
        </is>
      </c>
      <c r="N1542" t="inlineStr">
        <is>
          <t>en</t>
        </is>
      </c>
      <c r="O1542">
        <f>IF(F1542="","",LOWER(TRIM(F1542)&amp;"|"&amp;TRIM(G1542)&amp;"|"&amp;H1542))</f>
        <v/>
      </c>
      <c r="P1542" t="inlineStr">
        <is>
          <t>No</t>
        </is>
      </c>
      <c r="Q1542" t="inlineStr">
        <is>
          <t>Citations: 0</t>
        </is>
      </c>
    </row>
    <row r="1543">
      <c r="A1543" t="inlineStr">
        <is>
          <t>A1542</t>
        </is>
      </c>
      <c r="B1543" t="inlineStr">
        <is>
          <t>Database</t>
        </is>
      </c>
      <c r="C1543" t="inlineStr">
        <is>
          <t>CrossRef</t>
        </is>
      </c>
      <c r="D1543" s="86" t="n">
        <v>46287</v>
      </c>
      <c r="E1543" t="inlineStr">
        <is>
          <t>autoregressive world model video generation</t>
        </is>
      </c>
      <c r="F1543" t="inlineStr">
        <is>
          <t>HiTVideo: Hierarchical Tokenizers for Enhancing Text-to-Video Generation with Autoregressive Large Language Models</t>
        </is>
      </c>
      <c r="G1543" t="inlineStr">
        <is>
          <t>Zhou, Ziqin; Yang, Yifan; Yang, Yuqing; He, Tianyu; Peng, Houwen; Qiu, Kai; Dai, Qi; Qiu, Lili; Luo, Chong; Liu, Lingqiao</t>
        </is>
      </c>
      <c r="H1543" t="n">
        <v>2026</v>
      </c>
      <c r="I1543" t="inlineStr">
        <is>
          <t>Proceedings of the AAAI Conference on Artificial Intelligence</t>
        </is>
      </c>
      <c r="J1543" t="inlineStr">
        <is>
          <t>10.1609/aaai.v40i16.38399</t>
        </is>
      </c>
      <c r="K1543" t="inlineStr">
        <is>
          <t>https://doi.org/10.1609/aaai.v40i16.38399</t>
        </is>
      </c>
      <c r="L1543" t="inlineStr">
        <is>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is>
      </c>
      <c r="M1543" t="inlineStr">
        <is>
          <t>journal-article</t>
        </is>
      </c>
      <c r="N1543" t="inlineStr">
        <is>
          <t>en</t>
        </is>
      </c>
      <c r="O1543">
        <f>IF(F1543="","",LOWER(TRIM(F1543)&amp;"|"&amp;TRIM(G1543)&amp;"|"&amp;H1543))</f>
        <v/>
      </c>
      <c r="P1543" t="inlineStr">
        <is>
          <t>No</t>
        </is>
      </c>
      <c r="Q1543" t="inlineStr">
        <is>
          <t>Citations: 2</t>
        </is>
      </c>
    </row>
    <row r="1544">
      <c r="A1544" t="inlineStr">
        <is>
          <t>A1543</t>
        </is>
      </c>
      <c r="B1544" t="inlineStr">
        <is>
          <t>Database</t>
        </is>
      </c>
      <c r="C1544" t="inlineStr">
        <is>
          <t>CrossRef</t>
        </is>
      </c>
      <c r="D1544" s="86" t="n">
        <v>46287</v>
      </c>
      <c r="E1544" t="inlineStr">
        <is>
          <t>autoregressive world model video generation</t>
        </is>
      </c>
      <c r="F1544" t="inlineStr">
        <is>
          <t>Hybrid autoregressive integrated moving average generalized autoregressive score modelling of jumps in intradaily financial data</t>
        </is>
      </c>
      <c r="G1544" t="inlineStr">
        <is>
          <t>Bolarinwa, B.T.; Yahaya, H.U.; Adehi, M.U.</t>
        </is>
      </c>
      <c r="H1544" t="n">
        <v>2026</v>
      </c>
      <c r="I1544" t="inlineStr">
        <is>
          <t>Science World Journal</t>
        </is>
      </c>
      <c r="J1544" t="inlineStr">
        <is>
          <t>10.4314/swj.v20i4.2</t>
        </is>
      </c>
      <c r="K1544" t="inlineStr">
        <is>
          <t>https://doi.org/10.4314/swj.v20i4.2</t>
        </is>
      </c>
      <c r="L1544" t="inlineStr">
        <is>
          <t>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is>
      </c>
      <c r="M1544" t="inlineStr">
        <is>
          <t>journal-article</t>
        </is>
      </c>
      <c r="N1544" t="inlineStr">
        <is>
          <t>en</t>
        </is>
      </c>
      <c r="O1544">
        <f>IF(F1544="","",LOWER(TRIM(F1544)&amp;"|"&amp;TRIM(G1544)&amp;"|"&amp;H1544))</f>
        <v/>
      </c>
      <c r="P1544" t="inlineStr">
        <is>
          <t>No</t>
        </is>
      </c>
      <c r="Q1544" t="inlineStr">
        <is>
          <t>Citations: 0</t>
        </is>
      </c>
    </row>
    <row r="1545">
      <c r="A1545" t="inlineStr">
        <is>
          <t>A1544</t>
        </is>
      </c>
      <c r="B1545" t="inlineStr">
        <is>
          <t>Database</t>
        </is>
      </c>
      <c r="C1545" t="inlineStr">
        <is>
          <t>CrossRef</t>
        </is>
      </c>
      <c r="D1545" s="86" t="n">
        <v>46287</v>
      </c>
      <c r="E1545" t="inlineStr">
        <is>
          <t>autoregressive world model video generation</t>
        </is>
      </c>
      <c r="F1545" t="inlineStr">
        <is>
          <t>Productivity Determinants of Potato in Nigeria: An Autoregressive Distributed Lag Model Approach</t>
        </is>
      </c>
      <c r="G1545" t="inlineStr">
        <is>
          <t>Onwusiribe, Ndubuisi Chigozirim; Agwu, Nnanna Mba; Mbanasor, Jude Anayochukwu</t>
        </is>
      </c>
      <c r="H1545" t="n">
        <v>2018</v>
      </c>
      <c r="I1545" t="inlineStr">
        <is>
          <t>Alanya Akademik Bakış</t>
        </is>
      </c>
      <c r="J1545" t="inlineStr">
        <is>
          <t>10.29023/alanyaakademik.350985</t>
        </is>
      </c>
      <c r="K1545" t="inlineStr">
        <is>
          <t>https://doi.org/10.29023/alanyaakademik.350985</t>
        </is>
      </c>
      <c r="L1545" t="inlineStr">
        <is>
          <t>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is>
      </c>
      <c r="M1545" t="inlineStr">
        <is>
          <t>journal-article</t>
        </is>
      </c>
      <c r="N1545" t="inlineStr">
        <is>
          <t>en</t>
        </is>
      </c>
      <c r="O1545">
        <f>IF(F1545="","",LOWER(TRIM(F1545)&amp;"|"&amp;TRIM(G1545)&amp;"|"&amp;H1545))</f>
        <v/>
      </c>
      <c r="P1545" t="inlineStr">
        <is>
          <t>No</t>
        </is>
      </c>
      <c r="Q1545" t="inlineStr">
        <is>
          <t>Citations: 1</t>
        </is>
      </c>
    </row>
    <row r="1546">
      <c r="A1546" t="inlineStr">
        <is>
          <t>A1545</t>
        </is>
      </c>
      <c r="B1546" t="inlineStr">
        <is>
          <t>Database</t>
        </is>
      </c>
      <c r="C1546" t="inlineStr">
        <is>
          <t>CrossRef</t>
        </is>
      </c>
      <c r="D1546" s="86" t="n">
        <v>46287</v>
      </c>
      <c r="E1546" t="inlineStr">
        <is>
          <t>autoregressive world model video generation</t>
        </is>
      </c>
      <c r="F1546" t="inlineStr">
        <is>
          <t>GAMS: Graph-Based Autoregressive Molecular Generation System for Drug Discovery</t>
        </is>
      </c>
      <c r="G1546" t="inlineStr"/>
      <c r="H1546" t="n">
        <v>2025</v>
      </c>
      <c r="I1546" t="inlineStr">
        <is>
          <t>Frontiers in Medical Science Research</t>
        </is>
      </c>
      <c r="J1546" t="inlineStr">
        <is>
          <t>10.25236/fmsr.2025.070604</t>
        </is>
      </c>
      <c r="K1546" t="inlineStr">
        <is>
          <t>https://doi.org/10.25236/fmsr.2025.070604</t>
        </is>
      </c>
      <c r="L1546" t="inlineStr"/>
      <c r="M1546" t="inlineStr">
        <is>
          <t>journal-article</t>
        </is>
      </c>
      <c r="N1546" t="inlineStr">
        <is>
          <t>en</t>
        </is>
      </c>
      <c r="O1546">
        <f>IF(F1546="","",LOWER(TRIM(F1546)&amp;"|"&amp;TRIM(G1546)&amp;"|"&amp;H1546))</f>
        <v/>
      </c>
      <c r="P1546" t="inlineStr">
        <is>
          <t>No</t>
        </is>
      </c>
      <c r="Q1546" t="inlineStr">
        <is>
          <t>Citations: 0</t>
        </is>
      </c>
    </row>
    <row r="1547">
      <c r="A1547" t="inlineStr">
        <is>
          <t>A1546</t>
        </is>
      </c>
      <c r="B1547" t="inlineStr">
        <is>
          <t>Database</t>
        </is>
      </c>
      <c r="C1547" t="inlineStr">
        <is>
          <t>CrossRef</t>
        </is>
      </c>
      <c r="D1547" s="86" t="n">
        <v>46287</v>
      </c>
      <c r="E1547" t="inlineStr">
        <is>
          <t>autoregressive world model video generation</t>
        </is>
      </c>
      <c r="F1547" t="inlineStr">
        <is>
          <t>Isophote-Constrained Autoregressive Model With Adaptive Window Extension for Image Interpolation</t>
        </is>
      </c>
      <c r="G1547" t="inlineStr">
        <is>
          <t>Yang, Wenhan; Liu, Jiaying; Li, Mading; Guo, Zongming</t>
        </is>
      </c>
      <c r="H1547" t="n">
        <v>2018</v>
      </c>
      <c r="I1547" t="inlineStr">
        <is>
          <t>IEEE Transactions on Circuits and Systems for Video Technology</t>
        </is>
      </c>
      <c r="J1547" t="inlineStr">
        <is>
          <t>10.1109/tcsvt.2016.2638864</t>
        </is>
      </c>
      <c r="K1547" t="inlineStr">
        <is>
          <t>https://doi.org/10.1109/tcsvt.2016.2638864</t>
        </is>
      </c>
      <c r="L1547" t="inlineStr"/>
      <c r="M1547" t="inlineStr">
        <is>
          <t>journal-article</t>
        </is>
      </c>
      <c r="N1547" t="inlineStr">
        <is>
          <t>en</t>
        </is>
      </c>
      <c r="O1547">
        <f>IF(F1547="","",LOWER(TRIM(F1547)&amp;"|"&amp;TRIM(G1547)&amp;"|"&amp;H1547))</f>
        <v/>
      </c>
      <c r="P1547" t="inlineStr">
        <is>
          <t>No</t>
        </is>
      </c>
      <c r="Q1547" t="inlineStr">
        <is>
          <t>Citations: 14</t>
        </is>
      </c>
    </row>
    <row r="1548">
      <c r="A1548" t="inlineStr">
        <is>
          <t>A1547</t>
        </is>
      </c>
      <c r="B1548" t="inlineStr">
        <is>
          <t>Database</t>
        </is>
      </c>
      <c r="C1548" t="inlineStr">
        <is>
          <t>CrossRef</t>
        </is>
      </c>
      <c r="D1548" s="86" t="n">
        <v>46287</v>
      </c>
      <c r="E1548" t="inlineStr">
        <is>
          <t>autoregressive world model video generation</t>
        </is>
      </c>
      <c r="F1548" t="inlineStr">
        <is>
          <t>PERAMALAN VOLATILITAS RETURN CRYPTOCURRENCY MENGGUNAKAN MODEL ASYMMETRIC GENERALIZED AUTOREGRESSIVE HETEROSCEDASTICITY (GARCH) DILENGKAPI GUI-R</t>
        </is>
      </c>
      <c r="G1548" t="inlineStr">
        <is>
          <t>Wafdayanti, Haasya; Mustafid, Mustafid; Suparti, Suparti</t>
        </is>
      </c>
      <c r="H1548" t="n">
        <v>2025</v>
      </c>
      <c r="I1548" t="inlineStr">
        <is>
          <t>Jurnal Gaussian</t>
        </is>
      </c>
      <c r="J1548" t="inlineStr">
        <is>
          <t>10.14710/j.gauss.14.1.224-235</t>
        </is>
      </c>
      <c r="K1548" t="inlineStr">
        <is>
          <t>https://doi.org/10.14710/j.gauss.14.1.224-235</t>
        </is>
      </c>
      <c r="L1548" t="inlineStr">
        <is>
          <t>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is>
      </c>
      <c r="M1548" t="inlineStr">
        <is>
          <t>journal-article</t>
        </is>
      </c>
      <c r="N1548" t="inlineStr">
        <is>
          <t>en</t>
        </is>
      </c>
      <c r="O1548">
        <f>IF(F1548="","",LOWER(TRIM(F1548)&amp;"|"&amp;TRIM(G1548)&amp;"|"&amp;H1548))</f>
        <v/>
      </c>
      <c r="P1548" t="inlineStr">
        <is>
          <t>No</t>
        </is>
      </c>
      <c r="Q1548" t="inlineStr">
        <is>
          <t>Citations: 0</t>
        </is>
      </c>
    </row>
    <row r="1549">
      <c r="A1549" t="inlineStr">
        <is>
          <t>A1548</t>
        </is>
      </c>
      <c r="B1549" t="inlineStr">
        <is>
          <t>Database</t>
        </is>
      </c>
      <c r="C1549" t="inlineStr">
        <is>
          <t>CrossRef</t>
        </is>
      </c>
      <c r="D1549" s="86" t="n">
        <v>46287</v>
      </c>
      <c r="E1549" t="inlineStr">
        <is>
          <t>autoregressive world model video generation</t>
        </is>
      </c>
      <c r="F1549" t="inlineStr">
        <is>
          <t>Model peramalan indeks kripto setelah masa pandemi Covid-19 dengan Markov Switching Autoregressive</t>
        </is>
      </c>
      <c r="G1549" t="inlineStr">
        <is>
          <t>Nugrahani, Isnaini Dyah; Risfandy, Tastaftiyan</t>
        </is>
      </c>
      <c r="H1549" t="n">
        <v>2025</v>
      </c>
      <c r="I1549" t="inlineStr">
        <is>
          <t>Jurnal Ilmu Manajemen</t>
        </is>
      </c>
      <c r="J1549" t="inlineStr">
        <is>
          <t>10.26740/jim.v13n1.p1-12</t>
        </is>
      </c>
      <c r="K1549" t="inlineStr">
        <is>
          <t>https://doi.org/10.26740/jim.v13n1.p1-12</t>
        </is>
      </c>
      <c r="L1549" t="inlineStr">
        <is>
          <t>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is>
      </c>
      <c r="M1549" t="inlineStr">
        <is>
          <t>journal-article</t>
        </is>
      </c>
      <c r="N1549" t="inlineStr">
        <is>
          <t>en</t>
        </is>
      </c>
      <c r="O1549">
        <f>IF(F1549="","",LOWER(TRIM(F1549)&amp;"|"&amp;TRIM(G1549)&amp;"|"&amp;H1549))</f>
        <v/>
      </c>
      <c r="P1549" t="inlineStr">
        <is>
          <t>No</t>
        </is>
      </c>
      <c r="Q1549" t="inlineStr">
        <is>
          <t>Citations: 0</t>
        </is>
      </c>
    </row>
    <row r="1550">
      <c r="A1550" t="inlineStr">
        <is>
          <t>A1549</t>
        </is>
      </c>
      <c r="B1550" t="inlineStr">
        <is>
          <t>Database</t>
        </is>
      </c>
      <c r="C1550" t="inlineStr">
        <is>
          <t>CrossRef</t>
        </is>
      </c>
      <c r="D1550" s="86" t="n">
        <v>46287</v>
      </c>
      <c r="E1550" t="inlineStr">
        <is>
          <t>autoregressive world model video generation</t>
        </is>
      </c>
      <c r="F1550" t="inlineStr">
        <is>
          <t>PERAMALAN HARGA EMAS DUNIA DENGAN MODEL GLOSTEN-JAGANNATHAN-RUNCLE GENERALIZED AUTOREGRESSIVE CONDITIONAL HETEROSCEDASTICITY</t>
        </is>
      </c>
      <c r="G1550" t="inlineStr">
        <is>
          <t>Hasanah, Uswatun; Rusgiyono, Agus; Santoso, Rukun</t>
        </is>
      </c>
      <c r="H1550" t="n">
        <v>2022</v>
      </c>
      <c r="I1550" t="inlineStr">
        <is>
          <t>Jurnal Gaussian</t>
        </is>
      </c>
      <c r="J1550" t="inlineStr">
        <is>
          <t>10.14710/j.gauss.v11i2.35477</t>
        </is>
      </c>
      <c r="K1550" t="inlineStr">
        <is>
          <t>https://doi.org/10.14710/j.gauss.v11i2.35477</t>
        </is>
      </c>
      <c r="L1550" t="inlineStr">
        <is>
          <t>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is>
      </c>
      <c r="M1550" t="inlineStr">
        <is>
          <t>journal-article</t>
        </is>
      </c>
      <c r="N1550" t="inlineStr">
        <is>
          <t>en</t>
        </is>
      </c>
      <c r="O1550">
        <f>IF(F1550="","",LOWER(TRIM(F1550)&amp;"|"&amp;TRIM(G1550)&amp;"|"&amp;H1550))</f>
        <v/>
      </c>
      <c r="P1550" t="inlineStr">
        <is>
          <t>No</t>
        </is>
      </c>
      <c r="Q1550" t="inlineStr">
        <is>
          <t>Citations: 0</t>
        </is>
      </c>
    </row>
    <row r="1551">
      <c r="A1551" t="inlineStr">
        <is>
          <t>A1550</t>
        </is>
      </c>
      <c r="B1551" t="inlineStr">
        <is>
          <t>Database</t>
        </is>
      </c>
      <c r="C1551" t="inlineStr">
        <is>
          <t>CrossRef</t>
        </is>
      </c>
      <c r="D1551" s="86" t="n">
        <v>46287</v>
      </c>
      <c r="E1551" t="inlineStr">
        <is>
          <t>autoregressive world model video generation</t>
        </is>
      </c>
      <c r="F1551" t="inlineStr">
        <is>
          <t>A hybrid autoregressive-long short-term memory time series model for forecasting stock prices</t>
        </is>
      </c>
      <c r="G1551" t="inlineStr">
        <is>
          <t>Arowolo, Olatunji Taofik; Ekum, Matthew Iwada; Okorafor, Uneke; Akinyemi, Oseph Adekunle; Ikegwu, Emmanuel Mmaduabuch</t>
        </is>
      </c>
      <c r="H1551" t="n">
        <v>2025</v>
      </c>
      <c r="I1551" t="inlineStr">
        <is>
          <t>Science World Journal</t>
        </is>
      </c>
      <c r="J1551" t="inlineStr">
        <is>
          <t>10.4314/swj.v20i3.38</t>
        </is>
      </c>
      <c r="K1551" t="inlineStr">
        <is>
          <t>https://doi.org/10.4314/swj.v20i3.38</t>
        </is>
      </c>
      <c r="L1551" t="inlineStr">
        <is>
          <t>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is>
      </c>
      <c r="M1551" t="inlineStr">
        <is>
          <t>journal-article</t>
        </is>
      </c>
      <c r="N1551" t="inlineStr">
        <is>
          <t>en</t>
        </is>
      </c>
      <c r="O1551">
        <f>IF(F1551="","",LOWER(TRIM(F1551)&amp;"|"&amp;TRIM(G1551)&amp;"|"&amp;H1551))</f>
        <v/>
      </c>
      <c r="P1551" t="inlineStr">
        <is>
          <t>No</t>
        </is>
      </c>
      <c r="Q1551" t="inlineStr">
        <is>
          <t>Citations: 1</t>
        </is>
      </c>
    </row>
    <row r="1552">
      <c r="A1552" t="inlineStr">
        <is>
          <t>A1551</t>
        </is>
      </c>
      <c r="B1552" t="inlineStr">
        <is>
          <t>Database</t>
        </is>
      </c>
      <c r="C1552" t="inlineStr">
        <is>
          <t>CrossRef</t>
        </is>
      </c>
      <c r="D1552" s="86" t="n">
        <v>46287</v>
      </c>
      <c r="E1552" t="inlineStr">
        <is>
          <t>autoregressive world model video generation</t>
        </is>
      </c>
      <c r="F1552" t="inlineStr">
        <is>
          <t>Enhanced transformer model for video caption generation</t>
        </is>
      </c>
      <c r="G1552" t="inlineStr">
        <is>
          <t>Varma, Soumya; Peter, J. Dinesh</t>
        </is>
      </c>
      <c r="H1552" t="n">
        <v>2026</v>
      </c>
      <c r="I1552" t="inlineStr">
        <is>
          <t>Expert Systems</t>
        </is>
      </c>
      <c r="J1552" t="inlineStr">
        <is>
          <t>10.1111/exsy.13392</t>
        </is>
      </c>
      <c r="K1552" t="inlineStr">
        <is>
          <t>https://doi.org/10.1111/exsy.13392</t>
        </is>
      </c>
      <c r="L1552" t="inlineStr">
        <is>
          <t>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is>
      </c>
      <c r="M1552" t="inlineStr">
        <is>
          <t>journal-article</t>
        </is>
      </c>
      <c r="N1552" t="inlineStr">
        <is>
          <t>en</t>
        </is>
      </c>
      <c r="O1552">
        <f>IF(F1552="","",LOWER(TRIM(F1552)&amp;"|"&amp;TRIM(G1552)&amp;"|"&amp;H1552))</f>
        <v/>
      </c>
      <c r="P1552" t="inlineStr">
        <is>
          <t>No</t>
        </is>
      </c>
      <c r="Q1552" t="inlineStr">
        <is>
          <t>Citations: 5</t>
        </is>
      </c>
    </row>
    <row r="1553">
      <c r="A1553" t="inlineStr">
        <is>
          <t>A1552</t>
        </is>
      </c>
      <c r="B1553" t="inlineStr">
        <is>
          <t>Database</t>
        </is>
      </c>
      <c r="C1553" t="inlineStr">
        <is>
          <t>CrossRef</t>
        </is>
      </c>
      <c r="D1553" s="86" t="n">
        <v>46287</v>
      </c>
      <c r="E1553" t="inlineStr">
        <is>
          <t>autoregressive world model video generation</t>
        </is>
      </c>
      <c r="F1553" t="inlineStr">
        <is>
          <t>Towards automatic model specialization for edge video analytics</t>
        </is>
      </c>
      <c r="G1553" t="inlineStr">
        <is>
          <t>Rivas, Daniel; Guim, Francesc; Polo, Jordà; Silva, Pubudu M.; Berral, Josep Ll.; Carrera, David</t>
        </is>
      </c>
      <c r="H1553" t="n">
        <v>2022</v>
      </c>
      <c r="I1553" t="inlineStr">
        <is>
          <t>Future Generation Computer Systems</t>
        </is>
      </c>
      <c r="J1553" t="inlineStr">
        <is>
          <t>10.1016/j.future.2022.03.039</t>
        </is>
      </c>
      <c r="K1553" t="inlineStr">
        <is>
          <t>https://doi.org/10.1016/j.future.2022.03.039</t>
        </is>
      </c>
      <c r="L1553" t="inlineStr"/>
      <c r="M1553" t="inlineStr">
        <is>
          <t>journal-article</t>
        </is>
      </c>
      <c r="N1553" t="inlineStr">
        <is>
          <t>en</t>
        </is>
      </c>
      <c r="O1553">
        <f>IF(F1553="","",LOWER(TRIM(F1553)&amp;"|"&amp;TRIM(G1553)&amp;"|"&amp;H1553))</f>
        <v/>
      </c>
      <c r="P1553" t="inlineStr">
        <is>
          <t>No</t>
        </is>
      </c>
      <c r="Q1553" t="inlineStr">
        <is>
          <t>Citations: 13</t>
        </is>
      </c>
    </row>
    <row r="1554">
      <c r="A1554" t="inlineStr">
        <is>
          <t>A1553</t>
        </is>
      </c>
      <c r="B1554" t="inlineStr">
        <is>
          <t>Database</t>
        </is>
      </c>
      <c r="C1554" t="inlineStr">
        <is>
          <t>CrossRef</t>
        </is>
      </c>
      <c r="D1554" s="86" t="n">
        <v>46287</v>
      </c>
      <c r="E1554" t="inlineStr">
        <is>
          <t>autoregressive world model video generation</t>
        </is>
      </c>
      <c r="F1554" t="inlineStr">
        <is>
          <t>Bayesian Estimation and Model Selection for the Spatiotemporal Autoregressive Model with Autoregressive Conditional Heteroscedasticity Errors</t>
        </is>
      </c>
      <c r="G1554" t="inlineStr">
        <is>
          <t>Su, Bing; Zhu, Fu-kang; Huang, Ju</t>
        </is>
      </c>
      <c r="H1554" t="n">
        <v>2023</v>
      </c>
      <c r="I1554" t="inlineStr">
        <is>
          <t>Acta Mathematicae Applicatae Sinica, English Series</t>
        </is>
      </c>
      <c r="J1554" t="inlineStr">
        <is>
          <t>10.1007/s10255-023-1096-x</t>
        </is>
      </c>
      <c r="K1554" t="inlineStr">
        <is>
          <t>https://doi.org/10.1007/s10255-023-1096-x</t>
        </is>
      </c>
      <c r="L1554" t="inlineStr"/>
      <c r="M1554" t="inlineStr">
        <is>
          <t>journal-article</t>
        </is>
      </c>
      <c r="N1554" t="inlineStr">
        <is>
          <t>en</t>
        </is>
      </c>
      <c r="O1554">
        <f>IF(F1554="","",LOWER(TRIM(F1554)&amp;"|"&amp;TRIM(G1554)&amp;"|"&amp;H1554))</f>
        <v/>
      </c>
      <c r="P1554" t="inlineStr">
        <is>
          <t>No</t>
        </is>
      </c>
      <c r="Q1554" t="inlineStr">
        <is>
          <t>Citations: 2</t>
        </is>
      </c>
    </row>
    <row r="1555">
      <c r="A1555" t="inlineStr">
        <is>
          <t>A1554</t>
        </is>
      </c>
      <c r="B1555" t="inlineStr">
        <is>
          <t>Database</t>
        </is>
      </c>
      <c r="C1555" t="inlineStr">
        <is>
          <t>CrossRef</t>
        </is>
      </c>
      <c r="D1555" s="86" t="n">
        <v>46287</v>
      </c>
      <c r="E1555" t="inlineStr">
        <is>
          <t>autoregressive world model video generation</t>
        </is>
      </c>
      <c r="F1555" t="inlineStr">
        <is>
          <t>Bayesian Analysis of Threshold Autoregressive Model with First Order Autoregressive Innovations</t>
        </is>
      </c>
      <c r="G1555" t="inlineStr">
        <is>
          <t>Ojo, O. O.</t>
        </is>
      </c>
      <c r="H1555" t="n">
        <v>2023</v>
      </c>
      <c r="I1555" t="inlineStr">
        <is>
          <t>Sri Lankan Journal of Applied Statistics</t>
        </is>
      </c>
      <c r="J1555" t="inlineStr">
        <is>
          <t>10.4038/sljastats.v24i3.8079</t>
        </is>
      </c>
      <c r="K1555" t="inlineStr">
        <is>
          <t>https://doi.org/10.4038/sljastats.v24i3.8079</t>
        </is>
      </c>
      <c r="L1555" t="inlineStr">
        <is>
          <t>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is>
      </c>
      <c r="M1555" t="inlineStr">
        <is>
          <t>journal-article</t>
        </is>
      </c>
      <c r="N1555" t="inlineStr">
        <is>
          <t>en</t>
        </is>
      </c>
      <c r="O1555">
        <f>IF(F1555="","",LOWER(TRIM(F1555)&amp;"|"&amp;TRIM(G1555)&amp;"|"&amp;H1555))</f>
        <v/>
      </c>
      <c r="P1555" t="inlineStr">
        <is>
          <t>No</t>
        </is>
      </c>
      <c r="Q1555" t="inlineStr">
        <is>
          <t>Citations: 0</t>
        </is>
      </c>
    </row>
    <row r="1556">
      <c r="A1556" t="inlineStr">
        <is>
          <t>A1555</t>
        </is>
      </c>
      <c r="B1556" t="inlineStr">
        <is>
          <t>Database</t>
        </is>
      </c>
      <c r="C1556" t="inlineStr">
        <is>
          <t>CrossRef</t>
        </is>
      </c>
      <c r="D1556" s="86" t="n">
        <v>46287</v>
      </c>
      <c r="E1556" t="inlineStr">
        <is>
          <t>autoregressive world model video generation</t>
        </is>
      </c>
      <c r="F1556" t="inlineStr">
        <is>
          <t>A Video Summary Generation Model Based on Hybrid Attention Using Multimodal Features</t>
        </is>
      </c>
      <c r="G1556" t="inlineStr">
        <is>
          <t>Pang, Xiaofei; Gao, Lu; Zhang, Liming</t>
        </is>
      </c>
      <c r="H1556" t="n">
        <v>2025</v>
      </c>
      <c r="I1556" t="inlineStr">
        <is>
          <t>IEEE Access</t>
        </is>
      </c>
      <c r="J1556" t="inlineStr">
        <is>
          <t>10.1109/access.2025.3545113</t>
        </is>
      </c>
      <c r="K1556" t="inlineStr">
        <is>
          <t>https://doi.org/10.1109/access.2025.3545113</t>
        </is>
      </c>
      <c r="L1556" t="inlineStr"/>
      <c r="M1556" t="inlineStr">
        <is>
          <t>journal-article</t>
        </is>
      </c>
      <c r="N1556" t="inlineStr">
        <is>
          <t>en</t>
        </is>
      </c>
      <c r="O1556">
        <f>IF(F1556="","",LOWER(TRIM(F1556)&amp;"|"&amp;TRIM(G1556)&amp;"|"&amp;H1556))</f>
        <v/>
      </c>
      <c r="P1556" t="inlineStr">
        <is>
          <t>No</t>
        </is>
      </c>
      <c r="Q1556" t="inlineStr">
        <is>
          <t>Citations: 5</t>
        </is>
      </c>
    </row>
    <row r="1557">
      <c r="A1557" t="inlineStr">
        <is>
          <t>A1556</t>
        </is>
      </c>
      <c r="B1557" t="inlineStr">
        <is>
          <t>Database</t>
        </is>
      </c>
      <c r="C1557" t="inlineStr">
        <is>
          <t>CrossRef</t>
        </is>
      </c>
      <c r="D1557" s="86" t="n">
        <v>46287</v>
      </c>
      <c r="E1557" t="inlineStr">
        <is>
          <t>autoregressive world model video generation</t>
        </is>
      </c>
      <c r="F1557" t="inlineStr">
        <is>
          <t>An Empirical Comparison of Generation Quality and Diversity Between Discrete Diffusion and Autoregressive Text Generation</t>
        </is>
      </c>
      <c r="G1557" t="inlineStr">
        <is>
          <t>Shuyang Xu; Fanyi Zhao; Xu Wang</t>
        </is>
      </c>
      <c r="H1557" t="n">
        <v>2025</v>
      </c>
      <c r="I1557" t="inlineStr">
        <is>
          <t>Artificial Intelligence and Machine Learning Review</t>
        </is>
      </c>
      <c r="J1557" t="inlineStr">
        <is>
          <t>10.69987/aimlr.2025.60202</t>
        </is>
      </c>
      <c r="K1557" t="inlineStr">
        <is>
          <t>https://doi.org/10.69987/aimlr.2025.60202</t>
        </is>
      </c>
      <c r="L1557" t="inlineStr">
        <is>
          <t>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is>
      </c>
      <c r="M1557" t="inlineStr">
        <is>
          <t>journal-article</t>
        </is>
      </c>
      <c r="N1557" t="inlineStr">
        <is>
          <t>en</t>
        </is>
      </c>
      <c r="O1557">
        <f>IF(F1557="","",LOWER(TRIM(F1557)&amp;"|"&amp;TRIM(G1557)&amp;"|"&amp;H1557))</f>
        <v/>
      </c>
      <c r="P1557" t="inlineStr">
        <is>
          <t>No</t>
        </is>
      </c>
      <c r="Q1557" t="inlineStr">
        <is>
          <t>Citations: 0</t>
        </is>
      </c>
    </row>
    <row r="1558">
      <c r="A1558" t="inlineStr">
        <is>
          <t>A1557</t>
        </is>
      </c>
      <c r="B1558" t="inlineStr">
        <is>
          <t>Database</t>
        </is>
      </c>
      <c r="C1558" t="inlineStr">
        <is>
          <t>CrossRef</t>
        </is>
      </c>
      <c r="D1558" s="86" t="n">
        <v>46287</v>
      </c>
      <c r="E1558" t="inlineStr">
        <is>
          <t>autoregressive world model video generation</t>
        </is>
      </c>
      <c r="F1558" t="inlineStr">
        <is>
          <t>A long video caption generation algorithm for big video data retrieval</t>
        </is>
      </c>
      <c r="G1558" t="inlineStr">
        <is>
          <t>Ding, Songtao; Qu, Shiru; Xi, Yuling; Wan, Shaohua</t>
        </is>
      </c>
      <c r="H1558" t="n">
        <v>2019</v>
      </c>
      <c r="I1558" t="inlineStr">
        <is>
          <t>Future Generation Computer Systems</t>
        </is>
      </c>
      <c r="J1558" t="inlineStr">
        <is>
          <t>10.1016/j.future.2018.10.054</t>
        </is>
      </c>
      <c r="K1558" t="inlineStr">
        <is>
          <t>https://doi.org/10.1016/j.future.2018.10.054</t>
        </is>
      </c>
      <c r="L1558" t="inlineStr"/>
      <c r="M1558" t="inlineStr">
        <is>
          <t>journal-article</t>
        </is>
      </c>
      <c r="N1558" t="inlineStr">
        <is>
          <t>en</t>
        </is>
      </c>
      <c r="O1558">
        <f>IF(F1558="","",LOWER(TRIM(F1558)&amp;"|"&amp;TRIM(G1558)&amp;"|"&amp;H1558))</f>
        <v/>
      </c>
      <c r="P1558" t="inlineStr">
        <is>
          <t>No</t>
        </is>
      </c>
      <c r="Q1558" t="inlineStr">
        <is>
          <t>Citations: 122</t>
        </is>
      </c>
    </row>
    <row r="1559">
      <c r="A1559" t="inlineStr">
        <is>
          <t>A1558</t>
        </is>
      </c>
      <c r="B1559" t="inlineStr">
        <is>
          <t>Database</t>
        </is>
      </c>
      <c r="C1559" t="inlineStr">
        <is>
          <t>CrossRef</t>
        </is>
      </c>
      <c r="D1559" s="86" t="n">
        <v>46287</v>
      </c>
      <c r="E1559" t="inlineStr">
        <is>
          <t>autoregressive world model video generation</t>
        </is>
      </c>
      <c r="F1559" t="inlineStr">
        <is>
          <t>Peramalan Penjualan Produk Susu Steril PT XYZ di Pasar Jakarta Tahun 2025 Menggunakan Model ARIMA (Autoregressive Integrated Moving Average)</t>
        </is>
      </c>
      <c r="G1559" t="inlineStr">
        <is>
          <t>Prastio, Akbar Bimo; Widhiono, Imam; Lestari, Sri; Dharmawan, Budi</t>
        </is>
      </c>
      <c r="H1559" t="n">
        <v>2025</v>
      </c>
      <c r="I1559" t="inlineStr">
        <is>
          <t>Journal of Integrated Agribusiness</t>
        </is>
      </c>
      <c r="J1559" t="inlineStr">
        <is>
          <t>10.33019/jia.v7i1.6347</t>
        </is>
      </c>
      <c r="K1559" t="inlineStr">
        <is>
          <t>https://doi.org/10.33019/jia.v7i1.6347</t>
        </is>
      </c>
      <c r="L1559" t="inlineStr">
        <is>
          <t>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is>
      </c>
      <c r="M1559" t="inlineStr">
        <is>
          <t>journal-article</t>
        </is>
      </c>
      <c r="N1559" t="inlineStr">
        <is>
          <t>en</t>
        </is>
      </c>
      <c r="O1559">
        <f>IF(F1559="","",LOWER(TRIM(F1559)&amp;"|"&amp;TRIM(G1559)&amp;"|"&amp;H1559))</f>
        <v/>
      </c>
      <c r="P1559" t="inlineStr">
        <is>
          <t>No</t>
        </is>
      </c>
      <c r="Q1559" t="inlineStr">
        <is>
          <t>Citations: 0</t>
        </is>
      </c>
    </row>
    <row r="1560">
      <c r="A1560" t="inlineStr">
        <is>
          <t>A1559</t>
        </is>
      </c>
      <c r="B1560" t="inlineStr">
        <is>
          <t>Database</t>
        </is>
      </c>
      <c r="C1560" t="inlineStr">
        <is>
          <t>CrossRef</t>
        </is>
      </c>
      <c r="D1560" s="86" t="n">
        <v>46287</v>
      </c>
      <c r="E1560" t="inlineStr">
        <is>
          <t>autoregressive world model video generation</t>
        </is>
      </c>
      <c r="F1560" t="inlineStr">
        <is>
          <t>Evaluating forecast performance of global vector autoregressive model</t>
        </is>
      </c>
      <c r="G1560" t="inlineStr"/>
      <c r="H1560" t="n">
        <v>2023</v>
      </c>
      <c r="I1560" t="inlineStr">
        <is>
          <t>Mathematical Finance Letters</t>
        </is>
      </c>
      <c r="J1560" t="inlineStr">
        <is>
          <t>10.28919/mfl/7930</t>
        </is>
      </c>
      <c r="K1560" t="inlineStr">
        <is>
          <t>https://doi.org/10.28919/mfl/7930</t>
        </is>
      </c>
      <c r="L1560" t="inlineStr"/>
      <c r="M1560" t="inlineStr">
        <is>
          <t>journal-article</t>
        </is>
      </c>
      <c r="N1560" t="inlineStr">
        <is>
          <t>en</t>
        </is>
      </c>
      <c r="O1560">
        <f>IF(F1560="","",LOWER(TRIM(F1560)&amp;"|"&amp;TRIM(G1560)&amp;"|"&amp;H1560))</f>
        <v/>
      </c>
      <c r="P1560" t="inlineStr">
        <is>
          <t>No</t>
        </is>
      </c>
      <c r="Q1560" t="inlineStr">
        <is>
          <t>Citations: 0</t>
        </is>
      </c>
    </row>
    <row r="1561">
      <c r="A1561" t="inlineStr">
        <is>
          <t>A1560</t>
        </is>
      </c>
      <c r="B1561" t="inlineStr">
        <is>
          <t>Database</t>
        </is>
      </c>
      <c r="C1561" t="inlineStr">
        <is>
          <t>CrossRef</t>
        </is>
      </c>
      <c r="D1561" s="86" t="n">
        <v>46287</v>
      </c>
      <c r="E1561" t="inlineStr">
        <is>
          <t>autoregressive world model video generation</t>
        </is>
      </c>
      <c r="F1561" t="inlineStr">
        <is>
          <t>Side Information Generation Scheme Based on Coefficient Matrix Improvement Model in Transform Domain Distributed Video Coding</t>
        </is>
      </c>
      <c r="G1561" t="inlineStr">
        <is>
          <t>Wang, Wei; Chen, Jianhua</t>
        </is>
      </c>
      <c r="H1561" t="n">
        <v>2020</v>
      </c>
      <c r="I1561" t="inlineStr">
        <is>
          <t>Entropy</t>
        </is>
      </c>
      <c r="J1561" t="inlineStr">
        <is>
          <t>10.3390/e22121427</t>
        </is>
      </c>
      <c r="K1561" t="inlineStr">
        <is>
          <t>https://doi.org/10.3390/e22121427</t>
        </is>
      </c>
      <c r="L1561" t="inlineStr">
        <is>
          <t>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is>
      </c>
      <c r="M1561" t="inlineStr">
        <is>
          <t>journal-article</t>
        </is>
      </c>
      <c r="N1561" t="inlineStr">
        <is>
          <t>en</t>
        </is>
      </c>
      <c r="O1561">
        <f>IF(F1561="","",LOWER(TRIM(F1561)&amp;"|"&amp;TRIM(G1561)&amp;"|"&amp;H1561))</f>
        <v/>
      </c>
      <c r="P1561" t="inlineStr">
        <is>
          <t>No</t>
        </is>
      </c>
      <c r="Q1561" t="inlineStr">
        <is>
          <t>Citations: 4</t>
        </is>
      </c>
    </row>
    <row r="1562">
      <c r="A1562" t="inlineStr">
        <is>
          <t>A1561</t>
        </is>
      </c>
      <c r="B1562" t="inlineStr">
        <is>
          <t>Database</t>
        </is>
      </c>
      <c r="C1562" t="inlineStr">
        <is>
          <t>CrossRef</t>
        </is>
      </c>
      <c r="D1562" s="86" t="n">
        <v>46287</v>
      </c>
      <c r="E1562" t="inlineStr">
        <is>
          <t>autoregressive world model video generation</t>
        </is>
      </c>
      <c r="F1562" t="inlineStr">
        <is>
          <t>Autoregressive Fractionally Integrated Moving Average-Generalized Autoregressive Conditional Heteroskedasticity Model with Level Shift Intervention</t>
        </is>
      </c>
      <c r="G1562" t="inlineStr">
        <is>
          <t>Dhliwayo, Lawrence; Matarise, Florance; Chimedza, Charles</t>
        </is>
      </c>
      <c r="H1562" t="n">
        <v>2020</v>
      </c>
      <c r="I1562" t="inlineStr">
        <is>
          <t>Open Journal of Statistics</t>
        </is>
      </c>
      <c r="J1562" t="inlineStr">
        <is>
          <t>10.4236/ojs.2020.102023</t>
        </is>
      </c>
      <c r="K1562" t="inlineStr">
        <is>
          <t>https://doi.org/10.4236/ojs.2020.102023</t>
        </is>
      </c>
      <c r="L1562" t="inlineStr"/>
      <c r="M1562" t="inlineStr">
        <is>
          <t>journal-article</t>
        </is>
      </c>
      <c r="N1562" t="inlineStr">
        <is>
          <t>en</t>
        </is>
      </c>
      <c r="O1562">
        <f>IF(F1562="","",LOWER(TRIM(F1562)&amp;"|"&amp;TRIM(G1562)&amp;"|"&amp;H1562))</f>
        <v/>
      </c>
      <c r="P1562" t="inlineStr">
        <is>
          <t>No</t>
        </is>
      </c>
      <c r="Q1562" t="inlineStr">
        <is>
          <t>Citations: 4</t>
        </is>
      </c>
    </row>
    <row r="1563">
      <c r="A1563" t="inlineStr">
        <is>
          <t>A1562</t>
        </is>
      </c>
      <c r="B1563" t="inlineStr">
        <is>
          <t>Database</t>
        </is>
      </c>
      <c r="C1563" t="inlineStr">
        <is>
          <t>CrossRef</t>
        </is>
      </c>
      <c r="D1563" s="86" t="n">
        <v>46287</v>
      </c>
      <c r="E1563" t="inlineStr">
        <is>
          <t>autoregressive world model video generation</t>
        </is>
      </c>
      <c r="F1563" t="inlineStr">
        <is>
          <t>Diverse and Aligned Audio-to-Video Generation via Text-to-Video Model Adaptation</t>
        </is>
      </c>
      <c r="G1563" t="inlineStr">
        <is>
          <t>Yariv, Guy; Gat, Itai; Benaim, Sagie; Wolf, Lior; Schwartz, Idan; Adi, Yossi</t>
        </is>
      </c>
      <c r="H1563" t="n">
        <v>2024</v>
      </c>
      <c r="I1563" t="inlineStr">
        <is>
          <t>Proceedings of the AAAI Conference on Artificial Intelligence</t>
        </is>
      </c>
      <c r="J1563" t="inlineStr">
        <is>
          <t>10.1609/aaai.v38i7.28486</t>
        </is>
      </c>
      <c r="K1563" t="inlineStr">
        <is>
          <t>https://doi.org/10.1609/aaai.v38i7.28486</t>
        </is>
      </c>
      <c r="L1563" t="inlineStr">
        <is>
          <t>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is>
      </c>
      <c r="M1563" t="inlineStr">
        <is>
          <t>journal-article</t>
        </is>
      </c>
      <c r="N1563" t="inlineStr">
        <is>
          <t>en</t>
        </is>
      </c>
      <c r="O1563">
        <f>IF(F1563="","",LOWER(TRIM(F1563)&amp;"|"&amp;TRIM(G1563)&amp;"|"&amp;H1563))</f>
        <v/>
      </c>
      <c r="P1563" t="inlineStr">
        <is>
          <t>No</t>
        </is>
      </c>
      <c r="Q1563" t="inlineStr">
        <is>
          <t>Citations: 43</t>
        </is>
      </c>
    </row>
    <row r="1564">
      <c r="A1564" t="inlineStr">
        <is>
          <t>A1563</t>
        </is>
      </c>
      <c r="B1564" t="inlineStr">
        <is>
          <t>Database</t>
        </is>
      </c>
      <c r="C1564" t="inlineStr">
        <is>
          <t>CrossRef</t>
        </is>
      </c>
      <c r="D1564" s="86" t="n">
        <v>46287</v>
      </c>
      <c r="E1564" t="inlineStr">
        <is>
          <t>autoregressive world model video generation</t>
        </is>
      </c>
      <c r="F1564" t="inlineStr">
        <is>
          <t>Vector Autoregressive Model With Dynamic Factors</t>
        </is>
      </c>
      <c r="G1564" t="inlineStr">
        <is>
          <t>Carlini, Federico; Gagliardini, Patrick</t>
        </is>
      </c>
      <c r="H1564" t="n">
        <v>2018</v>
      </c>
      <c r="I1564" t="inlineStr">
        <is>
          <t>SSRN Electronic Journal</t>
        </is>
      </c>
      <c r="J1564" t="inlineStr">
        <is>
          <t>10.2139/ssrn.3306732</t>
        </is>
      </c>
      <c r="K1564" t="inlineStr">
        <is>
          <t>https://doi.org/10.2139/ssrn.3306732</t>
        </is>
      </c>
      <c r="L1564" t="inlineStr"/>
      <c r="M1564" t="inlineStr">
        <is>
          <t>journal-article</t>
        </is>
      </c>
      <c r="N1564" t="inlineStr">
        <is>
          <t>en</t>
        </is>
      </c>
      <c r="O1564">
        <f>IF(F1564="","",LOWER(TRIM(F1564)&amp;"|"&amp;TRIM(G1564)&amp;"|"&amp;H1564))</f>
        <v/>
      </c>
      <c r="P1564" t="inlineStr">
        <is>
          <t>No</t>
        </is>
      </c>
      <c r="Q1564" t="inlineStr">
        <is>
          <t>Citations: 0</t>
        </is>
      </c>
    </row>
    <row r="1565">
      <c r="A1565" t="inlineStr">
        <is>
          <t>A1564</t>
        </is>
      </c>
      <c r="B1565" t="inlineStr">
        <is>
          <t>Database</t>
        </is>
      </c>
      <c r="C1565" t="inlineStr">
        <is>
          <t>CrossRef</t>
        </is>
      </c>
      <c r="D1565" s="86" t="n">
        <v>46287</v>
      </c>
      <c r="E1565" t="inlineStr">
        <is>
          <t>autoregressive world model video generation</t>
        </is>
      </c>
      <c r="F1565" t="inlineStr">
        <is>
          <t>Forecasting monthly rainfall using autoregressive integrated moving average model (ARIMA): A case study of Fada N’Gourma station in Burkina Faso</t>
        </is>
      </c>
      <c r="G1565" t="inlineStr">
        <is>
          <t>Bontogho Tog-Noma Patricia Emma; Maré Boussa Tockville; Yangouliba Gnibga Issoufou; Gaba Olayemi Ursula Charlène</t>
        </is>
      </c>
      <c r="H1565" t="n">
        <v>2023</v>
      </c>
      <c r="I1565" t="inlineStr">
        <is>
          <t>World Journal of Advanced Research and Reviews</t>
        </is>
      </c>
      <c r="J1565" t="inlineStr">
        <is>
          <t>10.30574/wjarr.2023.20.3.2442</t>
        </is>
      </c>
      <c r="K1565" t="inlineStr">
        <is>
          <t>https://doi.org/10.30574/wjarr.2023.20.3.2442</t>
        </is>
      </c>
      <c r="L1565" t="inlineStr">
        <is>
          <t>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is>
      </c>
      <c r="M1565" t="inlineStr">
        <is>
          <t>journal-article</t>
        </is>
      </c>
      <c r="N1565" t="inlineStr">
        <is>
          <t>en</t>
        </is>
      </c>
      <c r="O1565">
        <f>IF(F1565="","",LOWER(TRIM(F1565)&amp;"|"&amp;TRIM(G1565)&amp;"|"&amp;H1565))</f>
        <v/>
      </c>
      <c r="P1565" t="inlineStr">
        <is>
          <t>No</t>
        </is>
      </c>
      <c r="Q1565" t="inlineStr">
        <is>
          <t>Citations: 0</t>
        </is>
      </c>
    </row>
    <row r="1566">
      <c r="A1566" t="inlineStr">
        <is>
          <t>A1565</t>
        </is>
      </c>
      <c r="B1566" t="inlineStr">
        <is>
          <t>Database</t>
        </is>
      </c>
      <c r="C1566" t="inlineStr">
        <is>
          <t>CrossRef</t>
        </is>
      </c>
      <c r="D1566" s="86" t="n">
        <v>46287</v>
      </c>
      <c r="E1566" t="inlineStr">
        <is>
          <t>autoregressive world model video generation</t>
        </is>
      </c>
      <c r="F1566" t="inlineStr">
        <is>
          <t>Prediksi Pergerakan Harga Saham Harian Menggunakan Model Differencing Vector Autoregressive dan Vector Autoregressive Moving Average (Studi Kasus Saham PT Bank Neo Commerce Tbk)</t>
        </is>
      </c>
      <c r="G1566" t="inlineStr">
        <is>
          <t>Hadi Sabililhaq; Indwiarti</t>
        </is>
      </c>
      <c r="H1566" t="n">
        <v>2025</v>
      </c>
      <c r="I1566" t="inlineStr">
        <is>
          <t>LOGIC: Jurnal Penelitian Informatika</t>
        </is>
      </c>
      <c r="J1566" t="inlineStr">
        <is>
          <t>10.25124/logic.v2i2.8807</t>
        </is>
      </c>
      <c r="K1566" t="inlineStr">
        <is>
          <t>https://doi.org/10.25124/logic.v2i2.8807</t>
        </is>
      </c>
      <c r="L1566" t="inlineStr">
        <is>
          <t>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is>
      </c>
      <c r="M1566" t="inlineStr">
        <is>
          <t>journal-article</t>
        </is>
      </c>
      <c r="N1566" t="inlineStr">
        <is>
          <t>en</t>
        </is>
      </c>
      <c r="O1566">
        <f>IF(F1566="","",LOWER(TRIM(F1566)&amp;"|"&amp;TRIM(G1566)&amp;"|"&amp;H1566))</f>
        <v/>
      </c>
      <c r="P1566" t="inlineStr">
        <is>
          <t>No</t>
        </is>
      </c>
      <c r="Q1566" t="inlineStr">
        <is>
          <t>Citations: 0</t>
        </is>
      </c>
    </row>
    <row r="1567">
      <c r="A1567" t="inlineStr">
        <is>
          <t>A1566</t>
        </is>
      </c>
      <c r="B1567" t="inlineStr">
        <is>
          <t>Database</t>
        </is>
      </c>
      <c r="C1567" t="inlineStr">
        <is>
          <t>CrossRef</t>
        </is>
      </c>
      <c r="D1567" s="86" t="n">
        <v>46287</v>
      </c>
      <c r="E1567" t="inlineStr">
        <is>
          <t>autoregressive world model video generation</t>
        </is>
      </c>
      <c r="F1567" t="inlineStr">
        <is>
          <t>Grouped Network Poisson Autoregressive Model</t>
        </is>
      </c>
      <c r="G1567" t="inlineStr">
        <is>
          <t>Tao, Yuxin; Li, Dong; Niu, Xiaoyue</t>
        </is>
      </c>
      <c r="H1567" t="n">
        <v>2024</v>
      </c>
      <c r="I1567" t="inlineStr">
        <is>
          <t>Statistica Sinica</t>
        </is>
      </c>
      <c r="J1567" t="inlineStr">
        <is>
          <t>10.5705/ss.202022.0040</t>
        </is>
      </c>
      <c r="K1567" t="inlineStr">
        <is>
          <t>https://doi.org/10.5705/ss.202022.0040</t>
        </is>
      </c>
      <c r="L1567" t="inlineStr"/>
      <c r="M1567" t="inlineStr">
        <is>
          <t>journal-article</t>
        </is>
      </c>
      <c r="N1567" t="inlineStr">
        <is>
          <t>en</t>
        </is>
      </c>
      <c r="O1567">
        <f>IF(F1567="","",LOWER(TRIM(F1567)&amp;"|"&amp;TRIM(G1567)&amp;"|"&amp;H1567))</f>
        <v/>
      </c>
      <c r="P1567" t="inlineStr">
        <is>
          <t>No</t>
        </is>
      </c>
      <c r="Q1567" t="inlineStr">
        <is>
          <t>Citations: 4</t>
        </is>
      </c>
    </row>
    <row r="1568">
      <c r="A1568" t="inlineStr">
        <is>
          <t>A1567</t>
        </is>
      </c>
      <c r="B1568" t="inlineStr">
        <is>
          <t>Database</t>
        </is>
      </c>
      <c r="C1568" t="inlineStr">
        <is>
          <t>CrossRef</t>
        </is>
      </c>
      <c r="D1568" s="86" t="n">
        <v>46287</v>
      </c>
      <c r="E1568" t="inlineStr">
        <is>
          <t>autoregressive world model video generation</t>
        </is>
      </c>
      <c r="F1568" t="inlineStr">
        <is>
          <t>SMCLM: Semantically Meaningful Causal Language Modeling for Autoregressive Paraphrase Generation</t>
        </is>
      </c>
      <c r="G1568" t="inlineStr">
        <is>
          <t>Perełkiewicz, Michal; Dadas, Sławomir; Poświata, Rafał</t>
        </is>
      </c>
      <c r="H1568" t="n">
        <v>2025</v>
      </c>
      <c r="I1568" t="inlineStr">
        <is>
          <t>IEEE Access</t>
        </is>
      </c>
      <c r="J1568" t="inlineStr">
        <is>
          <t>10.1109/access.2025.3585679</t>
        </is>
      </c>
      <c r="K1568" t="inlineStr">
        <is>
          <t>https://doi.org/10.1109/access.2025.3585679</t>
        </is>
      </c>
      <c r="L1568" t="inlineStr"/>
      <c r="M1568" t="inlineStr">
        <is>
          <t>journal-article</t>
        </is>
      </c>
      <c r="N1568" t="inlineStr">
        <is>
          <t>en</t>
        </is>
      </c>
      <c r="O1568">
        <f>IF(F1568="","",LOWER(TRIM(F1568)&amp;"|"&amp;TRIM(G1568)&amp;"|"&amp;H1568))</f>
        <v/>
      </c>
      <c r="P1568" t="inlineStr">
        <is>
          <t>No</t>
        </is>
      </c>
      <c r="Q1568" t="inlineStr">
        <is>
          <t>Citations: 1</t>
        </is>
      </c>
    </row>
    <row r="1569">
      <c r="A1569" t="inlineStr">
        <is>
          <t>A1568</t>
        </is>
      </c>
      <c r="B1569" t="inlineStr">
        <is>
          <t>Database</t>
        </is>
      </c>
      <c r="C1569" t="inlineStr">
        <is>
          <t>CrossRef</t>
        </is>
      </c>
      <c r="D1569" s="86" t="n">
        <v>46287</v>
      </c>
      <c r="E1569" t="inlineStr">
        <is>
          <t>autoregressive world model video generation</t>
        </is>
      </c>
      <c r="F1569" t="inlineStr">
        <is>
          <t>AUTOREGRESSIVE FRACTIONAL INTEGRATED MOVING AVERAGE (ARFIMA) MODEL TO PREDICT COVID-19 PANDEMIC CASES IN INDONESIA</t>
        </is>
      </c>
      <c r="G1569" t="inlineStr">
        <is>
          <t>Kartikasari, Puspita; Yasin, Hasbi; Maruddani, Di Asih I</t>
        </is>
      </c>
      <c r="H1569" t="n">
        <v>2021</v>
      </c>
      <c r="I1569" t="inlineStr">
        <is>
          <t>MEDIA STATISTIKA</t>
        </is>
      </c>
      <c r="J1569" t="inlineStr">
        <is>
          <t>10.14710/medstat.14.1.44-55</t>
        </is>
      </c>
      <c r="K1569" t="inlineStr">
        <is>
          <t>https://doi.org/10.14710/medstat.14.1.44-55</t>
        </is>
      </c>
      <c r="L1569" t="inlineStr">
        <is>
          <t>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is>
      </c>
      <c r="M1569" t="inlineStr">
        <is>
          <t>journal-article</t>
        </is>
      </c>
      <c r="N1569" t="inlineStr">
        <is>
          <t>en</t>
        </is>
      </c>
      <c r="O1569">
        <f>IF(F1569="","",LOWER(TRIM(F1569)&amp;"|"&amp;TRIM(G1569)&amp;"|"&amp;H1569))</f>
        <v/>
      </c>
      <c r="P1569" t="inlineStr">
        <is>
          <t>No</t>
        </is>
      </c>
      <c r="Q1569" t="inlineStr">
        <is>
          <t>Citations: 3</t>
        </is>
      </c>
    </row>
    <row r="1570">
      <c r="A1570" t="inlineStr">
        <is>
          <t>A1569</t>
        </is>
      </c>
      <c r="B1570" t="inlineStr">
        <is>
          <t>Database</t>
        </is>
      </c>
      <c r="C1570" t="inlineStr">
        <is>
          <t>CrossRef</t>
        </is>
      </c>
      <c r="D1570" s="86" t="n">
        <v>46287</v>
      </c>
      <c r="E1570" t="inlineStr">
        <is>
          <t>autoregressive world model video generation</t>
        </is>
      </c>
      <c r="F1570" t="inlineStr">
        <is>
          <t>Application of Autoregressive Integrated Moving Average Intervention Model for Corruption Index in Nigeria</t>
        </is>
      </c>
      <c r="G1570" t="inlineStr">
        <is>
          <t>Nafisatu, Sadiq; N O, Nweze; Ahmed, Ibrahim; Rilwan, Mohammed</t>
        </is>
      </c>
      <c r="H1570" t="n">
        <v>2021</v>
      </c>
      <c r="I1570" t="inlineStr">
        <is>
          <t>International Journal of Science and Research (IJSR)</t>
        </is>
      </c>
      <c r="J1570" t="inlineStr">
        <is>
          <t>10.21275/sr21812004830</t>
        </is>
      </c>
      <c r="K1570" t="inlineStr">
        <is>
          <t>https://doi.org/10.21275/sr21812004830</t>
        </is>
      </c>
      <c r="L1570" t="inlineStr"/>
      <c r="M1570" t="inlineStr">
        <is>
          <t>journal-article</t>
        </is>
      </c>
      <c r="N1570" t="inlineStr">
        <is>
          <t>en</t>
        </is>
      </c>
      <c r="O1570">
        <f>IF(F1570="","",LOWER(TRIM(F1570)&amp;"|"&amp;TRIM(G1570)&amp;"|"&amp;H1570))</f>
        <v/>
      </c>
      <c r="P1570" t="inlineStr">
        <is>
          <t>No</t>
        </is>
      </c>
      <c r="Q1570" t="inlineStr">
        <is>
          <t>Citations: 0</t>
        </is>
      </c>
    </row>
    <row r="1571">
      <c r="A1571" t="inlineStr">
        <is>
          <t>A1570</t>
        </is>
      </c>
      <c r="B1571" t="inlineStr">
        <is>
          <t>Database</t>
        </is>
      </c>
      <c r="C1571" t="inlineStr">
        <is>
          <t>CrossRef</t>
        </is>
      </c>
      <c r="D1571" s="86" t="n">
        <v>46287</v>
      </c>
      <c r="E1571" t="inlineStr">
        <is>
          <t>autoregressive world model video generation</t>
        </is>
      </c>
      <c r="F1571" t="inlineStr">
        <is>
          <t>Implemetasi Model Autoregressive (AR) Dan Autoregressive Conditional Heteroskedasticity (ARCH) Untuk Memprediksi Harga Emas</t>
        </is>
      </c>
      <c r="G1571" t="inlineStr">
        <is>
          <t>Dwi Murniati, Ni Luh Ketut; Indwiarti, Indwiarti; Rohmawati, Aniq Atiqi</t>
        </is>
      </c>
      <c r="H1571" t="n">
        <v>2018</v>
      </c>
      <c r="I1571" t="inlineStr">
        <is>
          <t>Indonesian Journal on Computing (Indo-JC)</t>
        </is>
      </c>
      <c r="J1571" t="inlineStr">
        <is>
          <t>10.21108/indojc.2018.3.2.225</t>
        </is>
      </c>
      <c r="K1571" t="inlineStr">
        <is>
          <t>https://doi.org/10.21108/indojc.2018.3.2.225</t>
        </is>
      </c>
      <c r="L1571" t="inlineStr">
        <is>
          <t>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is>
      </c>
      <c r="M1571" t="inlineStr">
        <is>
          <t>journal-article</t>
        </is>
      </c>
      <c r="N1571" t="inlineStr">
        <is>
          <t>en</t>
        </is>
      </c>
      <c r="O1571">
        <f>IF(F1571="","",LOWER(TRIM(F1571)&amp;"|"&amp;TRIM(G1571)&amp;"|"&amp;H1571))</f>
        <v/>
      </c>
      <c r="P1571" t="inlineStr">
        <is>
          <t>No</t>
        </is>
      </c>
      <c r="Q1571" t="inlineStr">
        <is>
          <t>Citations: 1</t>
        </is>
      </c>
    </row>
    <row r="1572">
      <c r="A1572" t="inlineStr">
        <is>
          <t>A1571</t>
        </is>
      </c>
      <c r="B1572" t="inlineStr">
        <is>
          <t>Database</t>
        </is>
      </c>
      <c r="C1572" t="inlineStr">
        <is>
          <t>CrossRef</t>
        </is>
      </c>
      <c r="D1572" s="86" t="n">
        <v>46287</v>
      </c>
      <c r="E1572" t="inlineStr">
        <is>
          <t>autoregressive world model video generation</t>
        </is>
      </c>
      <c r="F1572" t="inlineStr">
        <is>
          <t>SELECTION OF INPUT VARIABLES OF NONLINEAR AUTOREGRESSIVE NEURAL NETWORK MODEL FOR TIME SERIES DATA FORECASTING</t>
        </is>
      </c>
      <c r="G1572" t="inlineStr">
        <is>
          <t>Hermansah, Hermansah; Rosadi, Dedi; Abdurakhman, Abdurakhman; Utami, Herni</t>
        </is>
      </c>
      <c r="H1572" t="n">
        <v>2020</v>
      </c>
      <c r="I1572" t="inlineStr">
        <is>
          <t>MEDIA STATISTIKA</t>
        </is>
      </c>
      <c r="J1572" t="inlineStr">
        <is>
          <t>10.14710/medstat.13.2.116-124</t>
        </is>
      </c>
      <c r="K1572" t="inlineStr">
        <is>
          <t>https://doi.org/10.14710/medstat.13.2.116-124</t>
        </is>
      </c>
      <c r="L1572" t="inlineStr">
        <is>
          <t>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is>
      </c>
      <c r="M1572" t="inlineStr">
        <is>
          <t>journal-article</t>
        </is>
      </c>
      <c r="N1572" t="inlineStr">
        <is>
          <t>en</t>
        </is>
      </c>
      <c r="O1572">
        <f>IF(F1572="","",LOWER(TRIM(F1572)&amp;"|"&amp;TRIM(G1572)&amp;"|"&amp;H1572))</f>
        <v/>
      </c>
      <c r="P1572" t="inlineStr">
        <is>
          <t>No</t>
        </is>
      </c>
      <c r="Q1572" t="inlineStr">
        <is>
          <t>Citations: 4</t>
        </is>
      </c>
    </row>
    <row r="1573">
      <c r="A1573" t="inlineStr">
        <is>
          <t>A1572</t>
        </is>
      </c>
      <c r="B1573" t="inlineStr">
        <is>
          <t>Database</t>
        </is>
      </c>
      <c r="C1573" t="inlineStr">
        <is>
          <t>CrossRef</t>
        </is>
      </c>
      <c r="D1573" s="86" t="n">
        <v>46287</v>
      </c>
      <c r="E1573" t="inlineStr">
        <is>
          <t>autoregressive world model video generation</t>
        </is>
      </c>
      <c r="F1573" t="inlineStr">
        <is>
          <t>Modeling Seasonal Fractionally Integrated Autoregressive Moving Average-Generalized Autoregressive Conditional Heteroscedasticity Model with Seasonal Level Shift Intervention</t>
        </is>
      </c>
      <c r="G1573" t="inlineStr">
        <is>
          <t>Dhliwayo, Lawrence; Matarise, Florance; Chimedza, Charles</t>
        </is>
      </c>
      <c r="H1573" t="n">
        <v>2020</v>
      </c>
      <c r="I1573" t="inlineStr">
        <is>
          <t>Open Journal of Statistics</t>
        </is>
      </c>
      <c r="J1573" t="inlineStr">
        <is>
          <t>10.4236/ojs.2020.105047</t>
        </is>
      </c>
      <c r="K1573" t="inlineStr">
        <is>
          <t>https://doi.org/10.4236/ojs.2020.105047</t>
        </is>
      </c>
      <c r="L1573" t="inlineStr"/>
      <c r="M1573" t="inlineStr">
        <is>
          <t>journal-article</t>
        </is>
      </c>
      <c r="N1573" t="inlineStr">
        <is>
          <t>en</t>
        </is>
      </c>
      <c r="O1573">
        <f>IF(F1573="","",LOWER(TRIM(F1573)&amp;"|"&amp;TRIM(G1573)&amp;"|"&amp;H1573))</f>
        <v/>
      </c>
      <c r="P1573" t="inlineStr">
        <is>
          <t>No</t>
        </is>
      </c>
      <c r="Q1573" t="inlineStr">
        <is>
          <t>Citations: 0</t>
        </is>
      </c>
    </row>
    <row r="1574">
      <c r="A1574" t="inlineStr">
        <is>
          <t>A1573</t>
        </is>
      </c>
      <c r="B1574" t="inlineStr">
        <is>
          <t>Database</t>
        </is>
      </c>
      <c r="C1574" t="inlineStr">
        <is>
          <t>CrossRef</t>
        </is>
      </c>
      <c r="D1574" s="86" t="n">
        <v>46287</v>
      </c>
      <c r="E1574" t="inlineStr">
        <is>
          <t>autoregressive world model video generation</t>
        </is>
      </c>
      <c r="F1574" t="inlineStr">
        <is>
          <t>A Functional Coefficients Network Autoregressive Model</t>
        </is>
      </c>
      <c r="G1574" t="inlineStr">
        <is>
          <t>Yin, Hang; Safikhani, Abolfazl; Michailidis, George</t>
        </is>
      </c>
      <c r="H1574" t="n">
        <v>2026</v>
      </c>
      <c r="I1574" t="inlineStr">
        <is>
          <t>Statistica Sinica</t>
        </is>
      </c>
      <c r="J1574" t="inlineStr">
        <is>
          <t>10.5705/ss.202022.0402</t>
        </is>
      </c>
      <c r="K1574" t="inlineStr">
        <is>
          <t>https://doi.org/10.5705/ss.202022.0402</t>
        </is>
      </c>
      <c r="L1574" t="inlineStr"/>
      <c r="M1574" t="inlineStr">
        <is>
          <t>journal-article</t>
        </is>
      </c>
      <c r="N1574" t="inlineStr">
        <is>
          <t>en</t>
        </is>
      </c>
      <c r="O1574">
        <f>IF(F1574="","",LOWER(TRIM(F1574)&amp;"|"&amp;TRIM(G1574)&amp;"|"&amp;H1574))</f>
        <v/>
      </c>
      <c r="P1574" t="inlineStr">
        <is>
          <t>No</t>
        </is>
      </c>
      <c r="Q1574" t="inlineStr">
        <is>
          <t>Citations: 1</t>
        </is>
      </c>
    </row>
    <row r="1575">
      <c r="A1575" t="inlineStr">
        <is>
          <t>A1574</t>
        </is>
      </c>
      <c r="B1575" t="inlineStr">
        <is>
          <t>Database</t>
        </is>
      </c>
      <c r="C1575" t="inlineStr">
        <is>
          <t>CrossRef</t>
        </is>
      </c>
      <c r="D1575" s="86" t="n">
        <v>46287</v>
      </c>
      <c r="E1575" t="inlineStr">
        <is>
          <t>autoregressive world model video generation</t>
        </is>
      </c>
      <c r="F1575" t="inlineStr">
        <is>
          <t>Attractive Visuality Generation Within the 360˚-VR Video Format as a Technological Trend in Modern Film Production</t>
        </is>
      </c>
      <c r="G1575" t="inlineStr">
        <is>
          <t>Pecheranskyi, Ihor</t>
        </is>
      </c>
      <c r="H1575" t="n">
        <v>2023</v>
      </c>
      <c r="I1575" t="inlineStr">
        <is>
          <t>Culture and Arts in the Modern World</t>
        </is>
      </c>
      <c r="J1575" t="inlineStr">
        <is>
          <t>10.31866/2410-1915.24.2023.287709</t>
        </is>
      </c>
      <c r="K1575" t="inlineStr">
        <is>
          <t>https://doi.org/10.31866/2410-1915.24.2023.287709</t>
        </is>
      </c>
      <c r="L1575" t="inlineStr">
        <is>
          <t>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is>
      </c>
      <c r="M1575" t="inlineStr">
        <is>
          <t>journal-article</t>
        </is>
      </c>
      <c r="N1575" t="inlineStr">
        <is>
          <t>en</t>
        </is>
      </c>
      <c r="O1575">
        <f>IF(F1575="","",LOWER(TRIM(F1575)&amp;"|"&amp;TRIM(G1575)&amp;"|"&amp;H1575))</f>
        <v/>
      </c>
      <c r="P1575" t="inlineStr">
        <is>
          <t>No</t>
        </is>
      </c>
      <c r="Q1575" t="inlineStr">
        <is>
          <t>Citations: 4</t>
        </is>
      </c>
    </row>
    <row r="1576">
      <c r="A1576" t="inlineStr">
        <is>
          <t>A1575</t>
        </is>
      </c>
      <c r="B1576" t="inlineStr">
        <is>
          <t>Database</t>
        </is>
      </c>
      <c r="C1576" t="inlineStr">
        <is>
          <t>CrossRef</t>
        </is>
      </c>
      <c r="D1576" s="86" t="n">
        <v>46287</v>
      </c>
      <c r="E1576" t="inlineStr">
        <is>
          <t>autoregressive world model video generation</t>
        </is>
      </c>
      <c r="F1576" t="inlineStr">
        <is>
          <t>Determinants of Inflation in Ethiopia: An Autoregressive Distributed Lag Model.</t>
        </is>
      </c>
      <c r="G1576" t="inlineStr">
        <is>
          <t>Bassie, Haymanot</t>
        </is>
      </c>
      <c r="H1576" t="n">
        <v>2020</v>
      </c>
      <c r="I1576" t="inlineStr">
        <is>
          <t>SSRN Electronic Journal</t>
        </is>
      </c>
      <c r="J1576" t="inlineStr">
        <is>
          <t>10.2139/ssrn.3750720</t>
        </is>
      </c>
      <c r="K1576" t="inlineStr">
        <is>
          <t>https://doi.org/10.2139/ssrn.3750720</t>
        </is>
      </c>
      <c r="L1576" t="inlineStr"/>
      <c r="M1576" t="inlineStr">
        <is>
          <t>journal-article</t>
        </is>
      </c>
      <c r="N1576" t="inlineStr">
        <is>
          <t>en</t>
        </is>
      </c>
      <c r="O1576">
        <f>IF(F1576="","",LOWER(TRIM(F1576)&amp;"|"&amp;TRIM(G1576)&amp;"|"&amp;H1576))</f>
        <v/>
      </c>
      <c r="P1576" t="inlineStr">
        <is>
          <t>No</t>
        </is>
      </c>
      <c r="Q1576" t="inlineStr">
        <is>
          <t>Citations: 0</t>
        </is>
      </c>
    </row>
    <row r="1577">
      <c r="A1577" t="inlineStr">
        <is>
          <t>A1576</t>
        </is>
      </c>
      <c r="B1577" t="inlineStr">
        <is>
          <t>Database</t>
        </is>
      </c>
      <c r="C1577" t="inlineStr">
        <is>
          <t>CrossRef</t>
        </is>
      </c>
      <c r="D1577" s="86" t="n">
        <v>46287</v>
      </c>
      <c r="E1577" t="inlineStr">
        <is>
          <t>autoregressive world model video generation</t>
        </is>
      </c>
      <c r="F1577" t="inlineStr">
        <is>
          <t>FORECASTING UZBEKISTAN’S GDP BY AUTOREGRESSIVE INTEGRATED MOVING AVERAGE (ARIMA) MODEL</t>
        </is>
      </c>
      <c r="G1577" t="inlineStr">
        <is>
          <t>Azibaev, Akhmadkhon</t>
        </is>
      </c>
      <c r="H1577" t="n">
        <v>2025</v>
      </c>
      <c r="I1577" t="inlineStr">
        <is>
          <t>Techscience uz - Topical Issues of Technical Sciences</t>
        </is>
      </c>
      <c r="J1577" t="inlineStr">
        <is>
          <t>10.47390/ts-v3i5y2025n5</t>
        </is>
      </c>
      <c r="K1577" t="inlineStr">
        <is>
          <t>https://doi.org/10.47390/ts-v3i5y2025n5</t>
        </is>
      </c>
      <c r="L1577" t="inlineStr">
        <is>
          <t>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is>
      </c>
      <c r="M1577" t="inlineStr">
        <is>
          <t>journal-article</t>
        </is>
      </c>
      <c r="N1577" t="inlineStr">
        <is>
          <t>en</t>
        </is>
      </c>
      <c r="O1577">
        <f>IF(F1577="","",LOWER(TRIM(F1577)&amp;"|"&amp;TRIM(G1577)&amp;"|"&amp;H1577))</f>
        <v/>
      </c>
      <c r="P1577" t="inlineStr">
        <is>
          <t>No</t>
        </is>
      </c>
      <c r="Q1577" t="inlineStr">
        <is>
          <t>Citations: 0</t>
        </is>
      </c>
    </row>
    <row r="1578">
      <c r="A1578" t="inlineStr">
        <is>
          <t>A1577</t>
        </is>
      </c>
      <c r="B1578" t="inlineStr">
        <is>
          <t>Database</t>
        </is>
      </c>
      <c r="C1578" t="inlineStr">
        <is>
          <t>CrossRef</t>
        </is>
      </c>
      <c r="D1578" s="86" t="n">
        <v>46287</v>
      </c>
      <c r="E1578" t="inlineStr">
        <is>
          <t>autoregressive world model video generation</t>
        </is>
      </c>
      <c r="F1578" t="inlineStr">
        <is>
          <t>Second-order analysis of regret for sequential estimation of the autoregressive parameter in a first-order autoregressive model</t>
        </is>
      </c>
      <c r="G1578" t="inlineStr">
        <is>
          <t>Sriram, T. N.; Samadi, S. Yaser</t>
        </is>
      </c>
      <c r="H1578" t="n">
        <v>2019</v>
      </c>
      <c r="I1578" t="inlineStr">
        <is>
          <t>Sequential Analysis</t>
        </is>
      </c>
      <c r="J1578" t="inlineStr">
        <is>
          <t>10.1080/07474946.2019.1648933</t>
        </is>
      </c>
      <c r="K1578" t="inlineStr">
        <is>
          <t>https://doi.org/10.1080/07474946.2019.1648933</t>
        </is>
      </c>
      <c r="L1578" t="inlineStr"/>
      <c r="M1578" t="inlineStr">
        <is>
          <t>journal-article</t>
        </is>
      </c>
      <c r="N1578" t="inlineStr">
        <is>
          <t>en</t>
        </is>
      </c>
      <c r="O1578">
        <f>IF(F1578="","",LOWER(TRIM(F1578)&amp;"|"&amp;TRIM(G1578)&amp;"|"&amp;H1578))</f>
        <v/>
      </c>
      <c r="P1578" t="inlineStr">
        <is>
          <t>No</t>
        </is>
      </c>
      <c r="Q1578" t="inlineStr">
        <is>
          <t>Citations: 2</t>
        </is>
      </c>
    </row>
    <row r="1579">
      <c r="A1579" t="inlineStr">
        <is>
          <t>A1578</t>
        </is>
      </c>
      <c r="B1579" t="inlineStr">
        <is>
          <t>Database</t>
        </is>
      </c>
      <c r="C1579" t="inlineStr">
        <is>
          <t>CrossRef</t>
        </is>
      </c>
      <c r="D1579" s="86" t="n">
        <v>46287</v>
      </c>
      <c r="E1579" t="inlineStr">
        <is>
          <t>autoregressive world model video generation</t>
        </is>
      </c>
      <c r="F1579" t="inlineStr">
        <is>
          <t>Unit Root Testing on Buffered Autoregressive Model</t>
        </is>
      </c>
      <c r="G1579" t="inlineStr">
        <is>
          <t>Wang, Di; Li, Wai Keung</t>
        </is>
      </c>
      <c r="H1579" t="n">
        <v>2020</v>
      </c>
      <c r="I1579" t="inlineStr">
        <is>
          <t>Statistica Sinica</t>
        </is>
      </c>
      <c r="J1579" t="inlineStr">
        <is>
          <t>10.5705/ss.202017.0507</t>
        </is>
      </c>
      <c r="K1579" t="inlineStr">
        <is>
          <t>https://doi.org/10.5705/ss.202017.0507</t>
        </is>
      </c>
      <c r="L1579" t="inlineStr"/>
      <c r="M1579" t="inlineStr">
        <is>
          <t>journal-article</t>
        </is>
      </c>
      <c r="N1579" t="inlineStr">
        <is>
          <t>en</t>
        </is>
      </c>
      <c r="O1579">
        <f>IF(F1579="","",LOWER(TRIM(F1579)&amp;"|"&amp;TRIM(G1579)&amp;"|"&amp;H1579))</f>
        <v/>
      </c>
      <c r="P1579" t="inlineStr">
        <is>
          <t>No</t>
        </is>
      </c>
      <c r="Q1579" t="inlineStr">
        <is>
          <t>Citations: 0</t>
        </is>
      </c>
    </row>
    <row r="1580">
      <c r="A1580" t="inlineStr">
        <is>
          <t>A1579</t>
        </is>
      </c>
      <c r="B1580" t="inlineStr">
        <is>
          <t>Database</t>
        </is>
      </c>
      <c r="C1580" t="inlineStr">
        <is>
          <t>CrossRef</t>
        </is>
      </c>
      <c r="D1580" s="86" t="n">
        <v>46287</v>
      </c>
      <c r="E1580" t="inlineStr">
        <is>
          <t>autoregressive world model video generation</t>
        </is>
      </c>
      <c r="F1580" t="inlineStr">
        <is>
          <t>Video anomaly detection with autoregressive modeling of covariance features</t>
        </is>
      </c>
      <c r="G1580" t="inlineStr">
        <is>
          <t>Bilecen, Ali Enver; Ozalp, Alp; Yavuz, M. Sami; Ozkan, Huseyin</t>
        </is>
      </c>
      <c r="H1580" t="n">
        <v>2022</v>
      </c>
      <c r="I1580" t="inlineStr">
        <is>
          <t>Signal, Image and Video Processing</t>
        </is>
      </c>
      <c r="J1580" t="inlineStr">
        <is>
          <t>10.1007/s11760-021-02049-3</t>
        </is>
      </c>
      <c r="K1580" t="inlineStr">
        <is>
          <t>https://doi.org/10.1007/s11760-021-02049-3</t>
        </is>
      </c>
      <c r="L1580" t="inlineStr"/>
      <c r="M1580" t="inlineStr">
        <is>
          <t>journal-article</t>
        </is>
      </c>
      <c r="N1580" t="inlineStr">
        <is>
          <t>en</t>
        </is>
      </c>
      <c r="O1580">
        <f>IF(F1580="","",LOWER(TRIM(F1580)&amp;"|"&amp;TRIM(G1580)&amp;"|"&amp;H1580))</f>
        <v/>
      </c>
      <c r="P1580" t="inlineStr">
        <is>
          <t>No</t>
        </is>
      </c>
      <c r="Q1580" t="inlineStr">
        <is>
          <t>Citations: 3</t>
        </is>
      </c>
    </row>
    <row r="1581">
      <c r="A1581" t="inlineStr">
        <is>
          <t>A1580</t>
        </is>
      </c>
      <c r="B1581" t="inlineStr">
        <is>
          <t>Database</t>
        </is>
      </c>
      <c r="C1581" t="inlineStr">
        <is>
          <t>CrossRef</t>
        </is>
      </c>
      <c r="D1581" s="86" t="n">
        <v>46287</v>
      </c>
      <c r="E1581" t="inlineStr">
        <is>
          <t>autoregressive world model video generation</t>
        </is>
      </c>
      <c r="F1581" t="inlineStr">
        <is>
          <t>Perbandingan Akurasi Peramalan Wisatawan Mancanegara Di Provinsi Bali Menggunakan Model Autoregressive Integrated Moving Average dan Hybrid Time Series Regression-Autoregressive Integrated Moving Average</t>
        </is>
      </c>
      <c r="G1581" t="inlineStr">
        <is>
          <t>Pradhina, Safira Nanda; Zukhronah, Etik; Susanto, Irwan</t>
        </is>
      </c>
      <c r="H1581" t="n">
        <v>2023</v>
      </c>
      <c r="I1581" t="inlineStr">
        <is>
          <t>Prosiding Seminar Pendidikan Matematika dan Matematika</t>
        </is>
      </c>
      <c r="J1581" t="inlineStr">
        <is>
          <t>10.21831/pspmm.v7i1.268</t>
        </is>
      </c>
      <c r="K1581" t="inlineStr">
        <is>
          <t>https://doi.org/10.21831/pspmm.v7i1.268</t>
        </is>
      </c>
      <c r="L1581" t="inlineStr">
        <is>
          <t>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is>
      </c>
      <c r="M1581" t="inlineStr">
        <is>
          <t>journal-article</t>
        </is>
      </c>
      <c r="N1581" t="inlineStr">
        <is>
          <t>en</t>
        </is>
      </c>
      <c r="O1581">
        <f>IF(F1581="","",LOWER(TRIM(F1581)&amp;"|"&amp;TRIM(G1581)&amp;"|"&amp;H1581))</f>
        <v/>
      </c>
      <c r="P1581" t="inlineStr">
        <is>
          <t>No</t>
        </is>
      </c>
      <c r="Q1581" t="inlineStr">
        <is>
          <t>Citations: 0</t>
        </is>
      </c>
    </row>
    <row r="1582">
      <c r="A1582" t="inlineStr">
        <is>
          <t>A1581</t>
        </is>
      </c>
      <c r="B1582" t="inlineStr">
        <is>
          <t>Database</t>
        </is>
      </c>
      <c r="C1582" t="inlineStr">
        <is>
          <t>CrossRef</t>
        </is>
      </c>
      <c r="D1582" s="86" t="n">
        <v>46287</v>
      </c>
      <c r="E1582" t="inlineStr">
        <is>
          <t>autoregressive world model video generation</t>
        </is>
      </c>
      <c r="F1582" t="inlineStr">
        <is>
          <t>Nearest Neighbor Non-autoregressive Text Generation</t>
        </is>
      </c>
      <c r="G1582" t="inlineStr">
        <is>
          <t>Niwa, Ayana; Takase, Sho; Okazaki, Naoaki</t>
        </is>
      </c>
      <c r="H1582" t="n">
        <v>2023</v>
      </c>
      <c r="I1582" t="inlineStr">
        <is>
          <t>Journal of Information Processing</t>
        </is>
      </c>
      <c r="J1582" t="inlineStr">
        <is>
          <t>10.2197/ipsjjip.31.344</t>
        </is>
      </c>
      <c r="K1582" t="inlineStr">
        <is>
          <t>https://doi.org/10.2197/ipsjjip.31.344</t>
        </is>
      </c>
      <c r="L1582" t="inlineStr"/>
      <c r="M1582" t="inlineStr">
        <is>
          <t>journal-article</t>
        </is>
      </c>
      <c r="N1582" t="inlineStr">
        <is>
          <t>en</t>
        </is>
      </c>
      <c r="O1582">
        <f>IF(F1582="","",LOWER(TRIM(F1582)&amp;"|"&amp;TRIM(G1582)&amp;"|"&amp;H1582))</f>
        <v/>
      </c>
      <c r="P1582" t="inlineStr">
        <is>
          <t>No</t>
        </is>
      </c>
      <c r="Q1582" t="inlineStr">
        <is>
          <t>Citations: 2</t>
        </is>
      </c>
    </row>
    <row r="1583">
      <c r="A1583" t="inlineStr">
        <is>
          <t>A1582</t>
        </is>
      </c>
      <c r="B1583" t="inlineStr">
        <is>
          <t>Database</t>
        </is>
      </c>
      <c r="C1583" t="inlineStr">
        <is>
          <t>CrossRef</t>
        </is>
      </c>
      <c r="D1583" s="86" t="n">
        <v>46287</v>
      </c>
      <c r="E1583" t="inlineStr">
        <is>
          <t>autoregressive world model video generation</t>
        </is>
      </c>
      <c r="F1583" t="inlineStr">
        <is>
          <t>Mol-CADiff: text-conditional molecule generation via causality-aware autoregressive diffusion</t>
        </is>
      </c>
      <c r="G1583" t="inlineStr">
        <is>
          <t>Ahamed, Md Atik; Ye, Qiang; Cheng, Qiang</t>
        </is>
      </c>
      <c r="H1583" t="n">
        <v>2026</v>
      </c>
      <c r="I1583" t="inlineStr">
        <is>
          <t>Nature Communications</t>
        </is>
      </c>
      <c r="J1583" t="inlineStr">
        <is>
          <t>10.1038/s41467-026-75702-5</t>
        </is>
      </c>
      <c r="K1583" t="inlineStr">
        <is>
          <t>https://doi.org/10.1038/s41467-026-75702-5</t>
        </is>
      </c>
      <c r="L1583" t="inlineStr">
        <is>
          <t>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is>
      </c>
      <c r="M1583" t="inlineStr">
        <is>
          <t>journal-article</t>
        </is>
      </c>
      <c r="N1583" t="inlineStr">
        <is>
          <t>en</t>
        </is>
      </c>
      <c r="O1583">
        <f>IF(F1583="","",LOWER(TRIM(F1583)&amp;"|"&amp;TRIM(G1583)&amp;"|"&amp;H1583))</f>
        <v/>
      </c>
      <c r="P1583" t="inlineStr">
        <is>
          <t>No</t>
        </is>
      </c>
      <c r="Q1583" t="inlineStr">
        <is>
          <t>Citations: 0</t>
        </is>
      </c>
    </row>
    <row r="1584">
      <c r="A1584" t="inlineStr">
        <is>
          <t>A1583</t>
        </is>
      </c>
      <c r="B1584" t="inlineStr">
        <is>
          <t>Database</t>
        </is>
      </c>
      <c r="C1584" t="inlineStr">
        <is>
          <t>CrossRef</t>
        </is>
      </c>
      <c r="D1584" s="86" t="n">
        <v>46287</v>
      </c>
      <c r="E1584" t="inlineStr">
        <is>
          <t>autoregressive world model video generation</t>
        </is>
      </c>
      <c r="F1584" t="inlineStr">
        <is>
          <t>Cardinality estimation with smoothing autoregressive models</t>
        </is>
      </c>
      <c r="G1584" t="inlineStr">
        <is>
          <t>Lin, Yuming; Xu, Zejun; Zhang, Yinghao; Li, You; Zhang, Jingwei</t>
        </is>
      </c>
      <c r="H1584" t="n">
        <v>2023</v>
      </c>
      <c r="I1584" t="inlineStr">
        <is>
          <t>World Wide Web</t>
        </is>
      </c>
      <c r="J1584" t="inlineStr">
        <is>
          <t>10.1007/s11280-023-01195-7</t>
        </is>
      </c>
      <c r="K1584" t="inlineStr">
        <is>
          <t>https://doi.org/10.1007/s11280-023-01195-7</t>
        </is>
      </c>
      <c r="L1584" t="inlineStr"/>
      <c r="M1584" t="inlineStr">
        <is>
          <t>journal-article</t>
        </is>
      </c>
      <c r="N1584" t="inlineStr">
        <is>
          <t>en</t>
        </is>
      </c>
      <c r="O1584">
        <f>IF(F1584="","",LOWER(TRIM(F1584)&amp;"|"&amp;TRIM(G1584)&amp;"|"&amp;H1584))</f>
        <v/>
      </c>
      <c r="P1584" t="inlineStr">
        <is>
          <t>No</t>
        </is>
      </c>
      <c r="Q1584" t="inlineStr">
        <is>
          <t>Citations: 7</t>
        </is>
      </c>
    </row>
    <row r="1585">
      <c r="A1585" t="inlineStr">
        <is>
          <t>A1584</t>
        </is>
      </c>
      <c r="B1585" t="inlineStr">
        <is>
          <t>Database</t>
        </is>
      </c>
      <c r="C1585" t="inlineStr">
        <is>
          <t>CrossRef</t>
        </is>
      </c>
      <c r="D1585" s="86" t="n">
        <v>46287</v>
      </c>
      <c r="E1585" t="inlineStr">
        <is>
          <t>autoregressive world model video generation</t>
        </is>
      </c>
      <c r="F1585" t="inlineStr">
        <is>
          <t>PENERAPAN MODEL GENERALIZED SPACE TIME AUTOREGRESSIVE (GSTAR) UNTUK MERAMALKAN PENERBANGAN DOMESTIK PADA TIGA BANDAR UDARA DI PULAU JAWA</t>
        </is>
      </c>
      <c r="G1585" t="inlineStr">
        <is>
          <t>Muzdhalifah, Adinda Putri; Tarno, Tarno; Kartikasari, Puspita</t>
        </is>
      </c>
      <c r="H1585" t="n">
        <v>2023</v>
      </c>
      <c r="I1585" t="inlineStr">
        <is>
          <t>Jurnal Gaussian</t>
        </is>
      </c>
      <c r="J1585" t="inlineStr">
        <is>
          <t>10.14710/j.gauss.11.3.332-343</t>
        </is>
      </c>
      <c r="K1585" t="inlineStr">
        <is>
          <t>https://doi.org/10.14710/j.gauss.11.3.332-343</t>
        </is>
      </c>
      <c r="L1585" t="inlineStr">
        <is>
          <t>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is>
      </c>
      <c r="M1585" t="inlineStr">
        <is>
          <t>journal-article</t>
        </is>
      </c>
      <c r="N1585" t="inlineStr">
        <is>
          <t>en</t>
        </is>
      </c>
      <c r="O1585">
        <f>IF(F1585="","",LOWER(TRIM(F1585)&amp;"|"&amp;TRIM(G1585)&amp;"|"&amp;H1585))</f>
        <v/>
      </c>
      <c r="P1585" t="inlineStr">
        <is>
          <t>No</t>
        </is>
      </c>
      <c r="Q1585" t="inlineStr">
        <is>
          <t>Citations: 1</t>
        </is>
      </c>
    </row>
    <row r="1586">
      <c r="A1586" t="inlineStr">
        <is>
          <t>A1585</t>
        </is>
      </c>
      <c r="B1586" t="inlineStr">
        <is>
          <t>Database</t>
        </is>
      </c>
      <c r="C1586" t="inlineStr">
        <is>
          <t>CrossRef</t>
        </is>
      </c>
      <c r="D1586" s="86" t="n">
        <v>46287</v>
      </c>
      <c r="E1586" t="inlineStr">
        <is>
          <t>autoregressive world model video generation</t>
        </is>
      </c>
      <c r="F1586" t="inlineStr">
        <is>
          <t>Model Random Coefficient Autoregressive Orde Pertama dan Penerapannya</t>
        </is>
      </c>
      <c r="G1586" t="inlineStr">
        <is>
          <t>Fhilip Trisa Parera; Suwanda</t>
        </is>
      </c>
      <c r="H1586" t="n">
        <v>2023</v>
      </c>
      <c r="I1586" t="inlineStr">
        <is>
          <t>Jurnal Riset Statistika</t>
        </is>
      </c>
      <c r="J1586" t="inlineStr">
        <is>
          <t>10.29313/jrs.v3i2.3048</t>
        </is>
      </c>
      <c r="K1586" t="inlineStr">
        <is>
          <t>https://doi.org/10.29313/jrs.v3i2.3048</t>
        </is>
      </c>
      <c r="L1586" t="inlineStr">
        <is>
          <t>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is>
      </c>
      <c r="M1586" t="inlineStr">
        <is>
          <t>journal-article</t>
        </is>
      </c>
      <c r="N1586" t="inlineStr">
        <is>
          <t>en</t>
        </is>
      </c>
      <c r="O1586">
        <f>IF(F1586="","",LOWER(TRIM(F1586)&amp;"|"&amp;TRIM(G1586)&amp;"|"&amp;H1586))</f>
        <v/>
      </c>
      <c r="P1586" t="inlineStr">
        <is>
          <t>No</t>
        </is>
      </c>
      <c r="Q1586" t="inlineStr">
        <is>
          <t>Citations: 0</t>
        </is>
      </c>
    </row>
    <row r="1587">
      <c r="A1587" t="inlineStr">
        <is>
          <t>A1586</t>
        </is>
      </c>
      <c r="B1587" t="inlineStr">
        <is>
          <t>Database</t>
        </is>
      </c>
      <c r="C1587" t="inlineStr">
        <is>
          <t>CrossRef</t>
        </is>
      </c>
      <c r="D1587" s="86" t="n">
        <v>46287</v>
      </c>
      <c r="E1587" t="inlineStr">
        <is>
          <t>autoregressive world model video generation</t>
        </is>
      </c>
      <c r="F1587" t="inlineStr">
        <is>
          <t>Character-level arabic text generation from sign language video using encoder–decoder model</t>
        </is>
      </c>
      <c r="G1587" t="inlineStr">
        <is>
          <t>Boukdir, Abdelbasset; Benaddy, Mohamed; Meslouhi, Othmane El; Kardouchi, Mustapha; Akhloufi, Moulay</t>
        </is>
      </c>
      <c r="H1587" t="n">
        <v>2023</v>
      </c>
      <c r="I1587" t="inlineStr">
        <is>
          <t>Displays</t>
        </is>
      </c>
      <c r="J1587" t="inlineStr">
        <is>
          <t>10.1016/j.displa.2022.102340</t>
        </is>
      </c>
      <c r="K1587" t="inlineStr">
        <is>
          <t>https://doi.org/10.1016/j.displa.2022.102340</t>
        </is>
      </c>
      <c r="L1587" t="inlineStr"/>
      <c r="M1587" t="inlineStr">
        <is>
          <t>journal-article</t>
        </is>
      </c>
      <c r="N1587" t="inlineStr">
        <is>
          <t>en</t>
        </is>
      </c>
      <c r="O1587">
        <f>IF(F1587="","",LOWER(TRIM(F1587)&amp;"|"&amp;TRIM(G1587)&amp;"|"&amp;H1587))</f>
        <v/>
      </c>
      <c r="P1587" t="inlineStr">
        <is>
          <t>No</t>
        </is>
      </c>
      <c r="Q1587" t="inlineStr">
        <is>
          <t>Citations: 10</t>
        </is>
      </c>
    </row>
    <row r="1588">
      <c r="A1588" t="inlineStr">
        <is>
          <t>A1587</t>
        </is>
      </c>
      <c r="B1588" t="inlineStr">
        <is>
          <t>Database</t>
        </is>
      </c>
      <c r="C1588" t="inlineStr">
        <is>
          <t>CrossRef</t>
        </is>
      </c>
      <c r="D1588" s="86" t="n">
        <v>46287</v>
      </c>
      <c r="E1588" t="inlineStr">
        <is>
          <t>autoregressive world model video generation</t>
        </is>
      </c>
      <c r="F1588" t="inlineStr">
        <is>
          <t>Real-time crash risk forecasting using Artificial-Intelligence based video analytics: A unified framework of generalised extreme value theory and autoregressive integrated moving average model</t>
        </is>
      </c>
      <c r="G1588" t="inlineStr">
        <is>
          <t>Hussain, Fizza; Ali, Yasir; Li, Yuefeng; Haque, Md Mazharul</t>
        </is>
      </c>
      <c r="H1588" t="n">
        <v>2023</v>
      </c>
      <c r="I1588" t="inlineStr">
        <is>
          <t>Analytic Methods in Accident Research</t>
        </is>
      </c>
      <c r="J1588" t="inlineStr">
        <is>
          <t>10.1016/j.amar.2023.100302</t>
        </is>
      </c>
      <c r="K1588" t="inlineStr">
        <is>
          <t>https://doi.org/10.1016/j.amar.2023.100302</t>
        </is>
      </c>
      <c r="L1588" t="inlineStr"/>
      <c r="M1588" t="inlineStr">
        <is>
          <t>journal-article</t>
        </is>
      </c>
      <c r="N1588" t="inlineStr">
        <is>
          <t>en</t>
        </is>
      </c>
      <c r="O1588">
        <f>IF(F1588="","",LOWER(TRIM(F1588)&amp;"|"&amp;TRIM(G1588)&amp;"|"&amp;H1588))</f>
        <v/>
      </c>
      <c r="P1588" t="inlineStr">
        <is>
          <t>No</t>
        </is>
      </c>
      <c r="Q1588" t="inlineStr">
        <is>
          <t>Citations: 27</t>
        </is>
      </c>
    </row>
    <row r="1589">
      <c r="A1589" t="inlineStr">
        <is>
          <t>A1588</t>
        </is>
      </c>
      <c r="B1589" t="inlineStr">
        <is>
          <t>Database</t>
        </is>
      </c>
      <c r="C1589" t="inlineStr">
        <is>
          <t>CrossRef</t>
        </is>
      </c>
      <c r="D1589" s="86" t="n">
        <v>46287</v>
      </c>
      <c r="E1589" t="inlineStr">
        <is>
          <t>autoregressive world model video generation</t>
        </is>
      </c>
      <c r="F1589" t="inlineStr">
        <is>
          <t>Application of Autoregressive Model in the Construction Management of Tunnels</t>
        </is>
      </c>
      <c r="G1589" t="inlineStr"/>
      <c r="H1589" t="n">
        <v>2022</v>
      </c>
      <c r="I1589" t="inlineStr">
        <is>
          <t>Acta Montanistica Slovaca</t>
        </is>
      </c>
      <c r="J1589" t="inlineStr">
        <is>
          <t>10.46544/ams.v27i3.02</t>
        </is>
      </c>
      <c r="K1589" t="inlineStr">
        <is>
          <t>https://doi.org/10.46544/ams.v27i3.02</t>
        </is>
      </c>
      <c r="L1589" t="inlineStr">
        <is>
          <t>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is>
      </c>
      <c r="M1589" t="inlineStr">
        <is>
          <t>journal-article</t>
        </is>
      </c>
      <c r="N1589" t="inlineStr">
        <is>
          <t>en</t>
        </is>
      </c>
      <c r="O1589">
        <f>IF(F1589="","",LOWER(TRIM(F1589)&amp;"|"&amp;TRIM(G1589)&amp;"|"&amp;H1589))</f>
        <v/>
      </c>
      <c r="P1589" t="inlineStr">
        <is>
          <t>No</t>
        </is>
      </c>
      <c r="Q1589" t="inlineStr">
        <is>
          <t>Citations: 2</t>
        </is>
      </c>
    </row>
    <row r="1590">
      <c r="A1590" t="inlineStr">
        <is>
          <t>A1589</t>
        </is>
      </c>
      <c r="B1590" t="inlineStr">
        <is>
          <t>Database</t>
        </is>
      </c>
      <c r="C1590" t="inlineStr">
        <is>
          <t>CrossRef</t>
        </is>
      </c>
      <c r="D1590" s="86" t="n">
        <v>46287</v>
      </c>
      <c r="E1590" t="inlineStr">
        <is>
          <t>autoregressive world model video generation</t>
        </is>
      </c>
      <c r="F1590" t="inlineStr">
        <is>
          <t>Toward Improving the Generation Quality of Autoregressive Slot VAEs</t>
        </is>
      </c>
      <c r="G1590" t="inlineStr">
        <is>
          <t>Emami, Patrick; He, Pan; Ranka, Sanjay; Rangarajan, Anand</t>
        </is>
      </c>
      <c r="H1590" t="n">
        <v>2024</v>
      </c>
      <c r="I1590" t="inlineStr">
        <is>
          <t>Neural Computation</t>
        </is>
      </c>
      <c r="J1590" t="inlineStr">
        <is>
          <t>10.1162/neco_a_01635</t>
        </is>
      </c>
      <c r="K1590" t="inlineStr">
        <is>
          <t>https://doi.org/10.1162/neco_a_01635</t>
        </is>
      </c>
      <c r="L1590" t="inlineStr">
        <is>
          <t>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is>
      </c>
      <c r="M1590" t="inlineStr">
        <is>
          <t>journal-article</t>
        </is>
      </c>
      <c r="N1590" t="inlineStr">
        <is>
          <t>en</t>
        </is>
      </c>
      <c r="O1590">
        <f>IF(F1590="","",LOWER(TRIM(F1590)&amp;"|"&amp;TRIM(G1590)&amp;"|"&amp;H1590))</f>
        <v/>
      </c>
      <c r="P1590" t="inlineStr">
        <is>
          <t>No</t>
        </is>
      </c>
      <c r="Q1590" t="inlineStr">
        <is>
          <t>Citations: 2</t>
        </is>
      </c>
    </row>
    <row r="1591">
      <c r="A1591" t="inlineStr">
        <is>
          <t>A1590</t>
        </is>
      </c>
      <c r="B1591" t="inlineStr">
        <is>
          <t>Database</t>
        </is>
      </c>
      <c r="C1591" t="inlineStr">
        <is>
          <t>CrossRef</t>
        </is>
      </c>
      <c r="D1591" s="86" t="n">
        <v>46287</v>
      </c>
      <c r="E1591" t="inlineStr">
        <is>
          <t>autoregressive world model video generation</t>
        </is>
      </c>
      <c r="F1591" t="inlineStr">
        <is>
          <t>Tweedie compound Poisson model with first order autoregressive time random effect</t>
        </is>
      </c>
      <c r="G1591" t="inlineStr"/>
      <c r="H1591" t="n">
        <v>2020</v>
      </c>
      <c r="I1591" t="inlineStr">
        <is>
          <t>Communications in Mathematical Biology and Neuroscience</t>
        </is>
      </c>
      <c r="J1591" t="inlineStr">
        <is>
          <t>10.28919/cmbn/4960</t>
        </is>
      </c>
      <c r="K1591" t="inlineStr">
        <is>
          <t>https://doi.org/10.28919/cmbn/4960</t>
        </is>
      </c>
      <c r="L1591" t="inlineStr"/>
      <c r="M1591" t="inlineStr">
        <is>
          <t>journal-article</t>
        </is>
      </c>
      <c r="N1591" t="inlineStr">
        <is>
          <t>en</t>
        </is>
      </c>
      <c r="O1591">
        <f>IF(F1591="","",LOWER(TRIM(F1591)&amp;"|"&amp;TRIM(G1591)&amp;"|"&amp;H1591))</f>
        <v/>
      </c>
      <c r="P1591" t="inlineStr">
        <is>
          <t>No</t>
        </is>
      </c>
      <c r="Q1591" t="inlineStr">
        <is>
          <t>Citations: 0</t>
        </is>
      </c>
    </row>
    <row r="1592">
      <c r="A1592" t="inlineStr">
        <is>
          <t>A1591</t>
        </is>
      </c>
      <c r="B1592" t="inlineStr">
        <is>
          <t>Database</t>
        </is>
      </c>
      <c r="C1592" t="inlineStr">
        <is>
          <t>CrossRef</t>
        </is>
      </c>
      <c r="D1592" s="86" t="n">
        <v>46287</v>
      </c>
      <c r="E1592" t="inlineStr">
        <is>
          <t>autoregressive world model video generation</t>
        </is>
      </c>
      <c r="F1592" t="inlineStr">
        <is>
          <t>A signature-based functional spatial autoregressive model</t>
        </is>
      </c>
      <c r="G1592" t="inlineStr">
        <is>
          <t>Frévent, Camille</t>
        </is>
      </c>
      <c r="H1592" t="n">
        <v>2025</v>
      </c>
      <c r="I1592" t="inlineStr">
        <is>
          <t>Electronic Journal of Statistics</t>
        </is>
      </c>
      <c r="J1592" t="inlineStr">
        <is>
          <t>10.1214/25-ejs2445</t>
        </is>
      </c>
      <c r="K1592" t="inlineStr">
        <is>
          <t>https://doi.org/10.1214/25-ejs2445</t>
        </is>
      </c>
      <c r="L1592" t="inlineStr"/>
      <c r="M1592" t="inlineStr">
        <is>
          <t>journal-article</t>
        </is>
      </c>
      <c r="N1592" t="inlineStr">
        <is>
          <t>en</t>
        </is>
      </c>
      <c r="O1592">
        <f>IF(F1592="","",LOWER(TRIM(F1592)&amp;"|"&amp;TRIM(G1592)&amp;"|"&amp;H1592))</f>
        <v/>
      </c>
      <c r="P1592" t="inlineStr">
        <is>
          <t>No</t>
        </is>
      </c>
      <c r="Q1592" t="inlineStr">
        <is>
          <t>Citations: 1</t>
        </is>
      </c>
    </row>
    <row r="1593">
      <c r="A1593" t="inlineStr">
        <is>
          <t>A1592</t>
        </is>
      </c>
      <c r="B1593" t="inlineStr">
        <is>
          <t>Database</t>
        </is>
      </c>
      <c r="C1593" t="inlineStr">
        <is>
          <t>CrossRef</t>
        </is>
      </c>
      <c r="D1593" s="86" t="n">
        <v>46287</v>
      </c>
      <c r="E1593" t="inlineStr">
        <is>
          <t>autoregressive world model video generation</t>
        </is>
      </c>
      <c r="F1593" t="inlineStr">
        <is>
          <t>Toward Open-World Text-Driven Face Generation and Manipulation via StyleGAN3</t>
        </is>
      </c>
      <c r="G1593" t="inlineStr">
        <is>
          <t>Li, Zonglin; Zhang, Zhaoxin; Liu, Peiqiang; Liu, Qinglin; Sun, Xin</t>
        </is>
      </c>
      <c r="H1593" t="n">
        <v>2024</v>
      </c>
      <c r="I1593" t="inlineStr">
        <is>
          <t>IEEE Transactions on Circuits and Systems for Video Technology</t>
        </is>
      </c>
      <c r="J1593" t="inlineStr">
        <is>
          <t>10.1109/tcsvt.2024.3436900</t>
        </is>
      </c>
      <c r="K1593" t="inlineStr">
        <is>
          <t>https://doi.org/10.1109/tcsvt.2024.3436900</t>
        </is>
      </c>
      <c r="L1593" t="inlineStr"/>
      <c r="M1593" t="inlineStr">
        <is>
          <t>journal-article</t>
        </is>
      </c>
      <c r="N1593" t="inlineStr">
        <is>
          <t>en</t>
        </is>
      </c>
      <c r="O1593">
        <f>IF(F1593="","",LOWER(TRIM(F1593)&amp;"|"&amp;TRIM(G1593)&amp;"|"&amp;H1593))</f>
        <v/>
      </c>
      <c r="P1593" t="inlineStr">
        <is>
          <t>No</t>
        </is>
      </c>
      <c r="Q1593" t="inlineStr">
        <is>
          <t>Citations: 6</t>
        </is>
      </c>
    </row>
    <row r="1594">
      <c r="A1594" t="inlineStr">
        <is>
          <t>A1593</t>
        </is>
      </c>
      <c r="B1594" t="inlineStr">
        <is>
          <t>Database</t>
        </is>
      </c>
      <c r="C1594" t="inlineStr">
        <is>
          <t>CrossRef</t>
        </is>
      </c>
      <c r="D1594" s="86" t="n">
        <v>46287</v>
      </c>
      <c r="E1594" t="inlineStr">
        <is>
          <t>autoregressive world model video generation</t>
        </is>
      </c>
      <c r="F1594" t="inlineStr">
        <is>
          <t>Functional Threshold Autoregressive Model</t>
        </is>
      </c>
      <c r="G1594" t="inlineStr">
        <is>
          <t>Li, Yuanbo; Chen, Kun; Zheng, Xunze; Yau, Chun-Yip</t>
        </is>
      </c>
      <c r="H1594" t="n">
        <v>2024</v>
      </c>
      <c r="I1594" t="inlineStr">
        <is>
          <t>Statistica Sinica</t>
        </is>
      </c>
      <c r="J1594" t="inlineStr">
        <is>
          <t>10.5705/ss.202022.0096</t>
        </is>
      </c>
      <c r="K1594" t="inlineStr">
        <is>
          <t>https://doi.org/10.5705/ss.202022.0096</t>
        </is>
      </c>
      <c r="L1594" t="inlineStr"/>
      <c r="M1594" t="inlineStr">
        <is>
          <t>journal-article</t>
        </is>
      </c>
      <c r="N1594" t="inlineStr">
        <is>
          <t>en</t>
        </is>
      </c>
      <c r="O1594">
        <f>IF(F1594="","",LOWER(TRIM(F1594)&amp;"|"&amp;TRIM(G1594)&amp;"|"&amp;H1594))</f>
        <v/>
      </c>
      <c r="P1594" t="inlineStr">
        <is>
          <t>No</t>
        </is>
      </c>
      <c r="Q1594" t="inlineStr">
        <is>
          <t>Citations: 0</t>
        </is>
      </c>
    </row>
    <row r="1595">
      <c r="A1595" t="inlineStr">
        <is>
          <t>A1594</t>
        </is>
      </c>
      <c r="B1595" t="inlineStr">
        <is>
          <t>Database</t>
        </is>
      </c>
      <c r="C1595" t="inlineStr">
        <is>
          <t>CrossRef</t>
        </is>
      </c>
      <c r="D1595" s="86" t="n">
        <v>46287</v>
      </c>
      <c r="E1595" t="inlineStr">
        <is>
          <t>autoregressive world model video generation</t>
        </is>
      </c>
      <c r="F1595" t="inlineStr">
        <is>
          <t>Constructing Confidence Regions for Autoregressive-Model Parameters</t>
        </is>
      </c>
      <c r="G1595" t="inlineStr">
        <is>
          <t>Vrbik, Jan</t>
        </is>
      </c>
      <c r="H1595" t="n">
        <v>2023</v>
      </c>
      <c r="I1595" t="inlineStr">
        <is>
          <t>Applied Mathematics</t>
        </is>
      </c>
      <c r="J1595" t="inlineStr">
        <is>
          <t>10.4236/am.2023.1410042</t>
        </is>
      </c>
      <c r="K1595" t="inlineStr">
        <is>
          <t>https://doi.org/10.4236/am.2023.1410042</t>
        </is>
      </c>
      <c r="L1595" t="inlineStr"/>
      <c r="M1595" t="inlineStr">
        <is>
          <t>journal-article</t>
        </is>
      </c>
      <c r="N1595" t="inlineStr">
        <is>
          <t>en</t>
        </is>
      </c>
      <c r="O1595">
        <f>IF(F1595="","",LOWER(TRIM(F1595)&amp;"|"&amp;TRIM(G1595)&amp;"|"&amp;H1595))</f>
        <v/>
      </c>
      <c r="P1595" t="inlineStr">
        <is>
          <t>No</t>
        </is>
      </c>
      <c r="Q1595" t="inlineStr">
        <is>
          <t>Citations: 0</t>
        </is>
      </c>
    </row>
    <row r="1596">
      <c r="A1596" t="inlineStr">
        <is>
          <t>A1595</t>
        </is>
      </c>
      <c r="B1596" t="inlineStr">
        <is>
          <t>Database</t>
        </is>
      </c>
      <c r="C1596" t="inlineStr">
        <is>
          <t>CrossRef</t>
        </is>
      </c>
      <c r="D1596" s="86" t="n">
        <v>46287</v>
      </c>
      <c r="E1596" t="inlineStr">
        <is>
          <t>autoregressive world model video generation</t>
        </is>
      </c>
      <c r="F1596" t="inlineStr">
        <is>
          <t>Performance of short-terms prediction methods of vertical total electron content using nonlinear autoregressive neuronal network and stochastic autoregressive model</t>
        </is>
      </c>
      <c r="G1596" t="inlineStr">
        <is>
          <t>Natali, M. Paula; Meza, Amalia</t>
        </is>
      </c>
      <c r="H1596" t="n">
        <v>2023</v>
      </c>
      <c r="I1596" t="inlineStr">
        <is>
          <t>Advances in Space Research</t>
        </is>
      </c>
      <c r="J1596" t="inlineStr">
        <is>
          <t>10.1016/j.asr.2023.07.035</t>
        </is>
      </c>
      <c r="K1596" t="inlineStr">
        <is>
          <t>https://doi.org/10.1016/j.asr.2023.07.035</t>
        </is>
      </c>
      <c r="L1596" t="inlineStr"/>
      <c r="M1596" t="inlineStr">
        <is>
          <t>journal-article</t>
        </is>
      </c>
      <c r="N1596" t="inlineStr">
        <is>
          <t>en</t>
        </is>
      </c>
      <c r="O1596">
        <f>IF(F1596="","",LOWER(TRIM(F1596)&amp;"|"&amp;TRIM(G1596)&amp;"|"&amp;H1596))</f>
        <v/>
      </c>
      <c r="P1596" t="inlineStr">
        <is>
          <t>No</t>
        </is>
      </c>
      <c r="Q1596" t="inlineStr">
        <is>
          <t>Citations: 3</t>
        </is>
      </c>
    </row>
    <row r="1597">
      <c r="A1597" t="inlineStr">
        <is>
          <t>A1596</t>
        </is>
      </c>
      <c r="B1597" t="inlineStr">
        <is>
          <t>Database</t>
        </is>
      </c>
      <c r="C1597" t="inlineStr">
        <is>
          <t>CrossRef</t>
        </is>
      </c>
      <c r="D1597" s="86" t="n">
        <v>46287</v>
      </c>
      <c r="E1597" t="inlineStr">
        <is>
          <t>autoregressive world model video generation</t>
        </is>
      </c>
      <c r="F1597" t="inlineStr">
        <is>
          <t>Subscription Video on Demand and Video Content Regulation in Iran</t>
        </is>
      </c>
      <c r="G1597" t="inlineStr">
        <is>
          <t>Falaki, Azade</t>
        </is>
      </c>
      <c r="H1597" t="n">
        <v>2025</v>
      </c>
      <c r="I1597" t="inlineStr">
        <is>
          <t>Studies in World Cinema</t>
        </is>
      </c>
      <c r="J1597" t="inlineStr">
        <is>
          <t>10.1163/26659891-bja10059</t>
        </is>
      </c>
      <c r="K1597" t="inlineStr">
        <is>
          <t>https://doi.org/10.1163/26659891-bja10059</t>
        </is>
      </c>
      <c r="L1597" t="inlineStr">
        <is>
          <t>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is>
      </c>
      <c r="M1597" t="inlineStr">
        <is>
          <t>journal-article</t>
        </is>
      </c>
      <c r="N1597" t="inlineStr">
        <is>
          <t>en</t>
        </is>
      </c>
      <c r="O1597">
        <f>IF(F1597="","",LOWER(TRIM(F1597)&amp;"|"&amp;TRIM(G1597)&amp;"|"&amp;H1597))</f>
        <v/>
      </c>
      <c r="P1597" t="inlineStr">
        <is>
          <t>No</t>
        </is>
      </c>
      <c r="Q1597" t="inlineStr">
        <is>
          <t>Citations: 1</t>
        </is>
      </c>
    </row>
    <row r="1598">
      <c r="A1598" t="inlineStr">
        <is>
          <t>A1597</t>
        </is>
      </c>
      <c r="B1598" t="inlineStr">
        <is>
          <t>Database</t>
        </is>
      </c>
      <c r="C1598" t="inlineStr">
        <is>
          <t>CrossRef</t>
        </is>
      </c>
      <c r="D1598" s="86" t="n">
        <v>46287</v>
      </c>
      <c r="E1598" t="inlineStr">
        <is>
          <t>autoregressive world model video generation</t>
        </is>
      </c>
      <c r="F1598" t="inlineStr">
        <is>
          <t>Comparing Parameter Estimation of Random Coefficient Autoregressive Model by Frequentist Method</t>
        </is>
      </c>
      <c r="G1598" t="inlineStr">
        <is>
          <t>Araveeporn, Autcha</t>
        </is>
      </c>
      <c r="H1598" t="n">
        <v>2020</v>
      </c>
      <c r="I1598" t="inlineStr">
        <is>
          <t>Mathematics</t>
        </is>
      </c>
      <c r="J1598" t="inlineStr">
        <is>
          <t>10.3390/math8010062</t>
        </is>
      </c>
      <c r="K1598" t="inlineStr">
        <is>
          <t>https://doi.org/10.3390/math8010062</t>
        </is>
      </c>
      <c r="L1598" t="inlineStr">
        <is>
          <t>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is>
      </c>
      <c r="M1598" t="inlineStr">
        <is>
          <t>journal-article</t>
        </is>
      </c>
      <c r="N1598" t="inlineStr">
        <is>
          <t>en</t>
        </is>
      </c>
      <c r="O1598">
        <f>IF(F1598="","",LOWER(TRIM(F1598)&amp;"|"&amp;TRIM(G1598)&amp;"|"&amp;H1598))</f>
        <v/>
      </c>
      <c r="P1598" t="inlineStr">
        <is>
          <t>No</t>
        </is>
      </c>
      <c r="Q1598" t="inlineStr">
        <is>
          <t>Citations: 4</t>
        </is>
      </c>
    </row>
    <row r="1599">
      <c r="A1599" t="inlineStr">
        <is>
          <t>A1598</t>
        </is>
      </c>
      <c r="B1599" t="inlineStr">
        <is>
          <t>Database</t>
        </is>
      </c>
      <c r="C1599" t="inlineStr">
        <is>
          <t>CrossRef</t>
        </is>
      </c>
      <c r="D1599" s="86" t="n">
        <v>46287</v>
      </c>
      <c r="E1599" t="inlineStr">
        <is>
          <t>autoregressive world model video generation</t>
        </is>
      </c>
      <c r="F1599" t="inlineStr">
        <is>
          <t>The Circumstance-Driven Bivariate Integer-Valued Autoregressive Model</t>
        </is>
      </c>
      <c r="G1599" t="inlineStr">
        <is>
          <t>Wang, Huiqiao; Weiß, Christian H.</t>
        </is>
      </c>
      <c r="H1599" t="n">
        <v>2024</v>
      </c>
      <c r="I1599" t="inlineStr">
        <is>
          <t>Entropy</t>
        </is>
      </c>
      <c r="J1599" t="inlineStr">
        <is>
          <t>10.3390/e26020168</t>
        </is>
      </c>
      <c r="K1599" t="inlineStr">
        <is>
          <t>https://doi.org/10.3390/e26020168</t>
        </is>
      </c>
      <c r="L1599" t="inlineStr">
        <is>
          <t>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is>
      </c>
      <c r="M1599" t="inlineStr">
        <is>
          <t>journal-article</t>
        </is>
      </c>
      <c r="N1599" t="inlineStr">
        <is>
          <t>en</t>
        </is>
      </c>
      <c r="O1599">
        <f>IF(F1599="","",LOWER(TRIM(F1599)&amp;"|"&amp;TRIM(G1599)&amp;"|"&amp;H1599))</f>
        <v/>
      </c>
      <c r="P1599" t="inlineStr">
        <is>
          <t>No</t>
        </is>
      </c>
      <c r="Q1599" t="inlineStr">
        <is>
          <t>Citations: 2</t>
        </is>
      </c>
    </row>
    <row r="1600">
      <c r="A1600" t="inlineStr">
        <is>
          <t>A1599</t>
        </is>
      </c>
      <c r="B1600" t="inlineStr">
        <is>
          <t>Database</t>
        </is>
      </c>
      <c r="C1600" t="inlineStr">
        <is>
          <t>CrossRef</t>
        </is>
      </c>
      <c r="D1600" s="86" t="n">
        <v>46287</v>
      </c>
      <c r="E1600" t="inlineStr">
        <is>
          <t>autoregressive world model video generation</t>
        </is>
      </c>
      <c r="F1600" t="inlineStr">
        <is>
          <t>STUDY OF MOTIVATION TO PLAY VIDEO GAMES IN THE 90S GENERATION USING THE GAMER MOTIVATION MODEL</t>
        </is>
      </c>
      <c r="G1600" t="inlineStr">
        <is>
          <t>Afif, Muhammad; Grahita, Banung</t>
        </is>
      </c>
      <c r="H1600" t="n">
        <v>2024</v>
      </c>
      <c r="I1600" t="inlineStr">
        <is>
          <t>Gorga : Jurnal Seni Rupa</t>
        </is>
      </c>
      <c r="J1600" t="inlineStr">
        <is>
          <t>10.24114/gr.v13i2.62491</t>
        </is>
      </c>
      <c r="K1600" t="inlineStr">
        <is>
          <t>https://doi.org/10.24114/gr.v13i2.62491</t>
        </is>
      </c>
      <c r="L1600" t="inlineStr">
        <is>
          <t>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is>
      </c>
      <c r="M1600" t="inlineStr">
        <is>
          <t>journal-article</t>
        </is>
      </c>
      <c r="N1600" t="inlineStr">
        <is>
          <t>en</t>
        </is>
      </c>
      <c r="O1600">
        <f>IF(F1600="","",LOWER(TRIM(F1600)&amp;"|"&amp;TRIM(G1600)&amp;"|"&amp;H1600))</f>
        <v/>
      </c>
      <c r="P1600" t="inlineStr">
        <is>
          <t>No</t>
        </is>
      </c>
      <c r="Q1600" t="inlineStr">
        <is>
          <t>Citations: 0</t>
        </is>
      </c>
    </row>
    <row r="1601">
      <c r="A1601" t="inlineStr">
        <is>
          <t>A1600</t>
        </is>
      </c>
      <c r="B1601" t="inlineStr">
        <is>
          <t>Database</t>
        </is>
      </c>
      <c r="C1601" t="inlineStr">
        <is>
          <t>CrossRef</t>
        </is>
      </c>
      <c r="D1601" s="86" t="n">
        <v>46287</v>
      </c>
      <c r="E1601" t="inlineStr">
        <is>
          <t>autoregressive world model video generation</t>
        </is>
      </c>
      <c r="F1601" t="inlineStr">
        <is>
          <t>Autoregressive image generation for intelligent visual design with brand attribute embedding</t>
        </is>
      </c>
      <c r="G1601" t="inlineStr">
        <is>
          <t>Zhao, Weikang; Zhao, Tao</t>
        </is>
      </c>
      <c r="H1601" t="n">
        <v>2026</v>
      </c>
      <c r="I1601" t="inlineStr">
        <is>
          <t>The Visual Computer</t>
        </is>
      </c>
      <c r="J1601" t="inlineStr">
        <is>
          <t>10.1007/s00371-026-04667-9</t>
        </is>
      </c>
      <c r="K1601" t="inlineStr">
        <is>
          <t>https://doi.org/10.1007/s00371-026-04667-9</t>
        </is>
      </c>
      <c r="L1601" t="inlineStr"/>
      <c r="M1601" t="inlineStr">
        <is>
          <t>journal-article</t>
        </is>
      </c>
      <c r="N1601" t="inlineStr">
        <is>
          <t>en</t>
        </is>
      </c>
      <c r="O1601">
        <f>IF(F1601="","",LOWER(TRIM(F1601)&amp;"|"&amp;TRIM(G1601)&amp;"|"&amp;H1601))</f>
        <v/>
      </c>
      <c r="P1601" t="inlineStr">
        <is>
          <t>No</t>
        </is>
      </c>
      <c r="Q1601" t="inlineStr">
        <is>
          <t>Citations: 0</t>
        </is>
      </c>
    </row>
    <row r="1602">
      <c r="A1602" t="inlineStr">
        <is>
          <t>A1601</t>
        </is>
      </c>
      <c r="B1602" t="inlineStr">
        <is>
          <t>Database</t>
        </is>
      </c>
      <c r="C1602" t="inlineStr">
        <is>
          <t>CrossRef</t>
        </is>
      </c>
      <c r="D1602" s="86" t="n">
        <v>46287</v>
      </c>
      <c r="E1602" t="inlineStr">
        <is>
          <t>autoregressive world model video generation</t>
        </is>
      </c>
      <c r="F1602" t="inlineStr">
        <is>
          <t>Weather Forecasting Using Recurrent Neural Networks and Vector Autoregressive Model: A Comprehensive Analysis of Time Series Data from Rohingya Camps and Control Areas</t>
        </is>
      </c>
      <c r="G1602" t="inlineStr">
        <is>
          <t>Mahmud, Arman; Rayhan, Md Israt</t>
        </is>
      </c>
      <c r="H1602" t="n">
        <v>2025</v>
      </c>
      <c r="I1602" t="inlineStr">
        <is>
          <t>Dhaka University Journal of Science</t>
        </is>
      </c>
      <c r="J1602" t="inlineStr">
        <is>
          <t>10.3329/dujs.v73i2.82766</t>
        </is>
      </c>
      <c r="K1602" t="inlineStr">
        <is>
          <t>https://doi.org/10.3329/dujs.v73i2.82766</t>
        </is>
      </c>
      <c r="L1602" t="inlineStr">
        <is>
          <t>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is>
      </c>
      <c r="M1602" t="inlineStr">
        <is>
          <t>journal-article</t>
        </is>
      </c>
      <c r="N1602" t="inlineStr">
        <is>
          <t>en</t>
        </is>
      </c>
      <c r="O1602">
        <f>IF(F1602="","",LOWER(TRIM(F1602)&amp;"|"&amp;TRIM(G1602)&amp;"|"&amp;H1602))</f>
        <v/>
      </c>
      <c r="P1602" t="inlineStr">
        <is>
          <t>No</t>
        </is>
      </c>
      <c r="Q1602" t="inlineStr">
        <is>
          <t>Citations: 1</t>
        </is>
      </c>
    </row>
    <row r="1603">
      <c r="A1603" t="inlineStr">
        <is>
          <t>A1602</t>
        </is>
      </c>
      <c r="B1603" t="inlineStr">
        <is>
          <t>Database</t>
        </is>
      </c>
      <c r="C1603" t="inlineStr">
        <is>
          <t>CrossRef</t>
        </is>
      </c>
      <c r="D1603" s="86" t="n">
        <v>46287</v>
      </c>
      <c r="E1603" t="inlineStr">
        <is>
          <t>autoregressive world model video generation</t>
        </is>
      </c>
      <c r="F1603" t="inlineStr">
        <is>
          <t>Non-Autoregressive Coarse-to-Fine Video Captioning</t>
        </is>
      </c>
      <c r="G1603" t="inlineStr">
        <is>
          <t>Yang, Bang; Zou, Yuexian; Liu, Fenglin; Zhang, Can</t>
        </is>
      </c>
      <c r="H1603" t="n">
        <v>2021</v>
      </c>
      <c r="I1603" t="inlineStr">
        <is>
          <t>Proceedings of the AAAI Conference on Artificial Intelligence</t>
        </is>
      </c>
      <c r="J1603" t="inlineStr">
        <is>
          <t>10.1609/aaai.v35i4.16421</t>
        </is>
      </c>
      <c r="K1603" t="inlineStr">
        <is>
          <t>https://doi.org/10.1609/aaai.v35i4.16421</t>
        </is>
      </c>
      <c r="L1603" t="inlineStr">
        <is>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is>
      </c>
      <c r="M1603" t="inlineStr">
        <is>
          <t>journal-article</t>
        </is>
      </c>
      <c r="N1603" t="inlineStr">
        <is>
          <t>en</t>
        </is>
      </c>
      <c r="O1603">
        <f>IF(F1603="","",LOWER(TRIM(F1603)&amp;"|"&amp;TRIM(G1603)&amp;"|"&amp;H1603))</f>
        <v/>
      </c>
      <c r="P1603" t="inlineStr">
        <is>
          <t>No</t>
        </is>
      </c>
      <c r="Q1603" t="inlineStr">
        <is>
          <t>Citations: 59</t>
        </is>
      </c>
    </row>
    <row r="1604">
      <c r="A1604" t="inlineStr">
        <is>
          <t>A1603</t>
        </is>
      </c>
      <c r="B1604" t="inlineStr">
        <is>
          <t>Database</t>
        </is>
      </c>
      <c r="C1604" t="inlineStr">
        <is>
          <t>CrossRef</t>
        </is>
      </c>
      <c r="D1604" s="86" t="n">
        <v>46287</v>
      </c>
      <c r="E1604" t="inlineStr">
        <is>
          <t>autoregressive world model video generation</t>
        </is>
      </c>
      <c r="F1604" t="inlineStr">
        <is>
          <t>Model Spatial Autoregressive Pengangguran Provinsi Kepulauan Bangka Belitung</t>
        </is>
      </c>
      <c r="G1604" t="inlineStr">
        <is>
          <t>Ilahi, Ridho</t>
        </is>
      </c>
      <c r="H1604" t="n">
        <v>2021</v>
      </c>
      <c r="I1604" t="inlineStr">
        <is>
          <t>Seminar Nasional Official Statistics</t>
        </is>
      </c>
      <c r="J1604" t="inlineStr">
        <is>
          <t>10.34123/semnasoffstat.v2021i1.955</t>
        </is>
      </c>
      <c r="K1604" t="inlineStr">
        <is>
          <t>https://doi.org/10.34123/semnasoffstat.v2021i1.955</t>
        </is>
      </c>
      <c r="L1604" t="inlineStr">
        <is>
          <t>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is>
      </c>
      <c r="M1604" t="inlineStr">
        <is>
          <t>journal-article</t>
        </is>
      </c>
      <c r="N1604" t="inlineStr">
        <is>
          <t>en</t>
        </is>
      </c>
      <c r="O1604">
        <f>IF(F1604="","",LOWER(TRIM(F1604)&amp;"|"&amp;TRIM(G1604)&amp;"|"&amp;H1604))</f>
        <v/>
      </c>
      <c r="P1604" t="inlineStr">
        <is>
          <t>No</t>
        </is>
      </c>
      <c r="Q1604" t="inlineStr">
        <is>
          <t>Citations: 3</t>
        </is>
      </c>
    </row>
    <row r="1605">
      <c r="A1605" t="inlineStr">
        <is>
          <t>A1604</t>
        </is>
      </c>
      <c r="B1605" t="inlineStr">
        <is>
          <t>Database</t>
        </is>
      </c>
      <c r="C1605" t="inlineStr">
        <is>
          <t>CrossRef</t>
        </is>
      </c>
      <c r="D1605" s="86" t="n">
        <v>46287</v>
      </c>
      <c r="E1605" t="inlineStr">
        <is>
          <t>diffusion world model interactive simulation</t>
        </is>
      </c>
      <c r="F1605" t="inlineStr">
        <is>
          <t>The diffusion model visualizer: an interactive tool to understand the diffusion model parameters</t>
        </is>
      </c>
      <c r="G1605" t="inlineStr">
        <is>
          <t>Alexandrowicz, Rainer W.</t>
        </is>
      </c>
      <c r="H1605" t="n">
        <v>2020</v>
      </c>
      <c r="I1605" t="inlineStr">
        <is>
          <t>Psychological Research</t>
        </is>
      </c>
      <c r="J1605" t="inlineStr">
        <is>
          <t>10.1007/s00426-018-1112-6</t>
        </is>
      </c>
      <c r="K1605" t="inlineStr">
        <is>
          <t>https://doi.org/10.1007/s00426-018-1112-6</t>
        </is>
      </c>
      <c r="L1605" t="inlineStr"/>
      <c r="M1605" t="inlineStr">
        <is>
          <t>journal-article</t>
        </is>
      </c>
      <c r="N1605" t="inlineStr">
        <is>
          <t>en</t>
        </is>
      </c>
      <c r="O1605">
        <f>IF(F1605="","",LOWER(TRIM(F1605)&amp;"|"&amp;TRIM(G1605)&amp;"|"&amp;H1605))</f>
        <v/>
      </c>
      <c r="P1605" t="inlineStr">
        <is>
          <t>No</t>
        </is>
      </c>
      <c r="Q1605" t="inlineStr">
        <is>
          <t>Citations: 16</t>
        </is>
      </c>
    </row>
    <row r="1606">
      <c r="A1606" t="inlineStr">
        <is>
          <t>A1605</t>
        </is>
      </c>
      <c r="B1606" t="inlineStr">
        <is>
          <t>Database</t>
        </is>
      </c>
      <c r="C1606" t="inlineStr">
        <is>
          <t>CrossRef</t>
        </is>
      </c>
      <c r="D1606" s="86" t="n">
        <v>46287</v>
      </c>
      <c r="E1606" t="inlineStr">
        <is>
          <t>diffusion world model interactive simulation</t>
        </is>
      </c>
      <c r="F1606" t="inlineStr">
        <is>
          <t>A Micro-Macro Interactive Simulation Model of the Swedish Economy</t>
        </is>
      </c>
      <c r="G1606" t="inlineStr"/>
      <c r="H1606" t="n">
        <v>2024</v>
      </c>
      <c r="I1606" t="inlineStr">
        <is>
          <t>International Journal of Microsimulation</t>
        </is>
      </c>
      <c r="J1606" t="inlineStr">
        <is>
          <t>10.34196/ijm.00292</t>
        </is>
      </c>
      <c r="K1606" t="inlineStr">
        <is>
          <t>https://doi.org/10.34196/ijm.00292</t>
        </is>
      </c>
      <c r="L1606" t="inlineStr"/>
      <c r="M1606" t="inlineStr">
        <is>
          <t>journal-article</t>
        </is>
      </c>
      <c r="N1606" t="inlineStr">
        <is>
          <t>en</t>
        </is>
      </c>
      <c r="O1606">
        <f>IF(F1606="","",LOWER(TRIM(F1606)&amp;"|"&amp;TRIM(G1606)&amp;"|"&amp;H1606))</f>
        <v/>
      </c>
      <c r="P1606" t="inlineStr">
        <is>
          <t>No</t>
        </is>
      </c>
      <c r="Q1606" t="inlineStr">
        <is>
          <t>Citations: 0</t>
        </is>
      </c>
    </row>
    <row r="1607">
      <c r="A1607" t="inlineStr">
        <is>
          <t>A1606</t>
        </is>
      </c>
      <c r="B1607" t="inlineStr">
        <is>
          <t>Database</t>
        </is>
      </c>
      <c r="C1607" t="inlineStr">
        <is>
          <t>CrossRef</t>
        </is>
      </c>
      <c r="D1607" s="86" t="n">
        <v>46287</v>
      </c>
      <c r="E1607" t="inlineStr">
        <is>
          <t>diffusion world model interactive simulation</t>
        </is>
      </c>
      <c r="F1607" t="inlineStr">
        <is>
          <t>Process Synchronization Simulation: An Interactive Visualization Framework for Classic Concurrency Problems with Real-World Validation</t>
        </is>
      </c>
      <c r="G1607" t="inlineStr"/>
      <c r="H1607" t="n">
        <v>2025</v>
      </c>
      <c r="I1607" t="inlineStr">
        <is>
          <t>Iconic Research and Engineering Journals</t>
        </is>
      </c>
      <c r="J1607" t="inlineStr">
        <is>
          <t>10.64388/irev9i6-1712959</t>
        </is>
      </c>
      <c r="K1607" t="inlineStr">
        <is>
          <t>https://doi.org/10.64388/irev9i6-1712959</t>
        </is>
      </c>
      <c r="L1607" t="inlineStr"/>
      <c r="M1607" t="inlineStr">
        <is>
          <t>journal-article</t>
        </is>
      </c>
      <c r="N1607" t="inlineStr">
        <is>
          <t>en</t>
        </is>
      </c>
      <c r="O1607">
        <f>IF(F1607="","",LOWER(TRIM(F1607)&amp;"|"&amp;TRIM(G1607)&amp;"|"&amp;H1607))</f>
        <v/>
      </c>
      <c r="P1607" t="inlineStr">
        <is>
          <t>No</t>
        </is>
      </c>
      <c r="Q1607" t="inlineStr">
        <is>
          <t>Citations: 0</t>
        </is>
      </c>
    </row>
    <row r="1608">
      <c r="A1608" t="inlineStr">
        <is>
          <t>A1607</t>
        </is>
      </c>
      <c r="B1608" t="inlineStr">
        <is>
          <t>Database</t>
        </is>
      </c>
      <c r="C1608" t="inlineStr">
        <is>
          <t>CrossRef</t>
        </is>
      </c>
      <c r="D1608" s="86" t="n">
        <v>46287</v>
      </c>
      <c r="E1608" t="inlineStr">
        <is>
          <t>diffusion world model interactive simulation</t>
        </is>
      </c>
      <c r="F1608" t="inlineStr">
        <is>
          <t>Using dynamic mathematics software to model a real-world phenomenon in the classroom</t>
        </is>
      </c>
      <c r="G1608" t="inlineStr">
        <is>
          <t>Çekmez, Erdem</t>
        </is>
      </c>
      <c r="H1608" t="n">
        <v>2020</v>
      </c>
      <c r="I1608" t="inlineStr">
        <is>
          <t>Interactive Learning Environments</t>
        </is>
      </c>
      <c r="J1608" t="inlineStr">
        <is>
          <t>10.1080/10494820.2019.1674882</t>
        </is>
      </c>
      <c r="K1608" t="inlineStr">
        <is>
          <t>https://doi.org/10.1080/10494820.2019.1674882</t>
        </is>
      </c>
      <c r="L1608" t="inlineStr"/>
      <c r="M1608" t="inlineStr">
        <is>
          <t>journal-article</t>
        </is>
      </c>
      <c r="N1608" t="inlineStr">
        <is>
          <t>en</t>
        </is>
      </c>
      <c r="O1608">
        <f>IF(F1608="","",LOWER(TRIM(F1608)&amp;"|"&amp;TRIM(G1608)&amp;"|"&amp;H1608))</f>
        <v/>
      </c>
      <c r="P1608" t="inlineStr">
        <is>
          <t>No</t>
        </is>
      </c>
      <c r="Q1608" t="inlineStr">
        <is>
          <t>Citations: 4</t>
        </is>
      </c>
    </row>
    <row r="1609">
      <c r="A1609" t="inlineStr">
        <is>
          <t>A1608</t>
        </is>
      </c>
      <c r="B1609" t="inlineStr">
        <is>
          <t>Database</t>
        </is>
      </c>
      <c r="C1609" t="inlineStr">
        <is>
          <t>CrossRef</t>
        </is>
      </c>
      <c r="D1609" s="86" t="n">
        <v>46287</v>
      </c>
      <c r="E1609" t="inlineStr">
        <is>
          <t>diffusion world model interactive simulation</t>
        </is>
      </c>
      <c r="F1609" t="inlineStr">
        <is>
          <t>Virtual Reality-Based Interactive Experience of Music Creation Using a Diffusion Model</t>
        </is>
      </c>
      <c r="G1609" t="inlineStr">
        <is>
          <t>Chen, Xiyang; Huang, Yifei</t>
        </is>
      </c>
      <c r="H1609" t="n">
        <v>2024</v>
      </c>
      <c r="I1609" t="inlineStr">
        <is>
          <t>Computer-Aided Design and Applications</t>
        </is>
      </c>
      <c r="J1609" t="inlineStr">
        <is>
          <t>10.14733/cadaps.2024.s28.252-265</t>
        </is>
      </c>
      <c r="K1609" t="inlineStr">
        <is>
          <t>https://doi.org/10.14733/cadaps.2024.s28.252-265</t>
        </is>
      </c>
      <c r="L1609" t="inlineStr"/>
      <c r="M1609" t="inlineStr">
        <is>
          <t>journal-article</t>
        </is>
      </c>
      <c r="N1609" t="inlineStr">
        <is>
          <t>en</t>
        </is>
      </c>
      <c r="O1609">
        <f>IF(F1609="","",LOWER(TRIM(F1609)&amp;"|"&amp;TRIM(G1609)&amp;"|"&amp;H1609))</f>
        <v/>
      </c>
      <c r="P1609" t="inlineStr">
        <is>
          <t>No</t>
        </is>
      </c>
      <c r="Q1609" t="inlineStr">
        <is>
          <t>Citations: 0</t>
        </is>
      </c>
    </row>
    <row r="1610">
      <c r="A1610" t="inlineStr">
        <is>
          <t>A1609</t>
        </is>
      </c>
      <c r="B1610" t="inlineStr">
        <is>
          <t>Database</t>
        </is>
      </c>
      <c r="C1610" t="inlineStr">
        <is>
          <t>CrossRef</t>
        </is>
      </c>
      <c r="D1610" s="86" t="n">
        <v>46287</v>
      </c>
      <c r="E1610" t="inlineStr">
        <is>
          <t>diffusion world model interactive simulation</t>
        </is>
      </c>
      <c r="F1610" t="inlineStr">
        <is>
          <t>Choose your diffusion: Efficient and flexible ways to accelerate the diffusion model in fast high energy physics simulation</t>
        </is>
      </c>
      <c r="G1610" t="inlineStr">
        <is>
          <t>Jiang, Cheng; Qian, Sitian; Qu, Huilin</t>
        </is>
      </c>
      <c r="H1610" t="n">
        <v>2025</v>
      </c>
      <c r="I1610" t="inlineStr">
        <is>
          <t>SciPost Physics</t>
        </is>
      </c>
      <c r="J1610" t="inlineStr">
        <is>
          <t>10.21468/scipostphys.18.6.195</t>
        </is>
      </c>
      <c r="K1610" t="inlineStr">
        <is>
          <t>https://doi.org/10.21468/scipostphys.18.6.195</t>
        </is>
      </c>
      <c r="L1610" t="inlineStr">
        <is>
          <t>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is>
      </c>
      <c r="M1610" t="inlineStr">
        <is>
          <t>journal-article</t>
        </is>
      </c>
      <c r="N1610" t="inlineStr">
        <is>
          <t>en</t>
        </is>
      </c>
      <c r="O1610">
        <f>IF(F1610="","",LOWER(TRIM(F1610)&amp;"|"&amp;TRIM(G1610)&amp;"|"&amp;H1610))</f>
        <v/>
      </c>
      <c r="P1610" t="inlineStr">
        <is>
          <t>No</t>
        </is>
      </c>
      <c r="Q1610" t="inlineStr">
        <is>
          <t>Citations: 1</t>
        </is>
      </c>
    </row>
    <row r="1611">
      <c r="A1611" t="inlineStr">
        <is>
          <t>A1610</t>
        </is>
      </c>
      <c r="B1611" t="inlineStr">
        <is>
          <t>Database</t>
        </is>
      </c>
      <c r="C1611" t="inlineStr">
        <is>
          <t>CrossRef</t>
        </is>
      </c>
      <c r="D1611" s="86" t="n">
        <v>46287</v>
      </c>
      <c r="E1611" t="inlineStr">
        <is>
          <t>diffusion world model interactive simulation</t>
        </is>
      </c>
      <c r="F1611" t="inlineStr">
        <is>
          <t>Diffusion Model-Assisted Interactive Scene Generation and Student Participation Prediction for Ideological and Political Education in Textile Majors</t>
        </is>
      </c>
      <c r="G1611" t="inlineStr">
        <is>
          <t>Zhao, X.</t>
        </is>
      </c>
      <c r="H1611" t="n">
        <v>2026</v>
      </c>
      <c r="I1611" t="inlineStr">
        <is>
          <t>Advanced Electromagnetics</t>
        </is>
      </c>
      <c r="J1611" t="inlineStr">
        <is>
          <t>10.7716/aem.v15i3.3066</t>
        </is>
      </c>
      <c r="K1611" t="inlineStr">
        <is>
          <t>https://doi.org/10.7716/aem.v15i3.3066</t>
        </is>
      </c>
      <c r="L1611" t="inlineStr">
        <is>
          <t>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is>
      </c>
      <c r="M1611" t="inlineStr">
        <is>
          <t>journal-article</t>
        </is>
      </c>
      <c r="N1611" t="inlineStr">
        <is>
          <t>en</t>
        </is>
      </c>
      <c r="O1611">
        <f>IF(F1611="","",LOWER(TRIM(F1611)&amp;"|"&amp;TRIM(G1611)&amp;"|"&amp;H1611))</f>
        <v/>
      </c>
      <c r="P1611" t="inlineStr">
        <is>
          <t>No</t>
        </is>
      </c>
      <c r="Q1611" t="inlineStr">
        <is>
          <t>Citations: 0</t>
        </is>
      </c>
    </row>
    <row r="1612">
      <c r="A1612" t="inlineStr">
        <is>
          <t>A1611</t>
        </is>
      </c>
      <c r="B1612" t="inlineStr">
        <is>
          <t>Database</t>
        </is>
      </c>
      <c r="C1612" t="inlineStr">
        <is>
          <t>CrossRef</t>
        </is>
      </c>
      <c r="D1612" s="86" t="n">
        <v>46287</v>
      </c>
      <c r="E1612" t="inlineStr">
        <is>
          <t>diffusion world model interactive simulation</t>
        </is>
      </c>
      <c r="F1612" t="inlineStr">
        <is>
          <t>Character model identification and interactive AI simulation application</t>
        </is>
      </c>
      <c r="G1612" t="inlineStr">
        <is>
          <t>Lin, Pei-Chun</t>
        </is>
      </c>
      <c r="H1612" t="n">
        <v>2020</v>
      </c>
      <c r="I1612" t="inlineStr">
        <is>
          <t>Impact</t>
        </is>
      </c>
      <c r="J1612" t="inlineStr">
        <is>
          <t>10.21820/23987073.2020.4.70</t>
        </is>
      </c>
      <c r="K1612" t="inlineStr">
        <is>
          <t>https://doi.org/10.21820/23987073.2020.4.70</t>
        </is>
      </c>
      <c r="L1612" t="inlineStr">
        <is>
          <t>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is>
      </c>
      <c r="M1612" t="inlineStr">
        <is>
          <t>journal-article</t>
        </is>
      </c>
      <c r="N1612" t="inlineStr">
        <is>
          <t>en</t>
        </is>
      </c>
      <c r="O1612">
        <f>IF(F1612="","",LOWER(TRIM(F1612)&amp;"|"&amp;TRIM(G1612)&amp;"|"&amp;H1612))</f>
        <v/>
      </c>
      <c r="P1612" t="inlineStr">
        <is>
          <t>No</t>
        </is>
      </c>
      <c r="Q1612" t="inlineStr">
        <is>
          <t>Citations: 0</t>
        </is>
      </c>
    </row>
    <row r="1613">
      <c r="A1613" t="inlineStr">
        <is>
          <t>A1612</t>
        </is>
      </c>
      <c r="B1613" t="inlineStr">
        <is>
          <t>Database</t>
        </is>
      </c>
      <c r="C1613" t="inlineStr">
        <is>
          <t>CrossRef</t>
        </is>
      </c>
      <c r="D1613" s="86" t="n">
        <v>46287</v>
      </c>
      <c r="E1613" t="inlineStr">
        <is>
          <t>diffusion world model interactive simulation</t>
        </is>
      </c>
      <c r="F1613" t="inlineStr">
        <is>
          <t>Research on the Teaching Model of Interactive Physical Training Based on Computer Platform</t>
        </is>
      </c>
      <c r="G1613" t="inlineStr">
        <is>
          <t>Qian, Li</t>
        </is>
      </c>
      <c r="H1613" t="n">
        <v>2020</v>
      </c>
      <c r="I1613" t="inlineStr">
        <is>
          <t>International Journal of Simulation Systems Science &amp; Technology</t>
        </is>
      </c>
      <c r="J1613" t="inlineStr">
        <is>
          <t>10.5013/ijssst.a.16.2a.07</t>
        </is>
      </c>
      <c r="K1613" t="inlineStr">
        <is>
          <t>https://doi.org/10.5013/ijssst.a.16.2a.07</t>
        </is>
      </c>
      <c r="L1613" t="inlineStr"/>
      <c r="M1613" t="inlineStr">
        <is>
          <t>journal-article</t>
        </is>
      </c>
      <c r="N1613" t="inlineStr">
        <is>
          <t>en</t>
        </is>
      </c>
      <c r="O1613">
        <f>IF(F1613="","",LOWER(TRIM(F1613)&amp;"|"&amp;TRIM(G1613)&amp;"|"&amp;H1613))</f>
        <v/>
      </c>
      <c r="P1613" t="inlineStr">
        <is>
          <t>No</t>
        </is>
      </c>
      <c r="Q1613" t="inlineStr">
        <is>
          <t>Citations: 0</t>
        </is>
      </c>
    </row>
    <row r="1614">
      <c r="A1614" t="inlineStr">
        <is>
          <t>A1613</t>
        </is>
      </c>
      <c r="B1614" t="inlineStr">
        <is>
          <t>Database</t>
        </is>
      </c>
      <c r="C1614" t="inlineStr">
        <is>
          <t>CrossRef</t>
        </is>
      </c>
      <c r="D1614" s="86" t="n">
        <v>46287</v>
      </c>
      <c r="E1614" t="inlineStr">
        <is>
          <t>diffusion world model interactive simulation</t>
        </is>
      </c>
      <c r="F1614" t="inlineStr">
        <is>
          <t>Transmissibility in Interactive Nanocomposite Diffusion: The Nonlinear Double-Diffusion Model</t>
        </is>
      </c>
      <c r="G1614" t="inlineStr">
        <is>
          <t>Chattopadhyay, Amit K.; Kundu, Bidisha; Nath, Sujit Kumar; Aifantis, Elias C.</t>
        </is>
      </c>
      <c r="H1614" t="n">
        <v>2022</v>
      </c>
      <c r="I1614" t="inlineStr">
        <is>
          <t>Frontiers in Applied Mathematics and Statistics</t>
        </is>
      </c>
      <c r="J1614" t="inlineStr">
        <is>
          <t>10.3389/fams.2022.852040</t>
        </is>
      </c>
      <c r="K1614" t="inlineStr">
        <is>
          <t>https://doi.org/10.3389/fams.2022.852040</t>
        </is>
      </c>
      <c r="L1614" t="inlineStr">
        <is>
          <t>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is>
      </c>
      <c r="M1614" t="inlineStr">
        <is>
          <t>journal-article</t>
        </is>
      </c>
      <c r="N1614" t="inlineStr">
        <is>
          <t>en</t>
        </is>
      </c>
      <c r="O1614">
        <f>IF(F1614="","",LOWER(TRIM(F1614)&amp;"|"&amp;TRIM(G1614)&amp;"|"&amp;H1614))</f>
        <v/>
      </c>
      <c r="P1614" t="inlineStr">
        <is>
          <t>No</t>
        </is>
      </c>
      <c r="Q1614" t="inlineStr">
        <is>
          <t>Citations: 2</t>
        </is>
      </c>
    </row>
    <row r="1615">
      <c r="A1615" t="inlineStr">
        <is>
          <t>A1614</t>
        </is>
      </c>
      <c r="B1615" t="inlineStr">
        <is>
          <t>Database</t>
        </is>
      </c>
      <c r="C1615" t="inlineStr">
        <is>
          <t>CrossRef</t>
        </is>
      </c>
      <c r="D1615" s="86" t="n">
        <v>46287</v>
      </c>
      <c r="E1615" t="inlineStr">
        <is>
          <t>diffusion world model interactive simulation</t>
        </is>
      </c>
      <c r="F1615" t="inlineStr">
        <is>
          <t>Nonlinear anomalous information diffusion model in social networks</t>
        </is>
      </c>
      <c r="G1615" t="inlineStr">
        <is>
          <t>Foroozani, Ahmad; Ebrahimi, Morteza</t>
        </is>
      </c>
      <c r="H1615" t="n">
        <v>2021</v>
      </c>
      <c r="I1615" t="inlineStr">
        <is>
          <t>Communications in Nonlinear Science and Numerical Simulation</t>
        </is>
      </c>
      <c r="J1615" t="inlineStr">
        <is>
          <t>10.1016/j.cnsns.2021.106019</t>
        </is>
      </c>
      <c r="K1615" t="inlineStr">
        <is>
          <t>https://doi.org/10.1016/j.cnsns.2021.106019</t>
        </is>
      </c>
      <c r="L1615" t="inlineStr"/>
      <c r="M1615" t="inlineStr">
        <is>
          <t>journal-article</t>
        </is>
      </c>
      <c r="N1615" t="inlineStr">
        <is>
          <t>en</t>
        </is>
      </c>
      <c r="O1615">
        <f>IF(F1615="","",LOWER(TRIM(F1615)&amp;"|"&amp;TRIM(G1615)&amp;"|"&amp;H1615))</f>
        <v/>
      </c>
      <c r="P1615" t="inlineStr">
        <is>
          <t>No</t>
        </is>
      </c>
      <c r="Q1615" t="inlineStr">
        <is>
          <t>Citations: 13</t>
        </is>
      </c>
    </row>
    <row r="1616">
      <c r="A1616" t="inlineStr">
        <is>
          <t>A1615</t>
        </is>
      </c>
      <c r="B1616" t="inlineStr">
        <is>
          <t>Database</t>
        </is>
      </c>
      <c r="C1616" t="inlineStr">
        <is>
          <t>CrossRef</t>
        </is>
      </c>
      <c r="D1616" s="86" t="n">
        <v>46287</v>
      </c>
      <c r="E1616" t="inlineStr">
        <is>
          <t>diffusion world model interactive simulation</t>
        </is>
      </c>
      <c r="F1616" t="inlineStr">
        <is>
          <t>A tempered fractional diffusion equation with Sonin kernel as anomalous diffusion model</t>
        </is>
      </c>
      <c r="G1616" t="inlineStr">
        <is>
          <t>Alkandari, Maryam; Loutchko, Dimitri; Luchko, Yuri</t>
        </is>
      </c>
      <c r="H1616" t="n">
        <v>2026</v>
      </c>
      <c r="I1616" t="inlineStr">
        <is>
          <t>Communications in Nonlinear Science and Numerical Simulation</t>
        </is>
      </c>
      <c r="J1616" t="inlineStr">
        <is>
          <t>10.1016/j.cnsns.2026.110262</t>
        </is>
      </c>
      <c r="K1616" t="inlineStr">
        <is>
          <t>https://doi.org/10.1016/j.cnsns.2026.110262</t>
        </is>
      </c>
      <c r="L1616" t="inlineStr"/>
      <c r="M1616" t="inlineStr">
        <is>
          <t>journal-article</t>
        </is>
      </c>
      <c r="N1616" t="inlineStr">
        <is>
          <t>en</t>
        </is>
      </c>
      <c r="O1616">
        <f>IF(F1616="","",LOWER(TRIM(F1616)&amp;"|"&amp;TRIM(G1616)&amp;"|"&amp;H1616))</f>
        <v/>
      </c>
      <c r="P1616" t="inlineStr">
        <is>
          <t>No</t>
        </is>
      </c>
      <c r="Q1616" t="inlineStr">
        <is>
          <t>Citations: 0</t>
        </is>
      </c>
    </row>
    <row r="1617">
      <c r="A1617" t="inlineStr">
        <is>
          <t>A1616</t>
        </is>
      </c>
      <c r="B1617" t="inlineStr">
        <is>
          <t>Database</t>
        </is>
      </c>
      <c r="C1617" t="inlineStr">
        <is>
          <t>CrossRef</t>
        </is>
      </c>
      <c r="D1617" s="86" t="n">
        <v>46287</v>
      </c>
      <c r="E1617" t="inlineStr">
        <is>
          <t>diffusion world model interactive simulation</t>
        </is>
      </c>
      <c r="F1617" t="inlineStr">
        <is>
          <t>Traveling waves for a diffusive SIR epidemic model with delay in the diffusion term</t>
        </is>
      </c>
      <c r="G1617" t="inlineStr">
        <is>
          <t>Barker, William</t>
        </is>
      </c>
      <c r="H1617" t="n">
        <v>2026</v>
      </c>
      <c r="I1617" t="inlineStr">
        <is>
          <t>Mathematics and Computers in Simulation</t>
        </is>
      </c>
      <c r="J1617" t="inlineStr">
        <is>
          <t>10.1016/j.matcom.2025.04.027</t>
        </is>
      </c>
      <c r="K1617" t="inlineStr">
        <is>
          <t>https://doi.org/10.1016/j.matcom.2025.04.027</t>
        </is>
      </c>
      <c r="L1617" t="inlineStr"/>
      <c r="M1617" t="inlineStr">
        <is>
          <t>journal-article</t>
        </is>
      </c>
      <c r="N1617" t="inlineStr">
        <is>
          <t>en</t>
        </is>
      </c>
      <c r="O1617">
        <f>IF(F1617="","",LOWER(TRIM(F1617)&amp;"|"&amp;TRIM(G1617)&amp;"|"&amp;H1617))</f>
        <v/>
      </c>
      <c r="P1617" t="inlineStr">
        <is>
          <t>No</t>
        </is>
      </c>
      <c r="Q1617" t="inlineStr">
        <is>
          <t>Citations: 4</t>
        </is>
      </c>
    </row>
    <row r="1618">
      <c r="A1618" t="inlineStr">
        <is>
          <t>A1617</t>
        </is>
      </c>
      <c r="B1618" t="inlineStr">
        <is>
          <t>Database</t>
        </is>
      </c>
      <c r="C1618" t="inlineStr">
        <is>
          <t>CrossRef</t>
        </is>
      </c>
      <c r="D1618" s="86" t="n">
        <v>46287</v>
      </c>
      <c r="E1618" t="inlineStr">
        <is>
          <t>diffusion world model interactive simulation</t>
        </is>
      </c>
      <c r="F1618" t="inlineStr">
        <is>
          <t>Numerical simulation and error analysis for a novel fractal–fractional reaction diffusion model with weighted reaction</t>
        </is>
      </c>
      <c r="G1618" t="inlineStr">
        <is>
          <t>Zhang, Lihong; Lu, Keke; Ahmad, Bashir</t>
        </is>
      </c>
      <c r="H1618" t="n">
        <v>2025</v>
      </c>
      <c r="I1618" t="inlineStr">
        <is>
          <t>Mathematics and Computers in Simulation</t>
        </is>
      </c>
      <c r="J1618" t="inlineStr">
        <is>
          <t>10.1016/j.matcom.2024.11.013</t>
        </is>
      </c>
      <c r="K1618" t="inlineStr">
        <is>
          <t>https://doi.org/10.1016/j.matcom.2024.11.013</t>
        </is>
      </c>
      <c r="L1618" t="inlineStr"/>
      <c r="M1618" t="inlineStr">
        <is>
          <t>journal-article</t>
        </is>
      </c>
      <c r="N1618" t="inlineStr">
        <is>
          <t>en</t>
        </is>
      </c>
      <c r="O1618">
        <f>IF(F1618="","",LOWER(TRIM(F1618)&amp;"|"&amp;TRIM(G1618)&amp;"|"&amp;H1618))</f>
        <v/>
      </c>
      <c r="P1618" t="inlineStr">
        <is>
          <t>No</t>
        </is>
      </c>
      <c r="Q1618" t="inlineStr">
        <is>
          <t>Citations: 1</t>
        </is>
      </c>
    </row>
    <row r="1619">
      <c r="A1619" t="inlineStr">
        <is>
          <t>A1618</t>
        </is>
      </c>
      <c r="B1619" t="inlineStr">
        <is>
          <t>Database</t>
        </is>
      </c>
      <c r="C1619" t="inlineStr">
        <is>
          <t>CrossRef</t>
        </is>
      </c>
      <c r="D1619" s="86" t="n">
        <v>46287</v>
      </c>
      <c r="E1619" t="inlineStr">
        <is>
          <t>diffusion world model interactive simulation</t>
        </is>
      </c>
      <c r="F1619" t="inlineStr">
        <is>
          <t>The transition state theoretical model of molecular diffusion in DAC-type zeolite</t>
        </is>
      </c>
      <c r="G1619" t="inlineStr">
        <is>
          <t>Zhao, Haiming; Zhang, Yimeng; Yang, Xiaofeng</t>
        </is>
      </c>
      <c r="H1619" t="n">
        <v>2026</v>
      </c>
      <c r="I1619" t="inlineStr">
        <is>
          <t>Molecular Simulation</t>
        </is>
      </c>
      <c r="J1619" t="inlineStr">
        <is>
          <t>10.1080/08927022.2026.2629966</t>
        </is>
      </c>
      <c r="K1619" t="inlineStr">
        <is>
          <t>https://doi.org/10.1080/08927022.2026.2629966</t>
        </is>
      </c>
      <c r="L1619" t="inlineStr"/>
      <c r="M1619" t="inlineStr">
        <is>
          <t>journal-article</t>
        </is>
      </c>
      <c r="N1619" t="inlineStr">
        <is>
          <t>en</t>
        </is>
      </c>
      <c r="O1619">
        <f>IF(F1619="","",LOWER(TRIM(F1619)&amp;"|"&amp;TRIM(G1619)&amp;"|"&amp;H1619))</f>
        <v/>
      </c>
      <c r="P1619" t="inlineStr">
        <is>
          <t>No</t>
        </is>
      </c>
      <c r="Q1619" t="inlineStr">
        <is>
          <t>Citations: 0</t>
        </is>
      </c>
    </row>
    <row r="1620">
      <c r="A1620" t="inlineStr">
        <is>
          <t>A1619</t>
        </is>
      </c>
      <c r="B1620" t="inlineStr">
        <is>
          <t>Database</t>
        </is>
      </c>
      <c r="C1620" t="inlineStr">
        <is>
          <t>CrossRef</t>
        </is>
      </c>
      <c r="D1620" s="86" t="n">
        <v>46287</v>
      </c>
      <c r="E1620" t="inlineStr">
        <is>
          <t>diffusion world model interactive simulation</t>
        </is>
      </c>
      <c r="F1620" t="inlineStr">
        <is>
          <t>Multiscale Analysis and Simulation of a Signaling Process With Surface Diffusion</t>
        </is>
      </c>
      <c r="G1620" t="inlineStr">
        <is>
          <t>Ptashnyk, Mariya; Venkataraman, Chandrasekhar</t>
        </is>
      </c>
      <c r="H1620" t="n">
        <v>2020</v>
      </c>
      <c r="I1620" t="inlineStr">
        <is>
          <t>Multiscale Modeling &amp; Simulation</t>
        </is>
      </c>
      <c r="J1620" t="inlineStr">
        <is>
          <t>10.1137/18m1185661</t>
        </is>
      </c>
      <c r="K1620" t="inlineStr">
        <is>
          <t>https://doi.org/10.1137/18m1185661</t>
        </is>
      </c>
      <c r="L1620" t="inlineStr">
        <is>
          <t>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is>
      </c>
      <c r="M1620" t="inlineStr">
        <is>
          <t>journal-article</t>
        </is>
      </c>
      <c r="N1620" t="inlineStr">
        <is>
          <t>en</t>
        </is>
      </c>
      <c r="O1620">
        <f>IF(F1620="","",LOWER(TRIM(F1620)&amp;"|"&amp;TRIM(G1620)&amp;"|"&amp;H1620))</f>
        <v/>
      </c>
      <c r="P1620" t="inlineStr">
        <is>
          <t>No</t>
        </is>
      </c>
      <c r="Q1620" t="inlineStr">
        <is>
          <t>Citations: 3</t>
        </is>
      </c>
    </row>
    <row r="1621">
      <c r="A1621" t="inlineStr">
        <is>
          <t>A1620</t>
        </is>
      </c>
      <c r="B1621" t="inlineStr">
        <is>
          <t>Database</t>
        </is>
      </c>
      <c r="C1621" t="inlineStr">
        <is>
          <t>CrossRef</t>
        </is>
      </c>
      <c r="D1621" s="86" t="n">
        <v>46287</v>
      </c>
      <c r="E1621" t="inlineStr">
        <is>
          <t>diffusion world model interactive simulation</t>
        </is>
      </c>
      <c r="F1621" t="inlineStr">
        <is>
          <t>The World, Storytelling, and Interactivity</t>
        </is>
      </c>
      <c r="G1621" t="inlineStr">
        <is>
          <t>Atmaja, Pratama Wirya; Sugiarto; Mandyartha, Eka Prakarsa</t>
        </is>
      </c>
      <c r="H1621" t="n">
        <v>2024</v>
      </c>
      <c r="I1621" t="inlineStr">
        <is>
          <t>Interactive Film &amp; Media Journal</t>
        </is>
      </c>
      <c r="J1621" t="inlineStr">
        <is>
          <t>10.32920/ifmj.v4i1-2.2000</t>
        </is>
      </c>
      <c r="K1621" t="inlineStr">
        <is>
          <t>https://doi.org/10.32920/ifmj.v4i1-2.2000</t>
        </is>
      </c>
      <c r="L1621" t="inlineStr">
        <is>
          <t>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is>
      </c>
      <c r="M1621" t="inlineStr">
        <is>
          <t>journal-article</t>
        </is>
      </c>
      <c r="N1621" t="inlineStr">
        <is>
          <t>en</t>
        </is>
      </c>
      <c r="O1621">
        <f>IF(F1621="","",LOWER(TRIM(F1621)&amp;"|"&amp;TRIM(G1621)&amp;"|"&amp;H1621))</f>
        <v/>
      </c>
      <c r="P1621" t="inlineStr">
        <is>
          <t>No</t>
        </is>
      </c>
      <c r="Q1621" t="inlineStr">
        <is>
          <t>Citations: 0</t>
        </is>
      </c>
    </row>
    <row r="1622">
      <c r="A1622" t="inlineStr">
        <is>
          <t>A1621</t>
        </is>
      </c>
      <c r="B1622" t="inlineStr">
        <is>
          <t>Database</t>
        </is>
      </c>
      <c r="C1622" t="inlineStr">
        <is>
          <t>CrossRef</t>
        </is>
      </c>
      <c r="D1622" s="86" t="n">
        <v>46287</v>
      </c>
      <c r="E1622" t="inlineStr">
        <is>
          <t>diffusion world model interactive simulation</t>
        </is>
      </c>
      <c r="F1622" t="inlineStr">
        <is>
          <t>Influence Blocking by Gadolinium in Calcium Diffusion on Synapse Model: A Monte Carlo Simulation Study</t>
        </is>
      </c>
      <c r="G1622" t="inlineStr"/>
      <c r="H1622" t="n">
        <v>2020</v>
      </c>
      <c r="I1622" t="inlineStr">
        <is>
          <t>journal of Biomedical Physics and Engineering</t>
        </is>
      </c>
      <c r="J1622" t="inlineStr">
        <is>
          <t>10.31661/jbpe.v0i0.1155</t>
        </is>
      </c>
      <c r="K1622" t="inlineStr">
        <is>
          <t>https://doi.org/10.31661/jbpe.v0i0.1155</t>
        </is>
      </c>
      <c r="L1622" t="inlineStr"/>
      <c r="M1622" t="inlineStr">
        <is>
          <t>journal-article</t>
        </is>
      </c>
      <c r="N1622" t="inlineStr">
        <is>
          <t>en</t>
        </is>
      </c>
      <c r="O1622">
        <f>IF(F1622="","",LOWER(TRIM(F1622)&amp;"|"&amp;TRIM(G1622)&amp;"|"&amp;H1622))</f>
        <v/>
      </c>
      <c r="P1622" t="inlineStr">
        <is>
          <t>No</t>
        </is>
      </c>
      <c r="Q1622" t="inlineStr">
        <is>
          <t>Citations: 4</t>
        </is>
      </c>
    </row>
    <row r="1623">
      <c r="A1623" t="inlineStr">
        <is>
          <t>A1622</t>
        </is>
      </c>
      <c r="B1623" t="inlineStr">
        <is>
          <t>Database</t>
        </is>
      </c>
      <c r="C1623" t="inlineStr">
        <is>
          <t>CrossRef</t>
        </is>
      </c>
      <c r="D1623" s="86" t="n">
        <v>46287</v>
      </c>
      <c r="E1623" t="inlineStr">
        <is>
          <t>diffusion world model interactive simulation</t>
        </is>
      </c>
      <c r="F1623" t="inlineStr">
        <is>
          <t>Simulation-based interactive multimedia to improve vocational students' learning outcomes</t>
        </is>
      </c>
      <c r="G1623" t="inlineStr">
        <is>
          <t>Wibawanto, Hilmawan; Roemintoyo, Roemintoyo; Rejekiningsih, Triana</t>
        </is>
      </c>
      <c r="H1623" t="n">
        <v>2022</v>
      </c>
      <c r="I1623" t="inlineStr">
        <is>
          <t>World Journal on Educational Technology: Current Issues</t>
        </is>
      </c>
      <c r="J1623" t="inlineStr">
        <is>
          <t>10.18844/wjet.v14i6.8363</t>
        </is>
      </c>
      <c r="K1623" t="inlineStr">
        <is>
          <t>https://doi.org/10.18844/wjet.v14i6.8363</t>
        </is>
      </c>
      <c r="L1623" t="inlineStr">
        <is>
          <t>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is>
      </c>
      <c r="M1623" t="inlineStr">
        <is>
          <t>journal-article</t>
        </is>
      </c>
      <c r="N1623" t="inlineStr">
        <is>
          <t>en</t>
        </is>
      </c>
      <c r="O1623">
        <f>IF(F1623="","",LOWER(TRIM(F1623)&amp;"|"&amp;TRIM(G1623)&amp;"|"&amp;H1623))</f>
        <v/>
      </c>
      <c r="P1623" t="inlineStr">
        <is>
          <t>No</t>
        </is>
      </c>
      <c r="Q1623" t="inlineStr">
        <is>
          <t>Citations: 4</t>
        </is>
      </c>
    </row>
    <row r="1624">
      <c r="A1624" t="inlineStr">
        <is>
          <t>A1623</t>
        </is>
      </c>
      <c r="B1624" t="inlineStr">
        <is>
          <t>Database</t>
        </is>
      </c>
      <c r="C1624" t="inlineStr">
        <is>
          <t>CrossRef</t>
        </is>
      </c>
      <c r="D1624" s="86" t="n">
        <v>46287</v>
      </c>
      <c r="E1624" t="inlineStr">
        <is>
          <t>diffusion world model interactive simulation</t>
        </is>
      </c>
      <c r="F1624" t="inlineStr">
        <is>
          <t>Multicomponent Interactive Release (MIR) Model for Herbal Extract/Multidrug-Loaded Electrospun Nanofibers: A Mechanistic Framework Integrating Diffusion, Swelling, and Erosion</t>
        </is>
      </c>
      <c r="G1624" t="inlineStr">
        <is>
          <t>Supaphol, Pitt</t>
        </is>
      </c>
      <c r="H1624" t="n">
        <v>2026</v>
      </c>
      <c r="I1624" t="inlineStr">
        <is>
          <t>The AAPS Journal</t>
        </is>
      </c>
      <c r="J1624" t="inlineStr">
        <is>
          <t>10.1208/s12248-026-01225-y</t>
        </is>
      </c>
      <c r="K1624" t="inlineStr">
        <is>
          <t>https://doi.org/10.1208/s12248-026-01225-y</t>
        </is>
      </c>
      <c r="L1624" t="inlineStr"/>
      <c r="M1624" t="inlineStr">
        <is>
          <t>journal-article</t>
        </is>
      </c>
      <c r="N1624" t="inlineStr">
        <is>
          <t>en</t>
        </is>
      </c>
      <c r="O1624">
        <f>IF(F1624="","",LOWER(TRIM(F1624)&amp;"|"&amp;TRIM(G1624)&amp;"|"&amp;H1624))</f>
        <v/>
      </c>
      <c r="P1624" t="inlineStr">
        <is>
          <t>No</t>
        </is>
      </c>
      <c r="Q1624" t="inlineStr">
        <is>
          <t>Citations: 7</t>
        </is>
      </c>
    </row>
    <row r="1625">
      <c r="A1625" t="inlineStr">
        <is>
          <t>A1624</t>
        </is>
      </c>
      <c r="B1625" t="inlineStr">
        <is>
          <t>Database</t>
        </is>
      </c>
      <c r="C1625" t="inlineStr">
        <is>
          <t>CrossRef</t>
        </is>
      </c>
      <c r="D1625" s="86" t="n">
        <v>46287</v>
      </c>
      <c r="E1625" t="inlineStr">
        <is>
          <t>diffusion world model interactive simulation</t>
        </is>
      </c>
      <c r="F1625" t="inlineStr">
        <is>
          <t>Reflexivity in a Diffusion of Innovations Model</t>
        </is>
      </c>
      <c r="G1625" t="inlineStr">
        <is>
          <t>Córdoba, Carlos; García-Díaz, César</t>
        </is>
      </c>
      <c r="H1625" t="n">
        <v>2020</v>
      </c>
      <c r="I1625" t="inlineStr">
        <is>
          <t>Journal of Artificial Societies and Social Simulation</t>
        </is>
      </c>
      <c r="J1625" t="inlineStr">
        <is>
          <t>10.18564/jasss.4255</t>
        </is>
      </c>
      <c r="K1625" t="inlineStr">
        <is>
          <t>https://doi.org/10.18564/jasss.4255</t>
        </is>
      </c>
      <c r="L1625" t="inlineStr"/>
      <c r="M1625" t="inlineStr">
        <is>
          <t>journal-article</t>
        </is>
      </c>
      <c r="N1625" t="inlineStr">
        <is>
          <t>en</t>
        </is>
      </c>
      <c r="O1625">
        <f>IF(F1625="","",LOWER(TRIM(F1625)&amp;"|"&amp;TRIM(G1625)&amp;"|"&amp;H1625))</f>
        <v/>
      </c>
      <c r="P1625" t="inlineStr">
        <is>
          <t>No</t>
        </is>
      </c>
      <c r="Q1625" t="inlineStr">
        <is>
          <t>Citations: 1</t>
        </is>
      </c>
    </row>
    <row r="1626">
      <c r="A1626" t="inlineStr">
        <is>
          <t>A1625</t>
        </is>
      </c>
      <c r="B1626" t="inlineStr">
        <is>
          <t>Database</t>
        </is>
      </c>
      <c r="C1626" t="inlineStr">
        <is>
          <t>CrossRef</t>
        </is>
      </c>
      <c r="D1626" s="86" t="n">
        <v>46287</v>
      </c>
      <c r="E1626" t="inlineStr">
        <is>
          <t>diffusion world model interactive simulation</t>
        </is>
      </c>
      <c r="F1626" t="inlineStr">
        <is>
          <t>Nonintrusive model order reduction for cross-diffusion systems</t>
        </is>
      </c>
      <c r="G1626" t="inlineStr">
        <is>
          <t>Karasözen, Bülent; Mülayim, Gülden; Uzunca, Murat</t>
        </is>
      </c>
      <c r="H1626" t="n">
        <v>2022</v>
      </c>
      <c r="I1626" t="inlineStr">
        <is>
          <t>Communications in Nonlinear Science and Numerical Simulation</t>
        </is>
      </c>
      <c r="J1626" t="inlineStr">
        <is>
          <t>10.1016/j.cnsns.2022.106734</t>
        </is>
      </c>
      <c r="K1626" t="inlineStr">
        <is>
          <t>https://doi.org/10.1016/j.cnsns.2022.106734</t>
        </is>
      </c>
      <c r="L1626" t="inlineStr"/>
      <c r="M1626" t="inlineStr">
        <is>
          <t>journal-article</t>
        </is>
      </c>
      <c r="N1626" t="inlineStr">
        <is>
          <t>en</t>
        </is>
      </c>
      <c r="O1626">
        <f>IF(F1626="","",LOWER(TRIM(F1626)&amp;"|"&amp;TRIM(G1626)&amp;"|"&amp;H1626))</f>
        <v/>
      </c>
      <c r="P1626" t="inlineStr">
        <is>
          <t>No</t>
        </is>
      </c>
      <c r="Q1626" t="inlineStr">
        <is>
          <t>Citations: 0</t>
        </is>
      </c>
    </row>
    <row r="1627">
      <c r="A1627" t="inlineStr">
        <is>
          <t>A1626</t>
        </is>
      </c>
      <c r="B1627" t="inlineStr">
        <is>
          <t>Database</t>
        </is>
      </c>
      <c r="C1627" t="inlineStr">
        <is>
          <t>CrossRef</t>
        </is>
      </c>
      <c r="D1627" s="86" t="n">
        <v>46287</v>
      </c>
      <c r="E1627" t="inlineStr">
        <is>
          <t>diffusion world model interactive simulation</t>
        </is>
      </c>
      <c r="F1627" t="inlineStr">
        <is>
          <t>Optimal control of dengue vector based on a reaction–diffusion model</t>
        </is>
      </c>
      <c r="G1627" t="inlineStr">
        <is>
          <t>Li, Yazhi; Wang, Yan; Liu, Lili</t>
        </is>
      </c>
      <c r="H1627" t="n">
        <v>2023</v>
      </c>
      <c r="I1627" t="inlineStr">
        <is>
          <t>Mathematics and Computers in Simulation</t>
        </is>
      </c>
      <c r="J1627" t="inlineStr">
        <is>
          <t>10.1016/j.matcom.2022.06.026</t>
        </is>
      </c>
      <c r="K1627" t="inlineStr">
        <is>
          <t>https://doi.org/10.1016/j.matcom.2022.06.026</t>
        </is>
      </c>
      <c r="L1627" t="inlineStr"/>
      <c r="M1627" t="inlineStr">
        <is>
          <t>journal-article</t>
        </is>
      </c>
      <c r="N1627" t="inlineStr">
        <is>
          <t>en</t>
        </is>
      </c>
      <c r="O1627">
        <f>IF(F1627="","",LOWER(TRIM(F1627)&amp;"|"&amp;TRIM(G1627)&amp;"|"&amp;H1627))</f>
        <v/>
      </c>
      <c r="P1627" t="inlineStr">
        <is>
          <t>No</t>
        </is>
      </c>
      <c r="Q1627" t="inlineStr">
        <is>
          <t>Citations: 14</t>
        </is>
      </c>
    </row>
    <row r="1628">
      <c r="A1628" t="inlineStr">
        <is>
          <t>A1627</t>
        </is>
      </c>
      <c r="B1628" t="inlineStr">
        <is>
          <t>Database</t>
        </is>
      </c>
      <c r="C1628" t="inlineStr">
        <is>
          <t>CrossRef</t>
        </is>
      </c>
      <c r="D1628" s="86" t="n">
        <v>46287</v>
      </c>
      <c r="E1628" t="inlineStr">
        <is>
          <t>diffusion world model interactive simulation</t>
        </is>
      </c>
      <c r="F1628" t="inlineStr">
        <is>
          <t>Correction: Multicomponent Interactive Release (MIR) Model for Herbal Extract/Multidrug-Loaded Electrospun Nanofibers: A Mechanistic Framework Integrating Diffusion, Swelling, and Erosion</t>
        </is>
      </c>
      <c r="G1628" t="inlineStr">
        <is>
          <t>Supaphol, Pitt</t>
        </is>
      </c>
      <c r="H1628" t="n">
        <v>2026</v>
      </c>
      <c r="I1628" t="inlineStr">
        <is>
          <t>The AAPS Journal</t>
        </is>
      </c>
      <c r="J1628" t="inlineStr">
        <is>
          <t>10.1208/s12248-026-01252-9</t>
        </is>
      </c>
      <c r="K1628" t="inlineStr">
        <is>
          <t>https://doi.org/10.1208/s12248-026-01252-9</t>
        </is>
      </c>
      <c r="L1628" t="inlineStr"/>
      <c r="M1628" t="inlineStr">
        <is>
          <t>journal-article</t>
        </is>
      </c>
      <c r="N1628" t="inlineStr">
        <is>
          <t>en</t>
        </is>
      </c>
      <c r="O1628">
        <f>IF(F1628="","",LOWER(TRIM(F1628)&amp;"|"&amp;TRIM(G1628)&amp;"|"&amp;H1628))</f>
        <v/>
      </c>
      <c r="P1628" t="inlineStr">
        <is>
          <t>No</t>
        </is>
      </c>
      <c r="Q1628" t="inlineStr">
        <is>
          <t>Citations: 1</t>
        </is>
      </c>
    </row>
    <row r="1629">
      <c r="A1629" t="inlineStr">
        <is>
          <t>A1628</t>
        </is>
      </c>
      <c r="B1629" t="inlineStr">
        <is>
          <t>Database</t>
        </is>
      </c>
      <c r="C1629" t="inlineStr">
        <is>
          <t>CrossRef</t>
        </is>
      </c>
      <c r="D1629" s="86" t="n">
        <v>46287</v>
      </c>
      <c r="E1629" t="inlineStr">
        <is>
          <t>diffusion world model interactive simulation</t>
        </is>
      </c>
      <c r="F1629" t="inlineStr">
        <is>
          <t>Dynamic Integration in Agent-Based Modeling: Strategies for Optimizing Land-Use Change Policies in Peri-Urban Areas through Interactive Simulation</t>
        </is>
      </c>
      <c r="G1629" t="inlineStr">
        <is>
          <t>Fauzi, Muhammad; Ferrianta, Yudi; Firdaus, Muhammad</t>
        </is>
      </c>
      <c r="H1629" t="n">
        <v>2026</v>
      </c>
      <c r="I1629" t="inlineStr">
        <is>
          <t>Research on World Agricultural Economy</t>
        </is>
      </c>
      <c r="J1629" t="inlineStr">
        <is>
          <t>10.36956/rwae.v7i1.2451</t>
        </is>
      </c>
      <c r="K1629" t="inlineStr">
        <is>
          <t>https://doi.org/10.36956/rwae.v7i1.2451</t>
        </is>
      </c>
      <c r="L1629" t="inlineStr">
        <is>
          <t>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is>
      </c>
      <c r="M1629" t="inlineStr">
        <is>
          <t>journal-article</t>
        </is>
      </c>
      <c r="N1629" t="inlineStr">
        <is>
          <t>en</t>
        </is>
      </c>
      <c r="O1629">
        <f>IF(F1629="","",LOWER(TRIM(F1629)&amp;"|"&amp;TRIM(G1629)&amp;"|"&amp;H1629))</f>
        <v/>
      </c>
      <c r="P1629" t="inlineStr">
        <is>
          <t>No</t>
        </is>
      </c>
      <c r="Q1629" t="inlineStr">
        <is>
          <t>Citations: 0</t>
        </is>
      </c>
    </row>
    <row r="1630">
      <c r="A1630" t="inlineStr">
        <is>
          <t>A1629</t>
        </is>
      </c>
      <c r="B1630" t="inlineStr">
        <is>
          <t>Database</t>
        </is>
      </c>
      <c r="C1630" t="inlineStr">
        <is>
          <t>CrossRef</t>
        </is>
      </c>
      <c r="D1630" s="86" t="n">
        <v>46287</v>
      </c>
      <c r="E1630" t="inlineStr">
        <is>
          <t>diffusion world model interactive simulation</t>
        </is>
      </c>
      <c r="F1630" t="inlineStr">
        <is>
          <t>A robust adaptive moving mesh technique for a time-fractional reaction–diffusion model</t>
        </is>
      </c>
      <c r="G1630" t="inlineStr">
        <is>
          <t>Roul, Pradip</t>
        </is>
      </c>
      <c r="H1630" t="n">
        <v>2022</v>
      </c>
      <c r="I1630" t="inlineStr">
        <is>
          <t>Communications in Nonlinear Science and Numerical Simulation</t>
        </is>
      </c>
      <c r="J1630" t="inlineStr">
        <is>
          <t>10.1016/j.cnsns.2022.106290</t>
        </is>
      </c>
      <c r="K1630" t="inlineStr">
        <is>
          <t>https://doi.org/10.1016/j.cnsns.2022.106290</t>
        </is>
      </c>
      <c r="L1630" t="inlineStr"/>
      <c r="M1630" t="inlineStr">
        <is>
          <t>journal-article</t>
        </is>
      </c>
      <c r="N1630" t="inlineStr">
        <is>
          <t>en</t>
        </is>
      </c>
      <c r="O1630">
        <f>IF(F1630="","",LOWER(TRIM(F1630)&amp;"|"&amp;TRIM(G1630)&amp;"|"&amp;H1630))</f>
        <v/>
      </c>
      <c r="P1630" t="inlineStr">
        <is>
          <t>No</t>
        </is>
      </c>
      <c r="Q1630" t="inlineStr">
        <is>
          <t>Citations: 41</t>
        </is>
      </c>
    </row>
    <row r="1631">
      <c r="A1631" t="inlineStr">
        <is>
          <t>A1630</t>
        </is>
      </c>
      <c r="B1631" t="inlineStr">
        <is>
          <t>Database</t>
        </is>
      </c>
      <c r="C1631" t="inlineStr">
        <is>
          <t>CrossRef</t>
        </is>
      </c>
      <c r="D1631" s="86" t="n">
        <v>46287</v>
      </c>
      <c r="E1631" t="inlineStr">
        <is>
          <t>diffusion world model interactive simulation</t>
        </is>
      </c>
      <c r="F1631" t="inlineStr">
        <is>
          <t>Optimal control for a reaction–diffusion model with tumor-immune interactions</t>
        </is>
      </c>
      <c r="G1631" t="inlineStr">
        <is>
          <t>Li, Fang; You, Bo</t>
        </is>
      </c>
      <c r="H1631" t="n">
        <v>2025</v>
      </c>
      <c r="I1631" t="inlineStr">
        <is>
          <t>Communications in Nonlinear Science and Numerical Simulation</t>
        </is>
      </c>
      <c r="J1631" t="inlineStr">
        <is>
          <t>10.1016/j.cnsns.2025.108677</t>
        </is>
      </c>
      <c r="K1631" t="inlineStr">
        <is>
          <t>https://doi.org/10.1016/j.cnsns.2025.108677</t>
        </is>
      </c>
      <c r="L1631" t="inlineStr"/>
      <c r="M1631" t="inlineStr">
        <is>
          <t>journal-article</t>
        </is>
      </c>
      <c r="N1631" t="inlineStr">
        <is>
          <t>en</t>
        </is>
      </c>
      <c r="O1631">
        <f>IF(F1631="","",LOWER(TRIM(F1631)&amp;"|"&amp;TRIM(G1631)&amp;"|"&amp;H1631))</f>
        <v/>
      </c>
      <c r="P1631" t="inlineStr">
        <is>
          <t>No</t>
        </is>
      </c>
      <c r="Q1631" t="inlineStr">
        <is>
          <t>Citations: 2</t>
        </is>
      </c>
    </row>
    <row r="1632">
      <c r="A1632" t="inlineStr">
        <is>
          <t>A1631</t>
        </is>
      </c>
      <c r="B1632" t="inlineStr">
        <is>
          <t>Database</t>
        </is>
      </c>
      <c r="C1632" t="inlineStr">
        <is>
          <t>CrossRef</t>
        </is>
      </c>
      <c r="D1632" s="86" t="n">
        <v>46287</v>
      </c>
      <c r="E1632" t="inlineStr">
        <is>
          <t>diffusion world model interactive simulation</t>
        </is>
      </c>
      <c r="F1632" t="inlineStr">
        <is>
          <t>Interactive digital twin for smart agriculture using data-driven simulation</t>
        </is>
      </c>
      <c r="G1632" t="inlineStr">
        <is>
          <t>Kumar, Chitoor Venkat Rao Ajay; Sruthi, Palle Sai; Varshini, Rangu; Siddharth, Kannekanti Sai</t>
        </is>
      </c>
      <c r="H1632" t="n">
        <v>2026</v>
      </c>
      <c r="I1632" t="inlineStr">
        <is>
          <t>World Journal of Advanced Research and Reviews</t>
        </is>
      </c>
      <c r="J1632" t="inlineStr">
        <is>
          <t>10.30574/wjarr.2026.30.1.0834</t>
        </is>
      </c>
      <c r="K1632" t="inlineStr">
        <is>
          <t>https://doi.org/10.30574/wjarr.2026.30.1.0834</t>
        </is>
      </c>
      <c r="L1632" t="inlineStr">
        <is>
          <t>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is>
      </c>
      <c r="M1632" t="inlineStr">
        <is>
          <t>journal-article</t>
        </is>
      </c>
      <c r="N1632" t="inlineStr">
        <is>
          <t>en</t>
        </is>
      </c>
      <c r="O1632">
        <f>IF(F1632="","",LOWER(TRIM(F1632)&amp;"|"&amp;TRIM(G1632)&amp;"|"&amp;H1632))</f>
        <v/>
      </c>
      <c r="P1632" t="inlineStr">
        <is>
          <t>No</t>
        </is>
      </c>
      <c r="Q1632" t="inlineStr">
        <is>
          <t>Citations: 0</t>
        </is>
      </c>
    </row>
    <row r="1633">
      <c r="A1633" t="inlineStr">
        <is>
          <t>A1632</t>
        </is>
      </c>
      <c r="B1633" t="inlineStr">
        <is>
          <t>Database</t>
        </is>
      </c>
      <c r="C1633" t="inlineStr">
        <is>
          <t>CrossRef</t>
        </is>
      </c>
      <c r="D1633" s="86" t="n">
        <v>46287</v>
      </c>
      <c r="E1633" t="inlineStr">
        <is>
          <t>diffusion world model interactive simulation</t>
        </is>
      </c>
      <c r="F1633" t="inlineStr">
        <is>
          <t>Diffusion-Model-Based Multifidelity Reservoir Simulation Surrogates for Upscaled Model Error Correction</t>
        </is>
      </c>
      <c r="G1633" t="inlineStr">
        <is>
          <t>Kim, Yong Do; Suzuki, Satomi; Wu, Xiao-Hui; Becker, Gauthier</t>
        </is>
      </c>
      <c r="H1633" t="n">
        <v>2025</v>
      </c>
      <c r="I1633" t="inlineStr">
        <is>
          <t>SPE Journal</t>
        </is>
      </c>
      <c r="J1633" t="inlineStr">
        <is>
          <t>10.2118/223870-pa</t>
        </is>
      </c>
      <c r="K1633" t="inlineStr">
        <is>
          <t>https://doi.org/10.2118/223870-pa</t>
        </is>
      </c>
      <c r="L1633" t="inlineStr">
        <is>
          <t>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is>
      </c>
      <c r="M1633" t="inlineStr">
        <is>
          <t>journal-article</t>
        </is>
      </c>
      <c r="N1633" t="inlineStr">
        <is>
          <t>en</t>
        </is>
      </c>
      <c r="O1633">
        <f>IF(F1633="","",LOWER(TRIM(F1633)&amp;"|"&amp;TRIM(G1633)&amp;"|"&amp;H1633))</f>
        <v/>
      </c>
      <c r="P1633" t="inlineStr">
        <is>
          <t>No</t>
        </is>
      </c>
      <c r="Q1633" t="inlineStr">
        <is>
          <t>Citations: 1</t>
        </is>
      </c>
    </row>
    <row r="1634">
      <c r="A1634" t="inlineStr">
        <is>
          <t>A1633</t>
        </is>
      </c>
      <c r="B1634" t="inlineStr">
        <is>
          <t>Database</t>
        </is>
      </c>
      <c r="C1634" t="inlineStr">
        <is>
          <t>CrossRef</t>
        </is>
      </c>
      <c r="D1634" s="86" t="n">
        <v>46287</v>
      </c>
      <c r="E1634" t="inlineStr">
        <is>
          <t>diffusion world model interactive simulation</t>
        </is>
      </c>
      <c r="F1634" t="inlineStr">
        <is>
          <t>Traveling wave in an eco-epidemiological model with diffusion and convex incidence rate: Dynamics and numerical simulation</t>
        </is>
      </c>
      <c r="G1634" t="inlineStr">
        <is>
          <t>Bagheri, Safieh; Akrami, Mohammad Hossein; Loghmani, Ghasem Barid; Heydari, Mohammad</t>
        </is>
      </c>
      <c r="H1634" t="n">
        <v>2024</v>
      </c>
      <c r="I1634" t="inlineStr">
        <is>
          <t>Mathematics and Computers in Simulation</t>
        </is>
      </c>
      <c r="J1634" t="inlineStr">
        <is>
          <t>10.1016/j.matcom.2023.10.001</t>
        </is>
      </c>
      <c r="K1634" t="inlineStr">
        <is>
          <t>https://doi.org/10.1016/j.matcom.2023.10.001</t>
        </is>
      </c>
      <c r="L1634" t="inlineStr"/>
      <c r="M1634" t="inlineStr">
        <is>
          <t>journal-article</t>
        </is>
      </c>
      <c r="N1634" t="inlineStr">
        <is>
          <t>en</t>
        </is>
      </c>
      <c r="O1634">
        <f>IF(F1634="","",LOWER(TRIM(F1634)&amp;"|"&amp;TRIM(G1634)&amp;"|"&amp;H1634))</f>
        <v/>
      </c>
      <c r="P1634" t="inlineStr">
        <is>
          <t>No</t>
        </is>
      </c>
      <c r="Q1634" t="inlineStr">
        <is>
          <t>Citations: 5</t>
        </is>
      </c>
    </row>
    <row r="1635">
      <c r="A1635" t="inlineStr">
        <is>
          <t>A1634</t>
        </is>
      </c>
      <c r="B1635" t="inlineStr">
        <is>
          <t>Database</t>
        </is>
      </c>
      <c r="C1635" t="inlineStr">
        <is>
          <t>CrossRef</t>
        </is>
      </c>
      <c r="D1635" s="86" t="n">
        <v>46287</v>
      </c>
      <c r="E1635" t="inlineStr">
        <is>
          <t>diffusion world model interactive simulation</t>
        </is>
      </c>
      <c r="F1635" t="inlineStr">
        <is>
          <t>Traveling wave solutions for an age-since addiction opioid epidemic model with distributed delays and diffusion</t>
        </is>
      </c>
      <c r="G1635" t="inlineStr">
        <is>
          <t>Darazirar, Rassim; Djilali, Salih</t>
        </is>
      </c>
      <c r="H1635" t="n">
        <v>2026</v>
      </c>
      <c r="I1635" t="inlineStr">
        <is>
          <t>Mathematics and Computers in Simulation</t>
        </is>
      </c>
      <c r="J1635" t="inlineStr">
        <is>
          <t>10.1016/j.matcom.2026.06.012</t>
        </is>
      </c>
      <c r="K1635" t="inlineStr">
        <is>
          <t>https://doi.org/10.1016/j.matcom.2026.06.012</t>
        </is>
      </c>
      <c r="L1635" t="inlineStr"/>
      <c r="M1635" t="inlineStr">
        <is>
          <t>journal-article</t>
        </is>
      </c>
      <c r="N1635" t="inlineStr">
        <is>
          <t>en</t>
        </is>
      </c>
      <c r="O1635">
        <f>IF(F1635="","",LOWER(TRIM(F1635)&amp;"|"&amp;TRIM(G1635)&amp;"|"&amp;H1635))</f>
        <v/>
      </c>
      <c r="P1635" t="inlineStr">
        <is>
          <t>No</t>
        </is>
      </c>
      <c r="Q1635" t="inlineStr">
        <is>
          <t>Citations: 0</t>
        </is>
      </c>
    </row>
    <row r="1636">
      <c r="A1636" t="inlineStr">
        <is>
          <t>A1635</t>
        </is>
      </c>
      <c r="B1636" t="inlineStr">
        <is>
          <t>Database</t>
        </is>
      </c>
      <c r="C1636" t="inlineStr">
        <is>
          <t>CrossRef</t>
        </is>
      </c>
      <c r="D1636" s="86" t="n">
        <v>46287</v>
      </c>
      <c r="E1636" t="inlineStr">
        <is>
          <t>diffusion world model interactive simulation</t>
        </is>
      </c>
      <c r="F1636" t="inlineStr">
        <is>
          <t>The development of a flexible heart model for simulation-based training</t>
        </is>
      </c>
      <c r="G1636" t="inlineStr">
        <is>
          <t>Man, Jelle; Maessen, Jos; Sardari Nia, Peyman</t>
        </is>
      </c>
      <c r="H1636" t="n">
        <v>2021</v>
      </c>
      <c r="I1636" t="inlineStr">
        <is>
          <t>Interactive CardioVascular and Thoracic Surgery</t>
        </is>
      </c>
      <c r="J1636" t="inlineStr">
        <is>
          <t>10.1093/icvts/ivaa260</t>
        </is>
      </c>
      <c r="K1636" t="inlineStr">
        <is>
          <t>https://doi.org/10.1093/icvts/ivaa260</t>
        </is>
      </c>
      <c r="L1636" t="inlineStr">
        <is>
          <t>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is>
      </c>
      <c r="M1636" t="inlineStr">
        <is>
          <t>journal-article</t>
        </is>
      </c>
      <c r="N1636" t="inlineStr">
        <is>
          <t>en</t>
        </is>
      </c>
      <c r="O1636">
        <f>IF(F1636="","",LOWER(TRIM(F1636)&amp;"|"&amp;TRIM(G1636)&amp;"|"&amp;H1636))</f>
        <v/>
      </c>
      <c r="P1636" t="inlineStr">
        <is>
          <t>No</t>
        </is>
      </c>
      <c r="Q1636" t="inlineStr">
        <is>
          <t>Citations: 5</t>
        </is>
      </c>
    </row>
    <row r="1637">
      <c r="A1637" t="inlineStr">
        <is>
          <t>A1636</t>
        </is>
      </c>
      <c r="B1637" t="inlineStr">
        <is>
          <t>Database</t>
        </is>
      </c>
      <c r="C1637" t="inlineStr">
        <is>
          <t>CrossRef</t>
        </is>
      </c>
      <c r="D1637" s="86" t="n">
        <v>46287</v>
      </c>
      <c r="E1637" t="inlineStr">
        <is>
          <t>diffusion world model interactive simulation</t>
        </is>
      </c>
      <c r="F1637" t="inlineStr">
        <is>
          <t>Simulation model for Kansei evaluation on interactive robot behavior</t>
        </is>
      </c>
      <c r="G1637" t="inlineStr">
        <is>
          <t>MISAWA, Shuto; OOYAMA, Takashi; MOHAMAD, Effendi; ITO, Teruaki</t>
        </is>
      </c>
      <c r="H1637" t="n">
        <v>2021</v>
      </c>
      <c r="I1637" t="inlineStr">
        <is>
          <t>The Proceedings of Design &amp; Systems Conference</t>
        </is>
      </c>
      <c r="J1637" t="inlineStr">
        <is>
          <t>10.1299/jsmedsd.2021.31.1305</t>
        </is>
      </c>
      <c r="K1637" t="inlineStr">
        <is>
          <t>https://doi.org/10.1299/jsmedsd.2021.31.1305</t>
        </is>
      </c>
      <c r="L1637" t="inlineStr"/>
      <c r="M1637" t="inlineStr">
        <is>
          <t>journal-article</t>
        </is>
      </c>
      <c r="N1637" t="inlineStr">
        <is>
          <t>en</t>
        </is>
      </c>
      <c r="O1637">
        <f>IF(F1637="","",LOWER(TRIM(F1637)&amp;"|"&amp;TRIM(G1637)&amp;"|"&amp;H1637))</f>
        <v/>
      </c>
      <c r="P1637" t="inlineStr">
        <is>
          <t>No</t>
        </is>
      </c>
      <c r="Q1637" t="inlineStr">
        <is>
          <t>Citations: 0</t>
        </is>
      </c>
    </row>
    <row r="1638">
      <c r="A1638" t="inlineStr">
        <is>
          <t>A1637</t>
        </is>
      </c>
      <c r="B1638" t="inlineStr">
        <is>
          <t>Database</t>
        </is>
      </c>
      <c r="C1638" t="inlineStr">
        <is>
          <t>CrossRef</t>
        </is>
      </c>
      <c r="D1638" s="86" t="n">
        <v>46287</v>
      </c>
      <c r="E1638" t="inlineStr">
        <is>
          <t>diffusion world model interactive simulation</t>
        </is>
      </c>
      <c r="F1638" t="inlineStr">
        <is>
          <t>Analysis and numerical simulation of a reaction–diffusion mathematical model of atherosclerosis</t>
        </is>
      </c>
      <c r="G1638" t="inlineStr">
        <is>
          <t>Mukherjee, Debasmita; Mukherjee, Avishek</t>
        </is>
      </c>
      <c r="H1638" t="n">
        <v>2023</v>
      </c>
      <c r="I1638" t="inlineStr">
        <is>
          <t>Modeling Earth Systems and Environment</t>
        </is>
      </c>
      <c r="J1638" t="inlineStr">
        <is>
          <t>10.1007/s40808-022-01664-4</t>
        </is>
      </c>
      <c r="K1638" t="inlineStr">
        <is>
          <t>https://doi.org/10.1007/s40808-022-01664-4</t>
        </is>
      </c>
      <c r="L1638" t="inlineStr"/>
      <c r="M1638" t="inlineStr">
        <is>
          <t>journal-article</t>
        </is>
      </c>
      <c r="N1638" t="inlineStr">
        <is>
          <t>en</t>
        </is>
      </c>
      <c r="O1638">
        <f>IF(F1638="","",LOWER(TRIM(F1638)&amp;"|"&amp;TRIM(G1638)&amp;"|"&amp;H1638))</f>
        <v/>
      </c>
      <c r="P1638" t="inlineStr">
        <is>
          <t>No</t>
        </is>
      </c>
      <c r="Q1638" t="inlineStr">
        <is>
          <t>Citations: 0</t>
        </is>
      </c>
    </row>
    <row r="1639">
      <c r="A1639" t="inlineStr">
        <is>
          <t>A1638</t>
        </is>
      </c>
      <c r="B1639" t="inlineStr">
        <is>
          <t>Database</t>
        </is>
      </c>
      <c r="C1639" t="inlineStr">
        <is>
          <t>CrossRef</t>
        </is>
      </c>
      <c r="D1639" s="86" t="n">
        <v>46287</v>
      </c>
      <c r="E1639" t="inlineStr">
        <is>
          <t>diffusion world model interactive simulation</t>
        </is>
      </c>
      <c r="F1639" t="inlineStr">
        <is>
          <t>A Simulation Model for the Analysis of Laser Cutting of Stainless Steel Sheets</t>
        </is>
      </c>
      <c r="G1639" t="inlineStr">
        <is>
          <t>Babalová, Eva; Behúlová, Mária</t>
        </is>
      </c>
      <c r="H1639" t="n">
        <v>2023</v>
      </c>
      <c r="I1639" t="inlineStr">
        <is>
          <t>Defect and Diffusion Forum</t>
        </is>
      </c>
      <c r="J1639" t="inlineStr">
        <is>
          <t>10.4028/p-ez4kiq</t>
        </is>
      </c>
      <c r="K1639" t="inlineStr">
        <is>
          <t>https://doi.org/10.4028/p-ez4kiq</t>
        </is>
      </c>
      <c r="L1639" t="inlineStr">
        <is>
          <t>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is>
      </c>
      <c r="M1639" t="inlineStr">
        <is>
          <t>journal-article</t>
        </is>
      </c>
      <c r="N1639" t="inlineStr">
        <is>
          <t>en</t>
        </is>
      </c>
      <c r="O1639">
        <f>IF(F1639="","",LOWER(TRIM(F1639)&amp;"|"&amp;TRIM(G1639)&amp;"|"&amp;H1639))</f>
        <v/>
      </c>
      <c r="P1639" t="inlineStr">
        <is>
          <t>No</t>
        </is>
      </c>
      <c r="Q1639" t="inlineStr">
        <is>
          <t>Citations: 0</t>
        </is>
      </c>
    </row>
    <row r="1640">
      <c r="A1640" t="inlineStr">
        <is>
          <t>A1639</t>
        </is>
      </c>
      <c r="B1640" t="inlineStr">
        <is>
          <t>Database</t>
        </is>
      </c>
      <c r="C1640" t="inlineStr">
        <is>
          <t>CrossRef</t>
        </is>
      </c>
      <c r="D1640" s="86" t="n">
        <v>46287</v>
      </c>
      <c r="E1640" t="inlineStr">
        <is>
          <t>diffusion world model interactive simulation</t>
        </is>
      </c>
      <c r="F1640" t="inlineStr">
        <is>
          <t>TiDFuse: Text-interactive diffusion model for infrared and visible image fusion</t>
        </is>
      </c>
      <c r="G1640" t="inlineStr">
        <is>
          <t>Wang, Liang; Yang, Yang; Zhang, Lei; Zhang, Xingchen; Wang, Zhishe</t>
        </is>
      </c>
      <c r="H1640" t="n">
        <v>2026</v>
      </c>
      <c r="I1640" t="inlineStr">
        <is>
          <t>Optics &amp; Laser Technology</t>
        </is>
      </c>
      <c r="J1640" t="inlineStr">
        <is>
          <t>10.1016/j.optlastec.2026.115489</t>
        </is>
      </c>
      <c r="K1640" t="inlineStr">
        <is>
          <t>https://doi.org/10.1016/j.optlastec.2026.115489</t>
        </is>
      </c>
      <c r="L1640" t="inlineStr"/>
      <c r="M1640" t="inlineStr">
        <is>
          <t>journal-article</t>
        </is>
      </c>
      <c r="N1640" t="inlineStr">
        <is>
          <t>en</t>
        </is>
      </c>
      <c r="O1640">
        <f>IF(F1640="","",LOWER(TRIM(F1640)&amp;"|"&amp;TRIM(G1640)&amp;"|"&amp;H1640))</f>
        <v/>
      </c>
      <c r="P1640" t="inlineStr">
        <is>
          <t>No</t>
        </is>
      </c>
      <c r="Q1640" t="inlineStr">
        <is>
          <t>Citations: 1</t>
        </is>
      </c>
    </row>
    <row r="1641">
      <c r="A1641" t="inlineStr">
        <is>
          <t>A1640</t>
        </is>
      </c>
      <c r="B1641" t="inlineStr">
        <is>
          <t>Database</t>
        </is>
      </c>
      <c r="C1641" t="inlineStr">
        <is>
          <t>CrossRef</t>
        </is>
      </c>
      <c r="D1641" s="86" t="n">
        <v>46287</v>
      </c>
      <c r="E1641" t="inlineStr">
        <is>
          <t>diffusion world model interactive simulation</t>
        </is>
      </c>
      <c r="F1641" t="inlineStr">
        <is>
          <t>PDSim: A Shiny App for Polynomial Diffusion Model Simulation and Estimation</t>
        </is>
      </c>
      <c r="G1641" t="inlineStr">
        <is>
          <t>He, Peilun; Kordzakhia, Nino; Peters, Gareth; Shevchenko, Pavel V.</t>
        </is>
      </c>
      <c r="H1641" t="n">
        <v>2023</v>
      </c>
      <c r="I1641" t="inlineStr">
        <is>
          <t>SSRN Electronic Journal</t>
        </is>
      </c>
      <c r="J1641" t="inlineStr">
        <is>
          <t>10.2139/ssrn.4491080</t>
        </is>
      </c>
      <c r="K1641" t="inlineStr">
        <is>
          <t>https://doi.org/10.2139/ssrn.4491080</t>
        </is>
      </c>
      <c r="L1641" t="inlineStr"/>
      <c r="M1641" t="inlineStr">
        <is>
          <t>journal-article</t>
        </is>
      </c>
      <c r="N1641" t="inlineStr">
        <is>
          <t>en</t>
        </is>
      </c>
      <c r="O1641">
        <f>IF(F1641="","",LOWER(TRIM(F1641)&amp;"|"&amp;TRIM(G1641)&amp;"|"&amp;H1641))</f>
        <v/>
      </c>
      <c r="P1641" t="inlineStr">
        <is>
          <t>No</t>
        </is>
      </c>
      <c r="Q1641" t="inlineStr">
        <is>
          <t>Citations: 0</t>
        </is>
      </c>
    </row>
    <row r="1642">
      <c r="A1642" t="inlineStr">
        <is>
          <t>A1641</t>
        </is>
      </c>
      <c r="B1642" t="inlineStr">
        <is>
          <t>Database</t>
        </is>
      </c>
      <c r="C1642" t="inlineStr">
        <is>
          <t>CrossRef</t>
        </is>
      </c>
      <c r="D1642" s="86" t="n">
        <v>46287</v>
      </c>
      <c r="E1642" t="inlineStr">
        <is>
          <t>diffusion world model interactive simulation</t>
        </is>
      </c>
      <c r="F1642" t="inlineStr">
        <is>
          <t>An Antidiffusive HLL Scheme for the Electronic $M_1$ Model in the Diffusion Limit</t>
        </is>
      </c>
      <c r="G1642" t="inlineStr">
        <is>
          <t>Chalons, C.; Guisset, S.</t>
        </is>
      </c>
      <c r="H1642" t="n">
        <v>2018</v>
      </c>
      <c r="I1642" t="inlineStr">
        <is>
          <t>Multiscale Modeling &amp; Simulation</t>
        </is>
      </c>
      <c r="J1642" t="inlineStr">
        <is>
          <t>10.1137/18m1126692</t>
        </is>
      </c>
      <c r="K1642" t="inlineStr">
        <is>
          <t>https://doi.org/10.1137/18m1126692</t>
        </is>
      </c>
      <c r="L1642" t="inlineStr">
        <is>
          <t>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is>
      </c>
      <c r="M1642" t="inlineStr">
        <is>
          <t>journal-article</t>
        </is>
      </c>
      <c r="N1642" t="inlineStr">
        <is>
          <t>en</t>
        </is>
      </c>
      <c r="O1642">
        <f>IF(F1642="","",LOWER(TRIM(F1642)&amp;"|"&amp;TRIM(G1642)&amp;"|"&amp;H1642))</f>
        <v/>
      </c>
      <c r="P1642" t="inlineStr">
        <is>
          <t>No</t>
        </is>
      </c>
      <c r="Q1642" t="inlineStr">
        <is>
          <t>Citations: 4</t>
        </is>
      </c>
    </row>
    <row r="1643">
      <c r="A1643" t="inlineStr">
        <is>
          <t>A1642</t>
        </is>
      </c>
      <c r="B1643" t="inlineStr">
        <is>
          <t>Database</t>
        </is>
      </c>
      <c r="C1643" t="inlineStr">
        <is>
          <t>CrossRef</t>
        </is>
      </c>
      <c r="D1643" s="86" t="n">
        <v>46287</v>
      </c>
      <c r="E1643" t="inlineStr">
        <is>
          <t>diffusion world model interactive simulation</t>
        </is>
      </c>
      <c r="F1643" t="inlineStr">
        <is>
          <t>Numerical simulation of turbulent non-premixed diffusion flame using probability density function combustion model</t>
        </is>
      </c>
      <c r="G1643" t="inlineStr">
        <is>
          <t>Khelil, Ali; Nechad, Said; Bouhamidi, Youcef</t>
        </is>
      </c>
      <c r="H1643" t="n">
        <v>2026</v>
      </c>
      <c r="I1643" t="inlineStr">
        <is>
          <t>Journal of Thermal Engineering</t>
        </is>
      </c>
      <c r="J1643" t="inlineStr">
        <is>
          <t>10.47481/jten.0075</t>
        </is>
      </c>
      <c r="K1643" t="inlineStr">
        <is>
          <t>https://doi.org/10.47481/jten.0075</t>
        </is>
      </c>
      <c r="L1643" t="inlineStr">
        <is>
          <t>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is>
      </c>
      <c r="M1643" t="inlineStr">
        <is>
          <t>journal-article</t>
        </is>
      </c>
      <c r="N1643" t="inlineStr">
        <is>
          <t>en</t>
        </is>
      </c>
      <c r="O1643">
        <f>IF(F1643="","",LOWER(TRIM(F1643)&amp;"|"&amp;TRIM(G1643)&amp;"|"&amp;H1643))</f>
        <v/>
      </c>
      <c r="P1643" t="inlineStr">
        <is>
          <t>No</t>
        </is>
      </c>
      <c r="Q1643" t="inlineStr">
        <is>
          <t>Citations: 0</t>
        </is>
      </c>
    </row>
    <row r="1644">
      <c r="A1644" t="inlineStr">
        <is>
          <t>A1643</t>
        </is>
      </c>
      <c r="B1644" t="inlineStr">
        <is>
          <t>Database</t>
        </is>
      </c>
      <c r="C1644" t="inlineStr">
        <is>
          <t>CrossRef</t>
        </is>
      </c>
      <c r="D1644" s="86" t="n">
        <v>46287</v>
      </c>
      <c r="E1644" t="inlineStr">
        <is>
          <t>diffusion world model interactive simulation</t>
        </is>
      </c>
      <c r="F1644" t="inlineStr">
        <is>
          <t>The Diffusion of Alternative Fuel Vehicles: A Generalised Model and Future Research Agenda</t>
        </is>
      </c>
      <c r="G1644" t="inlineStr">
        <is>
          <t>Keith, David R.; Struben, Jeroen J.R.; Naumov, Sergey</t>
        </is>
      </c>
      <c r="H1644" t="n">
        <v>2020</v>
      </c>
      <c r="I1644" t="inlineStr">
        <is>
          <t>Journal of Simulation</t>
        </is>
      </c>
      <c r="J1644" t="inlineStr">
        <is>
          <t>10.1080/17477778.2019.1708219</t>
        </is>
      </c>
      <c r="K1644" t="inlineStr">
        <is>
          <t>https://doi.org/10.1080/17477778.2019.1708219</t>
        </is>
      </c>
      <c r="L1644" t="inlineStr"/>
      <c r="M1644" t="inlineStr">
        <is>
          <t>journal-article</t>
        </is>
      </c>
      <c r="N1644" t="inlineStr">
        <is>
          <t>en</t>
        </is>
      </c>
      <c r="O1644">
        <f>IF(F1644="","",LOWER(TRIM(F1644)&amp;"|"&amp;TRIM(G1644)&amp;"|"&amp;H1644))</f>
        <v/>
      </c>
      <c r="P1644" t="inlineStr">
        <is>
          <t>No</t>
        </is>
      </c>
      <c r="Q1644" t="inlineStr">
        <is>
          <t>Citations: 45</t>
        </is>
      </c>
    </row>
    <row r="1645">
      <c r="A1645" t="inlineStr">
        <is>
          <t>A1644</t>
        </is>
      </c>
      <c r="B1645" t="inlineStr">
        <is>
          <t>Database</t>
        </is>
      </c>
      <c r="C1645" t="inlineStr">
        <is>
          <t>CrossRef</t>
        </is>
      </c>
      <c r="D1645" s="86" t="n">
        <v>46287</v>
      </c>
      <c r="E1645" t="inlineStr">
        <is>
          <t>diffusion world model interactive simulation</t>
        </is>
      </c>
      <c r="F1645" t="inlineStr">
        <is>
          <t>Compact ADI methods for the generalized two-dimensional Oldroyd-B type multi-term fractional mixed diffusion and diffusion-wave model</t>
        </is>
      </c>
      <c r="G1645" t="inlineStr">
        <is>
          <t>Diao, Xinyu; Yu, Bo; Qi, Haitao</t>
        </is>
      </c>
      <c r="H1645" t="n">
        <v>2026</v>
      </c>
      <c r="I1645" t="inlineStr">
        <is>
          <t>Mathematics and Computers in Simulation</t>
        </is>
      </c>
      <c r="J1645" t="inlineStr">
        <is>
          <t>10.1016/j.matcom.2025.08.018</t>
        </is>
      </c>
      <c r="K1645" t="inlineStr">
        <is>
          <t>https://doi.org/10.1016/j.matcom.2025.08.018</t>
        </is>
      </c>
      <c r="L1645" t="inlineStr"/>
      <c r="M1645" t="inlineStr">
        <is>
          <t>journal-article</t>
        </is>
      </c>
      <c r="N1645" t="inlineStr">
        <is>
          <t>en</t>
        </is>
      </c>
      <c r="O1645">
        <f>IF(F1645="","",LOWER(TRIM(F1645)&amp;"|"&amp;TRIM(G1645)&amp;"|"&amp;H1645))</f>
        <v/>
      </c>
      <c r="P1645" t="inlineStr">
        <is>
          <t>No</t>
        </is>
      </c>
      <c r="Q1645" t="inlineStr">
        <is>
          <t>Citations: 2</t>
        </is>
      </c>
    </row>
    <row r="1646">
      <c r="A1646" t="inlineStr">
        <is>
          <t>A1645</t>
        </is>
      </c>
      <c r="B1646" t="inlineStr">
        <is>
          <t>Database</t>
        </is>
      </c>
      <c r="C1646" t="inlineStr">
        <is>
          <t>CrossRef</t>
        </is>
      </c>
      <c r="D1646" s="86" t="n">
        <v>46287</v>
      </c>
      <c r="E1646" t="inlineStr">
        <is>
          <t>diffusion world model interactive simulation</t>
        </is>
      </c>
      <c r="F1646" t="inlineStr">
        <is>
          <t>Numerical analysis of a nonlinear age-structured HBV model with saturated incidence and spatial diffusion</t>
        </is>
      </c>
      <c r="G1646" t="inlineStr">
        <is>
          <t>Li, Wenli; Liu, Xing; Lang, Yanhua</t>
        </is>
      </c>
      <c r="H1646" t="n">
        <v>2024</v>
      </c>
      <c r="I1646" t="inlineStr">
        <is>
          <t>Mathematics and Computers in Simulation</t>
        </is>
      </c>
      <c r="J1646" t="inlineStr">
        <is>
          <t>10.1016/j.matcom.2024.05.022</t>
        </is>
      </c>
      <c r="K1646" t="inlineStr">
        <is>
          <t>https://doi.org/10.1016/j.matcom.2024.05.022</t>
        </is>
      </c>
      <c r="L1646" t="inlineStr"/>
      <c r="M1646" t="inlineStr">
        <is>
          <t>journal-article</t>
        </is>
      </c>
      <c r="N1646" t="inlineStr">
        <is>
          <t>en</t>
        </is>
      </c>
      <c r="O1646">
        <f>IF(F1646="","",LOWER(TRIM(F1646)&amp;"|"&amp;TRIM(G1646)&amp;"|"&amp;H1646))</f>
        <v/>
      </c>
      <c r="P1646" t="inlineStr">
        <is>
          <t>No</t>
        </is>
      </c>
      <c r="Q1646" t="inlineStr">
        <is>
          <t>Citations: 10</t>
        </is>
      </c>
    </row>
    <row r="1647">
      <c r="A1647" t="inlineStr">
        <is>
          <t>A1646</t>
        </is>
      </c>
      <c r="B1647" t="inlineStr">
        <is>
          <t>Database</t>
        </is>
      </c>
      <c r="C1647" t="inlineStr">
        <is>
          <t>CrossRef</t>
        </is>
      </c>
      <c r="D1647" s="86" t="n">
        <v>46287</v>
      </c>
      <c r="E1647" t="inlineStr">
        <is>
          <t>diffusion world model interactive simulation</t>
        </is>
      </c>
      <c r="F1647" t="inlineStr">
        <is>
          <t>Development of a 3D Computer Simulation Model Using C++ Methods</t>
        </is>
      </c>
      <c r="G1647" t="inlineStr">
        <is>
          <t>Pasternak, Viktoriya; Ruban, Artem; Shvedun, Viktoriia; Veretennikova, Julia</t>
        </is>
      </c>
      <c r="H1647" t="n">
        <v>2023</v>
      </c>
      <c r="I1647" t="inlineStr">
        <is>
          <t>Defect and Diffusion Forum</t>
        </is>
      </c>
      <c r="J1647" t="inlineStr">
        <is>
          <t>10.4028/p-5iwtnl</t>
        </is>
      </c>
      <c r="K1647" t="inlineStr">
        <is>
          <t>https://doi.org/10.4028/p-5iwtnl</t>
        </is>
      </c>
      <c r="L1647" t="inlineStr">
        <is>
          <t>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is>
      </c>
      <c r="M1647" t="inlineStr">
        <is>
          <t>journal-article</t>
        </is>
      </c>
      <c r="N1647" t="inlineStr">
        <is>
          <t>en</t>
        </is>
      </c>
      <c r="O1647">
        <f>IF(F1647="","",LOWER(TRIM(F1647)&amp;"|"&amp;TRIM(G1647)&amp;"|"&amp;H1647))</f>
        <v/>
      </c>
      <c r="P1647" t="inlineStr">
        <is>
          <t>No</t>
        </is>
      </c>
      <c r="Q1647" t="inlineStr">
        <is>
          <t>Citations: 11</t>
        </is>
      </c>
    </row>
    <row r="1648">
      <c r="A1648" t="inlineStr">
        <is>
          <t>A1647</t>
        </is>
      </c>
      <c r="B1648" t="inlineStr">
        <is>
          <t>Database</t>
        </is>
      </c>
      <c r="C1648" t="inlineStr">
        <is>
          <t>CrossRef</t>
        </is>
      </c>
      <c r="D1648" s="86" t="n">
        <v>46287</v>
      </c>
      <c r="E1648" t="inlineStr">
        <is>
          <t>diffusion world model interactive simulation</t>
        </is>
      </c>
      <c r="F1648" t="inlineStr">
        <is>
          <t>Scalable, Interactive Model of an Off-World Community (SIMOC)</t>
        </is>
      </c>
      <c r="G1648" t="inlineStr">
        <is>
          <t>Greythorne, Meridith; Staats, Kai</t>
        </is>
      </c>
      <c r="H1648" t="n">
        <v>2024</v>
      </c>
      <c r="I1648" t="inlineStr">
        <is>
          <t>Connected Science Learning</t>
        </is>
      </c>
      <c r="J1648" t="inlineStr">
        <is>
          <t>10.1080/24758779.2024.2423220</t>
        </is>
      </c>
      <c r="K1648" t="inlineStr">
        <is>
          <t>https://doi.org/10.1080/24758779.2024.2423220</t>
        </is>
      </c>
      <c r="L1648" t="inlineStr"/>
      <c r="M1648" t="inlineStr">
        <is>
          <t>journal-article</t>
        </is>
      </c>
      <c r="N1648" t="inlineStr">
        <is>
          <t>en</t>
        </is>
      </c>
      <c r="O1648">
        <f>IF(F1648="","",LOWER(TRIM(F1648)&amp;"|"&amp;TRIM(G1648)&amp;"|"&amp;H1648))</f>
        <v/>
      </c>
      <c r="P1648" t="inlineStr">
        <is>
          <t>No</t>
        </is>
      </c>
      <c r="Q1648" t="inlineStr">
        <is>
          <t>Citations: 0</t>
        </is>
      </c>
    </row>
    <row r="1649">
      <c r="A1649" t="inlineStr">
        <is>
          <t>A1648</t>
        </is>
      </c>
      <c r="B1649" t="inlineStr">
        <is>
          <t>Database</t>
        </is>
      </c>
      <c r="C1649" t="inlineStr">
        <is>
          <t>CrossRef</t>
        </is>
      </c>
      <c r="D1649" s="86" t="n">
        <v>46287</v>
      </c>
      <c r="E1649" t="inlineStr">
        <is>
          <t>diffusion world model interactive simulation</t>
        </is>
      </c>
      <c r="F1649" t="inlineStr">
        <is>
          <t>Numerical simulation of dropwise condensation over hydrophobic surfaces using vapor-diffusion model</t>
        </is>
      </c>
      <c r="G1649" t="inlineStr">
        <is>
          <t>Suzzi, Nicola; Croce, Giulio</t>
        </is>
      </c>
      <c r="H1649" t="n">
        <v>2022</v>
      </c>
      <c r="I1649" t="inlineStr">
        <is>
          <t>Applied Thermal Engineering</t>
        </is>
      </c>
      <c r="J1649" t="inlineStr">
        <is>
          <t>10.1016/j.applthermaleng.2022.118806</t>
        </is>
      </c>
      <c r="K1649" t="inlineStr">
        <is>
          <t>https://doi.org/10.1016/j.applthermaleng.2022.118806</t>
        </is>
      </c>
      <c r="L1649" t="inlineStr"/>
      <c r="M1649" t="inlineStr">
        <is>
          <t>journal-article</t>
        </is>
      </c>
      <c r="N1649" t="inlineStr">
        <is>
          <t>en</t>
        </is>
      </c>
      <c r="O1649">
        <f>IF(F1649="","",LOWER(TRIM(F1649)&amp;"|"&amp;TRIM(G1649)&amp;"|"&amp;H1649))</f>
        <v/>
      </c>
      <c r="P1649" t="inlineStr">
        <is>
          <t>No</t>
        </is>
      </c>
      <c r="Q1649" t="inlineStr">
        <is>
          <t>Citations: 10</t>
        </is>
      </c>
    </row>
    <row r="1650">
      <c r="A1650" t="inlineStr">
        <is>
          <t>A1649</t>
        </is>
      </c>
      <c r="B1650" t="inlineStr">
        <is>
          <t>Database</t>
        </is>
      </c>
      <c r="C1650" t="inlineStr">
        <is>
          <t>CrossRef</t>
        </is>
      </c>
      <c r="D1650" s="86" t="n">
        <v>46287</v>
      </c>
      <c r="E1650" t="inlineStr">
        <is>
          <t>diffusion world model interactive simulation</t>
        </is>
      </c>
      <c r="F1650" t="inlineStr">
        <is>
          <t>On fluorophore imaging by nonlinear diffusion model with dynamical iterative scheme</t>
        </is>
      </c>
      <c r="G1650" t="inlineStr">
        <is>
          <t>Zhang, Qiang; Liu, Jijun</t>
        </is>
      </c>
      <c r="H1650" t="n">
        <v>2024</v>
      </c>
      <c r="I1650" t="inlineStr">
        <is>
          <t>Mathematics and Computers in Simulation</t>
        </is>
      </c>
      <c r="J1650" t="inlineStr">
        <is>
          <t>10.1016/j.matcom.2024.03.023</t>
        </is>
      </c>
      <c r="K1650" t="inlineStr">
        <is>
          <t>https://doi.org/10.1016/j.matcom.2024.03.023</t>
        </is>
      </c>
      <c r="L1650" t="inlineStr"/>
      <c r="M1650" t="inlineStr">
        <is>
          <t>journal-article</t>
        </is>
      </c>
      <c r="N1650" t="inlineStr">
        <is>
          <t>en</t>
        </is>
      </c>
      <c r="O1650">
        <f>IF(F1650="","",LOWER(TRIM(F1650)&amp;"|"&amp;TRIM(G1650)&amp;"|"&amp;H1650))</f>
        <v/>
      </c>
      <c r="P1650" t="inlineStr">
        <is>
          <t>No</t>
        </is>
      </c>
      <c r="Q1650" t="inlineStr">
        <is>
          <t>Citations: 0</t>
        </is>
      </c>
    </row>
    <row r="1651">
      <c r="A1651" t="inlineStr">
        <is>
          <t>A1650</t>
        </is>
      </c>
      <c r="B1651" t="inlineStr">
        <is>
          <t>Database</t>
        </is>
      </c>
      <c r="C1651" t="inlineStr">
        <is>
          <t>CrossRef</t>
        </is>
      </c>
      <c r="D1651" s="86" t="n">
        <v>46287</v>
      </c>
      <c r="E1651" t="inlineStr">
        <is>
          <t>diffusion world model interactive simulation</t>
        </is>
      </c>
      <c r="F1651" t="inlineStr">
        <is>
          <t>Impact of cross-diffusion and Allee effect on modified Leslie–Gower model</t>
        </is>
      </c>
      <c r="G1651" t="inlineStr">
        <is>
          <t>Menon, Sidharth; Kumari, Sangeeta</t>
        </is>
      </c>
      <c r="H1651" t="n">
        <v>2025</v>
      </c>
      <c r="I1651" t="inlineStr">
        <is>
          <t>Mathematics and Computers in Simulation</t>
        </is>
      </c>
      <c r="J1651" t="inlineStr">
        <is>
          <t>10.1016/j.matcom.2025.03.031</t>
        </is>
      </c>
      <c r="K1651" t="inlineStr">
        <is>
          <t>https://doi.org/10.1016/j.matcom.2025.03.031</t>
        </is>
      </c>
      <c r="L1651" t="inlineStr"/>
      <c r="M1651" t="inlineStr">
        <is>
          <t>journal-article</t>
        </is>
      </c>
      <c r="N1651" t="inlineStr">
        <is>
          <t>en</t>
        </is>
      </c>
      <c r="O1651">
        <f>IF(F1651="","",LOWER(TRIM(F1651)&amp;"|"&amp;TRIM(G1651)&amp;"|"&amp;H1651))</f>
        <v/>
      </c>
      <c r="P1651" t="inlineStr">
        <is>
          <t>No</t>
        </is>
      </c>
      <c r="Q1651" t="inlineStr">
        <is>
          <t>Citations: 1</t>
        </is>
      </c>
    </row>
    <row r="1652">
      <c r="A1652" t="inlineStr">
        <is>
          <t>A1651</t>
        </is>
      </c>
      <c r="B1652" t="inlineStr">
        <is>
          <t>Database</t>
        </is>
      </c>
      <c r="C1652" t="inlineStr">
        <is>
          <t>CrossRef</t>
        </is>
      </c>
      <c r="D1652" s="86" t="n">
        <v>46287</v>
      </c>
      <c r="E1652" t="inlineStr">
        <is>
          <t>diffusion world model interactive simulation</t>
        </is>
      </c>
      <c r="F1652" t="inlineStr">
        <is>
          <t>Optimal social distancing through cross-diffusion control for a disease outbreak PDE model</t>
        </is>
      </c>
      <c r="G1652" t="inlineStr">
        <is>
          <t>Mehdaoui, Mohamed; Lacitignola, Deborah; Tilioua, Mouhcine</t>
        </is>
      </c>
      <c r="H1652" t="n">
        <v>2024</v>
      </c>
      <c r="I1652" t="inlineStr">
        <is>
          <t>Communications in Nonlinear Science and Numerical Simulation</t>
        </is>
      </c>
      <c r="J1652" t="inlineStr">
        <is>
          <t>10.1016/j.cnsns.2024.107855</t>
        </is>
      </c>
      <c r="K1652" t="inlineStr">
        <is>
          <t>https://doi.org/10.1016/j.cnsns.2024.107855</t>
        </is>
      </c>
      <c r="L1652" t="inlineStr"/>
      <c r="M1652" t="inlineStr">
        <is>
          <t>journal-article</t>
        </is>
      </c>
      <c r="N1652" t="inlineStr">
        <is>
          <t>en</t>
        </is>
      </c>
      <c r="O1652">
        <f>IF(F1652="","",LOWER(TRIM(F1652)&amp;"|"&amp;TRIM(G1652)&amp;"|"&amp;H1652))</f>
        <v/>
      </c>
      <c r="P1652" t="inlineStr">
        <is>
          <t>No</t>
        </is>
      </c>
      <c r="Q1652" t="inlineStr">
        <is>
          <t>Citations: 13</t>
        </is>
      </c>
    </row>
    <row r="1653">
      <c r="A1653" t="inlineStr">
        <is>
          <t>A1652</t>
        </is>
      </c>
      <c r="B1653" t="inlineStr">
        <is>
          <t>Database</t>
        </is>
      </c>
      <c r="C1653" t="inlineStr">
        <is>
          <t>CrossRef</t>
        </is>
      </c>
      <c r="D1653" s="86" t="n">
        <v>46287</v>
      </c>
      <c r="E1653" t="inlineStr">
        <is>
          <t>diffusion world model interactive simulation</t>
        </is>
      </c>
      <c r="F1653" t="inlineStr">
        <is>
          <t>Dynamics and diffusion limit of traveling waves in a two-species chemotactic model with logarithmic sensitivity</t>
        </is>
      </c>
      <c r="G1653" t="inlineStr">
        <is>
          <t>Keerthana, N.; Saranya, R.; Annapoorani, N.</t>
        </is>
      </c>
      <c r="H1653" t="n">
        <v>2024</v>
      </c>
      <c r="I1653" t="inlineStr">
        <is>
          <t>Mathematics and Computers in Simulation</t>
        </is>
      </c>
      <c r="J1653" t="inlineStr">
        <is>
          <t>10.1016/j.matcom.2023.08.035</t>
        </is>
      </c>
      <c r="K1653" t="inlineStr">
        <is>
          <t>https://doi.org/10.1016/j.matcom.2023.08.035</t>
        </is>
      </c>
      <c r="L1653" t="inlineStr"/>
      <c r="M1653" t="inlineStr">
        <is>
          <t>journal-article</t>
        </is>
      </c>
      <c r="N1653" t="inlineStr">
        <is>
          <t>en</t>
        </is>
      </c>
      <c r="O1653">
        <f>IF(F1653="","",LOWER(TRIM(F1653)&amp;"|"&amp;TRIM(G1653)&amp;"|"&amp;H1653))</f>
        <v/>
      </c>
      <c r="P1653" t="inlineStr">
        <is>
          <t>No</t>
        </is>
      </c>
      <c r="Q1653" t="inlineStr">
        <is>
          <t>Citations: 6</t>
        </is>
      </c>
    </row>
    <row r="1654">
      <c r="A1654" t="inlineStr">
        <is>
          <t>A1653</t>
        </is>
      </c>
      <c r="B1654" t="inlineStr">
        <is>
          <t>Database</t>
        </is>
      </c>
      <c r="C1654" t="inlineStr">
        <is>
          <t>CrossRef</t>
        </is>
      </c>
      <c r="D1654" s="86" t="n">
        <v>46287</v>
      </c>
      <c r="E1654" t="inlineStr">
        <is>
          <t>diffusion world model interactive simulation</t>
        </is>
      </c>
      <c r="F1654" t="inlineStr">
        <is>
          <t>PENGARUH MODEL PEMBELAJARAN GUIDED INQUIRY PhET INTERACTIVE SIMULATION TERHADAP KETERAMPILAN GENERIK SAINS</t>
        </is>
      </c>
      <c r="G1654" t="inlineStr">
        <is>
          <t>Adawiyah, Rizky Noor; Nasir, Muhammad; Azizah, Nadia</t>
        </is>
      </c>
      <c r="H1654" t="n">
        <v>2024</v>
      </c>
      <c r="I1654" t="inlineStr">
        <is>
          <t>OPTIKA: Jurnal Pendidikan Fisika</t>
        </is>
      </c>
      <c r="J1654" t="inlineStr">
        <is>
          <t>10.37478/optika.v8i2.4223</t>
        </is>
      </c>
      <c r="K1654" t="inlineStr">
        <is>
          <t>https://doi.org/10.37478/optika.v8i2.4223</t>
        </is>
      </c>
      <c r="L1654" t="inlineStr">
        <is>
          <t>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is>
      </c>
      <c r="M1654" t="inlineStr">
        <is>
          <t>journal-article</t>
        </is>
      </c>
      <c r="N1654" t="inlineStr">
        <is>
          <t>en</t>
        </is>
      </c>
      <c r="O1654">
        <f>IF(F1654="","",LOWER(TRIM(F1654)&amp;"|"&amp;TRIM(G1654)&amp;"|"&amp;H1654))</f>
        <v/>
      </c>
      <c r="P1654" t="inlineStr">
        <is>
          <t>No</t>
        </is>
      </c>
      <c r="Q1654" t="inlineStr">
        <is>
          <t>Citations: 0</t>
        </is>
      </c>
    </row>
    <row r="1655">
      <c r="A1655" t="inlineStr">
        <is>
          <t>A1654</t>
        </is>
      </c>
      <c r="B1655" t="inlineStr">
        <is>
          <t>Database</t>
        </is>
      </c>
      <c r="C1655" t="inlineStr">
        <is>
          <t>CrossRef</t>
        </is>
      </c>
      <c r="D1655" s="86" t="n">
        <v>46287</v>
      </c>
      <c r="E1655" t="inlineStr">
        <is>
          <t>diffusion world model interactive simulation</t>
        </is>
      </c>
      <c r="F1655" t="inlineStr">
        <is>
          <t>Boundedness and stabilization in an indirect pursuit-evasion model with nonlinear signal-dependent diffusion and sensitivity</t>
        </is>
      </c>
      <c r="G1655" t="inlineStr">
        <is>
          <t>Wan, Chuanjia; Zheng, Pan</t>
        </is>
      </c>
      <c r="H1655" t="n">
        <v>2025</v>
      </c>
      <c r="I1655" t="inlineStr">
        <is>
          <t>Nonlinear Analysis: Real World Applications</t>
        </is>
      </c>
      <c r="J1655" t="inlineStr">
        <is>
          <t>10.1016/j.nonrwa.2024.104234</t>
        </is>
      </c>
      <c r="K1655" t="inlineStr">
        <is>
          <t>https://doi.org/10.1016/j.nonrwa.2024.104234</t>
        </is>
      </c>
      <c r="L1655" t="inlineStr"/>
      <c r="M1655" t="inlineStr">
        <is>
          <t>journal-article</t>
        </is>
      </c>
      <c r="N1655" t="inlineStr">
        <is>
          <t>en</t>
        </is>
      </c>
      <c r="O1655">
        <f>IF(F1655="","",LOWER(TRIM(F1655)&amp;"|"&amp;TRIM(G1655)&amp;"|"&amp;H1655))</f>
        <v/>
      </c>
      <c r="P1655" t="inlineStr">
        <is>
          <t>No</t>
        </is>
      </c>
      <c r="Q1655" t="inlineStr">
        <is>
          <t>Citations: 3</t>
        </is>
      </c>
    </row>
    <row r="1656">
      <c r="A1656" t="inlineStr">
        <is>
          <t>A1655</t>
        </is>
      </c>
      <c r="B1656" t="inlineStr">
        <is>
          <t>Database</t>
        </is>
      </c>
      <c r="C1656" t="inlineStr">
        <is>
          <t>CrossRef</t>
        </is>
      </c>
      <c r="D1656" s="86" t="n">
        <v>46287</v>
      </c>
      <c r="E1656" t="inlineStr">
        <is>
          <t>diffusion world model interactive simulation</t>
        </is>
      </c>
      <c r="F1656" t="inlineStr">
        <is>
          <t>DBIDM: Implementing blind image separation through a dual branch interactive diffusion model</t>
        </is>
      </c>
      <c r="G1656" t="inlineStr">
        <is>
          <t>Gong, Jiaxin; Xu, Jindong; Sun, Haoqin</t>
        </is>
      </c>
      <c r="H1656" t="n">
        <v>2026</v>
      </c>
      <c r="I1656" t="inlineStr">
        <is>
          <t>Pattern Recognition Letters</t>
        </is>
      </c>
      <c r="J1656" t="inlineStr">
        <is>
          <t>10.1016/j.patrec.2025.11.038</t>
        </is>
      </c>
      <c r="K1656" t="inlineStr">
        <is>
          <t>https://doi.org/10.1016/j.patrec.2025.11.038</t>
        </is>
      </c>
      <c r="L1656" t="inlineStr"/>
      <c r="M1656" t="inlineStr">
        <is>
          <t>journal-article</t>
        </is>
      </c>
      <c r="N1656" t="inlineStr">
        <is>
          <t>en</t>
        </is>
      </c>
      <c r="O1656">
        <f>IF(F1656="","",LOWER(TRIM(F1656)&amp;"|"&amp;TRIM(G1656)&amp;"|"&amp;H1656))</f>
        <v/>
      </c>
      <c r="P1656" t="inlineStr">
        <is>
          <t>No</t>
        </is>
      </c>
      <c r="Q1656" t="inlineStr">
        <is>
          <t>Citations: 0</t>
        </is>
      </c>
    </row>
    <row r="1657">
      <c r="A1657" t="inlineStr">
        <is>
          <t>A1656</t>
        </is>
      </c>
      <c r="B1657" t="inlineStr">
        <is>
          <t>Database</t>
        </is>
      </c>
      <c r="C1657" t="inlineStr">
        <is>
          <t>CrossRef</t>
        </is>
      </c>
      <c r="D1657" s="86" t="n">
        <v>46287</v>
      </c>
      <c r="E1657" t="inlineStr">
        <is>
          <t>diffusion world model interactive simulation</t>
        </is>
      </c>
      <c r="F1657" t="inlineStr">
        <is>
          <t>Multiscale simulation of sorption and diffusion in porous media</t>
        </is>
      </c>
      <c r="G1657" t="inlineStr">
        <is>
          <t>Tallarek, Ulrich; Hlushkou, Dzmitry; Trebel, Nicole; Höltzel, Alexandra</t>
        </is>
      </c>
      <c r="H1657" t="n">
        <v>2023</v>
      </c>
      <c r="I1657" t="inlineStr">
        <is>
          <t>Diffusion Fundamentals</t>
        </is>
      </c>
      <c r="J1657" t="inlineStr">
        <is>
          <t>10.62721/diffusion-fundamentals.37.1229</t>
        </is>
      </c>
      <c r="K1657" t="inlineStr">
        <is>
          <t>https://doi.org/10.62721/diffusion-fundamentals.37.1229</t>
        </is>
      </c>
      <c r="L1657" t="inlineStr"/>
      <c r="M1657" t="inlineStr">
        <is>
          <t>journal-article</t>
        </is>
      </c>
      <c r="N1657" t="inlineStr">
        <is>
          <t>en</t>
        </is>
      </c>
      <c r="O1657">
        <f>IF(F1657="","",LOWER(TRIM(F1657)&amp;"|"&amp;TRIM(G1657)&amp;"|"&amp;H1657))</f>
        <v/>
      </c>
      <c r="P1657" t="inlineStr">
        <is>
          <t>No</t>
        </is>
      </c>
      <c r="Q1657" t="inlineStr">
        <is>
          <t>Citations: 0</t>
        </is>
      </c>
    </row>
    <row r="1658">
      <c r="A1658" t="inlineStr">
        <is>
          <t>A1657</t>
        </is>
      </c>
      <c r="B1658" t="inlineStr">
        <is>
          <t>Database</t>
        </is>
      </c>
      <c r="C1658" t="inlineStr">
        <is>
          <t>CrossRef</t>
        </is>
      </c>
      <c r="D1658" s="86" t="n">
        <v>46287</v>
      </c>
      <c r="E1658" t="inlineStr">
        <is>
          <t>diffusion world model interactive simulation</t>
        </is>
      </c>
      <c r="F1658" t="inlineStr">
        <is>
          <t>Avian–human influenza epidemic model with diffusion, nonlocal delay and spatial homogeneous environment</t>
        </is>
      </c>
      <c r="G1658" t="inlineStr">
        <is>
          <t>Tadmon, Calvin; Tsanou, Berge; Feukouo, Arnaud Fossi</t>
        </is>
      </c>
      <c r="H1658" t="n">
        <v>2022</v>
      </c>
      <c r="I1658" t="inlineStr">
        <is>
          <t>Nonlinear Analysis: Real World Applications</t>
        </is>
      </c>
      <c r="J1658" t="inlineStr">
        <is>
          <t>10.1016/j.nonrwa.2022.103615</t>
        </is>
      </c>
      <c r="K1658" t="inlineStr">
        <is>
          <t>https://doi.org/10.1016/j.nonrwa.2022.103615</t>
        </is>
      </c>
      <c r="L1658" t="inlineStr"/>
      <c r="M1658" t="inlineStr">
        <is>
          <t>journal-article</t>
        </is>
      </c>
      <c r="N1658" t="inlineStr">
        <is>
          <t>en</t>
        </is>
      </c>
      <c r="O1658">
        <f>IF(F1658="","",LOWER(TRIM(F1658)&amp;"|"&amp;TRIM(G1658)&amp;"|"&amp;H1658))</f>
        <v/>
      </c>
      <c r="P1658" t="inlineStr">
        <is>
          <t>No</t>
        </is>
      </c>
      <c r="Q1658" t="inlineStr">
        <is>
          <t>Citations: 9</t>
        </is>
      </c>
    </row>
    <row r="1659">
      <c r="A1659" t="inlineStr">
        <is>
          <t>A1658</t>
        </is>
      </c>
      <c r="B1659" t="inlineStr">
        <is>
          <t>Database</t>
        </is>
      </c>
      <c r="C1659" t="inlineStr">
        <is>
          <t>CrossRef</t>
        </is>
      </c>
      <c r="D1659" s="86" t="n">
        <v>46287</v>
      </c>
      <c r="E1659" t="inlineStr">
        <is>
          <t>diffusion world model interactive simulation</t>
        </is>
      </c>
      <c r="F1659" t="inlineStr">
        <is>
          <t>MRI signal simulation of liver DDVD (diffusion derived ‘vessel density’) with multiple compartments diffusion model</t>
        </is>
      </c>
      <c r="G1659" t="inlineStr">
        <is>
          <t>Ma, Fu-Zhao; Xiao, Ben-Heng; Wáng, Yì Xiáng J.</t>
        </is>
      </c>
      <c r="H1659" t="n">
        <v>2025</v>
      </c>
      <c r="I1659" t="inlineStr">
        <is>
          <t>Quantitative Imaging in Medicine and Surgery</t>
        </is>
      </c>
      <c r="J1659" t="inlineStr">
        <is>
          <t>10.21037/qims-2024-2693</t>
        </is>
      </c>
      <c r="K1659" t="inlineStr">
        <is>
          <t>https://doi.org/10.21037/qims-2024-2693</t>
        </is>
      </c>
      <c r="L1659" t="inlineStr"/>
      <c r="M1659" t="inlineStr">
        <is>
          <t>journal-article</t>
        </is>
      </c>
      <c r="N1659" t="inlineStr">
        <is>
          <t>en</t>
        </is>
      </c>
      <c r="O1659">
        <f>IF(F1659="","",LOWER(TRIM(F1659)&amp;"|"&amp;TRIM(G1659)&amp;"|"&amp;H1659))</f>
        <v/>
      </c>
      <c r="P1659" t="inlineStr">
        <is>
          <t>No</t>
        </is>
      </c>
      <c r="Q1659" t="inlineStr">
        <is>
          <t>Citations: 6</t>
        </is>
      </c>
    </row>
    <row r="1660">
      <c r="A1660" t="inlineStr">
        <is>
          <t>A1659</t>
        </is>
      </c>
      <c r="B1660" t="inlineStr">
        <is>
          <t>Database</t>
        </is>
      </c>
      <c r="C1660" t="inlineStr">
        <is>
          <t>CrossRef</t>
        </is>
      </c>
      <c r="D1660" s="86" t="n">
        <v>46287</v>
      </c>
      <c r="E1660" t="inlineStr">
        <is>
          <t>diffusion world model interactive simulation</t>
        </is>
      </c>
      <c r="F1660" t="inlineStr">
        <is>
          <t>Mathematical analysis of an age-since infection and diffusion HIV/AIDS model with treatment adherence and Dirichlet boundary condition</t>
        </is>
      </c>
      <c r="G1660" t="inlineStr">
        <is>
          <t>Wu, Peng; Zhang, Ran; Din, Anwarud</t>
        </is>
      </c>
      <c r="H1660" t="n">
        <v>2023</v>
      </c>
      <c r="I1660" t="inlineStr">
        <is>
          <t>Mathematics and Computers in Simulation</t>
        </is>
      </c>
      <c r="J1660" t="inlineStr">
        <is>
          <t>10.1016/j.matcom.2023.06.018</t>
        </is>
      </c>
      <c r="K1660" t="inlineStr">
        <is>
          <t>https://doi.org/10.1016/j.matcom.2023.06.018</t>
        </is>
      </c>
      <c r="L1660" t="inlineStr"/>
      <c r="M1660" t="inlineStr">
        <is>
          <t>journal-article</t>
        </is>
      </c>
      <c r="N1660" t="inlineStr">
        <is>
          <t>en</t>
        </is>
      </c>
      <c r="O1660">
        <f>IF(F1660="","",LOWER(TRIM(F1660)&amp;"|"&amp;TRIM(G1660)&amp;"|"&amp;H1660))</f>
        <v/>
      </c>
      <c r="P1660" t="inlineStr">
        <is>
          <t>No</t>
        </is>
      </c>
      <c r="Q1660" t="inlineStr">
        <is>
          <t>Citations: 11</t>
        </is>
      </c>
    </row>
    <row r="1661">
      <c r="A1661" t="inlineStr">
        <is>
          <t>A1660</t>
        </is>
      </c>
      <c r="B1661" t="inlineStr">
        <is>
          <t>Database</t>
        </is>
      </c>
      <c r="C1661" t="inlineStr">
        <is>
          <t>CrossRef</t>
        </is>
      </c>
      <c r="D1661" s="86" t="n">
        <v>46287</v>
      </c>
      <c r="E1661" t="inlineStr">
        <is>
          <t>diffusion world model interactive simulation</t>
        </is>
      </c>
      <c r="F1661" t="inlineStr">
        <is>
          <t>Dynamics and profiles of a degenerated reaction–diffusion host-pathogen model with apparent and inapparent infection period</t>
        </is>
      </c>
      <c r="G1661" t="inlineStr">
        <is>
          <t>Wang, Jinliang; Lu, Han</t>
        </is>
      </c>
      <c r="H1661" t="n">
        <v>2023</v>
      </c>
      <c r="I1661" t="inlineStr">
        <is>
          <t>Communications in Nonlinear Science and Numerical Simulation</t>
        </is>
      </c>
      <c r="J1661" t="inlineStr">
        <is>
          <t>10.1016/j.cnsns.2023.107318</t>
        </is>
      </c>
      <c r="K1661" t="inlineStr">
        <is>
          <t>https://doi.org/10.1016/j.cnsns.2023.107318</t>
        </is>
      </c>
      <c r="L1661" t="inlineStr"/>
      <c r="M1661" t="inlineStr">
        <is>
          <t>journal-article</t>
        </is>
      </c>
      <c r="N1661" t="inlineStr">
        <is>
          <t>en</t>
        </is>
      </c>
      <c r="O1661">
        <f>IF(F1661="","",LOWER(TRIM(F1661)&amp;"|"&amp;TRIM(G1661)&amp;"|"&amp;H1661))</f>
        <v/>
      </c>
      <c r="P1661" t="inlineStr">
        <is>
          <t>No</t>
        </is>
      </c>
      <c r="Q1661" t="inlineStr">
        <is>
          <t>Citations: 7</t>
        </is>
      </c>
    </row>
    <row r="1662">
      <c r="A1662" t="inlineStr">
        <is>
          <t>A1661</t>
        </is>
      </c>
      <c r="B1662" t="inlineStr">
        <is>
          <t>Database</t>
        </is>
      </c>
      <c r="C1662" t="inlineStr">
        <is>
          <t>CrossRef</t>
        </is>
      </c>
      <c r="D1662" s="86" t="n">
        <v>46287</v>
      </c>
      <c r="E1662" t="inlineStr">
        <is>
          <t>diffusion world model interactive simulation</t>
        </is>
      </c>
      <c r="F1662" t="inlineStr">
        <is>
          <t>Numerical bifurcation analysis of a 3D turing-type reaction–diffusion model</t>
        </is>
      </c>
      <c r="G1662" t="inlineStr">
        <is>
          <t>Song, Weiyan; Wubs, Fred; Thies, Jonas; Baars, Sven</t>
        </is>
      </c>
      <c r="H1662" t="n">
        <v>2018</v>
      </c>
      <c r="I1662" t="inlineStr">
        <is>
          <t>Communications in Nonlinear Science and Numerical Simulation</t>
        </is>
      </c>
      <c r="J1662" t="inlineStr">
        <is>
          <t>10.1016/j.cnsns.2018.01.003</t>
        </is>
      </c>
      <c r="K1662" t="inlineStr">
        <is>
          <t>https://doi.org/10.1016/j.cnsns.2018.01.003</t>
        </is>
      </c>
      <c r="L1662" t="inlineStr"/>
      <c r="M1662" t="inlineStr">
        <is>
          <t>journal-article</t>
        </is>
      </c>
      <c r="N1662" t="inlineStr">
        <is>
          <t>en</t>
        </is>
      </c>
      <c r="O1662">
        <f>IF(F1662="","",LOWER(TRIM(F1662)&amp;"|"&amp;TRIM(G1662)&amp;"|"&amp;H1662))</f>
        <v/>
      </c>
      <c r="P1662" t="inlineStr">
        <is>
          <t>No</t>
        </is>
      </c>
      <c r="Q1662" t="inlineStr">
        <is>
          <t>Citations: 7</t>
        </is>
      </c>
    </row>
    <row r="1663">
      <c r="A1663" t="inlineStr">
        <is>
          <t>A1662</t>
        </is>
      </c>
      <c r="B1663" t="inlineStr">
        <is>
          <t>Database</t>
        </is>
      </c>
      <c r="C1663" t="inlineStr">
        <is>
          <t>CrossRef</t>
        </is>
      </c>
      <c r="D1663" s="86" t="n">
        <v>46287</v>
      </c>
      <c r="E1663" t="inlineStr">
        <is>
          <t>diffusion world model interactive simulation</t>
        </is>
      </c>
      <c r="F1663" t="inlineStr">
        <is>
          <t>Pricing multi-asset American option under Heston-CIR diffusion model with jumps</t>
        </is>
      </c>
      <c r="G1663" t="inlineStr">
        <is>
          <t>Mehrdoust, Farshid; Fallah, Somayeh; Samimi, Oldouz</t>
        </is>
      </c>
      <c r="H1663" t="n">
        <v>2021</v>
      </c>
      <c r="I1663" t="inlineStr">
        <is>
          <t>Communications in Statistics - Simulation and Computation</t>
        </is>
      </c>
      <c r="J1663" t="inlineStr">
        <is>
          <t>10.1080/03610918.2019.1620275</t>
        </is>
      </c>
      <c r="K1663" t="inlineStr">
        <is>
          <t>https://doi.org/10.1080/03610918.2019.1620275</t>
        </is>
      </c>
      <c r="L1663" t="inlineStr"/>
      <c r="M1663" t="inlineStr">
        <is>
          <t>journal-article</t>
        </is>
      </c>
      <c r="N1663" t="inlineStr">
        <is>
          <t>en</t>
        </is>
      </c>
      <c r="O1663">
        <f>IF(F1663="","",LOWER(TRIM(F1663)&amp;"|"&amp;TRIM(G1663)&amp;"|"&amp;H1663))</f>
        <v/>
      </c>
      <c r="P1663" t="inlineStr">
        <is>
          <t>No</t>
        </is>
      </c>
      <c r="Q1663" t="inlineStr">
        <is>
          <t>Citations: 2</t>
        </is>
      </c>
    </row>
    <row r="1664">
      <c r="A1664" t="inlineStr">
        <is>
          <t>A1663</t>
        </is>
      </c>
      <c r="B1664" t="inlineStr">
        <is>
          <t>Database</t>
        </is>
      </c>
      <c r="C1664" t="inlineStr">
        <is>
          <t>CrossRef</t>
        </is>
      </c>
      <c r="D1664" s="86" t="n">
        <v>46287</v>
      </c>
      <c r="E1664" t="inlineStr">
        <is>
          <t>diffusion world model interactive simulation</t>
        </is>
      </c>
      <c r="F1664" t="inlineStr">
        <is>
          <t>Complex patterns in a space–time discrete mathematical model of antibiotic resistance in hospitals with self-diffusion</t>
        </is>
      </c>
      <c r="G1664" t="inlineStr">
        <is>
          <t>Salman, Sanaa Moussa; Han, Renji</t>
        </is>
      </c>
      <c r="H1664" t="n">
        <v>2023</v>
      </c>
      <c r="I1664" t="inlineStr">
        <is>
          <t>Communications in Nonlinear Science and Numerical Simulation</t>
        </is>
      </c>
      <c r="J1664" t="inlineStr">
        <is>
          <t>10.1016/j.cnsns.2023.107534</t>
        </is>
      </c>
      <c r="K1664" t="inlineStr">
        <is>
          <t>https://doi.org/10.1016/j.cnsns.2023.107534</t>
        </is>
      </c>
      <c r="L1664" t="inlineStr"/>
      <c r="M1664" t="inlineStr">
        <is>
          <t>journal-article</t>
        </is>
      </c>
      <c r="N1664" t="inlineStr">
        <is>
          <t>en</t>
        </is>
      </c>
      <c r="O1664">
        <f>IF(F1664="","",LOWER(TRIM(F1664)&amp;"|"&amp;TRIM(G1664)&amp;"|"&amp;H1664))</f>
        <v/>
      </c>
      <c r="P1664" t="inlineStr">
        <is>
          <t>No</t>
        </is>
      </c>
      <c r="Q1664" t="inlineStr">
        <is>
          <t>Citations: 6</t>
        </is>
      </c>
    </row>
    <row r="1665">
      <c r="A1665" t="inlineStr">
        <is>
          <t>A1664</t>
        </is>
      </c>
      <c r="B1665" t="inlineStr">
        <is>
          <t>Database</t>
        </is>
      </c>
      <c r="C1665" t="inlineStr">
        <is>
          <t>CrossRef</t>
        </is>
      </c>
      <c r="D1665" s="86" t="n">
        <v>46287</v>
      </c>
      <c r="E1665" t="inlineStr">
        <is>
          <t>diffusion world model interactive simulation</t>
        </is>
      </c>
      <c r="F1665" t="inlineStr">
        <is>
          <t>Spatio-temporal dynamics of vegetation-water model with root hydrotropism and cross diffusion</t>
        </is>
      </c>
      <c r="G1665" t="inlineStr">
        <is>
          <t>Wang, Shijie; Jiang, Jiao</t>
        </is>
      </c>
      <c r="H1665" t="n">
        <v>2026</v>
      </c>
      <c r="I1665" t="inlineStr">
        <is>
          <t>Mathematics and Computers in Simulation</t>
        </is>
      </c>
      <c r="J1665" t="inlineStr">
        <is>
          <t>10.1016/j.matcom.2026.07.020</t>
        </is>
      </c>
      <c r="K1665" t="inlineStr">
        <is>
          <t>https://doi.org/10.1016/j.matcom.2026.07.020</t>
        </is>
      </c>
      <c r="L1665" t="inlineStr"/>
      <c r="M1665" t="inlineStr">
        <is>
          <t>journal-article</t>
        </is>
      </c>
      <c r="N1665" t="inlineStr">
        <is>
          <t>en</t>
        </is>
      </c>
      <c r="O1665">
        <f>IF(F1665="","",LOWER(TRIM(F1665)&amp;"|"&amp;TRIM(G1665)&amp;"|"&amp;H1665))</f>
        <v/>
      </c>
      <c r="P1665" t="inlineStr">
        <is>
          <t>No</t>
        </is>
      </c>
      <c r="Q1665" t="inlineStr">
        <is>
          <t>Citations: 0</t>
        </is>
      </c>
    </row>
    <row r="1666">
      <c r="A1666" t="inlineStr">
        <is>
          <t>A1665</t>
        </is>
      </c>
      <c r="B1666" t="inlineStr">
        <is>
          <t>Database</t>
        </is>
      </c>
      <c r="C1666" t="inlineStr">
        <is>
          <t>CrossRef</t>
        </is>
      </c>
      <c r="D1666" s="86" t="n">
        <v>46287</v>
      </c>
      <c r="E1666" t="inlineStr">
        <is>
          <t>diffusion world model interactive simulation</t>
        </is>
      </c>
      <c r="F1666" t="inlineStr">
        <is>
          <t>Induced diffusion percolation model: Examining the role of superactive nodes in the diffusion of innovations</t>
        </is>
      </c>
      <c r="G1666" t="inlineStr">
        <is>
          <t>Choi, Jeong-Ok; Jin, Kyuho; Yu, Unjong</t>
        </is>
      </c>
      <c r="H1666" t="n">
        <v>2023</v>
      </c>
      <c r="I1666" t="inlineStr">
        <is>
          <t>Communications in Nonlinear Science and Numerical Simulation</t>
        </is>
      </c>
      <c r="J1666" t="inlineStr">
        <is>
          <t>10.1016/j.cnsns.2023.107154</t>
        </is>
      </c>
      <c r="K1666" t="inlineStr">
        <is>
          <t>https://doi.org/10.1016/j.cnsns.2023.107154</t>
        </is>
      </c>
      <c r="L1666" t="inlineStr"/>
      <c r="M1666" t="inlineStr">
        <is>
          <t>journal-article</t>
        </is>
      </c>
      <c r="N1666" t="inlineStr">
        <is>
          <t>en</t>
        </is>
      </c>
      <c r="O1666">
        <f>IF(F1666="","",LOWER(TRIM(F1666)&amp;"|"&amp;TRIM(G1666)&amp;"|"&amp;H1666))</f>
        <v/>
      </c>
      <c r="P1666" t="inlineStr">
        <is>
          <t>No</t>
        </is>
      </c>
      <c r="Q1666" t="inlineStr">
        <is>
          <t>Citations: 1</t>
        </is>
      </c>
    </row>
    <row r="1667">
      <c r="A1667" t="inlineStr">
        <is>
          <t>A1666</t>
        </is>
      </c>
      <c r="B1667" t="inlineStr">
        <is>
          <t>Database</t>
        </is>
      </c>
      <c r="C1667" t="inlineStr">
        <is>
          <t>CrossRef</t>
        </is>
      </c>
      <c r="D1667" s="86" t="n">
        <v>46287</v>
      </c>
      <c r="E1667" t="inlineStr">
        <is>
          <t>diffusion world model interactive simulation</t>
        </is>
      </c>
      <c r="F1667" t="inlineStr">
        <is>
          <t>Molecular dynamics simulation on self-diffusion coefficients of CO2 in substituted amines</t>
        </is>
      </c>
      <c r="G1667" t="inlineStr">
        <is>
          <t>Chen, Qu; Tang, Yanping; Ji, Xiaojuan</t>
        </is>
      </c>
      <c r="H1667" t="n">
        <v>2023</v>
      </c>
      <c r="I1667" t="inlineStr">
        <is>
          <t>Diffusion Fundamentals</t>
        </is>
      </c>
      <c r="J1667" t="inlineStr">
        <is>
          <t>10.62721/diffusion-fundamentals.38.1246</t>
        </is>
      </c>
      <c r="K1667" t="inlineStr">
        <is>
          <t>https://doi.org/10.62721/diffusion-fundamentals.38.1246</t>
        </is>
      </c>
      <c r="L1667" t="inlineStr"/>
      <c r="M1667" t="inlineStr">
        <is>
          <t>journal-article</t>
        </is>
      </c>
      <c r="N1667" t="inlineStr">
        <is>
          <t>en</t>
        </is>
      </c>
      <c r="O1667">
        <f>IF(F1667="","",LOWER(TRIM(F1667)&amp;"|"&amp;TRIM(G1667)&amp;"|"&amp;H1667))</f>
        <v/>
      </c>
      <c r="P1667" t="inlineStr">
        <is>
          <t>No</t>
        </is>
      </c>
      <c r="Q1667" t="inlineStr">
        <is>
          <t>Citations: 0</t>
        </is>
      </c>
    </row>
    <row r="1668">
      <c r="A1668" t="inlineStr">
        <is>
          <t>A1667</t>
        </is>
      </c>
      <c r="B1668" t="inlineStr">
        <is>
          <t>Database</t>
        </is>
      </c>
      <c r="C1668" t="inlineStr">
        <is>
          <t>CrossRef</t>
        </is>
      </c>
      <c r="D1668" s="86" t="n">
        <v>46287</v>
      </c>
      <c r="E1668" t="inlineStr">
        <is>
          <t>diffusion world model interactive simulation</t>
        </is>
      </c>
      <c r="F1668" t="inlineStr">
        <is>
          <t>Molecular dynamics (MD) simulation and modeling of diffusion in fluids and porous materials</t>
        </is>
      </c>
      <c r="G1668" t="inlineStr">
        <is>
          <t>Koller, Thomas M.; Tallarek, Ulrich</t>
        </is>
      </c>
      <c r="H1668" t="n">
        <v>2019</v>
      </c>
      <c r="I1668" t="inlineStr">
        <is>
          <t>Diffusion Fundamentals</t>
        </is>
      </c>
      <c r="J1668" t="inlineStr">
        <is>
          <t>10.62721/diffusion-fundamentals.32.1071</t>
        </is>
      </c>
      <c r="K1668" t="inlineStr">
        <is>
          <t>https://doi.org/10.62721/diffusion-fundamentals.32.1071</t>
        </is>
      </c>
      <c r="L1668" t="inlineStr"/>
      <c r="M1668" t="inlineStr">
        <is>
          <t>journal-article</t>
        </is>
      </c>
      <c r="N1668" t="inlineStr">
        <is>
          <t>en</t>
        </is>
      </c>
      <c r="O1668">
        <f>IF(F1668="","",LOWER(TRIM(F1668)&amp;"|"&amp;TRIM(G1668)&amp;"|"&amp;H1668))</f>
        <v/>
      </c>
      <c r="P1668" t="inlineStr">
        <is>
          <t>No</t>
        </is>
      </c>
      <c r="Q1668" t="inlineStr">
        <is>
          <t>Citations: 0</t>
        </is>
      </c>
    </row>
    <row r="1669">
      <c r="A1669" t="inlineStr">
        <is>
          <t>A1668</t>
        </is>
      </c>
      <c r="B1669" t="inlineStr">
        <is>
          <t>Database</t>
        </is>
      </c>
      <c r="C1669" t="inlineStr">
        <is>
          <t>CrossRef</t>
        </is>
      </c>
      <c r="D1669" s="86" t="n">
        <v>46287</v>
      </c>
      <c r="E1669" t="inlineStr">
        <is>
          <t>diffusion world model interactive simulation</t>
        </is>
      </c>
      <c r="F1669" t="inlineStr">
        <is>
          <t>Traveling wave solutions for an age-structured diffusion model in a shifting heterogeneous degenerate environment</t>
        </is>
      </c>
      <c r="G1669" t="inlineStr">
        <is>
          <t>Vo, Hoang-Hung</t>
        </is>
      </c>
      <c r="H1669" t="n">
        <v>2026</v>
      </c>
      <c r="I1669" t="inlineStr">
        <is>
          <t>Nonlinear Analysis: Real World Applications</t>
        </is>
      </c>
      <c r="J1669" t="inlineStr">
        <is>
          <t>10.1016/j.nonrwa.2026.104642</t>
        </is>
      </c>
      <c r="K1669" t="inlineStr">
        <is>
          <t>https://doi.org/10.1016/j.nonrwa.2026.104642</t>
        </is>
      </c>
      <c r="L1669" t="inlineStr"/>
      <c r="M1669" t="inlineStr">
        <is>
          <t>journal-article</t>
        </is>
      </c>
      <c r="N1669" t="inlineStr">
        <is>
          <t>en</t>
        </is>
      </c>
      <c r="O1669">
        <f>IF(F1669="","",LOWER(TRIM(F1669)&amp;"|"&amp;TRIM(G1669)&amp;"|"&amp;H1669))</f>
        <v/>
      </c>
      <c r="P1669" t="inlineStr">
        <is>
          <t>No</t>
        </is>
      </c>
      <c r="Q1669" t="inlineStr">
        <is>
          <t>Citations: 0</t>
        </is>
      </c>
    </row>
    <row r="1670">
      <c r="A1670" t="inlineStr">
        <is>
          <t>A1669</t>
        </is>
      </c>
      <c r="B1670" t="inlineStr">
        <is>
          <t>Database</t>
        </is>
      </c>
      <c r="C1670" t="inlineStr">
        <is>
          <t>CrossRef</t>
        </is>
      </c>
      <c r="D1670" s="86" t="n">
        <v>46287</v>
      </c>
      <c r="E1670" t="inlineStr">
        <is>
          <t>diffusion world model interactive simulation</t>
        </is>
      </c>
      <c r="F1670" t="inlineStr">
        <is>
          <t>The stable diffusion model incorporating group feature constraints and interactive guidance, and a high-fidelity generation method for public group portraits</t>
        </is>
      </c>
      <c r="G1670" t="inlineStr">
        <is>
          <t>Qu, Binghao; Shi, Min</t>
        </is>
      </c>
      <c r="H1670" t="n">
        <v>2026</v>
      </c>
      <c r="I1670" t="inlineStr">
        <is>
          <t>International Journal of Reasoning-based Intelligent Systems</t>
        </is>
      </c>
      <c r="J1670" t="inlineStr">
        <is>
          <t>10.1504/ijris.2026.10078567</t>
        </is>
      </c>
      <c r="K1670" t="inlineStr">
        <is>
          <t>https://doi.org/10.1504/ijris.2026.10078567</t>
        </is>
      </c>
      <c r="L1670" t="inlineStr"/>
      <c r="M1670" t="inlineStr">
        <is>
          <t>journal-article</t>
        </is>
      </c>
      <c r="N1670" t="inlineStr">
        <is>
          <t>en</t>
        </is>
      </c>
      <c r="O1670">
        <f>IF(F1670="","",LOWER(TRIM(F1670)&amp;"|"&amp;TRIM(G1670)&amp;"|"&amp;H1670))</f>
        <v/>
      </c>
      <c r="P1670" t="inlineStr">
        <is>
          <t>No</t>
        </is>
      </c>
      <c r="Q1670" t="inlineStr">
        <is>
          <t>Citations: 0</t>
        </is>
      </c>
    </row>
    <row r="1671">
      <c r="A1671" t="inlineStr">
        <is>
          <t>A1670</t>
        </is>
      </c>
      <c r="B1671" t="inlineStr">
        <is>
          <t>Database</t>
        </is>
      </c>
      <c r="C1671" t="inlineStr">
        <is>
          <t>CrossRef</t>
        </is>
      </c>
      <c r="D1671" s="86" t="n">
        <v>46287</v>
      </c>
      <c r="E1671" t="inlineStr">
        <is>
          <t>diffusion world model interactive simulation</t>
        </is>
      </c>
      <c r="F1671" t="inlineStr">
        <is>
          <t>Bayesian Inference Using Intermediate Distribution Based on Coarse Multiscale Model for Time Fractional Diffusion Equations</t>
        </is>
      </c>
      <c r="G1671" t="inlineStr">
        <is>
          <t>Jiang, Lijian; Ou, Na</t>
        </is>
      </c>
      <c r="H1671" t="n">
        <v>2018</v>
      </c>
      <c r="I1671" t="inlineStr">
        <is>
          <t>Multiscale Modeling &amp; Simulation</t>
        </is>
      </c>
      <c r="J1671" t="inlineStr">
        <is>
          <t>10.1137/17m1110535</t>
        </is>
      </c>
      <c r="K1671" t="inlineStr">
        <is>
          <t>https://doi.org/10.1137/17m1110535</t>
        </is>
      </c>
      <c r="L1671" t="inlineStr">
        <is>
          <t>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is>
      </c>
      <c r="M1671" t="inlineStr">
        <is>
          <t>journal-article</t>
        </is>
      </c>
      <c r="N1671" t="inlineStr">
        <is>
          <t>en</t>
        </is>
      </c>
      <c r="O1671">
        <f>IF(F1671="","",LOWER(TRIM(F1671)&amp;"|"&amp;TRIM(G1671)&amp;"|"&amp;H1671))</f>
        <v/>
      </c>
      <c r="P1671" t="inlineStr">
        <is>
          <t>No</t>
        </is>
      </c>
      <c r="Q1671" t="inlineStr">
        <is>
          <t>Citations: 16</t>
        </is>
      </c>
    </row>
    <row r="1672">
      <c r="A1672" t="inlineStr">
        <is>
          <t>A1671</t>
        </is>
      </c>
      <c r="B1672" t="inlineStr">
        <is>
          <t>Database</t>
        </is>
      </c>
      <c r="C1672" t="inlineStr">
        <is>
          <t>CrossRef</t>
        </is>
      </c>
      <c r="D1672" s="86" t="n">
        <v>46287</v>
      </c>
      <c r="E1672" t="inlineStr">
        <is>
          <t>diffusion world model interactive simulation</t>
        </is>
      </c>
      <c r="F1672" t="inlineStr">
        <is>
          <t>An SIS epidemic reaction–diffusion model with spontaneous infection in a spatially heterogeneous environment</t>
        </is>
      </c>
      <c r="G1672" t="inlineStr">
        <is>
          <t>Tong, Yachun; Lei, Chengxia</t>
        </is>
      </c>
      <c r="H1672" t="n">
        <v>2018</v>
      </c>
      <c r="I1672" t="inlineStr">
        <is>
          <t>Nonlinear Analysis: Real World Applications</t>
        </is>
      </c>
      <c r="J1672" t="inlineStr">
        <is>
          <t>10.1016/j.nonrwa.2017.11.002</t>
        </is>
      </c>
      <c r="K1672" t="inlineStr">
        <is>
          <t>https://doi.org/10.1016/j.nonrwa.2017.11.002</t>
        </is>
      </c>
      <c r="L1672" t="inlineStr"/>
      <c r="M1672" t="inlineStr">
        <is>
          <t>journal-article</t>
        </is>
      </c>
      <c r="N1672" t="inlineStr">
        <is>
          <t>en</t>
        </is>
      </c>
      <c r="O1672">
        <f>IF(F1672="","",LOWER(TRIM(F1672)&amp;"|"&amp;TRIM(G1672)&amp;"|"&amp;H1672))</f>
        <v/>
      </c>
      <c r="P1672" t="inlineStr">
        <is>
          <t>No</t>
        </is>
      </c>
      <c r="Q1672" t="inlineStr">
        <is>
          <t>Citations: 57</t>
        </is>
      </c>
    </row>
    <row r="1673">
      <c r="A1673" t="inlineStr">
        <is>
          <t>A1672</t>
        </is>
      </c>
      <c r="B1673" t="inlineStr">
        <is>
          <t>Database</t>
        </is>
      </c>
      <c r="C1673" t="inlineStr">
        <is>
          <t>CrossRef</t>
        </is>
      </c>
      <c r="D1673" s="86" t="n">
        <v>46287</v>
      </c>
      <c r="E1673" t="inlineStr">
        <is>
          <t>diffusion world model interactive simulation</t>
        </is>
      </c>
      <c r="F1673" t="inlineStr">
        <is>
          <t>A Traffic Simulation Model with Interactive Drivers and High-fidelity Car Dynamics</t>
        </is>
      </c>
      <c r="G1673" t="inlineStr">
        <is>
          <t>Su, Guankun; Li, Nan; Yildiz, Yildiray; Girard, Anouck; Kolmanovsky, Ilya</t>
        </is>
      </c>
      <c r="H1673" t="n">
        <v>2019</v>
      </c>
      <c r="I1673" t="inlineStr">
        <is>
          <t>IFAC-PapersOnLine</t>
        </is>
      </c>
      <c r="J1673" t="inlineStr">
        <is>
          <t>10.1016/j.ifacol.2019.01.010</t>
        </is>
      </c>
      <c r="K1673" t="inlineStr">
        <is>
          <t>https://doi.org/10.1016/j.ifacol.2019.01.010</t>
        </is>
      </c>
      <c r="L1673" t="inlineStr"/>
      <c r="M1673" t="inlineStr">
        <is>
          <t>journal-article</t>
        </is>
      </c>
      <c r="N1673" t="inlineStr">
        <is>
          <t>en</t>
        </is>
      </c>
      <c r="O1673">
        <f>IF(F1673="","",LOWER(TRIM(F1673)&amp;"|"&amp;TRIM(G1673)&amp;"|"&amp;H1673))</f>
        <v/>
      </c>
      <c r="P1673" t="inlineStr">
        <is>
          <t>No</t>
        </is>
      </c>
      <c r="Q1673" t="inlineStr">
        <is>
          <t>Citations: 9</t>
        </is>
      </c>
    </row>
    <row r="1674">
      <c r="A1674" t="inlineStr">
        <is>
          <t>A1673</t>
        </is>
      </c>
      <c r="B1674" t="inlineStr">
        <is>
          <t>Database</t>
        </is>
      </c>
      <c r="C1674" t="inlineStr">
        <is>
          <t>CrossRef</t>
        </is>
      </c>
      <c r="D1674" s="86" t="n">
        <v>46287</v>
      </c>
      <c r="E1674" t="inlineStr">
        <is>
          <t>diffusion world model interactive simulation</t>
        </is>
      </c>
      <c r="F1674" t="inlineStr">
        <is>
          <t>Optimizing Algebraic Thinking using the Area Model Algebra Worksheet based on PhET Interactive Simulation</t>
        </is>
      </c>
      <c r="G1674" t="inlineStr">
        <is>
          <t>Artasari, Adika; Oktaviyanthi, Rina; Zahwatuzzukhrufiah; Delvianingsih, Nenden</t>
        </is>
      </c>
      <c r="H1674" t="n">
        <v>2024</v>
      </c>
      <c r="I1674" t="inlineStr">
        <is>
          <t>Plusminus: Jurnal Pendidikan Matematika</t>
        </is>
      </c>
      <c r="J1674" t="inlineStr">
        <is>
          <t>10.31980/plusminus.v4i2.1465</t>
        </is>
      </c>
      <c r="K1674" t="inlineStr">
        <is>
          <t>https://doi.org/10.31980/plusminus.v4i2.1465</t>
        </is>
      </c>
      <c r="L1674" t="inlineStr">
        <is>
          <t>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is>
      </c>
      <c r="M1674" t="inlineStr">
        <is>
          <t>journal-article</t>
        </is>
      </c>
      <c r="N1674" t="inlineStr">
        <is>
          <t>en</t>
        </is>
      </c>
      <c r="O1674">
        <f>IF(F1674="","",LOWER(TRIM(F1674)&amp;"|"&amp;TRIM(G1674)&amp;"|"&amp;H1674))</f>
        <v/>
      </c>
      <c r="P1674" t="inlineStr">
        <is>
          <t>No</t>
        </is>
      </c>
      <c r="Q1674" t="inlineStr">
        <is>
          <t>Citations: 0</t>
        </is>
      </c>
    </row>
    <row r="1675">
      <c r="A1675" t="inlineStr">
        <is>
          <t>A1674</t>
        </is>
      </c>
      <c r="B1675" t="inlineStr">
        <is>
          <t>Database</t>
        </is>
      </c>
      <c r="C1675" t="inlineStr">
        <is>
          <t>CrossRef</t>
        </is>
      </c>
      <c r="D1675" s="86" t="n">
        <v>46287</v>
      </c>
      <c r="E1675" t="inlineStr">
        <is>
          <t>diffusion world model interactive simulation</t>
        </is>
      </c>
      <c r="F1675" t="inlineStr">
        <is>
          <t>Optimal control of tritrophic reaction–diffusion system with a spatiotemporal model</t>
        </is>
      </c>
      <c r="G1675" t="inlineStr">
        <is>
          <t>Analysis, Modeling and Simulation Laboratory, Hassan II University, Casablanca, Morocco; Baala, Y.; Agmour, I.; Analysis, Modeling and Simulation Laboratory, Hassan II University, Casablanca, Morocco; Rachik, M.; Analysis, Modeling and Simulation Laboratory, Hassan II University, Casablanca, Morocco</t>
        </is>
      </c>
      <c r="H1675" t="n">
        <v>2022</v>
      </c>
      <c r="I1675" t="inlineStr">
        <is>
          <t>Mathematical Modeling and Computing</t>
        </is>
      </c>
      <c r="J1675" t="inlineStr">
        <is>
          <t>10.23939/mmc2022.03.647</t>
        </is>
      </c>
      <c r="K1675" t="inlineStr">
        <is>
          <t>https://doi.org/10.23939/mmc2022.03.647</t>
        </is>
      </c>
      <c r="L1675" t="inlineStr">
        <is>
          <t>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is>
      </c>
      <c r="M1675" t="inlineStr">
        <is>
          <t>journal-article</t>
        </is>
      </c>
      <c r="N1675" t="inlineStr">
        <is>
          <t>en</t>
        </is>
      </c>
      <c r="O1675">
        <f>IF(F1675="","",LOWER(TRIM(F1675)&amp;"|"&amp;TRIM(G1675)&amp;"|"&amp;H1675))</f>
        <v/>
      </c>
      <c r="P1675" t="inlineStr">
        <is>
          <t>No</t>
        </is>
      </c>
      <c r="Q1675" t="inlineStr">
        <is>
          <t>Citations: 0</t>
        </is>
      </c>
    </row>
    <row r="1676">
      <c r="A1676" t="inlineStr">
        <is>
          <t>A1675</t>
        </is>
      </c>
      <c r="B1676" t="inlineStr">
        <is>
          <t>Database</t>
        </is>
      </c>
      <c r="C1676" t="inlineStr">
        <is>
          <t>CrossRef</t>
        </is>
      </c>
      <c r="D1676" s="86" t="n">
        <v>46287</v>
      </c>
      <c r="E1676" t="inlineStr">
        <is>
          <t>diffusion world model interactive simulation</t>
        </is>
      </c>
      <c r="F1676" t="inlineStr">
        <is>
          <t>Knowledge diffusion and convergence in open learning environments as a social contagion</t>
        </is>
      </c>
      <c r="G1676" t="inlineStr">
        <is>
          <t>Niu, Xiaojie; Zhang, Jingjing</t>
        </is>
      </c>
      <c r="H1676" t="n">
        <v>2024</v>
      </c>
      <c r="I1676" t="inlineStr">
        <is>
          <t>Interactive Learning Environments</t>
        </is>
      </c>
      <c r="J1676" t="inlineStr">
        <is>
          <t>10.1080/10494820.2024.2364242</t>
        </is>
      </c>
      <c r="K1676" t="inlineStr">
        <is>
          <t>https://doi.org/10.1080/10494820.2024.2364242</t>
        </is>
      </c>
      <c r="L1676" t="inlineStr"/>
      <c r="M1676" t="inlineStr">
        <is>
          <t>journal-article</t>
        </is>
      </c>
      <c r="N1676" t="inlineStr">
        <is>
          <t>en</t>
        </is>
      </c>
      <c r="O1676">
        <f>IF(F1676="","",LOWER(TRIM(F1676)&amp;"|"&amp;TRIM(G1676)&amp;"|"&amp;H1676))</f>
        <v/>
      </c>
      <c r="P1676" t="inlineStr">
        <is>
          <t>No</t>
        </is>
      </c>
      <c r="Q1676" t="inlineStr">
        <is>
          <t>Citations: 3</t>
        </is>
      </c>
    </row>
    <row r="1677">
      <c r="A1677" t="inlineStr">
        <is>
          <t>A1676</t>
        </is>
      </c>
      <c r="B1677" t="inlineStr">
        <is>
          <t>Database</t>
        </is>
      </c>
      <c r="C1677" t="inlineStr">
        <is>
          <t>CrossRef</t>
        </is>
      </c>
      <c r="D1677" s="86" t="n">
        <v>46287</v>
      </c>
      <c r="E1677" t="inlineStr">
        <is>
          <t>diffusion world model interactive simulation</t>
        </is>
      </c>
      <c r="F1677" t="inlineStr">
        <is>
          <t>Fick and Maxwell-Stefan diffusion in quaternary liquid mixtures by molecular simulation</t>
        </is>
      </c>
      <c r="G1677" t="inlineStr">
        <is>
          <t>Carrion, Gabriela Guevara; Fingerhut, Robin; Vrabec, Jadran</t>
        </is>
      </c>
      <c r="H1677" t="n">
        <v>2022</v>
      </c>
      <c r="I1677" t="inlineStr">
        <is>
          <t>Diffusion Fundamentals</t>
        </is>
      </c>
      <c r="J1677" t="inlineStr">
        <is>
          <t>10.62721/diffusion-fundamentals.35.1200</t>
        </is>
      </c>
      <c r="K1677" t="inlineStr">
        <is>
          <t>https://doi.org/10.62721/diffusion-fundamentals.35.1200</t>
        </is>
      </c>
      <c r="L1677" t="inlineStr"/>
      <c r="M1677" t="inlineStr">
        <is>
          <t>journal-article</t>
        </is>
      </c>
      <c r="N1677" t="inlineStr">
        <is>
          <t>en</t>
        </is>
      </c>
      <c r="O1677">
        <f>IF(F1677="","",LOWER(TRIM(F1677)&amp;"|"&amp;TRIM(G1677)&amp;"|"&amp;H1677))</f>
        <v/>
      </c>
      <c r="P1677" t="inlineStr">
        <is>
          <t>No</t>
        </is>
      </c>
      <c r="Q1677" t="inlineStr">
        <is>
          <t>Citations: 0</t>
        </is>
      </c>
    </row>
    <row r="1678">
      <c r="A1678" t="inlineStr">
        <is>
          <t>A1677</t>
        </is>
      </c>
      <c r="B1678" t="inlineStr">
        <is>
          <t>Database</t>
        </is>
      </c>
      <c r="C1678" t="inlineStr">
        <is>
          <t>CrossRef</t>
        </is>
      </c>
      <c r="D1678" s="86" t="n">
        <v>46287</v>
      </c>
      <c r="E1678" t="inlineStr">
        <is>
          <t>diffusion world model interactive simulation</t>
        </is>
      </c>
      <c r="F1678" t="inlineStr">
        <is>
          <t>Simulation of structure of special tilt boundary and grainboundary self-diffusion in Ti</t>
        </is>
      </c>
      <c r="G1678" t="inlineStr">
        <is>
          <t>Popov, Vladimir; Urazaliev, Mihail; Stupak, Maksim</t>
        </is>
      </c>
      <c r="H1678" t="n">
        <v>2022</v>
      </c>
      <c r="I1678" t="inlineStr">
        <is>
          <t>Diffusion Fundamentals</t>
        </is>
      </c>
      <c r="J1678" t="inlineStr">
        <is>
          <t>10.62721/diffusion-fundamentals.34.1152</t>
        </is>
      </c>
      <c r="K1678" t="inlineStr">
        <is>
          <t>https://doi.org/10.62721/diffusion-fundamentals.34.1152</t>
        </is>
      </c>
      <c r="L1678" t="inlineStr">
        <is>
          <t>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is>
      </c>
      <c r="M1678" t="inlineStr">
        <is>
          <t>journal-article</t>
        </is>
      </c>
      <c r="N1678" t="inlineStr">
        <is>
          <t>en</t>
        </is>
      </c>
      <c r="O1678">
        <f>IF(F1678="","",LOWER(TRIM(F1678)&amp;"|"&amp;TRIM(G1678)&amp;"|"&amp;H1678))</f>
        <v/>
      </c>
      <c r="P1678" t="inlineStr">
        <is>
          <t>No</t>
        </is>
      </c>
      <c r="Q1678" t="inlineStr">
        <is>
          <t>Citations: 0</t>
        </is>
      </c>
    </row>
    <row r="1679">
      <c r="A1679" t="inlineStr">
        <is>
          <t>A1678</t>
        </is>
      </c>
      <c r="B1679" t="inlineStr">
        <is>
          <t>Database</t>
        </is>
      </c>
      <c r="C1679" t="inlineStr">
        <is>
          <t>CrossRef</t>
        </is>
      </c>
      <c r="D1679" s="86" t="n">
        <v>46287</v>
      </c>
      <c r="E1679" t="inlineStr">
        <is>
          <t>diffusion world model interactive simulation</t>
        </is>
      </c>
      <c r="F1679" t="inlineStr">
        <is>
          <t>IMPLEMENTASI MODEL PEMBELAJARAN PROBLEM BASED LEARNING BERBANTUAN PhET INTERACTIVE SIMULATION UNTUK MENINGKATKAN KETERAMPILAN PROSES SAINS</t>
        </is>
      </c>
      <c r="G1679" t="inlineStr">
        <is>
          <t>Salsabila, Alisa; Subekti, Hasan</t>
        </is>
      </c>
      <c r="H1679" t="n">
        <v>2026</v>
      </c>
      <c r="I1679" t="inlineStr">
        <is>
          <t>EDUTECH : Jurnal Inovasi Pendidikan Berbantuan Teknologi</t>
        </is>
      </c>
      <c r="J1679" t="inlineStr">
        <is>
          <t>10.51878/edutech.v6i3.10942</t>
        </is>
      </c>
      <c r="K1679" t="inlineStr">
        <is>
          <t>https://doi.org/10.51878/edutech.v6i3.10942</t>
        </is>
      </c>
      <c r="L1679" t="inlineStr">
        <is>
          <t>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is>
      </c>
      <c r="M1679" t="inlineStr">
        <is>
          <t>journal-article</t>
        </is>
      </c>
      <c r="N1679" t="inlineStr">
        <is>
          <t>en</t>
        </is>
      </c>
      <c r="O1679">
        <f>IF(F1679="","",LOWER(TRIM(F1679)&amp;"|"&amp;TRIM(G1679)&amp;"|"&amp;H1679))</f>
        <v/>
      </c>
      <c r="P1679" t="inlineStr">
        <is>
          <t>No</t>
        </is>
      </c>
      <c r="Q1679" t="inlineStr">
        <is>
          <t>Citations: 0</t>
        </is>
      </c>
    </row>
    <row r="1680">
      <c r="A1680" t="inlineStr">
        <is>
          <t>A1679</t>
        </is>
      </c>
      <c r="B1680" t="inlineStr">
        <is>
          <t>Database</t>
        </is>
      </c>
      <c r="C1680" t="inlineStr">
        <is>
          <t>CrossRef</t>
        </is>
      </c>
      <c r="D1680" s="86" t="n">
        <v>46287</v>
      </c>
      <c r="E1680" t="inlineStr">
        <is>
          <t>diffusion world model interactive simulation</t>
        </is>
      </c>
      <c r="F1680" t="inlineStr">
        <is>
          <t>The Simulation of Aggregation of Pathogenic Bacteria Leptospira Using a two-dimensional Diffusion-Limited Aggregation Model</t>
        </is>
      </c>
      <c r="G1680" t="inlineStr">
        <is>
          <t>Takeshita, Toshihiro; Sharmin, Tanjina; Nakamura, Shota; Nishihara, Atsuki; Mishima, Kazusa; Ouchi, Mikio; Orii, Hideaki; Misumi, Makoto; Takamura, Norimitsu; Yoshida, Koji; Matsunaga, Kazuhisa; Ozuru, Ryo; Mishima, Kenji</t>
        </is>
      </c>
      <c r="H1680" t="n">
        <v>2026</v>
      </c>
      <c r="I1680" t="inlineStr">
        <is>
          <t>Journal of the Institute of Industrial Applications Engineers</t>
        </is>
      </c>
      <c r="J1680" t="inlineStr">
        <is>
          <t>10.12792/jiiae.14.72</t>
        </is>
      </c>
      <c r="K1680" t="inlineStr">
        <is>
          <t>https://doi.org/10.12792/jiiae.14.72</t>
        </is>
      </c>
      <c r="L1680" t="inlineStr"/>
      <c r="M1680" t="inlineStr">
        <is>
          <t>journal-article</t>
        </is>
      </c>
      <c r="N1680" t="inlineStr">
        <is>
          <t>en</t>
        </is>
      </c>
      <c r="O1680">
        <f>IF(F1680="","",LOWER(TRIM(F1680)&amp;"|"&amp;TRIM(G1680)&amp;"|"&amp;H1680))</f>
        <v/>
      </c>
      <c r="P1680" t="inlineStr">
        <is>
          <t>No</t>
        </is>
      </c>
      <c r="Q1680" t="inlineStr">
        <is>
          <t>Citations: 0</t>
        </is>
      </c>
    </row>
    <row r="1681">
      <c r="A1681" t="inlineStr">
        <is>
          <t>A1680</t>
        </is>
      </c>
      <c r="B1681" t="inlineStr">
        <is>
          <t>Database</t>
        </is>
      </c>
      <c r="C1681" t="inlineStr">
        <is>
          <t>CrossRef</t>
        </is>
      </c>
      <c r="D1681" s="86" t="n">
        <v>46287</v>
      </c>
      <c r="E1681" t="inlineStr">
        <is>
          <t>diffusion world model interactive simulation</t>
        </is>
      </c>
      <c r="F1681" t="inlineStr">
        <is>
          <t>Solid state diffusion</t>
        </is>
      </c>
      <c r="G1681" t="inlineStr">
        <is>
          <t>Kozubski, Rafael; Zapolsky, Helena; Demange, Gilles; Sowa, Piotr; Betlej, Jan</t>
        </is>
      </c>
      <c r="H1681" t="n">
        <v>2019</v>
      </c>
      <c r="I1681" t="inlineStr">
        <is>
          <t>Diffusion Fundamentals</t>
        </is>
      </c>
      <c r="J1681" t="inlineStr">
        <is>
          <t>10.62721/diffusion-fundamentals.32.1072</t>
        </is>
      </c>
      <c r="K1681" t="inlineStr">
        <is>
          <t>https://doi.org/10.62721/diffusion-fundamentals.32.1072</t>
        </is>
      </c>
      <c r="L1681" t="inlineStr"/>
      <c r="M1681" t="inlineStr">
        <is>
          <t>journal-article</t>
        </is>
      </c>
      <c r="N1681" t="inlineStr">
        <is>
          <t>en</t>
        </is>
      </c>
      <c r="O1681">
        <f>IF(F1681="","",LOWER(TRIM(F1681)&amp;"|"&amp;TRIM(G1681)&amp;"|"&amp;H1681))</f>
        <v/>
      </c>
      <c r="P1681" t="inlineStr">
        <is>
          <t>No</t>
        </is>
      </c>
      <c r="Q1681" t="inlineStr">
        <is>
          <t>Citations: 0</t>
        </is>
      </c>
    </row>
    <row r="1682">
      <c r="A1682" t="inlineStr">
        <is>
          <t>A1681</t>
        </is>
      </c>
      <c r="B1682" t="inlineStr">
        <is>
          <t>Database</t>
        </is>
      </c>
      <c r="C1682" t="inlineStr">
        <is>
          <t>CrossRef</t>
        </is>
      </c>
      <c r="D1682" s="86" t="n">
        <v>46287</v>
      </c>
      <c r="E1682" t="inlineStr">
        <is>
          <t>diffusion world model interactive simulation</t>
        </is>
      </c>
      <c r="F1682" t="inlineStr">
        <is>
          <t>Community-Based Adoption and Diffusion of Micro-Grids: Analysis of the Italian Case with Agent-Based Model</t>
        </is>
      </c>
      <c r="G1682" t="inlineStr">
        <is>
          <t>Pasimeni, Francesco</t>
        </is>
      </c>
      <c r="H1682" t="n">
        <v>2019</v>
      </c>
      <c r="I1682" t="inlineStr">
        <is>
          <t>Journal of Artificial Societies and Social Simulation</t>
        </is>
      </c>
      <c r="J1682" t="inlineStr">
        <is>
          <t>10.18564/jasss.3950</t>
        </is>
      </c>
      <c r="K1682" t="inlineStr">
        <is>
          <t>https://doi.org/10.18564/jasss.3950</t>
        </is>
      </c>
      <c r="L1682" t="inlineStr"/>
      <c r="M1682" t="inlineStr">
        <is>
          <t>journal-article</t>
        </is>
      </c>
      <c r="N1682" t="inlineStr">
        <is>
          <t>en</t>
        </is>
      </c>
      <c r="O1682">
        <f>IF(F1682="","",LOWER(TRIM(F1682)&amp;"|"&amp;TRIM(G1682)&amp;"|"&amp;H1682))</f>
        <v/>
      </c>
      <c r="P1682" t="inlineStr">
        <is>
          <t>No</t>
        </is>
      </c>
      <c r="Q1682" t="inlineStr">
        <is>
          <t>Citations: 11</t>
        </is>
      </c>
    </row>
    <row r="1683">
      <c r="A1683" t="inlineStr">
        <is>
          <t>A1682</t>
        </is>
      </c>
      <c r="B1683" t="inlineStr">
        <is>
          <t>Database</t>
        </is>
      </c>
      <c r="C1683" t="inlineStr">
        <is>
          <t>CrossRef</t>
        </is>
      </c>
      <c r="D1683" s="86" t="n">
        <v>46287</v>
      </c>
      <c r="E1683" t="inlineStr">
        <is>
          <t>diffusion world model interactive simulation</t>
        </is>
      </c>
      <c r="F1683" t="inlineStr">
        <is>
          <t>Threshold dynamics of a reaction-diffusion-advection schistosomiasis model with seasonality</t>
        </is>
      </c>
      <c r="G1683" t="inlineStr">
        <is>
          <t>Zha, Yijie; Cao, Xun</t>
        </is>
      </c>
      <c r="H1683" t="n">
        <v>2026</v>
      </c>
      <c r="I1683" t="inlineStr">
        <is>
          <t>Nonlinear Analysis: Real World Applications</t>
        </is>
      </c>
      <c r="J1683" t="inlineStr">
        <is>
          <t>10.1016/j.nonrwa.2026.104617</t>
        </is>
      </c>
      <c r="K1683" t="inlineStr">
        <is>
          <t>https://doi.org/10.1016/j.nonrwa.2026.104617</t>
        </is>
      </c>
      <c r="L1683" t="inlineStr"/>
      <c r="M1683" t="inlineStr">
        <is>
          <t>journal-article</t>
        </is>
      </c>
      <c r="N1683" t="inlineStr">
        <is>
          <t>en</t>
        </is>
      </c>
      <c r="O1683">
        <f>IF(F1683="","",LOWER(TRIM(F1683)&amp;"|"&amp;TRIM(G1683)&amp;"|"&amp;H1683))</f>
        <v/>
      </c>
      <c r="P1683" t="inlineStr">
        <is>
          <t>No</t>
        </is>
      </c>
      <c r="Q1683" t="inlineStr">
        <is>
          <t>Citations: 0</t>
        </is>
      </c>
    </row>
    <row r="1684">
      <c r="A1684" t="inlineStr">
        <is>
          <t>A1683</t>
        </is>
      </c>
      <c r="B1684" t="inlineStr">
        <is>
          <t>Database</t>
        </is>
      </c>
      <c r="C1684" t="inlineStr">
        <is>
          <t>CrossRef</t>
        </is>
      </c>
      <c r="D1684" s="86" t="n">
        <v>46287</v>
      </c>
      <c r="E1684" t="inlineStr">
        <is>
          <t>diffusion world model interactive simulation</t>
        </is>
      </c>
      <c r="F1684" t="inlineStr">
        <is>
          <t>Effect of diffusion rates on a nonlocal SIS model with distinct dispersal kernels and logistic source</t>
        </is>
      </c>
      <c r="G1684" t="inlineStr">
        <is>
          <t>Lamouri, Boubakr; Boudaoui, Ahmed; Djilali, Salih</t>
        </is>
      </c>
      <c r="H1684" t="n">
        <v>2026</v>
      </c>
      <c r="I1684" t="inlineStr">
        <is>
          <t>Nonlinear Analysis: Real World Applications</t>
        </is>
      </c>
      <c r="J1684" t="inlineStr">
        <is>
          <t>10.1016/j.nonrwa.2026.104613</t>
        </is>
      </c>
      <c r="K1684" t="inlineStr">
        <is>
          <t>https://doi.org/10.1016/j.nonrwa.2026.104613</t>
        </is>
      </c>
      <c r="L1684" t="inlineStr"/>
      <c r="M1684" t="inlineStr">
        <is>
          <t>journal-article</t>
        </is>
      </c>
      <c r="N1684" t="inlineStr">
        <is>
          <t>en</t>
        </is>
      </c>
      <c r="O1684">
        <f>IF(F1684="","",LOWER(TRIM(F1684)&amp;"|"&amp;TRIM(G1684)&amp;"|"&amp;H1684))</f>
        <v/>
      </c>
      <c r="P1684" t="inlineStr">
        <is>
          <t>No</t>
        </is>
      </c>
      <c r="Q1684" t="inlineStr">
        <is>
          <t>Citations: 0</t>
        </is>
      </c>
    </row>
    <row r="1685">
      <c r="A1685" t="inlineStr">
        <is>
          <t>A1684</t>
        </is>
      </c>
      <c r="B1685" t="inlineStr">
        <is>
          <t>Database</t>
        </is>
      </c>
      <c r="C1685" t="inlineStr">
        <is>
          <t>CrossRef</t>
        </is>
      </c>
      <c r="D1685" s="86" t="n">
        <v>46287</v>
      </c>
      <c r="E1685" t="inlineStr">
        <is>
          <t>diffusion world model interactive simulation</t>
        </is>
      </c>
      <c r="F1685" t="inlineStr">
        <is>
          <t>A reaction–diffusion epidemic model with virus mutation and media coverage: Theoretical analysis and numerical simulation</t>
        </is>
      </c>
      <c r="G1685" t="inlineStr">
        <is>
          <t>Tu, Yunbo; Meng, Xinzhu</t>
        </is>
      </c>
      <c r="H1685" t="n">
        <v>2023</v>
      </c>
      <c r="I1685" t="inlineStr">
        <is>
          <t>Mathematics and Computers in Simulation</t>
        </is>
      </c>
      <c r="J1685" t="inlineStr">
        <is>
          <t>10.1016/j.matcom.2023.06.023</t>
        </is>
      </c>
      <c r="K1685" t="inlineStr">
        <is>
          <t>https://doi.org/10.1016/j.matcom.2023.06.023</t>
        </is>
      </c>
      <c r="L1685" t="inlineStr"/>
      <c r="M1685" t="inlineStr">
        <is>
          <t>journal-article</t>
        </is>
      </c>
      <c r="N1685" t="inlineStr">
        <is>
          <t>en</t>
        </is>
      </c>
      <c r="O1685">
        <f>IF(F1685="","",LOWER(TRIM(F1685)&amp;"|"&amp;TRIM(G1685)&amp;"|"&amp;H1685))</f>
        <v/>
      </c>
      <c r="P1685" t="inlineStr">
        <is>
          <t>No</t>
        </is>
      </c>
      <c r="Q1685" t="inlineStr">
        <is>
          <t>Citations: 11</t>
        </is>
      </c>
    </row>
    <row r="1686">
      <c r="A1686" t="inlineStr">
        <is>
          <t>A1685</t>
        </is>
      </c>
      <c r="B1686" t="inlineStr">
        <is>
          <t>Database</t>
        </is>
      </c>
      <c r="C1686" t="inlineStr">
        <is>
          <t>CrossRef</t>
        </is>
      </c>
      <c r="D1686" s="86" t="n">
        <v>46287</v>
      </c>
      <c r="E1686" t="inlineStr">
        <is>
          <t>diffusion world model interactive simulation</t>
        </is>
      </c>
      <c r="F1686" t="inlineStr">
        <is>
          <t>A novel multi-frame image super-resolution model based on regularized nonlinear diffusion with Caputo time fractional derivative</t>
        </is>
      </c>
      <c r="G1686" t="inlineStr">
        <is>
          <t>Charkaoui, Abderrahim; Ben-Loghfyry, Anouar</t>
        </is>
      </c>
      <c r="H1686" t="n">
        <v>2024</v>
      </c>
      <c r="I1686" t="inlineStr">
        <is>
          <t>Communications in Nonlinear Science and Numerical Simulation</t>
        </is>
      </c>
      <c r="J1686" t="inlineStr">
        <is>
          <t>10.1016/j.cnsns.2024.108280</t>
        </is>
      </c>
      <c r="K1686" t="inlineStr">
        <is>
          <t>https://doi.org/10.1016/j.cnsns.2024.108280</t>
        </is>
      </c>
      <c r="L1686" t="inlineStr"/>
      <c r="M1686" t="inlineStr">
        <is>
          <t>journal-article</t>
        </is>
      </c>
      <c r="N1686" t="inlineStr">
        <is>
          <t>en</t>
        </is>
      </c>
      <c r="O1686">
        <f>IF(F1686="","",LOWER(TRIM(F1686)&amp;"|"&amp;TRIM(G1686)&amp;"|"&amp;H1686))</f>
        <v/>
      </c>
      <c r="P1686" t="inlineStr">
        <is>
          <t>No</t>
        </is>
      </c>
      <c r="Q1686" t="inlineStr">
        <is>
          <t>Citations: 27</t>
        </is>
      </c>
    </row>
    <row r="1687">
      <c r="A1687" t="inlineStr">
        <is>
          <t>A1686</t>
        </is>
      </c>
      <c r="B1687" t="inlineStr">
        <is>
          <t>Database</t>
        </is>
      </c>
      <c r="C1687" t="inlineStr">
        <is>
          <t>CrossRef</t>
        </is>
      </c>
      <c r="D1687" s="86" t="n">
        <v>46287</v>
      </c>
      <c r="E1687" t="inlineStr">
        <is>
          <t>diffusion world model interactive simulation</t>
        </is>
      </c>
      <c r="F1687" t="inlineStr">
        <is>
          <t>Spatial diffusion and periodic evolving of domain in an SIS epidemic model</t>
        </is>
      </c>
      <c r="G1687" t="inlineStr">
        <is>
          <t>Tong, Yachun; Lin, Zhigui</t>
        </is>
      </c>
      <c r="H1687" t="n">
        <v>2021</v>
      </c>
      <c r="I1687" t="inlineStr">
        <is>
          <t>Nonlinear Analysis: Real World Applications</t>
        </is>
      </c>
      <c r="J1687" t="inlineStr">
        <is>
          <t>10.1016/j.nonrwa.2021.103343</t>
        </is>
      </c>
      <c r="K1687" t="inlineStr">
        <is>
          <t>https://doi.org/10.1016/j.nonrwa.2021.103343</t>
        </is>
      </c>
      <c r="L1687" t="inlineStr"/>
      <c r="M1687" t="inlineStr">
        <is>
          <t>journal-article</t>
        </is>
      </c>
      <c r="N1687" t="inlineStr">
        <is>
          <t>en</t>
        </is>
      </c>
      <c r="O1687">
        <f>IF(F1687="","",LOWER(TRIM(F1687)&amp;"|"&amp;TRIM(G1687)&amp;"|"&amp;H1687))</f>
        <v/>
      </c>
      <c r="P1687" t="inlineStr">
        <is>
          <t>No</t>
        </is>
      </c>
      <c r="Q1687" t="inlineStr">
        <is>
          <t>Citations: 13</t>
        </is>
      </c>
    </row>
    <row r="1688">
      <c r="A1688" t="inlineStr">
        <is>
          <t>A1687</t>
        </is>
      </c>
      <c r="B1688" t="inlineStr">
        <is>
          <t>Database</t>
        </is>
      </c>
      <c r="C1688" t="inlineStr">
        <is>
          <t>CrossRef</t>
        </is>
      </c>
      <c r="D1688" s="86" t="n">
        <v>46287</v>
      </c>
      <c r="E1688" t="inlineStr">
        <is>
          <t>diffusion world model interactive simulation</t>
        </is>
      </c>
      <c r="F1688" t="inlineStr">
        <is>
          <t>A modified reaction–diffusion model of self-organized structures of radiation defects</t>
        </is>
      </c>
      <c r="G1688" t="inlineStr">
        <is>
          <t>Akintunde, S.O.; Kehinde, D.O.</t>
        </is>
      </c>
      <c r="H1688" t="n">
        <v>2026</v>
      </c>
      <c r="I1688" t="inlineStr">
        <is>
          <t>Science World Journal</t>
        </is>
      </c>
      <c r="J1688" t="inlineStr">
        <is>
          <t>10.4314/swj.v20i4.4</t>
        </is>
      </c>
      <c r="K1688" t="inlineStr">
        <is>
          <t>https://doi.org/10.4314/swj.v20i4.4</t>
        </is>
      </c>
      <c r="L1688" t="inlineStr">
        <is>
          <t>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is>
      </c>
      <c r="M1688" t="inlineStr">
        <is>
          <t>journal-article</t>
        </is>
      </c>
      <c r="N1688" t="inlineStr">
        <is>
          <t>en</t>
        </is>
      </c>
      <c r="O1688">
        <f>IF(F1688="","",LOWER(TRIM(F1688)&amp;"|"&amp;TRIM(G1688)&amp;"|"&amp;H1688))</f>
        <v/>
      </c>
      <c r="P1688" t="inlineStr">
        <is>
          <t>No</t>
        </is>
      </c>
      <c r="Q1688" t="inlineStr">
        <is>
          <t>Citations: 0</t>
        </is>
      </c>
    </row>
    <row r="1689">
      <c r="A1689" t="inlineStr">
        <is>
          <t>A1688</t>
        </is>
      </c>
      <c r="B1689" t="inlineStr">
        <is>
          <t>Database</t>
        </is>
      </c>
      <c r="C1689" t="inlineStr">
        <is>
          <t>CrossRef</t>
        </is>
      </c>
      <c r="D1689" s="86" t="n">
        <v>46287</v>
      </c>
      <c r="E1689" t="inlineStr">
        <is>
          <t>diffusion world model interactive simulation</t>
        </is>
      </c>
      <c r="F1689" t="inlineStr">
        <is>
          <t>Dynamics of a nonlocal diffusion virus model with age structure, heterogeneity, nonlinear incidence rates and time delays</t>
        </is>
      </c>
      <c r="G1689" t="inlineStr">
        <is>
          <t>Bentout, Soufiane</t>
        </is>
      </c>
      <c r="H1689" t="n">
        <v>2025</v>
      </c>
      <c r="I1689" t="inlineStr">
        <is>
          <t>International Journal of Modelling and Simulation</t>
        </is>
      </c>
      <c r="J1689" t="inlineStr">
        <is>
          <t>10.1080/02286203.2025.2575596</t>
        </is>
      </c>
      <c r="K1689" t="inlineStr">
        <is>
          <t>https://doi.org/10.1080/02286203.2025.2575596</t>
        </is>
      </c>
      <c r="L1689" t="inlineStr"/>
      <c r="M1689" t="inlineStr">
        <is>
          <t>journal-article</t>
        </is>
      </c>
      <c r="N1689" t="inlineStr">
        <is>
          <t>en</t>
        </is>
      </c>
      <c r="O1689">
        <f>IF(F1689="","",LOWER(TRIM(F1689)&amp;"|"&amp;TRIM(G1689)&amp;"|"&amp;H1689))</f>
        <v/>
      </c>
      <c r="P1689" t="inlineStr">
        <is>
          <t>No</t>
        </is>
      </c>
      <c r="Q1689" t="inlineStr">
        <is>
          <t>Citations: 4</t>
        </is>
      </c>
    </row>
    <row r="1690">
      <c r="A1690" t="inlineStr">
        <is>
          <t>A1689</t>
        </is>
      </c>
      <c r="B1690" t="inlineStr">
        <is>
          <t>Database</t>
        </is>
      </c>
      <c r="C1690" t="inlineStr">
        <is>
          <t>CrossRef</t>
        </is>
      </c>
      <c r="D1690" s="86" t="n">
        <v>46287</v>
      </c>
      <c r="E1690" t="inlineStr">
        <is>
          <t>diffusion world model interactive simulation</t>
        </is>
      </c>
      <c r="F1690" t="inlineStr">
        <is>
          <t>The dynamic analysis of the rumor spreading and behavior diffusion model with higher-order interactions</t>
        </is>
      </c>
      <c r="G1690" t="inlineStr">
        <is>
          <t>Xia, Yang; Jiang, Haijun; Yu, Shuzhen; Yu, Zhiyong</t>
        </is>
      </c>
      <c r="H1690" t="n">
        <v>2024</v>
      </c>
      <c r="I1690" t="inlineStr">
        <is>
          <t>Communications in Nonlinear Science and Numerical Simulation</t>
        </is>
      </c>
      <c r="J1690" t="inlineStr">
        <is>
          <t>10.1016/j.cnsns.2024.108186</t>
        </is>
      </c>
      <c r="K1690" t="inlineStr">
        <is>
          <t>https://doi.org/10.1016/j.cnsns.2024.108186</t>
        </is>
      </c>
      <c r="L1690" t="inlineStr"/>
      <c r="M1690" t="inlineStr">
        <is>
          <t>journal-article</t>
        </is>
      </c>
      <c r="N1690" t="inlineStr">
        <is>
          <t>en</t>
        </is>
      </c>
      <c r="O1690">
        <f>IF(F1690="","",LOWER(TRIM(F1690)&amp;"|"&amp;TRIM(G1690)&amp;"|"&amp;H1690))</f>
        <v/>
      </c>
      <c r="P1690" t="inlineStr">
        <is>
          <t>No</t>
        </is>
      </c>
      <c r="Q1690" t="inlineStr">
        <is>
          <t>Citations: 17</t>
        </is>
      </c>
    </row>
    <row r="1691">
      <c r="A1691" t="inlineStr">
        <is>
          <t>A1690</t>
        </is>
      </c>
      <c r="B1691" t="inlineStr">
        <is>
          <t>Database</t>
        </is>
      </c>
      <c r="C1691" t="inlineStr">
        <is>
          <t>CrossRef</t>
        </is>
      </c>
      <c r="D1691" s="86" t="n">
        <v>46287</v>
      </c>
      <c r="E1691" t="inlineStr">
        <is>
          <t>diffusion world model interactive simulation</t>
        </is>
      </c>
      <c r="F1691" t="inlineStr">
        <is>
          <t>Identification of discontinuous parameters in contaminant convection–reaction–diffusion model of recovered fracturing fluid</t>
        </is>
      </c>
      <c r="G1691" t="inlineStr">
        <is>
          <t>Cen, Jinxia; Huang, Xiezhen; Liu, Aimin; Yao, Jen-Chih</t>
        </is>
      </c>
      <c r="H1691" t="n">
        <v>2024</v>
      </c>
      <c r="I1691" t="inlineStr">
        <is>
          <t>Communications in Nonlinear Science and Numerical Simulation</t>
        </is>
      </c>
      <c r="J1691" t="inlineStr">
        <is>
          <t>10.1016/j.cnsns.2023.107634</t>
        </is>
      </c>
      <c r="K1691" t="inlineStr">
        <is>
          <t>https://doi.org/10.1016/j.cnsns.2023.107634</t>
        </is>
      </c>
      <c r="L1691" t="inlineStr"/>
      <c r="M1691" t="inlineStr">
        <is>
          <t>journal-article</t>
        </is>
      </c>
      <c r="N1691" t="inlineStr">
        <is>
          <t>en</t>
        </is>
      </c>
      <c r="O1691">
        <f>IF(F1691="","",LOWER(TRIM(F1691)&amp;"|"&amp;TRIM(G1691)&amp;"|"&amp;H1691))</f>
        <v/>
      </c>
      <c r="P1691" t="inlineStr">
        <is>
          <t>No</t>
        </is>
      </c>
      <c r="Q1691" t="inlineStr">
        <is>
          <t>Citations: 5</t>
        </is>
      </c>
    </row>
    <row r="1692">
      <c r="A1692" t="inlineStr">
        <is>
          <t>A1691</t>
        </is>
      </c>
      <c r="B1692" t="inlineStr">
        <is>
          <t>Database</t>
        </is>
      </c>
      <c r="C1692" t="inlineStr">
        <is>
          <t>CrossRef</t>
        </is>
      </c>
      <c r="D1692" s="86" t="n">
        <v>46287</v>
      </c>
      <c r="E1692" t="inlineStr">
        <is>
          <t>diffusion world model interactive simulation</t>
        </is>
      </c>
      <c r="F1692" t="inlineStr">
        <is>
          <t>Threshold stability of an improved IMEX numerical method based on conservation law for a nonlinear advection–diffusion Lotka–Volterra model</t>
        </is>
      </c>
      <c r="G1692" t="inlineStr">
        <is>
          <t>Yang, Shiyuan; Liu, Xing; Zhang, Meng</t>
        </is>
      </c>
      <c r="H1692" t="n">
        <v>2023</v>
      </c>
      <c r="I1692" t="inlineStr">
        <is>
          <t>Mathematics and Computers in Simulation</t>
        </is>
      </c>
      <c r="J1692" t="inlineStr">
        <is>
          <t>10.1016/j.matcom.2023.06.009</t>
        </is>
      </c>
      <c r="K1692" t="inlineStr">
        <is>
          <t>https://doi.org/10.1016/j.matcom.2023.06.009</t>
        </is>
      </c>
      <c r="L1692" t="inlineStr"/>
      <c r="M1692" t="inlineStr">
        <is>
          <t>journal-article</t>
        </is>
      </c>
      <c r="N1692" t="inlineStr">
        <is>
          <t>en</t>
        </is>
      </c>
      <c r="O1692">
        <f>IF(F1692="","",LOWER(TRIM(F1692)&amp;"|"&amp;TRIM(G1692)&amp;"|"&amp;H1692))</f>
        <v/>
      </c>
      <c r="P1692" t="inlineStr">
        <is>
          <t>No</t>
        </is>
      </c>
      <c r="Q1692" t="inlineStr">
        <is>
          <t>Citations: 8</t>
        </is>
      </c>
    </row>
    <row r="1693">
      <c r="A1693" t="inlineStr">
        <is>
          <t>A1692</t>
        </is>
      </c>
      <c r="B1693" t="inlineStr">
        <is>
          <t>Database</t>
        </is>
      </c>
      <c r="C1693" t="inlineStr">
        <is>
          <t>CrossRef</t>
        </is>
      </c>
      <c r="D1693" s="86" t="n">
        <v>46287</v>
      </c>
      <c r="E1693" t="inlineStr">
        <is>
          <t>diffusion world model interactive simulation</t>
        </is>
      </c>
      <c r="F1693" t="inlineStr">
        <is>
          <t>Local discontinuous Galerkin approximations to variable-order time-fractional diffusion model based on the Caputo–Fabrizio fractional derivative</t>
        </is>
      </c>
      <c r="G1693" t="inlineStr">
        <is>
          <t>Wei, Leilei; Li, Wenbo</t>
        </is>
      </c>
      <c r="H1693" t="n">
        <v>2021</v>
      </c>
      <c r="I1693" t="inlineStr">
        <is>
          <t>Mathematics and Computers in Simulation</t>
        </is>
      </c>
      <c r="J1693" t="inlineStr">
        <is>
          <t>10.1016/j.matcom.2021.04.001</t>
        </is>
      </c>
      <c r="K1693" t="inlineStr">
        <is>
          <t>https://doi.org/10.1016/j.matcom.2021.04.001</t>
        </is>
      </c>
      <c r="L1693" t="inlineStr"/>
      <c r="M1693" t="inlineStr">
        <is>
          <t>journal-article</t>
        </is>
      </c>
      <c r="N1693" t="inlineStr">
        <is>
          <t>en</t>
        </is>
      </c>
      <c r="O1693">
        <f>IF(F1693="","",LOWER(TRIM(F1693)&amp;"|"&amp;TRIM(G1693)&amp;"|"&amp;H1693))</f>
        <v/>
      </c>
      <c r="P1693" t="inlineStr">
        <is>
          <t>No</t>
        </is>
      </c>
      <c r="Q1693" t="inlineStr">
        <is>
          <t>Citations: 24</t>
        </is>
      </c>
    </row>
    <row r="1694">
      <c r="A1694" t="inlineStr">
        <is>
          <t>A1693</t>
        </is>
      </c>
      <c r="B1694" t="inlineStr">
        <is>
          <t>Database</t>
        </is>
      </c>
      <c r="C1694" t="inlineStr">
        <is>
          <t>CrossRef</t>
        </is>
      </c>
      <c r="D1694" s="86" t="n">
        <v>46287</v>
      </c>
      <c r="E1694" t="inlineStr">
        <is>
          <t>learned dynamics model video reinforcement learning</t>
        </is>
      </c>
      <c r="F1694" t="inlineStr">
        <is>
          <t>Deep Reinforcement Learning for complex hydropower management: evaluating Soft Actor-Critic with a learned system dynamics model</t>
        </is>
      </c>
      <c r="G1694" t="inlineStr">
        <is>
          <t>Campo Carrera, José María; Udias, Angel</t>
        </is>
      </c>
      <c r="H1694" t="n">
        <v>2025</v>
      </c>
      <c r="I1694" t="inlineStr">
        <is>
          <t>Frontiers in Water</t>
        </is>
      </c>
      <c r="J1694" t="inlineStr">
        <is>
          <t>10.3389/frwa.2025.1649284</t>
        </is>
      </c>
      <c r="K1694" t="inlineStr">
        <is>
          <t>https://doi.org/10.3389/frwa.2025.1649284</t>
        </is>
      </c>
      <c r="L1694" t="inlineStr">
        <is>
          <t>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is>
      </c>
      <c r="M1694" t="inlineStr">
        <is>
          <t>journal-article</t>
        </is>
      </c>
      <c r="N1694" t="inlineStr">
        <is>
          <t>en</t>
        </is>
      </c>
      <c r="O1694">
        <f>IF(F1694="","",LOWER(TRIM(F1694)&amp;"|"&amp;TRIM(G1694)&amp;"|"&amp;H1694))</f>
        <v/>
      </c>
      <c r="P1694" t="inlineStr">
        <is>
          <t>No</t>
        </is>
      </c>
      <c r="Q1694" t="inlineStr">
        <is>
          <t>Citations: 4</t>
        </is>
      </c>
    </row>
    <row r="1695">
      <c r="A1695" t="inlineStr">
        <is>
          <t>A1694</t>
        </is>
      </c>
      <c r="B1695" t="inlineStr">
        <is>
          <t>Database</t>
        </is>
      </c>
      <c r="C1695" t="inlineStr">
        <is>
          <t>CrossRef</t>
        </is>
      </c>
      <c r="D1695" s="86" t="n">
        <v>46287</v>
      </c>
      <c r="E1695" t="inlineStr">
        <is>
          <t>learned dynamics model video reinforcement learning</t>
        </is>
      </c>
      <c r="F1695" t="inlineStr">
        <is>
          <t>Design Of An Improved Model For Video Summarization Using Multimodal Fusion And Reinforcement Learning</t>
        </is>
      </c>
      <c r="G1695" t="inlineStr">
        <is>
          <t>Gandhi, Mr. Sushant Savita Madhukar</t>
        </is>
      </c>
      <c r="H1695" t="n">
        <v>2024</v>
      </c>
      <c r="I1695" t="inlineStr">
        <is>
          <t>Revista Electronica de Veterinaria</t>
        </is>
      </c>
      <c r="J1695" t="inlineStr">
        <is>
          <t>10.69980/redvet.v25i1.1180</t>
        </is>
      </c>
      <c r="K1695" t="inlineStr">
        <is>
          <t>https://doi.org/10.69980/redvet.v25i1.1180</t>
        </is>
      </c>
      <c r="L1695" t="inlineStr"/>
      <c r="M1695" t="inlineStr">
        <is>
          <t>journal-article</t>
        </is>
      </c>
      <c r="N1695" t="inlineStr">
        <is>
          <t>en</t>
        </is>
      </c>
      <c r="O1695">
        <f>IF(F1695="","",LOWER(TRIM(F1695)&amp;"|"&amp;TRIM(G1695)&amp;"|"&amp;H1695))</f>
        <v/>
      </c>
      <c r="P1695" t="inlineStr">
        <is>
          <t>No</t>
        </is>
      </c>
      <c r="Q1695" t="inlineStr">
        <is>
          <t>Citations: 0</t>
        </is>
      </c>
    </row>
    <row r="1696">
      <c r="A1696" t="inlineStr">
        <is>
          <t>A1695</t>
        </is>
      </c>
      <c r="B1696" t="inlineStr">
        <is>
          <t>Database</t>
        </is>
      </c>
      <c r="C1696" t="inlineStr">
        <is>
          <t>CrossRef</t>
        </is>
      </c>
      <c r="D1696" s="86" t="n">
        <v>46287</v>
      </c>
      <c r="E1696" t="inlineStr">
        <is>
          <t>learned dynamics model video reinforcement learning</t>
        </is>
      </c>
      <c r="F1696" t="inlineStr">
        <is>
          <t>Explainable infant cry recognition using reinforcement-learned feature fusion and SHAP interpretation</t>
        </is>
      </c>
      <c r="G1696" t="inlineStr">
        <is>
          <t>Singh, Kritika; Jain, Dr. Minni</t>
        </is>
      </c>
      <c r="H1696" t="n">
        <v>2026</v>
      </c>
      <c r="I1696" t="inlineStr">
        <is>
          <t>Signal, Image and Video Processing</t>
        </is>
      </c>
      <c r="J1696" t="inlineStr">
        <is>
          <t>10.1007/s11760-026-05491-3</t>
        </is>
      </c>
      <c r="K1696" t="inlineStr">
        <is>
          <t>https://doi.org/10.1007/s11760-026-05491-3</t>
        </is>
      </c>
      <c r="L1696" t="inlineStr"/>
      <c r="M1696" t="inlineStr">
        <is>
          <t>journal-article</t>
        </is>
      </c>
      <c r="N1696" t="inlineStr">
        <is>
          <t>en</t>
        </is>
      </c>
      <c r="O1696">
        <f>IF(F1696="","",LOWER(TRIM(F1696)&amp;"|"&amp;TRIM(G1696)&amp;"|"&amp;H1696))</f>
        <v/>
      </c>
      <c r="P1696" t="inlineStr">
        <is>
          <t>No</t>
        </is>
      </c>
      <c r="Q1696" t="inlineStr">
        <is>
          <t>Citations: 0</t>
        </is>
      </c>
    </row>
    <row r="1697">
      <c r="A1697" t="inlineStr">
        <is>
          <t>A1696</t>
        </is>
      </c>
      <c r="B1697" t="inlineStr">
        <is>
          <t>Database</t>
        </is>
      </c>
      <c r="C1697" t="inlineStr">
        <is>
          <t>CrossRef</t>
        </is>
      </c>
      <c r="D1697" s="86" t="n">
        <v>46287</v>
      </c>
      <c r="E1697" t="inlineStr">
        <is>
          <t>learned dynamics model video reinforcement learning</t>
        </is>
      </c>
      <c r="F1697" t="inlineStr">
        <is>
          <t>Beyond Traditional Doe: Deep Reinforcement Learning for Optimizing Experiments in Model Identification of Battery Dynamics</t>
        </is>
      </c>
      <c r="G1697" t="inlineStr">
        <is>
          <t>Budan, Gokhan; Damiani, Francesca; Kurtulus, Can; Ure, Nazim Kemal</t>
        </is>
      </c>
      <c r="H1697" t="n">
        <v>2022</v>
      </c>
      <c r="I1697" t="inlineStr">
        <is>
          <t>SSRN Electronic Journal</t>
        </is>
      </c>
      <c r="J1697" t="inlineStr">
        <is>
          <t>10.2139/ssrn.4265703</t>
        </is>
      </c>
      <c r="K1697" t="inlineStr">
        <is>
          <t>https://doi.org/10.2139/ssrn.4265703</t>
        </is>
      </c>
      <c r="L1697" t="inlineStr"/>
      <c r="M1697" t="inlineStr">
        <is>
          <t>journal-article</t>
        </is>
      </c>
      <c r="N1697" t="inlineStr">
        <is>
          <t>en</t>
        </is>
      </c>
      <c r="O1697">
        <f>IF(F1697="","",LOWER(TRIM(F1697)&amp;"|"&amp;TRIM(G1697)&amp;"|"&amp;H1697))</f>
        <v/>
      </c>
      <c r="P1697" t="inlineStr">
        <is>
          <t>No</t>
        </is>
      </c>
      <c r="Q1697" t="inlineStr">
        <is>
          <t>Citations: 0</t>
        </is>
      </c>
    </row>
    <row r="1698">
      <c r="A1698" t="inlineStr">
        <is>
          <t>A1697</t>
        </is>
      </c>
      <c r="B1698" t="inlineStr">
        <is>
          <t>Database</t>
        </is>
      </c>
      <c r="C1698" t="inlineStr">
        <is>
          <t>CrossRef</t>
        </is>
      </c>
      <c r="D1698" s="86" t="n">
        <v>46287</v>
      </c>
      <c r="E1698" t="inlineStr">
        <is>
          <t>learned dynamics model video reinforcement learning</t>
        </is>
      </c>
      <c r="F1698" t="inlineStr">
        <is>
          <t>Vision-driven river following of UAV via safe reinforcement learning using semantic dynamics model</t>
        </is>
      </c>
      <c r="G1698" t="inlineStr">
        <is>
          <t>Wang, Zihan; Mahmoudian, Nina</t>
        </is>
      </c>
      <c r="H1698" t="n">
        <v>2026</v>
      </c>
      <c r="I1698" t="inlineStr">
        <is>
          <t>Robotics and Autonomous Systems</t>
        </is>
      </c>
      <c r="J1698" t="inlineStr">
        <is>
          <t>10.1016/j.robot.2026.105357</t>
        </is>
      </c>
      <c r="K1698" t="inlineStr">
        <is>
          <t>https://doi.org/10.1016/j.robot.2026.105357</t>
        </is>
      </c>
      <c r="L1698" t="inlineStr"/>
      <c r="M1698" t="inlineStr">
        <is>
          <t>journal-article</t>
        </is>
      </c>
      <c r="N1698" t="inlineStr">
        <is>
          <t>en</t>
        </is>
      </c>
      <c r="O1698">
        <f>IF(F1698="","",LOWER(TRIM(F1698)&amp;"|"&amp;TRIM(G1698)&amp;"|"&amp;H1698))</f>
        <v/>
      </c>
      <c r="P1698" t="inlineStr">
        <is>
          <t>No</t>
        </is>
      </c>
      <c r="Q1698" t="inlineStr">
        <is>
          <t>Citations: 1</t>
        </is>
      </c>
    </row>
    <row r="1699">
      <c r="A1699" t="inlineStr">
        <is>
          <t>A1698</t>
        </is>
      </c>
      <c r="B1699" t="inlineStr">
        <is>
          <t>Database</t>
        </is>
      </c>
      <c r="C1699" t="inlineStr">
        <is>
          <t>CrossRef</t>
        </is>
      </c>
      <c r="D1699" s="86" t="n">
        <v>46287</v>
      </c>
      <c r="E1699" t="inlineStr">
        <is>
          <t>learned dynamics model video reinforcement learning</t>
        </is>
      </c>
      <c r="F1699" t="inlineStr">
        <is>
          <t>Reinforcement-Learning-Enhanced Model Predictive Control with Application to Autonomous Planetary Landing</t>
        </is>
      </c>
      <c r="G1699" t="inlineStr">
        <is>
          <t>Federici, Lorenzo; Benedikter, Boris; Furfaro, Roberto</t>
        </is>
      </c>
      <c r="H1699" t="n">
        <v>2026</v>
      </c>
      <c r="I1699" t="inlineStr">
        <is>
          <t>Journal of Guidance, Control, and Dynamics</t>
        </is>
      </c>
      <c r="J1699" t="inlineStr">
        <is>
          <t>10.2514/1.g009534</t>
        </is>
      </c>
      <c r="K1699" t="inlineStr">
        <is>
          <t>https://doi.org/10.2514/1.g009534</t>
        </is>
      </c>
      <c r="L1699" t="inlineStr">
        <is>
          <t>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is>
      </c>
      <c r="M1699" t="inlineStr">
        <is>
          <t>journal-article</t>
        </is>
      </c>
      <c r="N1699" t="inlineStr">
        <is>
          <t>en</t>
        </is>
      </c>
      <c r="O1699">
        <f>IF(F1699="","",LOWER(TRIM(F1699)&amp;"|"&amp;TRIM(G1699)&amp;"|"&amp;H1699))</f>
        <v/>
      </c>
      <c r="P1699" t="inlineStr">
        <is>
          <t>No</t>
        </is>
      </c>
      <c r="Q1699" t="inlineStr">
        <is>
          <t>Citations: 3</t>
        </is>
      </c>
    </row>
    <row r="1700">
      <c r="A1700" t="inlineStr">
        <is>
          <t>A1699</t>
        </is>
      </c>
      <c r="B1700" t="inlineStr">
        <is>
          <t>Database</t>
        </is>
      </c>
      <c r="C1700" t="inlineStr">
        <is>
          <t>CrossRef</t>
        </is>
      </c>
      <c r="D1700" s="86" t="n">
        <v>46287</v>
      </c>
      <c r="E1700" t="inlineStr">
        <is>
          <t>learned dynamics model video reinforcement learning</t>
        </is>
      </c>
      <c r="F1700" t="inlineStr">
        <is>
          <t>An Exploration-driven Reinforcement Learning Model for Video Streaming Scheduling in 5G-Powered Drone</t>
        </is>
      </c>
      <c r="G1700" t="inlineStr">
        <is>
          <t>ShuijieWang; Su, Yu; Cheng, Qianqian; Qiu, Yuhe</t>
        </is>
      </c>
      <c r="H1700" t="n">
        <v>2021</v>
      </c>
      <c r="I1700" t="inlineStr">
        <is>
          <t>Journal of Physics: Conference Series</t>
        </is>
      </c>
      <c r="J1700" t="inlineStr">
        <is>
          <t>10.1088/1742-6596/1792/1/012019</t>
        </is>
      </c>
      <c r="K1700" t="inlineStr">
        <is>
          <t>https://doi.org/10.1088/1742-6596/1792/1/012019</t>
        </is>
      </c>
      <c r="L1700" t="inlineStr">
        <is>
          <t>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is>
      </c>
      <c r="M1700" t="inlineStr">
        <is>
          <t>journal-article</t>
        </is>
      </c>
      <c r="N1700" t="inlineStr">
        <is>
          <t>en</t>
        </is>
      </c>
      <c r="O1700">
        <f>IF(F1700="","",LOWER(TRIM(F1700)&amp;"|"&amp;TRIM(G1700)&amp;"|"&amp;H1700))</f>
        <v/>
      </c>
      <c r="P1700" t="inlineStr">
        <is>
          <t>No</t>
        </is>
      </c>
      <c r="Q1700" t="inlineStr">
        <is>
          <t>Citations: 1</t>
        </is>
      </c>
    </row>
    <row r="1701">
      <c r="A1701" t="inlineStr">
        <is>
          <t>A1700</t>
        </is>
      </c>
      <c r="B1701" t="inlineStr">
        <is>
          <t>Database</t>
        </is>
      </c>
      <c r="C1701" t="inlineStr">
        <is>
          <t>CrossRef</t>
        </is>
      </c>
      <c r="D1701" s="86" t="n">
        <v>46287</v>
      </c>
      <c r="E1701" t="inlineStr">
        <is>
          <t>learned dynamics model video reinforcement learning</t>
        </is>
      </c>
      <c r="F1701" t="inlineStr">
        <is>
          <t>An effective video captioning based on language description using a novel Graylag Deep Kookaburra Reinforcement Learning</t>
        </is>
      </c>
      <c r="G1701" t="inlineStr">
        <is>
          <t>Shankar, M. Gowri; Surendran, D.</t>
        </is>
      </c>
      <c r="H1701" t="n">
        <v>2025</v>
      </c>
      <c r="I1701" t="inlineStr">
        <is>
          <t>EURASIP Journal on Image and Video Processing</t>
        </is>
      </c>
      <c r="J1701" t="inlineStr">
        <is>
          <t>10.1186/s13640-024-00662-z</t>
        </is>
      </c>
      <c r="K1701" t="inlineStr">
        <is>
          <t>https://doi.org/10.1186/s13640-024-00662-z</t>
        </is>
      </c>
      <c r="L1701" t="inlineStr"/>
      <c r="M1701" t="inlineStr">
        <is>
          <t>journal-article</t>
        </is>
      </c>
      <c r="N1701" t="inlineStr">
        <is>
          <t>en</t>
        </is>
      </c>
      <c r="O1701">
        <f>IF(F1701="","",LOWER(TRIM(F1701)&amp;"|"&amp;TRIM(G1701)&amp;"|"&amp;H1701))</f>
        <v/>
      </c>
      <c r="P1701" t="inlineStr">
        <is>
          <t>No</t>
        </is>
      </c>
      <c r="Q1701" t="inlineStr">
        <is>
          <t>Citations: 4</t>
        </is>
      </c>
    </row>
    <row r="1702">
      <c r="A1702" t="inlineStr">
        <is>
          <t>A1701</t>
        </is>
      </c>
      <c r="B1702" t="inlineStr">
        <is>
          <t>Database</t>
        </is>
      </c>
      <c r="C1702" t="inlineStr">
        <is>
          <t>CrossRef</t>
        </is>
      </c>
      <c r="D1702" s="86" t="n">
        <v>46287</v>
      </c>
      <c r="E1702" t="inlineStr">
        <is>
          <t>learned dynamics model video reinforcement learning</t>
        </is>
      </c>
      <c r="F1702" t="inlineStr">
        <is>
          <t>Deep Reinforcement Learning-based anomaly detection for Video Surveillance</t>
        </is>
      </c>
      <c r="G1702" t="inlineStr">
        <is>
          <t>Aberkane, Sabrina; Elarbi-Boudihir, Mohamed</t>
        </is>
      </c>
      <c r="H1702" t="n">
        <v>2022</v>
      </c>
      <c r="I1702" t="inlineStr">
        <is>
          <t>Informatica</t>
        </is>
      </c>
      <c r="J1702" t="inlineStr">
        <is>
          <t>10.31449/inf.v46i2.3603</t>
        </is>
      </c>
      <c r="K1702" t="inlineStr">
        <is>
          <t>https://doi.org/10.31449/inf.v46i2.3603</t>
        </is>
      </c>
      <c r="L1702" t="inlineStr">
        <is>
          <t>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is>
      </c>
      <c r="M1702" t="inlineStr">
        <is>
          <t>journal-article</t>
        </is>
      </c>
      <c r="N1702" t="inlineStr">
        <is>
          <t>en</t>
        </is>
      </c>
      <c r="O1702">
        <f>IF(F1702="","",LOWER(TRIM(F1702)&amp;"|"&amp;TRIM(G1702)&amp;"|"&amp;H1702))</f>
        <v/>
      </c>
      <c r="P1702" t="inlineStr">
        <is>
          <t>No</t>
        </is>
      </c>
      <c r="Q1702" t="inlineStr">
        <is>
          <t>Citations: 7</t>
        </is>
      </c>
    </row>
    <row r="1703">
      <c r="A1703" t="inlineStr">
        <is>
          <t>A1702</t>
        </is>
      </c>
      <c r="B1703" t="inlineStr">
        <is>
          <t>Database</t>
        </is>
      </c>
      <c r="C1703" t="inlineStr">
        <is>
          <t>CrossRef</t>
        </is>
      </c>
      <c r="D1703" s="86" t="n">
        <v>46287</v>
      </c>
      <c r="E1703" t="inlineStr">
        <is>
          <t>learned dynamics model video reinforcement learning</t>
        </is>
      </c>
      <c r="F1703" t="inlineStr">
        <is>
          <t>EdgeRL-surveillance: adaptive decision making for resource-constrained video analytics using reinforcement learning</t>
        </is>
      </c>
      <c r="G1703" t="inlineStr">
        <is>
          <t>Nallola, Sandhya Rani; Vadivel, A.</t>
        </is>
      </c>
      <c r="H1703" t="n">
        <v>2026</v>
      </c>
      <c r="I1703" t="inlineStr">
        <is>
          <t>Signal, Image and Video Processing</t>
        </is>
      </c>
      <c r="J1703" t="inlineStr">
        <is>
          <t>10.1007/s11760-026-05560-7</t>
        </is>
      </c>
      <c r="K1703" t="inlineStr">
        <is>
          <t>https://doi.org/10.1007/s11760-026-05560-7</t>
        </is>
      </c>
      <c r="L1703" t="inlineStr"/>
      <c r="M1703" t="inlineStr">
        <is>
          <t>journal-article</t>
        </is>
      </c>
      <c r="N1703" t="inlineStr">
        <is>
          <t>en</t>
        </is>
      </c>
      <c r="O1703">
        <f>IF(F1703="","",LOWER(TRIM(F1703)&amp;"|"&amp;TRIM(G1703)&amp;"|"&amp;H1703))</f>
        <v/>
      </c>
      <c r="P1703" t="inlineStr">
        <is>
          <t>No</t>
        </is>
      </c>
      <c r="Q1703" t="inlineStr">
        <is>
          <t>Citations: 0</t>
        </is>
      </c>
    </row>
    <row r="1704">
      <c r="A1704" t="inlineStr">
        <is>
          <t>A1703</t>
        </is>
      </c>
      <c r="B1704" t="inlineStr">
        <is>
          <t>Database</t>
        </is>
      </c>
      <c r="C1704" t="inlineStr">
        <is>
          <t>CrossRef</t>
        </is>
      </c>
      <c r="D1704" s="86" t="n">
        <v>46287</v>
      </c>
      <c r="E1704" t="inlineStr">
        <is>
          <t>learned dynamics model video reinforcement learning</t>
        </is>
      </c>
      <c r="F1704" t="inlineStr">
        <is>
          <t>Debugging method of model-based reinforcement learning for complex dynamics structures</t>
        </is>
      </c>
      <c r="G1704" t="inlineStr">
        <is>
          <t>Yashima, Ryota; Yamaguchi, Akihiko; Hashimoto, Koichi</t>
        </is>
      </c>
      <c r="H1704" t="n">
        <v>2021</v>
      </c>
      <c r="I1704" t="inlineStr">
        <is>
          <t>The Proceedings of JSME annual Conference on Robotics and Mechatronics (Robomec)</t>
        </is>
      </c>
      <c r="J1704" t="inlineStr">
        <is>
          <t>10.1299/jsmermd.2021.1a1-f05</t>
        </is>
      </c>
      <c r="K1704" t="inlineStr">
        <is>
          <t>https://doi.org/10.1299/jsmermd.2021.1a1-f05</t>
        </is>
      </c>
      <c r="L1704" t="inlineStr"/>
      <c r="M1704" t="inlineStr">
        <is>
          <t>journal-article</t>
        </is>
      </c>
      <c r="N1704" t="inlineStr">
        <is>
          <t>en</t>
        </is>
      </c>
      <c r="O1704">
        <f>IF(F1704="","",LOWER(TRIM(F1704)&amp;"|"&amp;TRIM(G1704)&amp;"|"&amp;H1704))</f>
        <v/>
      </c>
      <c r="P1704" t="inlineStr">
        <is>
          <t>No</t>
        </is>
      </c>
      <c r="Q1704" t="inlineStr">
        <is>
          <t>Citations: 0</t>
        </is>
      </c>
    </row>
    <row r="1705">
      <c r="A1705" t="inlineStr">
        <is>
          <t>A1704</t>
        </is>
      </c>
      <c r="B1705" t="inlineStr">
        <is>
          <t>Database</t>
        </is>
      </c>
      <c r="C1705" t="inlineStr">
        <is>
          <t>CrossRef</t>
        </is>
      </c>
      <c r="D1705" s="86" t="n">
        <v>46287</v>
      </c>
      <c r="E1705" t="inlineStr">
        <is>
          <t>learned dynamics model video reinforcement learning</t>
        </is>
      </c>
      <c r="F1705" t="inlineStr">
        <is>
          <t>DReLNet: abnormal human activity classification in theft surveillance video using reinforcement learning based fusion</t>
        </is>
      </c>
      <c r="G1705" t="inlineStr">
        <is>
          <t>Kale, Shubhangi Prabhakar; Raghunathan, Shriram</t>
        </is>
      </c>
      <c r="H1705" t="n">
        <v>2025</v>
      </c>
      <c r="I1705" t="inlineStr">
        <is>
          <t>Signal, Image and Video Processing</t>
        </is>
      </c>
      <c r="J1705" t="inlineStr">
        <is>
          <t>10.1007/s11760-024-03677-1</t>
        </is>
      </c>
      <c r="K1705" t="inlineStr">
        <is>
          <t>https://doi.org/10.1007/s11760-024-03677-1</t>
        </is>
      </c>
      <c r="L1705" t="inlineStr"/>
      <c r="M1705" t="inlineStr">
        <is>
          <t>journal-article</t>
        </is>
      </c>
      <c r="N1705" t="inlineStr">
        <is>
          <t>en</t>
        </is>
      </c>
      <c r="O1705">
        <f>IF(F1705="","",LOWER(TRIM(F1705)&amp;"|"&amp;TRIM(G1705)&amp;"|"&amp;H1705))</f>
        <v/>
      </c>
      <c r="P1705" t="inlineStr">
        <is>
          <t>No</t>
        </is>
      </c>
      <c r="Q1705" t="inlineStr">
        <is>
          <t>Citations: 4</t>
        </is>
      </c>
    </row>
    <row r="1706">
      <c r="A1706" t="inlineStr">
        <is>
          <t>A1705</t>
        </is>
      </c>
      <c r="B1706" t="inlineStr">
        <is>
          <t>Database</t>
        </is>
      </c>
      <c r="C1706" t="inlineStr">
        <is>
          <t>CrossRef</t>
        </is>
      </c>
      <c r="D1706" s="86" t="n">
        <v>46287</v>
      </c>
      <c r="E1706" t="inlineStr">
        <is>
          <t>learned dynamics model video reinforcement learning</t>
        </is>
      </c>
      <c r="F1706" t="inlineStr">
        <is>
          <t>A biologically constrained agent-based model of cancer stem cell dynamics with reinforcement learning-guided adaptive radiotherapy</t>
        </is>
      </c>
      <c r="G1706" t="inlineStr">
        <is>
          <t>Lagzian, Mina; Razavi, S. Ehsan; Moghaddam, Reyhane Kardehi</t>
        </is>
      </c>
      <c r="H1706" t="n">
        <v>2026</v>
      </c>
      <c r="I1706" t="inlineStr">
        <is>
          <t>PLOS One</t>
        </is>
      </c>
      <c r="J1706" t="inlineStr">
        <is>
          <t>10.1371/journal.pone.0340426</t>
        </is>
      </c>
      <c r="K1706" t="inlineStr">
        <is>
          <t>https://doi.org/10.1371/journal.pone.0340426</t>
        </is>
      </c>
      <c r="L1706" t="inlineStr">
        <is>
          <t>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is>
      </c>
      <c r="M1706" t="inlineStr">
        <is>
          <t>journal-article</t>
        </is>
      </c>
      <c r="N1706" t="inlineStr">
        <is>
          <t>en</t>
        </is>
      </c>
      <c r="O1706">
        <f>IF(F1706="","",LOWER(TRIM(F1706)&amp;"|"&amp;TRIM(G1706)&amp;"|"&amp;H1706))</f>
        <v/>
      </c>
      <c r="P1706" t="inlineStr">
        <is>
          <t>No</t>
        </is>
      </c>
      <c r="Q1706" t="inlineStr">
        <is>
          <t>Citations: 1</t>
        </is>
      </c>
    </row>
    <row r="1707">
      <c r="A1707" t="inlineStr">
        <is>
          <t>A1706</t>
        </is>
      </c>
      <c r="B1707" t="inlineStr">
        <is>
          <t>Database</t>
        </is>
      </c>
      <c r="C1707" t="inlineStr">
        <is>
          <t>CrossRef</t>
        </is>
      </c>
      <c r="D1707" s="86" t="n">
        <v>46287</v>
      </c>
      <c r="E1707" t="inlineStr">
        <is>
          <t>learned dynamics model video reinforcement learning</t>
        </is>
      </c>
      <c r="F1707" t="inlineStr">
        <is>
          <t>Low-latency resource elements scheduling based on deep reinforcement learning model for UAV video in 5G network</t>
        </is>
      </c>
      <c r="G1707" t="inlineStr">
        <is>
          <t>Jiang, Jilian; Qiu, Yuhe; Su, Yu; Zhou, Jian</t>
        </is>
      </c>
      <c r="H1707" t="n">
        <v>2021</v>
      </c>
      <c r="I1707" t="inlineStr">
        <is>
          <t>Journal of Physics: Conference Series</t>
        </is>
      </c>
      <c r="J1707" t="inlineStr">
        <is>
          <t>10.1088/1742-6596/1827/1/012071</t>
        </is>
      </c>
      <c r="K1707" t="inlineStr">
        <is>
          <t>https://doi.org/10.1088/1742-6596/1827/1/012071</t>
        </is>
      </c>
      <c r="L1707" t="inlineStr">
        <is>
          <t>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is>
      </c>
      <c r="M1707" t="inlineStr">
        <is>
          <t>journal-article</t>
        </is>
      </c>
      <c r="N1707" t="inlineStr">
        <is>
          <t>en</t>
        </is>
      </c>
      <c r="O1707">
        <f>IF(F1707="","",LOWER(TRIM(F1707)&amp;"|"&amp;TRIM(G1707)&amp;"|"&amp;H1707))</f>
        <v/>
      </c>
      <c r="P1707" t="inlineStr">
        <is>
          <t>No</t>
        </is>
      </c>
      <c r="Q1707" t="inlineStr">
        <is>
          <t>Citations: 2</t>
        </is>
      </c>
    </row>
    <row r="1708">
      <c r="A1708" t="inlineStr">
        <is>
          <t>A1707</t>
        </is>
      </c>
      <c r="B1708" t="inlineStr">
        <is>
          <t>Database</t>
        </is>
      </c>
      <c r="C1708" t="inlineStr">
        <is>
          <t>CrossRef</t>
        </is>
      </c>
      <c r="D1708" s="86" t="n">
        <v>46287</v>
      </c>
      <c r="E1708" t="inlineStr">
        <is>
          <t>learned dynamics model video reinforcement learning</t>
        </is>
      </c>
      <c r="F1708" t="inlineStr">
        <is>
          <t>Intelligent video anomaly detection and classification using faster RCNN with deep reinforcement learning model</t>
        </is>
      </c>
      <c r="G1708" t="inlineStr">
        <is>
          <t>Mansour, Romany F.; Escorcia-Gutierrez, José; Gamarra, Margarita; Villanueva, Jair A.; Leal, Nallig</t>
        </is>
      </c>
      <c r="H1708" t="n">
        <v>2021</v>
      </c>
      <c r="I1708" t="inlineStr">
        <is>
          <t>Image and Vision Computing</t>
        </is>
      </c>
      <c r="J1708" t="inlineStr">
        <is>
          <t>10.1016/j.imavis.2021.104229</t>
        </is>
      </c>
      <c r="K1708" t="inlineStr">
        <is>
          <t>https://doi.org/10.1016/j.imavis.2021.104229</t>
        </is>
      </c>
      <c r="L1708" t="inlineStr"/>
      <c r="M1708" t="inlineStr">
        <is>
          <t>journal-article</t>
        </is>
      </c>
      <c r="N1708" t="inlineStr">
        <is>
          <t>en</t>
        </is>
      </c>
      <c r="O1708">
        <f>IF(F1708="","",LOWER(TRIM(F1708)&amp;"|"&amp;TRIM(G1708)&amp;"|"&amp;H1708))</f>
        <v/>
      </c>
      <c r="P1708" t="inlineStr">
        <is>
          <t>No</t>
        </is>
      </c>
      <c r="Q1708" t="inlineStr">
        <is>
          <t>Citations: 134</t>
        </is>
      </c>
    </row>
    <row r="1709">
      <c r="A1709" t="inlineStr">
        <is>
          <t>A1708</t>
        </is>
      </c>
      <c r="B1709" t="inlineStr">
        <is>
          <t>Database</t>
        </is>
      </c>
      <c r="C1709" t="inlineStr">
        <is>
          <t>CrossRef</t>
        </is>
      </c>
      <c r="D1709" s="86" t="n">
        <v>46287</v>
      </c>
      <c r="E1709" t="inlineStr">
        <is>
          <t>learned dynamics model video reinforcement learning</t>
        </is>
      </c>
      <c r="F1709" t="inlineStr">
        <is>
          <t>An interpretable video summarization model integrating self-supervised contrastive learning and reinforcement learning</t>
        </is>
      </c>
      <c r="G1709" t="inlineStr">
        <is>
          <t>Sun, Jingtao; Wang, Jiaxing</t>
        </is>
      </c>
      <c r="H1709" t="n">
        <v>2026</v>
      </c>
      <c r="I1709" t="inlineStr">
        <is>
          <t>Applied Intelligence</t>
        </is>
      </c>
      <c r="J1709" t="inlineStr">
        <is>
          <t>10.1007/s10489-026-07413-9</t>
        </is>
      </c>
      <c r="K1709" t="inlineStr">
        <is>
          <t>https://doi.org/10.1007/s10489-026-07413-9</t>
        </is>
      </c>
      <c r="L1709" t="inlineStr"/>
      <c r="M1709" t="inlineStr">
        <is>
          <t>journal-article</t>
        </is>
      </c>
      <c r="N1709" t="inlineStr">
        <is>
          <t>en</t>
        </is>
      </c>
      <c r="O1709">
        <f>IF(F1709="","",LOWER(TRIM(F1709)&amp;"|"&amp;TRIM(G1709)&amp;"|"&amp;H1709))</f>
        <v/>
      </c>
      <c r="P1709" t="inlineStr">
        <is>
          <t>No</t>
        </is>
      </c>
      <c r="Q1709" t="inlineStr">
        <is>
          <t>Citations: 0</t>
        </is>
      </c>
    </row>
    <row r="1710">
      <c r="A1710" t="inlineStr">
        <is>
          <t>A1709</t>
        </is>
      </c>
      <c r="B1710" t="inlineStr">
        <is>
          <t>Database</t>
        </is>
      </c>
      <c r="C1710" t="inlineStr">
        <is>
          <t>CrossRef</t>
        </is>
      </c>
      <c r="D1710" s="86" t="n">
        <v>46287</v>
      </c>
      <c r="E1710" t="inlineStr">
        <is>
          <t>learned dynamics model video reinforcement learning</t>
        </is>
      </c>
      <c r="F1710" t="inlineStr">
        <is>
          <t>Reinforcement learning with learned gadgets to tackle hard quantum problems on real hardware</t>
        </is>
      </c>
      <c r="G1710" t="inlineStr">
        <is>
          <t>Kundu, Akash; Sarra, Leopoldo</t>
        </is>
      </c>
      <c r="H1710" t="n">
        <v>2026</v>
      </c>
      <c r="I1710" t="inlineStr">
        <is>
          <t>Communications Physics</t>
        </is>
      </c>
      <c r="J1710" t="inlineStr">
        <is>
          <t>10.1038/s42005-025-02475-6</t>
        </is>
      </c>
      <c r="K1710" t="inlineStr">
        <is>
          <t>https://doi.org/10.1038/s42005-025-02475-6</t>
        </is>
      </c>
      <c r="L1710" t="inlineStr"/>
      <c r="M1710" t="inlineStr">
        <is>
          <t>journal-article</t>
        </is>
      </c>
      <c r="N1710" t="inlineStr">
        <is>
          <t>en</t>
        </is>
      </c>
      <c r="O1710">
        <f>IF(F1710="","",LOWER(TRIM(F1710)&amp;"|"&amp;TRIM(G1710)&amp;"|"&amp;H1710))</f>
        <v/>
      </c>
      <c r="P1710" t="inlineStr">
        <is>
          <t>No</t>
        </is>
      </c>
      <c r="Q1710" t="inlineStr">
        <is>
          <t>Citations: 4</t>
        </is>
      </c>
    </row>
    <row r="1711">
      <c r="A1711" t="inlineStr">
        <is>
          <t>A1710</t>
        </is>
      </c>
      <c r="B1711" t="inlineStr">
        <is>
          <t>Database</t>
        </is>
      </c>
      <c r="C1711" t="inlineStr">
        <is>
          <t>CrossRef</t>
        </is>
      </c>
      <c r="D1711" s="86" t="n">
        <v>46287</v>
      </c>
      <c r="E1711" t="inlineStr">
        <is>
          <t>learned dynamics model video reinforcement learning</t>
        </is>
      </c>
      <c r="F1711" t="inlineStr">
        <is>
          <t>Human-like Competitive Video Game AI Through Reinforcement Learning</t>
        </is>
      </c>
      <c r="G1711" t="inlineStr">
        <is>
          <t>Çelenay, Can; Doğan, Yunus</t>
        </is>
      </c>
      <c r="H1711" t="n">
        <v>2025</v>
      </c>
      <c r="I1711" t="inlineStr">
        <is>
          <t>Journal of Emerging Computer Technologies</t>
        </is>
      </c>
      <c r="J1711" t="inlineStr">
        <is>
          <t>10.57020/ject.1757814</t>
        </is>
      </c>
      <c r="K1711" t="inlineStr">
        <is>
          <t>https://doi.org/10.57020/ject.1757814</t>
        </is>
      </c>
      <c r="L1711" t="inlineStr">
        <is>
          <t>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is>
      </c>
      <c r="M1711" t="inlineStr">
        <is>
          <t>journal-article</t>
        </is>
      </c>
      <c r="N1711" t="inlineStr">
        <is>
          <t>en</t>
        </is>
      </c>
      <c r="O1711">
        <f>IF(F1711="","",LOWER(TRIM(F1711)&amp;"|"&amp;TRIM(G1711)&amp;"|"&amp;H1711))</f>
        <v/>
      </c>
      <c r="P1711" t="inlineStr">
        <is>
          <t>No</t>
        </is>
      </c>
      <c r="Q1711" t="inlineStr">
        <is>
          <t>Citations: 0</t>
        </is>
      </c>
    </row>
    <row r="1712">
      <c r="A1712" t="inlineStr">
        <is>
          <t>A1711</t>
        </is>
      </c>
      <c r="B1712" t="inlineStr">
        <is>
          <t>Database</t>
        </is>
      </c>
      <c r="C1712" t="inlineStr">
        <is>
          <t>CrossRef</t>
        </is>
      </c>
      <c r="D1712" s="86" t="n">
        <v>46287</v>
      </c>
      <c r="E1712" t="inlineStr">
        <is>
          <t>learned dynamics model video reinforcement learning</t>
        </is>
      </c>
      <c r="F1712" t="inlineStr">
        <is>
          <t>Adversarial Inverse Reinforcement Learning With Self-Attention Dynamics Model</t>
        </is>
      </c>
      <c r="G1712" t="inlineStr">
        <is>
          <t>Sun, Jiankai; Yu, Lantao; Dong, Pinqian; Lu, Bo; Zhou, Bolei</t>
        </is>
      </c>
      <c r="H1712" t="n">
        <v>2021</v>
      </c>
      <c r="I1712" t="inlineStr">
        <is>
          <t>IEEE Robotics and Automation Letters</t>
        </is>
      </c>
      <c r="J1712" t="inlineStr">
        <is>
          <t>10.1109/lra.2021.3061397</t>
        </is>
      </c>
      <c r="K1712" t="inlineStr">
        <is>
          <t>https://doi.org/10.1109/lra.2021.3061397</t>
        </is>
      </c>
      <c r="L1712" t="inlineStr"/>
      <c r="M1712" t="inlineStr">
        <is>
          <t>journal-article</t>
        </is>
      </c>
      <c r="N1712" t="inlineStr">
        <is>
          <t>en</t>
        </is>
      </c>
      <c r="O1712">
        <f>IF(F1712="","",LOWER(TRIM(F1712)&amp;"|"&amp;TRIM(G1712)&amp;"|"&amp;H1712))</f>
        <v/>
      </c>
      <c r="P1712" t="inlineStr">
        <is>
          <t>No</t>
        </is>
      </c>
      <c r="Q1712" t="inlineStr">
        <is>
          <t>Citations: 32</t>
        </is>
      </c>
    </row>
    <row r="1713">
      <c r="A1713" t="inlineStr">
        <is>
          <t>A1712</t>
        </is>
      </c>
      <c r="B1713" t="inlineStr">
        <is>
          <t>Database</t>
        </is>
      </c>
      <c r="C1713" t="inlineStr">
        <is>
          <t>CrossRef</t>
        </is>
      </c>
      <c r="D1713" s="86" t="n">
        <v>46287</v>
      </c>
      <c r="E1713" t="inlineStr">
        <is>
          <t>learned dynamics model video reinforcement learning</t>
        </is>
      </c>
      <c r="F1713" t="inlineStr">
        <is>
          <t>A-DQRBRL: attention based deep Q reinforcement battle royale learning model for sports video classification</t>
        </is>
      </c>
      <c r="G1713" t="inlineStr">
        <is>
          <t>Srilakshmi, G.; Praveen Joe, I. R.</t>
        </is>
      </c>
      <c r="H1713" t="n">
        <v>2023</v>
      </c>
      <c r="I1713" t="inlineStr">
        <is>
          <t>The Imaging Science Journal</t>
        </is>
      </c>
      <c r="J1713" t="inlineStr">
        <is>
          <t>10.1080/13682199.2023.2180022</t>
        </is>
      </c>
      <c r="K1713" t="inlineStr">
        <is>
          <t>https://doi.org/10.1080/13682199.2023.2180022</t>
        </is>
      </c>
      <c r="L1713" t="inlineStr"/>
      <c r="M1713" t="inlineStr">
        <is>
          <t>journal-article</t>
        </is>
      </c>
      <c r="N1713" t="inlineStr">
        <is>
          <t>en</t>
        </is>
      </c>
      <c r="O1713">
        <f>IF(F1713="","",LOWER(TRIM(F1713)&amp;"|"&amp;TRIM(G1713)&amp;"|"&amp;H1713))</f>
        <v/>
      </c>
      <c r="P1713" t="inlineStr">
        <is>
          <t>No</t>
        </is>
      </c>
      <c r="Q1713" t="inlineStr">
        <is>
          <t>Citations: 11</t>
        </is>
      </c>
    </row>
    <row r="1714">
      <c r="A1714" t="inlineStr">
        <is>
          <t>A1713</t>
        </is>
      </c>
      <c r="B1714" t="inlineStr">
        <is>
          <t>Database</t>
        </is>
      </c>
      <c r="C1714" t="inlineStr">
        <is>
          <t>CrossRef</t>
        </is>
      </c>
      <c r="D1714" s="86" t="n">
        <v>46287</v>
      </c>
      <c r="E1714" t="inlineStr">
        <is>
          <t>learned dynamics model video reinforcement learning</t>
        </is>
      </c>
      <c r="F1714" t="inlineStr">
        <is>
          <t>Managing Emotion: A Reinforcement Learning Model of Leadership, Social Network, and Emotion Dynamics</t>
        </is>
      </c>
      <c r="G1714" t="inlineStr">
        <is>
          <t>Cho, Yeunkyung; Escotto, Sarah; Sukharamwala, Urvi Chintukumar Chintukumar; Kojaku, Sadamori</t>
        </is>
      </c>
      <c r="H1714" t="n">
        <v>2026</v>
      </c>
      <c r="I1714" t="inlineStr">
        <is>
          <t>Academy of Management Proceedings</t>
        </is>
      </c>
      <c r="J1714" t="inlineStr">
        <is>
          <t>10.5465/amproc.2026.16716abstract</t>
        </is>
      </c>
      <c r="K1714" t="inlineStr">
        <is>
          <t>https://doi.org/10.5465/amproc.2026.16716abstract</t>
        </is>
      </c>
      <c r="L1714" t="inlineStr"/>
      <c r="M1714" t="inlineStr">
        <is>
          <t>journal-article</t>
        </is>
      </c>
      <c r="N1714" t="inlineStr">
        <is>
          <t>en</t>
        </is>
      </c>
      <c r="O1714">
        <f>IF(F1714="","",LOWER(TRIM(F1714)&amp;"|"&amp;TRIM(G1714)&amp;"|"&amp;H1714))</f>
        <v/>
      </c>
      <c r="P1714" t="inlineStr">
        <is>
          <t>No</t>
        </is>
      </c>
      <c r="Q1714" t="inlineStr">
        <is>
          <t>Citations: 0</t>
        </is>
      </c>
    </row>
    <row r="1715">
      <c r="A1715" t="inlineStr">
        <is>
          <t>A1714</t>
        </is>
      </c>
      <c r="B1715" t="inlineStr">
        <is>
          <t>Database</t>
        </is>
      </c>
      <c r="C1715" t="inlineStr">
        <is>
          <t>CrossRef</t>
        </is>
      </c>
      <c r="D1715" s="86" t="n">
        <v>46287</v>
      </c>
      <c r="E1715" t="inlineStr">
        <is>
          <t>learned dynamics model video reinforcement learning</t>
        </is>
      </c>
      <c r="F1715" t="inlineStr">
        <is>
          <t>Startup delay aware short video ordering: Problem, model, and a reinforcement learning based algorithm</t>
        </is>
      </c>
      <c r="G1715" t="inlineStr">
        <is>
          <t>Gao, Zhipeng; Li, Chunxi; Zhao, Yongxiang; Zhang, Baoxian; Li, Cheng</t>
        </is>
      </c>
      <c r="H1715" t="n">
        <v>2025</v>
      </c>
      <c r="I1715" t="inlineStr">
        <is>
          <t>Peer-to-Peer Networking and Applications</t>
        </is>
      </c>
      <c r="J1715" t="inlineStr">
        <is>
          <t>10.1007/s12083-024-01898-2</t>
        </is>
      </c>
      <c r="K1715" t="inlineStr">
        <is>
          <t>https://doi.org/10.1007/s12083-024-01898-2</t>
        </is>
      </c>
      <c r="L1715" t="inlineStr"/>
      <c r="M1715" t="inlineStr">
        <is>
          <t>journal-article</t>
        </is>
      </c>
      <c r="N1715" t="inlineStr">
        <is>
          <t>en</t>
        </is>
      </c>
      <c r="O1715">
        <f>IF(F1715="","",LOWER(TRIM(F1715)&amp;"|"&amp;TRIM(G1715)&amp;"|"&amp;H1715))</f>
        <v/>
      </c>
      <c r="P1715" t="inlineStr">
        <is>
          <t>No</t>
        </is>
      </c>
      <c r="Q1715" t="inlineStr">
        <is>
          <t>Citations: 1</t>
        </is>
      </c>
    </row>
    <row r="1716">
      <c r="A1716" t="inlineStr">
        <is>
          <t>A1715</t>
        </is>
      </c>
      <c r="B1716" t="inlineStr">
        <is>
          <t>Database</t>
        </is>
      </c>
      <c r="C1716" t="inlineStr">
        <is>
          <t>CrossRef</t>
        </is>
      </c>
      <c r="D1716" s="86" t="n">
        <v>46287</v>
      </c>
      <c r="E1716" t="inlineStr">
        <is>
          <t>learned dynamics model video reinforcement learning</t>
        </is>
      </c>
      <c r="F1716" t="inlineStr">
        <is>
          <t>Deep Reinforcement Learning in Video Games</t>
        </is>
      </c>
      <c r="G1716" t="inlineStr">
        <is>
          <t>Lu, Junren</t>
        </is>
      </c>
      <c r="H1716" t="n">
        <v>2026</v>
      </c>
      <c r="I1716" t="inlineStr">
        <is>
          <t>Science and Technology of Engineering, Chemistry and Environmental Protection</t>
        </is>
      </c>
      <c r="J1716" t="inlineStr">
        <is>
          <t>10.61173/bct3hx20</t>
        </is>
      </c>
      <c r="K1716" t="inlineStr">
        <is>
          <t>https://doi.org/10.61173/bct3hx20</t>
        </is>
      </c>
      <c r="L1716" t="inlineStr">
        <is>
          <t>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is>
      </c>
      <c r="M1716" t="inlineStr">
        <is>
          <t>journal-article</t>
        </is>
      </c>
      <c r="N1716" t="inlineStr">
        <is>
          <t>en</t>
        </is>
      </c>
      <c r="O1716">
        <f>IF(F1716="","",LOWER(TRIM(F1716)&amp;"|"&amp;TRIM(G1716)&amp;"|"&amp;H1716))</f>
        <v/>
      </c>
      <c r="P1716" t="inlineStr">
        <is>
          <t>No</t>
        </is>
      </c>
      <c r="Q1716" t="inlineStr">
        <is>
          <t>Citations: 0</t>
        </is>
      </c>
    </row>
    <row r="1717">
      <c r="A1717" t="inlineStr">
        <is>
          <t>A1716</t>
        </is>
      </c>
      <c r="B1717" t="inlineStr">
        <is>
          <t>Database</t>
        </is>
      </c>
      <c r="C1717" t="inlineStr">
        <is>
          <t>CrossRef</t>
        </is>
      </c>
      <c r="D1717" s="86" t="n">
        <v>46287</v>
      </c>
      <c r="E1717" t="inlineStr">
        <is>
          <t>learned dynamics model video reinforcement learning</t>
        </is>
      </c>
      <c r="F1717" t="inlineStr">
        <is>
          <t>Learned Model Composition With Critical Sample Look-Ahead for Semi-Supervised Learning on Small Sets of Labeled Samples</t>
        </is>
      </c>
      <c r="G1717" t="inlineStr">
        <is>
          <t>Li, Yang; Kan, Shichao; Wenming, Cao; He, Zhihai</t>
        </is>
      </c>
      <c r="H1717" t="n">
        <v>2021</v>
      </c>
      <c r="I1717" t="inlineStr">
        <is>
          <t>IEEE Transactions on Circuits and Systems for Video Technology</t>
        </is>
      </c>
      <c r="J1717" t="inlineStr">
        <is>
          <t>10.1109/tcsvt.2020.3038663</t>
        </is>
      </c>
      <c r="K1717" t="inlineStr">
        <is>
          <t>https://doi.org/10.1109/tcsvt.2020.3038663</t>
        </is>
      </c>
      <c r="L1717" t="inlineStr"/>
      <c r="M1717" t="inlineStr">
        <is>
          <t>journal-article</t>
        </is>
      </c>
      <c r="N1717" t="inlineStr">
        <is>
          <t>en</t>
        </is>
      </c>
      <c r="O1717">
        <f>IF(F1717="","",LOWER(TRIM(F1717)&amp;"|"&amp;TRIM(G1717)&amp;"|"&amp;H1717))</f>
        <v/>
      </c>
      <c r="P1717" t="inlineStr">
        <is>
          <t>No</t>
        </is>
      </c>
      <c r="Q1717" t="inlineStr">
        <is>
          <t>Citations: 10</t>
        </is>
      </c>
    </row>
    <row r="1718">
      <c r="A1718" t="inlineStr">
        <is>
          <t>A1717</t>
        </is>
      </c>
      <c r="B1718" t="inlineStr">
        <is>
          <t>Database</t>
        </is>
      </c>
      <c r="C1718" t="inlineStr">
        <is>
          <t>CrossRef</t>
        </is>
      </c>
      <c r="D1718" s="86" t="n">
        <v>46287</v>
      </c>
      <c r="E1718" t="inlineStr">
        <is>
          <t>learned dynamics model video reinforcement learning</t>
        </is>
      </c>
      <c r="F1718" t="inlineStr">
        <is>
          <t>Model-free H∞ synchronization of leader–follower systems with guaranteed convergence rate using reinforcement learning</t>
        </is>
      </c>
      <c r="G1718" t="inlineStr">
        <is>
          <t>Rahdarian, Ali; Shamaghdari, Saeed</t>
        </is>
      </c>
      <c r="H1718" t="n">
        <v>2023</v>
      </c>
      <c r="I1718" t="inlineStr">
        <is>
          <t>International Journal of Dynamics and Control</t>
        </is>
      </c>
      <c r="J1718" t="inlineStr">
        <is>
          <t>10.1007/s40435-022-00983-9</t>
        </is>
      </c>
      <c r="K1718" t="inlineStr">
        <is>
          <t>https://doi.org/10.1007/s40435-022-00983-9</t>
        </is>
      </c>
      <c r="L1718" t="inlineStr"/>
      <c r="M1718" t="inlineStr">
        <is>
          <t>journal-article</t>
        </is>
      </c>
      <c r="N1718" t="inlineStr">
        <is>
          <t>en</t>
        </is>
      </c>
      <c r="O1718">
        <f>IF(F1718="","",LOWER(TRIM(F1718)&amp;"|"&amp;TRIM(G1718)&amp;"|"&amp;H1718))</f>
        <v/>
      </c>
      <c r="P1718" t="inlineStr">
        <is>
          <t>No</t>
        </is>
      </c>
      <c r="Q1718" t="inlineStr">
        <is>
          <t>Citations: 2</t>
        </is>
      </c>
    </row>
    <row r="1719">
      <c r="A1719" t="inlineStr">
        <is>
          <t>A1718</t>
        </is>
      </c>
      <c r="B1719" t="inlineStr">
        <is>
          <t>Database</t>
        </is>
      </c>
      <c r="C1719" t="inlineStr">
        <is>
          <t>CrossRef</t>
        </is>
      </c>
      <c r="D1719" s="86" t="n">
        <v>46287</v>
      </c>
      <c r="E1719" t="inlineStr">
        <is>
          <t>learned dynamics model video reinforcement learning</t>
        </is>
      </c>
      <c r="F1719" t="inlineStr">
        <is>
          <t>Learning heuristics for transit network design and improvement with deep reinforcement learning</t>
        </is>
      </c>
      <c r="G1719" t="inlineStr">
        <is>
          <t>Holliday, Andrew; El-Geneidy, Ahmed; Dudek, Gregory</t>
        </is>
      </c>
      <c r="H1719" t="n">
        <v>2025</v>
      </c>
      <c r="I1719" t="inlineStr">
        <is>
          <t>Transportmetrica B: Transport Dynamics</t>
        </is>
      </c>
      <c r="J1719" t="inlineStr">
        <is>
          <t>10.1080/21680566.2025.2561863</t>
        </is>
      </c>
      <c r="K1719" t="inlineStr">
        <is>
          <t>https://doi.org/10.1080/21680566.2025.2561863</t>
        </is>
      </c>
      <c r="L1719" t="inlineStr"/>
      <c r="M1719" t="inlineStr">
        <is>
          <t>journal-article</t>
        </is>
      </c>
      <c r="N1719" t="inlineStr">
        <is>
          <t>en</t>
        </is>
      </c>
      <c r="O1719">
        <f>IF(F1719="","",LOWER(TRIM(F1719)&amp;"|"&amp;TRIM(G1719)&amp;"|"&amp;H1719))</f>
        <v/>
      </c>
      <c r="P1719" t="inlineStr">
        <is>
          <t>No</t>
        </is>
      </c>
      <c r="Q1719" t="inlineStr">
        <is>
          <t>Citations: 3</t>
        </is>
      </c>
    </row>
    <row r="1720">
      <c r="A1720" t="inlineStr">
        <is>
          <t>A1719</t>
        </is>
      </c>
      <c r="B1720" t="inlineStr">
        <is>
          <t>Database</t>
        </is>
      </c>
      <c r="C1720" t="inlineStr">
        <is>
          <t>CrossRef</t>
        </is>
      </c>
      <c r="D1720" s="86" t="n">
        <v>46287</v>
      </c>
      <c r="E1720" t="inlineStr">
        <is>
          <t>learned dynamics model video reinforcement learning</t>
        </is>
      </c>
      <c r="F1720" t="inlineStr">
        <is>
          <t>Reinforcement Learning for Unsupervised Video Summarization With Reward Generator Training</t>
        </is>
      </c>
      <c r="G1720" t="inlineStr">
        <is>
          <t>Abbasi, Mehryar; Hadizadeh, Hadi; Saeedi, Parvaneh</t>
        </is>
      </c>
      <c r="H1720" t="n">
        <v>2026</v>
      </c>
      <c r="I1720" t="inlineStr">
        <is>
          <t>IEEE Transactions on Circuits and Systems for Video Technology</t>
        </is>
      </c>
      <c r="J1720" t="inlineStr">
        <is>
          <t>10.1109/tcsvt.2025.3623074</t>
        </is>
      </c>
      <c r="K1720" t="inlineStr">
        <is>
          <t>https://doi.org/10.1109/tcsvt.2025.3623074</t>
        </is>
      </c>
      <c r="L1720" t="inlineStr"/>
      <c r="M1720" t="inlineStr">
        <is>
          <t>journal-article</t>
        </is>
      </c>
      <c r="N1720" t="inlineStr">
        <is>
          <t>en</t>
        </is>
      </c>
      <c r="O1720">
        <f>IF(F1720="","",LOWER(TRIM(F1720)&amp;"|"&amp;TRIM(G1720)&amp;"|"&amp;H1720))</f>
        <v/>
      </c>
      <c r="P1720" t="inlineStr">
        <is>
          <t>No</t>
        </is>
      </c>
      <c r="Q1720" t="inlineStr">
        <is>
          <t>Citations: 1</t>
        </is>
      </c>
    </row>
    <row r="1721">
      <c r="A1721" t="inlineStr">
        <is>
          <t>A1720</t>
        </is>
      </c>
      <c r="B1721" t="inlineStr">
        <is>
          <t>Database</t>
        </is>
      </c>
      <c r="C1721" t="inlineStr">
        <is>
          <t>CrossRef</t>
        </is>
      </c>
      <c r="D1721" s="86" t="n">
        <v>46287</v>
      </c>
      <c r="E1721" t="inlineStr">
        <is>
          <t>learned dynamics model video reinforcement learning</t>
        </is>
      </c>
      <c r="F1721" t="inlineStr">
        <is>
          <t>Multi-head attention with reinforcement learning for supervised video summarization</t>
        </is>
      </c>
      <c r="G1721" t="inlineStr">
        <is>
          <t>Kadam, Bhakti Deepak; Deshpande, Ashwini Mangesh</t>
        </is>
      </c>
      <c r="H1721" t="n">
        <v>2024</v>
      </c>
      <c r="I1721" t="inlineStr">
        <is>
          <t>Journal of Electronic Imaging</t>
        </is>
      </c>
      <c r="J1721" t="inlineStr">
        <is>
          <t>10.1117/1.jei.33.5.053010</t>
        </is>
      </c>
      <c r="K1721" t="inlineStr">
        <is>
          <t>https://doi.org/10.1117/1.jei.33.5.053010</t>
        </is>
      </c>
      <c r="L1721" t="inlineStr"/>
      <c r="M1721" t="inlineStr">
        <is>
          <t>journal-article</t>
        </is>
      </c>
      <c r="N1721" t="inlineStr">
        <is>
          <t>en</t>
        </is>
      </c>
      <c r="O1721">
        <f>IF(F1721="","",LOWER(TRIM(F1721)&amp;"|"&amp;TRIM(G1721)&amp;"|"&amp;H1721))</f>
        <v/>
      </c>
      <c r="P1721" t="inlineStr">
        <is>
          <t>No</t>
        </is>
      </c>
      <c r="Q1721" t="inlineStr">
        <is>
          <t>Citations: 2</t>
        </is>
      </c>
    </row>
    <row r="1722">
      <c r="A1722" t="inlineStr">
        <is>
          <t>A1721</t>
        </is>
      </c>
      <c r="B1722" t="inlineStr">
        <is>
          <t>Database</t>
        </is>
      </c>
      <c r="C1722" t="inlineStr">
        <is>
          <t>CrossRef</t>
        </is>
      </c>
      <c r="D1722" s="86" t="n">
        <v>46287</v>
      </c>
      <c r="E1722" t="inlineStr">
        <is>
          <t>learned dynamics model video reinforcement learning</t>
        </is>
      </c>
      <c r="F1722" t="inlineStr">
        <is>
          <t>Reinforcement Learning Applications for Dynamic Pricing in Microsoft Dynamics 365 Commerce</t>
        </is>
      </c>
      <c r="G1722" t="inlineStr">
        <is>
          <t>Sonthalia, Manish</t>
        </is>
      </c>
      <c r="H1722" t="n">
        <v>2026</v>
      </c>
      <c r="I1722" t="inlineStr">
        <is>
          <t>International Journal of Artificial Intelligence, Data Science and Machine Learning</t>
        </is>
      </c>
      <c r="J1722" t="inlineStr">
        <is>
          <t>10.63282/3050-9262.ijaidsml-v7i1p137</t>
        </is>
      </c>
      <c r="K1722" t="inlineStr">
        <is>
          <t>https://doi.org/10.63282/3050-9262.ijaidsml-v7i1p137</t>
        </is>
      </c>
      <c r="L1722" t="inlineStr">
        <is>
          <t>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is>
      </c>
      <c r="M1722" t="inlineStr">
        <is>
          <t>journal-article</t>
        </is>
      </c>
      <c r="N1722" t="inlineStr">
        <is>
          <t>en</t>
        </is>
      </c>
      <c r="O1722">
        <f>IF(F1722="","",LOWER(TRIM(F1722)&amp;"|"&amp;TRIM(G1722)&amp;"|"&amp;H1722))</f>
        <v/>
      </c>
      <c r="P1722" t="inlineStr">
        <is>
          <t>No</t>
        </is>
      </c>
      <c r="Q1722" t="inlineStr">
        <is>
          <t>Citations: 0</t>
        </is>
      </c>
    </row>
    <row r="1723">
      <c r="A1723" t="inlineStr">
        <is>
          <t>A1722</t>
        </is>
      </c>
      <c r="B1723" t="inlineStr">
        <is>
          <t>Database</t>
        </is>
      </c>
      <c r="C1723" t="inlineStr">
        <is>
          <t>CrossRef</t>
        </is>
      </c>
      <c r="D1723" s="86" t="n">
        <v>46287</v>
      </c>
      <c r="E1723" t="inlineStr">
        <is>
          <t>learned dynamics model video reinforcement learning</t>
        </is>
      </c>
      <c r="F1723" t="inlineStr">
        <is>
          <t>Distractor location frequencies better account for the instantiation of learned distractor suppression than do reinforcement learning prediction errors</t>
        </is>
      </c>
      <c r="G1723" t="inlineStr">
        <is>
          <t>Sali, Anthony W.; Seitz, Catherine W.</t>
        </is>
      </c>
      <c r="H1723" t="n">
        <v>2024</v>
      </c>
      <c r="I1723" t="inlineStr">
        <is>
          <t>Journal of Vision</t>
        </is>
      </c>
      <c r="J1723" t="inlineStr">
        <is>
          <t>10.1167/jov.24.10.1080</t>
        </is>
      </c>
      <c r="K1723" t="inlineStr">
        <is>
          <t>https://doi.org/10.1167/jov.24.10.1080</t>
        </is>
      </c>
      <c r="L1723" t="inlineStr"/>
      <c r="M1723" t="inlineStr">
        <is>
          <t>journal-article</t>
        </is>
      </c>
      <c r="N1723" t="inlineStr">
        <is>
          <t>en</t>
        </is>
      </c>
      <c r="O1723">
        <f>IF(F1723="","",LOWER(TRIM(F1723)&amp;"|"&amp;TRIM(G1723)&amp;"|"&amp;H1723))</f>
        <v/>
      </c>
      <c r="P1723" t="inlineStr">
        <is>
          <t>No</t>
        </is>
      </c>
      <c r="Q1723" t="inlineStr">
        <is>
          <t>Citations: 0</t>
        </is>
      </c>
    </row>
    <row r="1724">
      <c r="A1724" t="inlineStr">
        <is>
          <t>A1723</t>
        </is>
      </c>
      <c r="B1724" t="inlineStr">
        <is>
          <t>Database</t>
        </is>
      </c>
      <c r="C1724" t="inlineStr">
        <is>
          <t>CrossRef</t>
        </is>
      </c>
      <c r="D1724" s="86" t="n">
        <v>46287</v>
      </c>
      <c r="E1724" t="inlineStr">
        <is>
          <t>learned dynamics model video reinforcement learning</t>
        </is>
      </c>
      <c r="F1724" t="inlineStr">
        <is>
          <t>Pengembangan Model Pembelajaran MIDHY (Model Video Based Learning with Virtual Laboratory)</t>
        </is>
      </c>
      <c r="G1724" t="inlineStr">
        <is>
          <t>Karmila, Mila; Bahri, Arsad</t>
        </is>
      </c>
      <c r="H1724" t="n">
        <v>2022</v>
      </c>
      <c r="I1724" t="inlineStr">
        <is>
          <t>Biology Teaching and Learning</t>
        </is>
      </c>
      <c r="J1724" t="inlineStr">
        <is>
          <t>10.35580/btl.v5i1.36081</t>
        </is>
      </c>
      <c r="K1724" t="inlineStr">
        <is>
          <t>https://doi.org/10.35580/btl.v5i1.36081</t>
        </is>
      </c>
      <c r="L1724" t="inlineStr">
        <is>
          <t>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is>
      </c>
      <c r="M1724" t="inlineStr">
        <is>
          <t>journal-article</t>
        </is>
      </c>
      <c r="N1724" t="inlineStr">
        <is>
          <t>en</t>
        </is>
      </c>
      <c r="O1724">
        <f>IF(F1724="","",LOWER(TRIM(F1724)&amp;"|"&amp;TRIM(G1724)&amp;"|"&amp;H1724))</f>
        <v/>
      </c>
      <c r="P1724" t="inlineStr">
        <is>
          <t>No</t>
        </is>
      </c>
      <c r="Q1724" t="inlineStr">
        <is>
          <t>Citations: 0</t>
        </is>
      </c>
    </row>
    <row r="1725">
      <c r="A1725" t="inlineStr">
        <is>
          <t>A1724</t>
        </is>
      </c>
      <c r="B1725" t="inlineStr">
        <is>
          <t>Database</t>
        </is>
      </c>
      <c r="C1725" t="inlineStr">
        <is>
          <t>CrossRef</t>
        </is>
      </c>
      <c r="D1725" s="86" t="n">
        <v>46287</v>
      </c>
      <c r="E1725" t="inlineStr">
        <is>
          <t>learned dynamics model video reinforcement learning</t>
        </is>
      </c>
      <c r="F1725" t="inlineStr">
        <is>
          <t>Blind Video Quality Assessment for Ultra-High-Definition Video Based on Super-Resolution and Deep Reinforcement Learning</t>
        </is>
      </c>
      <c r="G1725" t="inlineStr">
        <is>
          <t>Ying, Zefeng; Pan, Da; Shi, Ping</t>
        </is>
      </c>
      <c r="H1725" t="n">
        <v>2023</v>
      </c>
      <c r="I1725" t="inlineStr">
        <is>
          <t>Sensors</t>
        </is>
      </c>
      <c r="J1725" t="inlineStr">
        <is>
          <t>10.3390/s23031511</t>
        </is>
      </c>
      <c r="K1725" t="inlineStr">
        <is>
          <t>https://doi.org/10.3390/s23031511</t>
        </is>
      </c>
      <c r="L1725" t="inlineStr">
        <is>
          <t>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is>
      </c>
      <c r="M1725" t="inlineStr">
        <is>
          <t>journal-article</t>
        </is>
      </c>
      <c r="N1725" t="inlineStr">
        <is>
          <t>en</t>
        </is>
      </c>
      <c r="O1725">
        <f>IF(F1725="","",LOWER(TRIM(F1725)&amp;"|"&amp;TRIM(G1725)&amp;"|"&amp;H1725))</f>
        <v/>
      </c>
      <c r="P1725" t="inlineStr">
        <is>
          <t>No</t>
        </is>
      </c>
      <c r="Q1725" t="inlineStr">
        <is>
          <t>Citations: 6</t>
        </is>
      </c>
    </row>
    <row r="1726">
      <c r="A1726" t="inlineStr">
        <is>
          <t>A1725</t>
        </is>
      </c>
      <c r="B1726" t="inlineStr">
        <is>
          <t>Database</t>
        </is>
      </c>
      <c r="C1726" t="inlineStr">
        <is>
          <t>CrossRef</t>
        </is>
      </c>
      <c r="D1726" s="86" t="n">
        <v>46287</v>
      </c>
      <c r="E1726" t="inlineStr">
        <is>
          <t>learned dynamics model video reinforcement learning</t>
        </is>
      </c>
      <c r="F1726" t="inlineStr">
        <is>
          <t>Optimal Video Compression Parameter Tuning for Digital Video Broadcasting (DVB) using Deep Reinforcement Learning</t>
        </is>
      </c>
      <c r="G1726" t="inlineStr">
        <is>
          <t>Motaung, William B.; Ogudo, Kingsley A.; Chabalala, Chabalala S.</t>
        </is>
      </c>
      <c r="H1726" t="n">
        <v>2022</v>
      </c>
      <c r="I1726" t="inlineStr">
        <is>
          <t>International Conference on Intelligent and Innovative Computing Applications</t>
        </is>
      </c>
      <c r="J1726" t="inlineStr">
        <is>
          <t>10.59200/iconic.2022.030</t>
        </is>
      </c>
      <c r="K1726" t="inlineStr">
        <is>
          <t>https://doi.org/10.59200/iconic.2022.030</t>
        </is>
      </c>
      <c r="L1726" t="inlineStr">
        <is>
          <t>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is>
      </c>
      <c r="M1726" t="inlineStr">
        <is>
          <t>journal-article</t>
        </is>
      </c>
      <c r="N1726" t="inlineStr">
        <is>
          <t>en</t>
        </is>
      </c>
      <c r="O1726">
        <f>IF(F1726="","",LOWER(TRIM(F1726)&amp;"|"&amp;TRIM(G1726)&amp;"|"&amp;H1726))</f>
        <v/>
      </c>
      <c r="P1726" t="inlineStr">
        <is>
          <t>No</t>
        </is>
      </c>
      <c r="Q1726" t="inlineStr">
        <is>
          <t>Citations: 0</t>
        </is>
      </c>
    </row>
    <row r="1727">
      <c r="A1727" t="inlineStr">
        <is>
          <t>A1726</t>
        </is>
      </c>
      <c r="B1727" t="inlineStr">
        <is>
          <t>Database</t>
        </is>
      </c>
      <c r="C1727" t="inlineStr">
        <is>
          <t>CrossRef</t>
        </is>
      </c>
      <c r="D1727" s="86" t="n">
        <v>46287</v>
      </c>
      <c r="E1727" t="inlineStr">
        <is>
          <t>learned dynamics model video reinforcement learning</t>
        </is>
      </c>
      <c r="F1727" t="inlineStr">
        <is>
          <t>AI-driven federated unsupervised video summarization with ensemble reinforcement learning and explainable caption generation</t>
        </is>
      </c>
      <c r="G1727" t="inlineStr">
        <is>
          <t>Hiremath, Ananda Siddhayya; Kagalkar, Ramesh M.</t>
        </is>
      </c>
      <c r="H1727" t="n">
        <v>2026</v>
      </c>
      <c r="I1727" t="inlineStr">
        <is>
          <t>Array</t>
        </is>
      </c>
      <c r="J1727" t="inlineStr">
        <is>
          <t>10.1016/j.array.2026.101181</t>
        </is>
      </c>
      <c r="K1727" t="inlineStr">
        <is>
          <t>https://doi.org/10.1016/j.array.2026.101181</t>
        </is>
      </c>
      <c r="L1727" t="inlineStr"/>
      <c r="M1727" t="inlineStr">
        <is>
          <t>journal-article</t>
        </is>
      </c>
      <c r="N1727" t="inlineStr">
        <is>
          <t>en</t>
        </is>
      </c>
      <c r="O1727">
        <f>IF(F1727="","",LOWER(TRIM(F1727)&amp;"|"&amp;TRIM(G1727)&amp;"|"&amp;H1727))</f>
        <v/>
      </c>
      <c r="P1727" t="inlineStr">
        <is>
          <t>No</t>
        </is>
      </c>
      <c r="Q1727" t="inlineStr">
        <is>
          <t>Citations: 0</t>
        </is>
      </c>
    </row>
    <row r="1728">
      <c r="A1728" t="inlineStr">
        <is>
          <t>A1727</t>
        </is>
      </c>
      <c r="B1728" t="inlineStr">
        <is>
          <t>Database</t>
        </is>
      </c>
      <c r="C1728" t="inlineStr">
        <is>
          <t>CrossRef</t>
        </is>
      </c>
      <c r="D1728" s="86" t="n">
        <v>46287</v>
      </c>
      <c r="E1728" t="inlineStr">
        <is>
          <t>learned dynamics model video reinforcement learning</t>
        </is>
      </c>
      <c r="F1728" t="inlineStr">
        <is>
          <t>Automatic Spoiler-Sensitive Video Preview Generation with Reinforcement Learning</t>
        </is>
      </c>
      <c r="G1728" t="inlineStr">
        <is>
          <t>Saxena, Mayank; Saxena, Rakhi</t>
        </is>
      </c>
      <c r="H1728" t="n">
        <v>2023</v>
      </c>
      <c r="I1728" t="inlineStr">
        <is>
          <t>International Journal of Computing and Digital Systems</t>
        </is>
      </c>
      <c r="J1728" t="inlineStr">
        <is>
          <t>10.12785/ijcds/1301103</t>
        </is>
      </c>
      <c r="K1728" t="inlineStr">
        <is>
          <t>https://doi.org/10.12785/ijcds/1301103</t>
        </is>
      </c>
      <c r="L1728" t="inlineStr"/>
      <c r="M1728" t="inlineStr">
        <is>
          <t>journal-article</t>
        </is>
      </c>
      <c r="N1728" t="inlineStr">
        <is>
          <t>en</t>
        </is>
      </c>
      <c r="O1728">
        <f>IF(F1728="","",LOWER(TRIM(F1728)&amp;"|"&amp;TRIM(G1728)&amp;"|"&amp;H1728))</f>
        <v/>
      </c>
      <c r="P1728" t="inlineStr">
        <is>
          <t>No</t>
        </is>
      </c>
      <c r="Q1728" t="inlineStr">
        <is>
          <t>Citations: 0</t>
        </is>
      </c>
    </row>
    <row r="1729">
      <c r="A1729" t="inlineStr">
        <is>
          <t>A1728</t>
        </is>
      </c>
      <c r="B1729" t="inlineStr">
        <is>
          <t>Database</t>
        </is>
      </c>
      <c r="C1729" t="inlineStr">
        <is>
          <t>CrossRef</t>
        </is>
      </c>
      <c r="D1729" s="86" t="n">
        <v>46287</v>
      </c>
      <c r="E1729" t="inlineStr">
        <is>
          <t>learned dynamics model video reinforcement learning</t>
        </is>
      </c>
      <c r="F1729" t="inlineStr">
        <is>
          <t>Reinforcement Learning for Efficient and Low-Latency Video Content Delivery: Bridging Edge Computing and Adaptive Optimization</t>
        </is>
      </c>
      <c r="G1729" t="inlineStr">
        <is>
          <t>Ji, Zhuolin</t>
        </is>
      </c>
      <c r="H1729" t="n">
        <v>2024</v>
      </c>
      <c r="I1729" t="inlineStr">
        <is>
          <t>Journal of Advanced Computing Systems</t>
        </is>
      </c>
      <c r="J1729" t="inlineStr">
        <is>
          <t>10.69987/jacs.2024.41205</t>
        </is>
      </c>
      <c r="K1729" t="inlineStr">
        <is>
          <t>https://doi.org/10.69987/jacs.2024.41205</t>
        </is>
      </c>
      <c r="L1729" t="inlineStr"/>
      <c r="M1729" t="inlineStr">
        <is>
          <t>journal-article</t>
        </is>
      </c>
      <c r="N1729" t="inlineStr">
        <is>
          <t>en</t>
        </is>
      </c>
      <c r="O1729">
        <f>IF(F1729="","",LOWER(TRIM(F1729)&amp;"|"&amp;TRIM(G1729)&amp;"|"&amp;H1729))</f>
        <v/>
      </c>
      <c r="P1729" t="inlineStr">
        <is>
          <t>No</t>
        </is>
      </c>
      <c r="Q1729" t="inlineStr">
        <is>
          <t>Citations: 6</t>
        </is>
      </c>
    </row>
    <row r="1730">
      <c r="A1730" t="inlineStr">
        <is>
          <t>A1729</t>
        </is>
      </c>
      <c r="B1730" t="inlineStr">
        <is>
          <t>Database</t>
        </is>
      </c>
      <c r="C1730" t="inlineStr">
        <is>
          <t>CrossRef</t>
        </is>
      </c>
      <c r="D1730" s="86" t="n">
        <v>46287</v>
      </c>
      <c r="E1730" t="inlineStr">
        <is>
          <t>learned dynamics model video reinforcement learning</t>
        </is>
      </c>
      <c r="F1730" t="inlineStr">
        <is>
          <t>IcD-FDRL: Intelligent-edge video transmissions utilizing intra-clustered dynamic federated deep reinforcement learning</t>
        </is>
      </c>
      <c r="G1730" t="inlineStr">
        <is>
          <t>Yan, Li; Zheng, Wan</t>
        </is>
      </c>
      <c r="H1730" t="n">
        <v>2025</v>
      </c>
      <c r="I1730" t="inlineStr">
        <is>
          <t>China Communications</t>
        </is>
      </c>
      <c r="J1730" t="inlineStr">
        <is>
          <t>10.23919/jcc.fa.2023-0804.202512</t>
        </is>
      </c>
      <c r="K1730" t="inlineStr">
        <is>
          <t>https://doi.org/10.23919/jcc.fa.2023-0804.202512</t>
        </is>
      </c>
      <c r="L1730" t="inlineStr"/>
      <c r="M1730" t="inlineStr">
        <is>
          <t>journal-article</t>
        </is>
      </c>
      <c r="N1730" t="inlineStr">
        <is>
          <t>en</t>
        </is>
      </c>
      <c r="O1730">
        <f>IF(F1730="","",LOWER(TRIM(F1730)&amp;"|"&amp;TRIM(G1730)&amp;"|"&amp;H1730))</f>
        <v/>
      </c>
      <c r="P1730" t="inlineStr">
        <is>
          <t>No</t>
        </is>
      </c>
      <c r="Q1730" t="inlineStr">
        <is>
          <t>Citations: 0</t>
        </is>
      </c>
    </row>
    <row r="1731">
      <c r="A1731" t="inlineStr">
        <is>
          <t>A1730</t>
        </is>
      </c>
      <c r="B1731" t="inlineStr">
        <is>
          <t>Database</t>
        </is>
      </c>
      <c r="C1731" t="inlineStr">
        <is>
          <t>CrossRef</t>
        </is>
      </c>
      <c r="D1731" s="86" t="n">
        <v>46287</v>
      </c>
      <c r="E1731" t="inlineStr">
        <is>
          <t>learned dynamics model video reinforcement learning</t>
        </is>
      </c>
      <c r="F1731" t="inlineStr">
        <is>
          <t>RL-Ad: Integrating Eye-Tracking into a Reinforcement Learning Model for VR Video Ad Implantation</t>
        </is>
      </c>
      <c r="G1731" t="inlineStr">
        <is>
          <t>Zhang, Qian; Tang, Yahui; Wang, Chen; Zhang, Xun; Chen, Xiaoming; Chung, Vera</t>
        </is>
      </c>
      <c r="H1731" t="n">
        <v>2026</v>
      </c>
      <c r="I1731" t="inlineStr">
        <is>
          <t>ACM Transactions on Sensor Networks</t>
        </is>
      </c>
      <c r="J1731" t="inlineStr">
        <is>
          <t>10.1145/3744647</t>
        </is>
      </c>
      <c r="K1731" t="inlineStr">
        <is>
          <t>https://doi.org/10.1145/3744647</t>
        </is>
      </c>
      <c r="L1731" t="inlineStr">
        <is>
          <t>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is>
      </c>
      <c r="M1731" t="inlineStr">
        <is>
          <t>journal-article</t>
        </is>
      </c>
      <c r="N1731" t="inlineStr">
        <is>
          <t>en</t>
        </is>
      </c>
      <c r="O1731">
        <f>IF(F1731="","",LOWER(TRIM(F1731)&amp;"|"&amp;TRIM(G1731)&amp;"|"&amp;H1731))</f>
        <v/>
      </c>
      <c r="P1731" t="inlineStr">
        <is>
          <t>No</t>
        </is>
      </c>
      <c r="Q1731" t="inlineStr">
        <is>
          <t>Citations: 0</t>
        </is>
      </c>
    </row>
    <row r="1732">
      <c r="A1732" t="inlineStr">
        <is>
          <t>A1731</t>
        </is>
      </c>
      <c r="B1732" t="inlineStr">
        <is>
          <t>Database</t>
        </is>
      </c>
      <c r="C1732" t="inlineStr">
        <is>
          <t>CrossRef</t>
        </is>
      </c>
      <c r="D1732" s="86" t="n">
        <v>46287</v>
      </c>
      <c r="E1732" t="inlineStr">
        <is>
          <t>learned dynamics model video reinforcement learning</t>
        </is>
      </c>
      <c r="F1732" t="inlineStr">
        <is>
          <t>Control of Qubit Dynamics Using Reinforcement Learning</t>
        </is>
      </c>
      <c r="G1732" t="inlineStr">
        <is>
          <t>Koutromanos, Dimitris; Stefanatos, Dionisis; Paspalakis, Emmanuel</t>
        </is>
      </c>
      <c r="H1732" t="n">
        <v>2024</v>
      </c>
      <c r="I1732" t="inlineStr">
        <is>
          <t>Information</t>
        </is>
      </c>
      <c r="J1732" t="inlineStr">
        <is>
          <t>10.3390/info15050272</t>
        </is>
      </c>
      <c r="K1732" t="inlineStr">
        <is>
          <t>https://doi.org/10.3390/info15050272</t>
        </is>
      </c>
      <c r="L1732" t="inlineStr">
        <is>
          <t>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is>
      </c>
      <c r="M1732" t="inlineStr">
        <is>
          <t>journal-article</t>
        </is>
      </c>
      <c r="N1732" t="inlineStr">
        <is>
          <t>en</t>
        </is>
      </c>
      <c r="O1732">
        <f>IF(F1732="","",LOWER(TRIM(F1732)&amp;"|"&amp;TRIM(G1732)&amp;"|"&amp;H1732))</f>
        <v/>
      </c>
      <c r="P1732" t="inlineStr">
        <is>
          <t>No</t>
        </is>
      </c>
      <c r="Q1732" t="inlineStr">
        <is>
          <t>Citations: 12</t>
        </is>
      </c>
    </row>
    <row r="1733">
      <c r="A1733" t="inlineStr">
        <is>
          <t>A1732</t>
        </is>
      </c>
      <c r="B1733" t="inlineStr">
        <is>
          <t>Database</t>
        </is>
      </c>
      <c r="C1733" t="inlineStr">
        <is>
          <t>CrossRef</t>
        </is>
      </c>
      <c r="D1733" s="86" t="n">
        <v>46287</v>
      </c>
      <c r="E1733" t="inlineStr">
        <is>
          <t>learned dynamics model video reinforcement learning</t>
        </is>
      </c>
      <c r="F1733" t="inlineStr">
        <is>
          <t>The Acceptance of Learning Management Systems and Video Conferencing Technologies: Lessons Learned from COVID-19</t>
        </is>
      </c>
      <c r="G1733" t="inlineStr">
        <is>
          <t>Camilleri, Mark Anthony; Camilleri, Adriana Caterina</t>
        </is>
      </c>
      <c r="H1733" t="n">
        <v>2022</v>
      </c>
      <c r="I1733" t="inlineStr">
        <is>
          <t>Technology, Knowledge and Learning</t>
        </is>
      </c>
      <c r="J1733" t="inlineStr">
        <is>
          <t>10.1007/s10758-021-09561-y</t>
        </is>
      </c>
      <c r="K1733" t="inlineStr">
        <is>
          <t>https://doi.org/10.1007/s10758-021-09561-y</t>
        </is>
      </c>
      <c r="L1733" t="inlineStr"/>
      <c r="M1733" t="inlineStr">
        <is>
          <t>journal-article</t>
        </is>
      </c>
      <c r="N1733" t="inlineStr">
        <is>
          <t>en</t>
        </is>
      </c>
      <c r="O1733">
        <f>IF(F1733="","",LOWER(TRIM(F1733)&amp;"|"&amp;TRIM(G1733)&amp;"|"&amp;H1733))</f>
        <v/>
      </c>
      <c r="P1733" t="inlineStr">
        <is>
          <t>No</t>
        </is>
      </c>
      <c r="Q1733" t="inlineStr">
        <is>
          <t>Citations: 120</t>
        </is>
      </c>
    </row>
    <row r="1734">
      <c r="A1734" t="inlineStr">
        <is>
          <t>A1733</t>
        </is>
      </c>
      <c r="B1734" t="inlineStr">
        <is>
          <t>Database</t>
        </is>
      </c>
      <c r="C1734" t="inlineStr">
        <is>
          <t>CrossRef</t>
        </is>
      </c>
      <c r="D1734" s="86" t="n">
        <v>46287</v>
      </c>
      <c r="E1734" t="inlineStr">
        <is>
          <t>learned dynamics model video reinforcement learning</t>
        </is>
      </c>
      <c r="F1734" t="inlineStr">
        <is>
          <t>F-DRL: Federated Dynamics Representation Learning for Robust Multi-Task Reinforcement Learning</t>
        </is>
      </c>
      <c r="G1734" t="inlineStr">
        <is>
          <t>Upadhyay, Anurag; Lu, Xin; Baradaranshokouhi, Yashar; Li, Jun; Jing, Yanguo</t>
        </is>
      </c>
      <c r="H1734" t="n">
        <v>2026</v>
      </c>
      <c r="I1734" t="inlineStr">
        <is>
          <t>Information</t>
        </is>
      </c>
      <c r="J1734" t="inlineStr">
        <is>
          <t>10.3390/info17030232</t>
        </is>
      </c>
      <c r="K1734" t="inlineStr">
        <is>
          <t>https://doi.org/10.3390/info17030232</t>
        </is>
      </c>
      <c r="L1734" t="inlineStr">
        <is>
          <t>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is>
      </c>
      <c r="M1734" t="inlineStr">
        <is>
          <t>journal-article</t>
        </is>
      </c>
      <c r="N1734" t="inlineStr">
        <is>
          <t>en</t>
        </is>
      </c>
      <c r="O1734">
        <f>IF(F1734="","",LOWER(TRIM(F1734)&amp;"|"&amp;TRIM(G1734)&amp;"|"&amp;H1734))</f>
        <v/>
      </c>
      <c r="P1734" t="inlineStr">
        <is>
          <t>No</t>
        </is>
      </c>
      <c r="Q1734" t="inlineStr">
        <is>
          <t>Citations: 1</t>
        </is>
      </c>
    </row>
    <row r="1735">
      <c r="A1735" t="inlineStr">
        <is>
          <t>A1734</t>
        </is>
      </c>
      <c r="B1735" t="inlineStr">
        <is>
          <t>Database</t>
        </is>
      </c>
      <c r="C1735" t="inlineStr">
        <is>
          <t>CrossRef</t>
        </is>
      </c>
      <c r="D1735" s="86" t="n">
        <v>46287</v>
      </c>
      <c r="E1735" t="inlineStr">
        <is>
          <t>learned dynamics model video reinforcement learning</t>
        </is>
      </c>
      <c r="F1735" t="inlineStr">
        <is>
          <t>Transferable dynamics models for efficient object-oriented reinforcement learning</t>
        </is>
      </c>
      <c r="G1735" t="inlineStr">
        <is>
          <t>Marom, Ofir; Rosman, Benjamin</t>
        </is>
      </c>
      <c r="H1735" t="n">
        <v>2024</v>
      </c>
      <c r="I1735" t="inlineStr">
        <is>
          <t>Artificial Intelligence</t>
        </is>
      </c>
      <c r="J1735" t="inlineStr">
        <is>
          <t>10.1016/j.artint.2024.104079</t>
        </is>
      </c>
      <c r="K1735" t="inlineStr">
        <is>
          <t>https://doi.org/10.1016/j.artint.2024.104079</t>
        </is>
      </c>
      <c r="L1735" t="inlineStr"/>
      <c r="M1735" t="inlineStr">
        <is>
          <t>journal-article</t>
        </is>
      </c>
      <c r="N1735" t="inlineStr">
        <is>
          <t>en</t>
        </is>
      </c>
      <c r="O1735">
        <f>IF(F1735="","",LOWER(TRIM(F1735)&amp;"|"&amp;TRIM(G1735)&amp;"|"&amp;H1735))</f>
        <v/>
      </c>
      <c r="P1735" t="inlineStr">
        <is>
          <t>No</t>
        </is>
      </c>
      <c r="Q1735" t="inlineStr">
        <is>
          <t>Citations: 1</t>
        </is>
      </c>
    </row>
    <row r="1736">
      <c r="A1736" t="inlineStr">
        <is>
          <t>A1735</t>
        </is>
      </c>
      <c r="B1736" t="inlineStr">
        <is>
          <t>Database</t>
        </is>
      </c>
      <c r="C1736" t="inlineStr">
        <is>
          <t>CrossRef</t>
        </is>
      </c>
      <c r="D1736" s="86" t="n">
        <v>46287</v>
      </c>
      <c r="E1736" t="inlineStr">
        <is>
          <t>learned dynamics model video reinforcement learning</t>
        </is>
      </c>
      <c r="F1736" t="inlineStr">
        <is>
          <t>Self-learned suppression of roll oscillations based on model-free reinforcement learning</t>
        </is>
      </c>
      <c r="G1736" t="inlineStr">
        <is>
          <t>Dong, Yizhang; Shi, Zhiwei; Chen, Kun; Yao, Zhangyi</t>
        </is>
      </c>
      <c r="H1736" t="n">
        <v>2021</v>
      </c>
      <c r="I1736" t="inlineStr">
        <is>
          <t>Aerospace Science and Technology</t>
        </is>
      </c>
      <c r="J1736" t="inlineStr">
        <is>
          <t>10.1016/j.ast.2021.106850</t>
        </is>
      </c>
      <c r="K1736" t="inlineStr">
        <is>
          <t>https://doi.org/10.1016/j.ast.2021.106850</t>
        </is>
      </c>
      <c r="L1736" t="inlineStr"/>
      <c r="M1736" t="inlineStr">
        <is>
          <t>journal-article</t>
        </is>
      </c>
      <c r="N1736" t="inlineStr">
        <is>
          <t>en</t>
        </is>
      </c>
      <c r="O1736">
        <f>IF(F1736="","",LOWER(TRIM(F1736)&amp;"|"&amp;TRIM(G1736)&amp;"|"&amp;H1736))</f>
        <v/>
      </c>
      <c r="P1736" t="inlineStr">
        <is>
          <t>No</t>
        </is>
      </c>
      <c r="Q1736" t="inlineStr">
        <is>
          <t>Citations: 11</t>
        </is>
      </c>
    </row>
    <row r="1737">
      <c r="A1737" t="inlineStr">
        <is>
          <t>A1736</t>
        </is>
      </c>
      <c r="B1737" t="inlineStr">
        <is>
          <t>Database</t>
        </is>
      </c>
      <c r="C1737" t="inlineStr">
        <is>
          <t>CrossRef</t>
        </is>
      </c>
      <c r="D1737" s="86" t="n">
        <v>46287</v>
      </c>
      <c r="E1737" t="inlineStr">
        <is>
          <t>learned dynamics model video reinforcement learning</t>
        </is>
      </c>
      <c r="F1737" t="inlineStr">
        <is>
          <t>CM-DQN: A Value-Based Deep Reinforcement Learning Model to Simulate Confirmation Bias</t>
        </is>
      </c>
      <c r="G1737" t="inlineStr">
        <is>
          <t>New York University Shanghai Shanghai, China; shen, Jiacheng; Feng, Lihan; New York University Shanghai Shanghai, China</t>
        </is>
      </c>
      <c r="H1737" t="n">
        <v>2024</v>
      </c>
      <c r="I1737" t="inlineStr">
        <is>
          <t>Engineering and Technology Journal</t>
        </is>
      </c>
      <c r="J1737" t="inlineStr">
        <is>
          <t>10.47191/etj/v9i07.31</t>
        </is>
      </c>
      <c r="K1737" t="inlineStr">
        <is>
          <t>https://doi.org/10.47191/etj/v9i07.31</t>
        </is>
      </c>
      <c r="L1737" t="inlineStr">
        <is>
          <t>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is>
      </c>
      <c r="M1737" t="inlineStr">
        <is>
          <t>journal-article</t>
        </is>
      </c>
      <c r="N1737" t="inlineStr">
        <is>
          <t>en</t>
        </is>
      </c>
      <c r="O1737">
        <f>IF(F1737="","",LOWER(TRIM(F1737)&amp;"|"&amp;TRIM(G1737)&amp;"|"&amp;H1737))</f>
        <v/>
      </c>
      <c r="P1737" t="inlineStr">
        <is>
          <t>No</t>
        </is>
      </c>
      <c r="Q1737" t="inlineStr">
        <is>
          <t>Citations: 0</t>
        </is>
      </c>
    </row>
    <row r="1738">
      <c r="A1738" t="inlineStr">
        <is>
          <t>A1737</t>
        </is>
      </c>
      <c r="B1738" t="inlineStr">
        <is>
          <t>Database</t>
        </is>
      </c>
      <c r="C1738" t="inlineStr">
        <is>
          <t>CrossRef</t>
        </is>
      </c>
      <c r="D1738" s="86" t="n">
        <v>46287</v>
      </c>
      <c r="E1738" t="inlineStr">
        <is>
          <t>learned dynamics model video reinforcement learning</t>
        </is>
      </c>
      <c r="F1738" t="inlineStr">
        <is>
          <t>Correction to: The Acceptance of Learning Management Systems and Video Conferencing Technologies: Lessons Learned from COVID‑19</t>
        </is>
      </c>
      <c r="G1738" t="inlineStr">
        <is>
          <t>Camilleri, Mark Anthony; Camilleri, Adriana Caterina</t>
        </is>
      </c>
      <c r="H1738" t="n">
        <v>2022</v>
      </c>
      <c r="I1738" t="inlineStr">
        <is>
          <t>Technology, Knowledge and Learning</t>
        </is>
      </c>
      <c r="J1738" t="inlineStr">
        <is>
          <t>10.1007/s10758-021-09567-6</t>
        </is>
      </c>
      <c r="K1738" t="inlineStr">
        <is>
          <t>https://doi.org/10.1007/s10758-021-09567-6</t>
        </is>
      </c>
      <c r="L1738" t="inlineStr"/>
      <c r="M1738" t="inlineStr">
        <is>
          <t>journal-article</t>
        </is>
      </c>
      <c r="N1738" t="inlineStr">
        <is>
          <t>en</t>
        </is>
      </c>
      <c r="O1738">
        <f>IF(F1738="","",LOWER(TRIM(F1738)&amp;"|"&amp;TRIM(G1738)&amp;"|"&amp;H1738))</f>
        <v/>
      </c>
      <c r="P1738" t="inlineStr">
        <is>
          <t>No</t>
        </is>
      </c>
      <c r="Q1738" t="inlineStr">
        <is>
          <t>Citations: 1</t>
        </is>
      </c>
    </row>
    <row r="1739">
      <c r="A1739" t="inlineStr">
        <is>
          <t>A1738</t>
        </is>
      </c>
      <c r="B1739" t="inlineStr">
        <is>
          <t>Database</t>
        </is>
      </c>
      <c r="C1739" t="inlineStr">
        <is>
          <t>CrossRef</t>
        </is>
      </c>
      <c r="D1739" s="86" t="n">
        <v>46287</v>
      </c>
      <c r="E1739" t="inlineStr">
        <is>
          <t>learned dynamics model video reinforcement learning</t>
        </is>
      </c>
      <c r="F1739" t="inlineStr">
        <is>
          <t>Improving Students' English Learning Outcomes Through Video Based Learning Model</t>
        </is>
      </c>
      <c r="G1739" t="inlineStr">
        <is>
          <t>Abidin, Asriana; Arham, Muhammad</t>
        </is>
      </c>
      <c r="H1739" t="n">
        <v>2023</v>
      </c>
      <c r="I1739" t="inlineStr">
        <is>
          <t>Educia Journal</t>
        </is>
      </c>
      <c r="J1739" t="inlineStr">
        <is>
          <t>10.71435/610395</t>
        </is>
      </c>
      <c r="K1739" t="inlineStr">
        <is>
          <t>https://doi.org/10.71435/610395</t>
        </is>
      </c>
      <c r="L1739" t="inlineStr"/>
      <c r="M1739" t="inlineStr">
        <is>
          <t>journal-article</t>
        </is>
      </c>
      <c r="N1739" t="inlineStr">
        <is>
          <t>en</t>
        </is>
      </c>
      <c r="O1739">
        <f>IF(F1739="","",LOWER(TRIM(F1739)&amp;"|"&amp;TRIM(G1739)&amp;"|"&amp;H1739))</f>
        <v/>
      </c>
      <c r="P1739" t="inlineStr">
        <is>
          <t>No</t>
        </is>
      </c>
      <c r="Q1739" t="inlineStr">
        <is>
          <t>Citations: 0</t>
        </is>
      </c>
    </row>
    <row r="1740">
      <c r="A1740" t="inlineStr">
        <is>
          <t>A1739</t>
        </is>
      </c>
      <c r="B1740" t="inlineStr">
        <is>
          <t>Database</t>
        </is>
      </c>
      <c r="C1740" t="inlineStr">
        <is>
          <t>CrossRef</t>
        </is>
      </c>
      <c r="D1740" s="86" t="n">
        <v>46287</v>
      </c>
      <c r="E1740" t="inlineStr">
        <is>
          <t>learned dynamics model video reinforcement learning</t>
        </is>
      </c>
      <c r="F1740" t="inlineStr">
        <is>
          <t>MASK-RL: Multiagent Video Object Segmentation Framework Through Reinforcement Learning</t>
        </is>
      </c>
      <c r="G1740" t="inlineStr">
        <is>
          <t>Vecchio, Giuseppe; Palazzo, Simone; Giordano, Daniela; Rundo, Francesco; Spampinato, Concetto</t>
        </is>
      </c>
      <c r="H1740" t="n">
        <v>2020</v>
      </c>
      <c r="I1740" t="inlineStr">
        <is>
          <t>IEEE Transactions on Neural Networks and Learning Systems</t>
        </is>
      </c>
      <c r="J1740" t="inlineStr">
        <is>
          <t>10.1109/tnnls.2019.2963282</t>
        </is>
      </c>
      <c r="K1740" t="inlineStr">
        <is>
          <t>https://doi.org/10.1109/tnnls.2019.2963282</t>
        </is>
      </c>
      <c r="L1740" t="inlineStr"/>
      <c r="M1740" t="inlineStr">
        <is>
          <t>journal-article</t>
        </is>
      </c>
      <c r="N1740" t="inlineStr">
        <is>
          <t>en</t>
        </is>
      </c>
      <c r="O1740">
        <f>IF(F1740="","",LOWER(TRIM(F1740)&amp;"|"&amp;TRIM(G1740)&amp;"|"&amp;H1740))</f>
        <v/>
      </c>
      <c r="P1740" t="inlineStr">
        <is>
          <t>No</t>
        </is>
      </c>
      <c r="Q1740" t="inlineStr">
        <is>
          <t>Citations: 30</t>
        </is>
      </c>
    </row>
    <row r="1741">
      <c r="A1741" t="inlineStr">
        <is>
          <t>A1740</t>
        </is>
      </c>
      <c r="B1741" t="inlineStr">
        <is>
          <t>Database</t>
        </is>
      </c>
      <c r="C1741" t="inlineStr">
        <is>
          <t>CrossRef</t>
        </is>
      </c>
      <c r="D1741" s="86" t="n">
        <v>46287</v>
      </c>
      <c r="E1741" t="inlineStr">
        <is>
          <t>learned dynamics model video reinforcement learning</t>
        </is>
      </c>
      <c r="F1741" t="inlineStr">
        <is>
          <t>Viewport-Aware Deep Reinforcement Learning Approach for 360$^\circ$ Video Caching</t>
        </is>
      </c>
      <c r="G1741" t="inlineStr">
        <is>
          <t>Maniotis, Pantelis; Thomos, Nikolaos</t>
        </is>
      </c>
      <c r="H1741" t="n">
        <v>2022</v>
      </c>
      <c r="I1741" t="inlineStr">
        <is>
          <t>IEEE Transactions on Multimedia</t>
        </is>
      </c>
      <c r="J1741" t="inlineStr">
        <is>
          <t>10.1109/tmm.2021.3052339</t>
        </is>
      </c>
      <c r="K1741" t="inlineStr">
        <is>
          <t>https://doi.org/10.1109/tmm.2021.3052339</t>
        </is>
      </c>
      <c r="L1741" t="inlineStr"/>
      <c r="M1741" t="inlineStr">
        <is>
          <t>journal-article</t>
        </is>
      </c>
      <c r="N1741" t="inlineStr">
        <is>
          <t>en</t>
        </is>
      </c>
      <c r="O1741">
        <f>IF(F1741="","",LOWER(TRIM(F1741)&amp;"|"&amp;TRIM(G1741)&amp;"|"&amp;H1741))</f>
        <v/>
      </c>
      <c r="P1741" t="inlineStr">
        <is>
          <t>No</t>
        </is>
      </c>
      <c r="Q1741" t="inlineStr">
        <is>
          <t>Citations: 52</t>
        </is>
      </c>
    </row>
    <row r="1742">
      <c r="A1742" t="inlineStr">
        <is>
          <t>A1741</t>
        </is>
      </c>
      <c r="B1742" t="inlineStr">
        <is>
          <t>Database</t>
        </is>
      </c>
      <c r="C1742" t="inlineStr">
        <is>
          <t>CrossRef</t>
        </is>
      </c>
      <c r="D1742" s="86" t="n">
        <v>46287</v>
      </c>
      <c r="E1742" t="inlineStr">
        <is>
          <t>learned dynamics model video reinforcement learning</t>
        </is>
      </c>
      <c r="F1742" t="inlineStr">
        <is>
          <t>ANALYSIS OF THE APPLICATION OF REINFORCEMENT LEARNING ALGORITHMS ON THE STARCRAFT II VIDEO GAME</t>
        </is>
      </c>
      <c r="G1742" t="inlineStr">
        <is>
          <t>Vian, Leandro; Malheiros, Marcelo de Gomensoro</t>
        </is>
      </c>
      <c r="H1742" t="n">
        <v>2019</v>
      </c>
      <c r="I1742" t="inlineStr">
        <is>
          <t>Revista Destaques Acadêmicos</t>
        </is>
      </c>
      <c r="J1742" t="inlineStr">
        <is>
          <t>10.22410/issn.2176-3070.v11i4a2019.2403</t>
        </is>
      </c>
      <c r="K1742" t="inlineStr">
        <is>
          <t>https://doi.org/10.22410/issn.2176-3070.v11i4a2019.2403</t>
        </is>
      </c>
      <c r="L1742" t="inlineStr">
        <is>
          <t>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is>
      </c>
      <c r="M1742" t="inlineStr">
        <is>
          <t>journal-article</t>
        </is>
      </c>
      <c r="N1742" t="inlineStr">
        <is>
          <t>en</t>
        </is>
      </c>
      <c r="O1742">
        <f>IF(F1742="","",LOWER(TRIM(F1742)&amp;"|"&amp;TRIM(G1742)&amp;"|"&amp;H1742))</f>
        <v/>
      </c>
      <c r="P1742" t="inlineStr">
        <is>
          <t>No</t>
        </is>
      </c>
      <c r="Q1742" t="inlineStr">
        <is>
          <t>Citations: 0</t>
        </is>
      </c>
    </row>
    <row r="1743">
      <c r="A1743" t="inlineStr">
        <is>
          <t>A1742</t>
        </is>
      </c>
      <c r="B1743" t="inlineStr">
        <is>
          <t>Database</t>
        </is>
      </c>
      <c r="C1743" t="inlineStr">
        <is>
          <t>CrossRef</t>
        </is>
      </c>
      <c r="D1743" s="86" t="n">
        <v>46287</v>
      </c>
      <c r="E1743" t="inlineStr">
        <is>
          <t>learned dynamics model video reinforcement learning</t>
        </is>
      </c>
      <c r="F1743" t="inlineStr">
        <is>
          <t>Efficient Unbiased Sampling of Protein Dynamics using Reinforcement Learning</t>
        </is>
      </c>
      <c r="G1743" t="inlineStr">
        <is>
          <t>Shamsi, Zahra; Shukla, Diwakar</t>
        </is>
      </c>
      <c r="H1743" t="n">
        <v>2018</v>
      </c>
      <c r="I1743" t="inlineStr">
        <is>
          <t>Biophysical Journal</t>
        </is>
      </c>
      <c r="J1743" t="inlineStr">
        <is>
          <t>10.1016/j.bpj.2017.11.3630</t>
        </is>
      </c>
      <c r="K1743" t="inlineStr">
        <is>
          <t>https://doi.org/10.1016/j.bpj.2017.11.3630</t>
        </is>
      </c>
      <c r="L1743" t="inlineStr"/>
      <c r="M1743" t="inlineStr">
        <is>
          <t>journal-article</t>
        </is>
      </c>
      <c r="N1743" t="inlineStr">
        <is>
          <t>en</t>
        </is>
      </c>
      <c r="O1743">
        <f>IF(F1743="","",LOWER(TRIM(F1743)&amp;"|"&amp;TRIM(G1743)&amp;"|"&amp;H1743))</f>
        <v/>
      </c>
      <c r="P1743" t="inlineStr">
        <is>
          <t>No</t>
        </is>
      </c>
      <c r="Q1743" t="inlineStr">
        <is>
          <t>Citations: 0</t>
        </is>
      </c>
    </row>
    <row r="1744">
      <c r="A1744" t="inlineStr">
        <is>
          <t>A1743</t>
        </is>
      </c>
      <c r="B1744" t="inlineStr">
        <is>
          <t>Database</t>
        </is>
      </c>
      <c r="C1744" t="inlineStr">
        <is>
          <t>CrossRef</t>
        </is>
      </c>
      <c r="D1744" s="86" t="n">
        <v>46287</v>
      </c>
      <c r="E1744" t="inlineStr">
        <is>
          <t>learned dynamics model video reinforcement learning</t>
        </is>
      </c>
      <c r="F1744" t="inlineStr">
        <is>
          <t>Policy-guided Monte Carlo: Reinforcement-learning Markov chain dynamics</t>
        </is>
      </c>
      <c r="G1744" t="inlineStr">
        <is>
          <t>Bojesen, Troels Arnfred</t>
        </is>
      </c>
      <c r="H1744" t="n">
        <v>2018</v>
      </c>
      <c r="I1744" t="inlineStr">
        <is>
          <t>Physical Review E</t>
        </is>
      </c>
      <c r="J1744" t="inlineStr">
        <is>
          <t>10.1103/physreve.98.063303</t>
        </is>
      </c>
      <c r="K1744" t="inlineStr">
        <is>
          <t>https://doi.org/10.1103/physreve.98.063303</t>
        </is>
      </c>
      <c r="L1744" t="inlineStr"/>
      <c r="M1744" t="inlineStr">
        <is>
          <t>journal-article</t>
        </is>
      </c>
      <c r="N1744" t="inlineStr">
        <is>
          <t>en</t>
        </is>
      </c>
      <c r="O1744">
        <f>IF(F1744="","",LOWER(TRIM(F1744)&amp;"|"&amp;TRIM(G1744)&amp;"|"&amp;H1744))</f>
        <v/>
      </c>
      <c r="P1744" t="inlineStr">
        <is>
          <t>No</t>
        </is>
      </c>
      <c r="Q1744" t="inlineStr">
        <is>
          <t>Citations: 20</t>
        </is>
      </c>
    </row>
    <row r="1745">
      <c r="A1745" t="inlineStr">
        <is>
          <t>A1744</t>
        </is>
      </c>
      <c r="B1745" t="inlineStr">
        <is>
          <t>Database</t>
        </is>
      </c>
      <c r="C1745" t="inlineStr">
        <is>
          <t>CrossRef</t>
        </is>
      </c>
      <c r="D1745" s="86" t="n">
        <v>46287</v>
      </c>
      <c r="E1745" t="inlineStr">
        <is>
          <t>learned dynamics model video reinforcement learning</t>
        </is>
      </c>
      <c r="F1745" t="inlineStr">
        <is>
          <t>Efficient and Stable Learning for Distribution Network Operation: A Model-Based Reinforcement Learning Approach</t>
        </is>
      </c>
      <c r="G1745" t="inlineStr"/>
      <c r="H1745" t="n">
        <v>2025</v>
      </c>
      <c r="I1745" t="inlineStr">
        <is>
          <t>CSEE Journal of Power and Energy Systems</t>
        </is>
      </c>
      <c r="J1745" t="inlineStr">
        <is>
          <t>10.17775/cseejpes.2023.09100</t>
        </is>
      </c>
      <c r="K1745" t="inlineStr">
        <is>
          <t>https://doi.org/10.17775/cseejpes.2023.09100</t>
        </is>
      </c>
      <c r="L1745" t="inlineStr"/>
      <c r="M1745" t="inlineStr">
        <is>
          <t>journal-article</t>
        </is>
      </c>
      <c r="N1745" t="inlineStr">
        <is>
          <t>en</t>
        </is>
      </c>
      <c r="O1745">
        <f>IF(F1745="","",LOWER(TRIM(F1745)&amp;"|"&amp;TRIM(G1745)&amp;"|"&amp;H1745))</f>
        <v/>
      </c>
      <c r="P1745" t="inlineStr">
        <is>
          <t>No</t>
        </is>
      </c>
      <c r="Q1745" t="inlineStr">
        <is>
          <t>Citations: 0</t>
        </is>
      </c>
    </row>
    <row r="1746">
      <c r="A1746" t="inlineStr">
        <is>
          <t>A1745</t>
        </is>
      </c>
      <c r="B1746" t="inlineStr">
        <is>
          <t>Database</t>
        </is>
      </c>
      <c r="C1746" t="inlineStr">
        <is>
          <t>CrossRef</t>
        </is>
      </c>
      <c r="D1746" s="86" t="n">
        <v>46287</v>
      </c>
      <c r="E1746" t="inlineStr">
        <is>
          <t>learned dynamics model video reinforcement learning</t>
        </is>
      </c>
      <c r="F1746" t="inlineStr">
        <is>
          <t>Deep Reinforcement Learning-Based Approach for Video Streaming: Dynamic Adaptive Video Streaming over HTTP</t>
        </is>
      </c>
      <c r="G1746" t="inlineStr">
        <is>
          <t>Souane, Naima; Bourenane, Malika; Douga, Yassine</t>
        </is>
      </c>
      <c r="H1746" t="n">
        <v>2023</v>
      </c>
      <c r="I1746" t="inlineStr">
        <is>
          <t>Applied Sciences</t>
        </is>
      </c>
      <c r="J1746" t="inlineStr">
        <is>
          <t>10.3390/app132111697</t>
        </is>
      </c>
      <c r="K1746" t="inlineStr">
        <is>
          <t>https://doi.org/10.3390/app132111697</t>
        </is>
      </c>
      <c r="L1746" t="inlineStr">
        <is>
          <t>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is>
      </c>
      <c r="M1746" t="inlineStr">
        <is>
          <t>journal-article</t>
        </is>
      </c>
      <c r="N1746" t="inlineStr">
        <is>
          <t>en</t>
        </is>
      </c>
      <c r="O1746">
        <f>IF(F1746="","",LOWER(TRIM(F1746)&amp;"|"&amp;TRIM(G1746)&amp;"|"&amp;H1746))</f>
        <v/>
      </c>
      <c r="P1746" t="inlineStr">
        <is>
          <t>No</t>
        </is>
      </c>
      <c r="Q1746" t="inlineStr">
        <is>
          <t>Citations: 19</t>
        </is>
      </c>
    </row>
    <row r="1747">
      <c r="A1747" t="inlineStr">
        <is>
          <t>A1746</t>
        </is>
      </c>
      <c r="B1747" t="inlineStr">
        <is>
          <t>Database</t>
        </is>
      </c>
      <c r="C1747" t="inlineStr">
        <is>
          <t>CrossRef</t>
        </is>
      </c>
      <c r="D1747" s="86" t="n">
        <v>46287</v>
      </c>
      <c r="E1747" t="inlineStr">
        <is>
          <t>learned dynamics model video reinforcement learning</t>
        </is>
      </c>
      <c r="F1747" t="inlineStr">
        <is>
          <t>Model gradient: unified model and policy learning in model-based reinforcement learning</t>
        </is>
      </c>
      <c r="G1747" t="inlineStr">
        <is>
          <t>Jia, Chengxing; Zhang, Fuxiang; Xu, Tian; Pang, Jing-Cheng; Zhang, Zongzhang; Yu, Yang</t>
        </is>
      </c>
      <c r="H1747" t="n">
        <v>2024</v>
      </c>
      <c r="I1747" t="inlineStr">
        <is>
          <t>Frontiers of Computer Science</t>
        </is>
      </c>
      <c r="J1747" t="inlineStr">
        <is>
          <t>10.1007/s11704-023-3150-5</t>
        </is>
      </c>
      <c r="K1747" t="inlineStr">
        <is>
          <t>https://doi.org/10.1007/s11704-023-3150-5</t>
        </is>
      </c>
      <c r="L1747" t="inlineStr"/>
      <c r="M1747" t="inlineStr">
        <is>
          <t>journal-article</t>
        </is>
      </c>
      <c r="N1747" t="inlineStr">
        <is>
          <t>en</t>
        </is>
      </c>
      <c r="O1747">
        <f>IF(F1747="","",LOWER(TRIM(F1747)&amp;"|"&amp;TRIM(G1747)&amp;"|"&amp;H1747))</f>
        <v/>
      </c>
      <c r="P1747" t="inlineStr">
        <is>
          <t>No</t>
        </is>
      </c>
      <c r="Q1747" t="inlineStr">
        <is>
          <t>Citations: 10</t>
        </is>
      </c>
    </row>
    <row r="1748">
      <c r="A1748" t="inlineStr">
        <is>
          <t>A1747</t>
        </is>
      </c>
      <c r="B1748" t="inlineStr">
        <is>
          <t>Database</t>
        </is>
      </c>
      <c r="C1748" t="inlineStr">
        <is>
          <t>CrossRef</t>
        </is>
      </c>
      <c r="D1748" s="86" t="n">
        <v>46287</v>
      </c>
      <c r="E1748" t="inlineStr">
        <is>
          <t>learned dynamics model video reinforcement learning</t>
        </is>
      </c>
      <c r="F1748" t="inlineStr">
        <is>
          <t>Image Understanding With Reinforcement Learning: Auto-Tuning Image Attributes and Model Parameters for Object Detection and Segmentation</t>
        </is>
      </c>
      <c r="G1748" t="inlineStr">
        <is>
          <t>Fang, Fen; Xu, Qianli; Cheng, Yi; Sun, Ying; Lim, Joo-Hwee</t>
        </is>
      </c>
      <c r="H1748" t="n">
        <v>2022</v>
      </c>
      <c r="I1748" t="inlineStr">
        <is>
          <t>IEEE Transactions on Circuits and Systems for Video Technology</t>
        </is>
      </c>
      <c r="J1748" t="inlineStr">
        <is>
          <t>10.1109/tcsvt.2022.3171781</t>
        </is>
      </c>
      <c r="K1748" t="inlineStr">
        <is>
          <t>https://doi.org/10.1109/tcsvt.2022.3171781</t>
        </is>
      </c>
      <c r="L1748" t="inlineStr"/>
      <c r="M1748" t="inlineStr">
        <is>
          <t>journal-article</t>
        </is>
      </c>
      <c r="N1748" t="inlineStr">
        <is>
          <t>en</t>
        </is>
      </c>
      <c r="O1748">
        <f>IF(F1748="","",LOWER(TRIM(F1748)&amp;"|"&amp;TRIM(G1748)&amp;"|"&amp;H1748))</f>
        <v/>
      </c>
      <c r="P1748" t="inlineStr">
        <is>
          <t>No</t>
        </is>
      </c>
      <c r="Q1748" t="inlineStr">
        <is>
          <t>Citations: 7</t>
        </is>
      </c>
    </row>
    <row r="1749">
      <c r="A1749" t="inlineStr">
        <is>
          <t>A1748</t>
        </is>
      </c>
      <c r="B1749" t="inlineStr">
        <is>
          <t>Database</t>
        </is>
      </c>
      <c r="C1749" t="inlineStr">
        <is>
          <t>CrossRef</t>
        </is>
      </c>
      <c r="D1749" s="86" t="n">
        <v>46287</v>
      </c>
      <c r="E1749" t="inlineStr">
        <is>
          <t>learned dynamics model video reinforcement learning</t>
        </is>
      </c>
      <c r="F1749" t="inlineStr">
        <is>
          <t>A Deep Reinforcement Learning Approach to Multiple Streams’ Joint Bitrate Allocation</t>
        </is>
      </c>
      <c r="G1749" t="inlineStr">
        <is>
          <t>Zhang, Hang; Li, Jiahao; Li, Bin; Lu, Yan</t>
        </is>
      </c>
      <c r="H1749" t="n">
        <v>2021</v>
      </c>
      <c r="I1749" t="inlineStr">
        <is>
          <t>IEEE Transactions on Circuits and Systems for Video Technology</t>
        </is>
      </c>
      <c r="J1749" t="inlineStr">
        <is>
          <t>10.1109/tcsvt.2020.3021489</t>
        </is>
      </c>
      <c r="K1749" t="inlineStr">
        <is>
          <t>https://doi.org/10.1109/tcsvt.2020.3021489</t>
        </is>
      </c>
      <c r="L1749" t="inlineStr"/>
      <c r="M1749" t="inlineStr">
        <is>
          <t>journal-article</t>
        </is>
      </c>
      <c r="N1749" t="inlineStr">
        <is>
          <t>en</t>
        </is>
      </c>
      <c r="O1749">
        <f>IF(F1749="","",LOWER(TRIM(F1749)&amp;"|"&amp;TRIM(G1749)&amp;"|"&amp;H1749))</f>
        <v/>
      </c>
      <c r="P1749" t="inlineStr">
        <is>
          <t>No</t>
        </is>
      </c>
      <c r="Q1749" t="inlineStr">
        <is>
          <t>Citations: 10</t>
        </is>
      </c>
    </row>
    <row r="1750">
      <c r="A1750" t="inlineStr">
        <is>
          <t>A1749</t>
        </is>
      </c>
      <c r="B1750" t="inlineStr">
        <is>
          <t>Database</t>
        </is>
      </c>
      <c r="C1750" t="inlineStr">
        <is>
          <t>CrossRef</t>
        </is>
      </c>
      <c r="D1750" s="86" t="n">
        <v>46287</v>
      </c>
      <c r="E1750" t="inlineStr">
        <is>
          <t>learned dynamics model video reinforcement learning</t>
        </is>
      </c>
      <c r="F1750" t="inlineStr">
        <is>
          <t>Video-Based Learning Media Development Training (Learning Videos and Video Assignment Recordings) Flipped Learning Model For Teachers at SMAN 2 Madapangga</t>
        </is>
      </c>
      <c r="G1750" t="inlineStr">
        <is>
          <t>Oya, Abas; Nurfidah, Nurfidah; Arwan, Arwan</t>
        </is>
      </c>
      <c r="H1750" t="n">
        <v>2023</v>
      </c>
      <c r="I1750" t="inlineStr">
        <is>
          <t>Abdi Masyarakat</t>
        </is>
      </c>
      <c r="J1750" t="inlineStr">
        <is>
          <t>10.58258/abdi.v5i2.6039</t>
        </is>
      </c>
      <c r="K1750" t="inlineStr">
        <is>
          <t>https://doi.org/10.58258/abdi.v5i2.6039</t>
        </is>
      </c>
      <c r="L1750" t="inlineStr">
        <is>
          <t>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is>
      </c>
      <c r="M1750" t="inlineStr">
        <is>
          <t>journal-article</t>
        </is>
      </c>
      <c r="N1750" t="inlineStr">
        <is>
          <t>en</t>
        </is>
      </c>
      <c r="O1750">
        <f>IF(F1750="","",LOWER(TRIM(F1750)&amp;"|"&amp;TRIM(G1750)&amp;"|"&amp;H1750))</f>
        <v/>
      </c>
      <c r="P1750" t="inlineStr">
        <is>
          <t>No</t>
        </is>
      </c>
      <c r="Q1750" t="inlineStr">
        <is>
          <t>Citations: 0</t>
        </is>
      </c>
    </row>
    <row r="1751">
      <c r="A1751" t="inlineStr">
        <is>
          <t>A1750</t>
        </is>
      </c>
      <c r="B1751" t="inlineStr">
        <is>
          <t>Database</t>
        </is>
      </c>
      <c r="C1751" t="inlineStr">
        <is>
          <t>CrossRef</t>
        </is>
      </c>
      <c r="D1751" s="86" t="n">
        <v>46287</v>
      </c>
      <c r="E1751" t="inlineStr">
        <is>
          <t>learned dynamics model video reinforcement learning</t>
        </is>
      </c>
      <c r="F1751" t="inlineStr">
        <is>
          <t>Bridging Reinforcement Learning and Iterative Learning Control: Autonomous Motion Learning for Unknown, Nonlinear Dynamics</t>
        </is>
      </c>
      <c r="G1751" t="inlineStr">
        <is>
          <t>Meindl, Michael; Lehmann, Dustin; Seel, Thomas</t>
        </is>
      </c>
      <c r="H1751" t="n">
        <v>2022</v>
      </c>
      <c r="I1751" t="inlineStr">
        <is>
          <t>Frontiers in Robotics and AI</t>
        </is>
      </c>
      <c r="J1751" t="inlineStr">
        <is>
          <t>10.3389/frobt.2022.793512</t>
        </is>
      </c>
      <c r="K1751" t="inlineStr">
        <is>
          <t>https://doi.org/10.3389/frobt.2022.793512</t>
        </is>
      </c>
      <c r="L1751" t="inlineStr">
        <is>
          <t>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is>
      </c>
      <c r="M1751" t="inlineStr">
        <is>
          <t>journal-article</t>
        </is>
      </c>
      <c r="N1751" t="inlineStr">
        <is>
          <t>en</t>
        </is>
      </c>
      <c r="O1751">
        <f>IF(F1751="","",LOWER(TRIM(F1751)&amp;"|"&amp;TRIM(G1751)&amp;"|"&amp;H1751))</f>
        <v/>
      </c>
      <c r="P1751" t="inlineStr">
        <is>
          <t>No</t>
        </is>
      </c>
      <c r="Q1751" t="inlineStr">
        <is>
          <t>Citations: 15</t>
        </is>
      </c>
    </row>
    <row r="1752">
      <c r="A1752" t="inlineStr">
        <is>
          <t>A1751</t>
        </is>
      </c>
      <c r="B1752" t="inlineStr">
        <is>
          <t>Database</t>
        </is>
      </c>
      <c r="C1752" t="inlineStr">
        <is>
          <t>CrossRef</t>
        </is>
      </c>
      <c r="D1752" s="86" t="n">
        <v>46287</v>
      </c>
      <c r="E1752" t="inlineStr">
        <is>
          <t>learned dynamics model video reinforcement learning</t>
        </is>
      </c>
      <c r="F1752" t="inlineStr">
        <is>
          <t>Reinforcement Learning Based Video Summarization Using Attention Aware Dilated RNN</t>
        </is>
      </c>
      <c r="G1752" t="inlineStr">
        <is>
          <t>Gupta, Deeksha; Kaushal, Manisha; Sharma, Akashdeep</t>
        </is>
      </c>
      <c r="H1752" t="n">
        <v>2025</v>
      </c>
      <c r="I1752" t="inlineStr">
        <is>
          <t>New Generation Computing</t>
        </is>
      </c>
      <c r="J1752" t="inlineStr">
        <is>
          <t>10.1007/s00354-025-00303-7</t>
        </is>
      </c>
      <c r="K1752" t="inlineStr">
        <is>
          <t>https://doi.org/10.1007/s00354-025-00303-7</t>
        </is>
      </c>
      <c r="L1752" t="inlineStr"/>
      <c r="M1752" t="inlineStr">
        <is>
          <t>journal-article</t>
        </is>
      </c>
      <c r="N1752" t="inlineStr">
        <is>
          <t>en</t>
        </is>
      </c>
      <c r="O1752">
        <f>IF(F1752="","",LOWER(TRIM(F1752)&amp;"|"&amp;TRIM(G1752)&amp;"|"&amp;H1752))</f>
        <v/>
      </c>
      <c r="P1752" t="inlineStr">
        <is>
          <t>No</t>
        </is>
      </c>
      <c r="Q1752" t="inlineStr">
        <is>
          <t>Citations: 1</t>
        </is>
      </c>
    </row>
    <row r="1753">
      <c r="A1753" t="inlineStr">
        <is>
          <t>A1752</t>
        </is>
      </c>
      <c r="B1753" t="inlineStr">
        <is>
          <t>Database</t>
        </is>
      </c>
      <c r="C1753" t="inlineStr">
        <is>
          <t>CrossRef</t>
        </is>
      </c>
      <c r="D1753" s="86" t="n">
        <v>46287</v>
      </c>
      <c r="E1753" t="inlineStr">
        <is>
          <t>learned dynamics model video reinforcement learning</t>
        </is>
      </c>
      <c r="F1753" t="inlineStr">
        <is>
          <t>Optimizing Long-Term User Engagement in Short-Video Recommendation via Reinforcement Learning: A Markov Decision Process Framework with Composite Rewards</t>
        </is>
      </c>
      <c r="G1753" t="inlineStr">
        <is>
          <t>Di, Juan</t>
        </is>
      </c>
      <c r="H1753" t="n">
        <v>2026</v>
      </c>
      <c r="I1753" t="inlineStr">
        <is>
          <t>Informatica</t>
        </is>
      </c>
      <c r="J1753" t="inlineStr">
        <is>
          <t>10.31449/inf.v50i13.13064</t>
        </is>
      </c>
      <c r="K1753" t="inlineStr">
        <is>
          <t>https://doi.org/10.31449/inf.v50i13.13064</t>
        </is>
      </c>
      <c r="L1753" t="inlineStr">
        <is>
          <t>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is>
      </c>
      <c r="M1753" t="inlineStr">
        <is>
          <t>journal-article</t>
        </is>
      </c>
      <c r="N1753" t="inlineStr">
        <is>
          <t>en</t>
        </is>
      </c>
      <c r="O1753">
        <f>IF(F1753="","",LOWER(TRIM(F1753)&amp;"|"&amp;TRIM(G1753)&amp;"|"&amp;H1753))</f>
        <v/>
      </c>
      <c r="P1753" t="inlineStr">
        <is>
          <t>No</t>
        </is>
      </c>
      <c r="Q1753" t="inlineStr">
        <is>
          <t>Citations: 0</t>
        </is>
      </c>
    </row>
    <row r="1754">
      <c r="A1754" t="inlineStr">
        <is>
          <t>A1753</t>
        </is>
      </c>
      <c r="B1754" t="inlineStr">
        <is>
          <t>Database</t>
        </is>
      </c>
      <c r="C1754" t="inlineStr">
        <is>
          <t>CrossRef</t>
        </is>
      </c>
      <c r="D1754" s="86" t="n">
        <v>46287</v>
      </c>
      <c r="E1754" t="inlineStr">
        <is>
          <t>learned dynamics model video reinforcement learning</t>
        </is>
      </c>
      <c r="F1754" t="inlineStr">
        <is>
          <t>Deep Reinforcement Learning Method for Wireless Video Transmission Based on Large Deviations</t>
        </is>
      </c>
      <c r="G1754" t="inlineStr">
        <is>
          <t>Xie, Yongxiao; Song, Shian</t>
        </is>
      </c>
      <c r="H1754" t="n">
        <v>2025</v>
      </c>
      <c r="I1754" t="inlineStr">
        <is>
          <t>Mathematics</t>
        </is>
      </c>
      <c r="J1754" t="inlineStr">
        <is>
          <t>10.3390/math13152434</t>
        </is>
      </c>
      <c r="K1754" t="inlineStr">
        <is>
          <t>https://doi.org/10.3390/math13152434</t>
        </is>
      </c>
      <c r="L1754" t="inlineStr">
        <is>
          <t>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is>
      </c>
      <c r="M1754" t="inlineStr">
        <is>
          <t>journal-article</t>
        </is>
      </c>
      <c r="N1754" t="inlineStr">
        <is>
          <t>en</t>
        </is>
      </c>
      <c r="O1754">
        <f>IF(F1754="","",LOWER(TRIM(F1754)&amp;"|"&amp;TRIM(G1754)&amp;"|"&amp;H1754))</f>
        <v/>
      </c>
      <c r="P1754" t="inlineStr">
        <is>
          <t>No</t>
        </is>
      </c>
      <c r="Q1754" t="inlineStr">
        <is>
          <t>Citations: 0</t>
        </is>
      </c>
    </row>
    <row r="1755">
      <c r="A1755" t="inlineStr">
        <is>
          <t>A1754</t>
        </is>
      </c>
      <c r="B1755" t="inlineStr">
        <is>
          <t>Database</t>
        </is>
      </c>
      <c r="C1755" t="inlineStr">
        <is>
          <t>CrossRef</t>
        </is>
      </c>
      <c r="D1755" s="86" t="n">
        <v>46287</v>
      </c>
      <c r="E1755" t="inlineStr">
        <is>
          <t>learned dynamics model video reinforcement learning</t>
        </is>
      </c>
      <c r="F1755" t="inlineStr">
        <is>
          <t>Model-Free Nonstationary Reinforcement Learning: Near-Optimal Regret and Applications in Multiagent Reinforcement Learning and Inventory Control</t>
        </is>
      </c>
      <c r="G1755" t="inlineStr">
        <is>
          <t>Mao, Weichao; Zhang, Kaiqing; Zhu, Ruihao; Simchi-Levi, David; Başar, Tamer</t>
        </is>
      </c>
      <c r="H1755" t="n">
        <v>2025</v>
      </c>
      <c r="I1755" t="inlineStr">
        <is>
          <t>Management Science</t>
        </is>
      </c>
      <c r="J1755" t="inlineStr">
        <is>
          <t>10.1287/mnsc.2022.02533</t>
        </is>
      </c>
      <c r="K1755" t="inlineStr">
        <is>
          <t>https://doi.org/10.1287/mnsc.2022.02533</t>
        </is>
      </c>
      <c r="L1755" t="inlineStr">
        <is>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is>
      </c>
      <c r="M1755" t="inlineStr">
        <is>
          <t>journal-article</t>
        </is>
      </c>
      <c r="N1755" t="inlineStr">
        <is>
          <t>en</t>
        </is>
      </c>
      <c r="O1755">
        <f>IF(F1755="","",LOWER(TRIM(F1755)&amp;"|"&amp;TRIM(G1755)&amp;"|"&amp;H1755))</f>
        <v/>
      </c>
      <c r="P1755" t="inlineStr">
        <is>
          <t>No</t>
        </is>
      </c>
      <c r="Q1755" t="inlineStr">
        <is>
          <t>Citations: 10</t>
        </is>
      </c>
    </row>
    <row r="1756">
      <c r="A1756" t="inlineStr">
        <is>
          <t>A1755</t>
        </is>
      </c>
      <c r="B1756" t="inlineStr">
        <is>
          <t>Database</t>
        </is>
      </c>
      <c r="C1756" t="inlineStr">
        <is>
          <t>CrossRef</t>
        </is>
      </c>
      <c r="D1756" s="86" t="n">
        <v>46287</v>
      </c>
      <c r="E1756" t="inlineStr">
        <is>
          <t>learned dynamics model video reinforcement learning</t>
        </is>
      </c>
      <c r="F1756" t="inlineStr">
        <is>
          <t>Path following and stabilization of a bicycle model using a reinforcement learning approach</t>
        </is>
      </c>
      <c r="G1756" t="inlineStr">
        <is>
          <t>Weyrer, Sebastian; Manzl, Peter; Schwab, A. L.; Gerstmayr, Johannes</t>
        </is>
      </c>
      <c r="H1756" t="n">
        <v>2026</v>
      </c>
      <c r="I1756" t="inlineStr">
        <is>
          <t>Multibody System Dynamics</t>
        </is>
      </c>
      <c r="J1756" t="inlineStr">
        <is>
          <t>10.1007/s11044-026-10144-x</t>
        </is>
      </c>
      <c r="K1756" t="inlineStr">
        <is>
          <t>https://doi.org/10.1007/s11044-026-10144-x</t>
        </is>
      </c>
      <c r="L1756" t="inlineStr">
        <is>
          <t>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is>
      </c>
      <c r="M1756" t="inlineStr">
        <is>
          <t>journal-article</t>
        </is>
      </c>
      <c r="N1756" t="inlineStr">
        <is>
          <t>en</t>
        </is>
      </c>
      <c r="O1756">
        <f>IF(F1756="","",LOWER(TRIM(F1756)&amp;"|"&amp;TRIM(G1756)&amp;"|"&amp;H1756))</f>
        <v/>
      </c>
      <c r="P1756" t="inlineStr">
        <is>
          <t>No</t>
        </is>
      </c>
      <c r="Q1756" t="inlineStr">
        <is>
          <t>Citations: 1</t>
        </is>
      </c>
    </row>
    <row r="1757">
      <c r="A1757" t="inlineStr">
        <is>
          <t>A1756</t>
        </is>
      </c>
      <c r="B1757" t="inlineStr">
        <is>
          <t>Database</t>
        </is>
      </c>
      <c r="C1757" t="inlineStr">
        <is>
          <t>CrossRef</t>
        </is>
      </c>
      <c r="D1757" s="86" t="n">
        <v>46287</v>
      </c>
      <c r="E1757" t="inlineStr">
        <is>
          <t>learned dynamics model video reinforcement learning</t>
        </is>
      </c>
      <c r="F1757" t="inlineStr">
        <is>
          <t>Enhancing Online Reinforcement Learning with Meta-Learned Objective from Offline Data</t>
        </is>
      </c>
      <c r="G1757" t="inlineStr">
        <is>
          <t>Deng, Shilong; Zheng, Zetao; He, Hongcai; Weng, Paul; Shao, Jie</t>
        </is>
      </c>
      <c r="H1757" t="n">
        <v>2025</v>
      </c>
      <c r="I1757" t="inlineStr">
        <is>
          <t>Proceedings of the AAAI Conference on Artificial Intelligence</t>
        </is>
      </c>
      <c r="J1757" t="inlineStr">
        <is>
          <t>10.1609/aaai.v39i15.33784</t>
        </is>
      </c>
      <c r="K1757" t="inlineStr">
        <is>
          <t>https://doi.org/10.1609/aaai.v39i15.33784</t>
        </is>
      </c>
      <c r="L1757" t="inlineStr">
        <is>
          <t>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is>
      </c>
      <c r="M1757" t="inlineStr">
        <is>
          <t>journal-article</t>
        </is>
      </c>
      <c r="N1757" t="inlineStr">
        <is>
          <t>en</t>
        </is>
      </c>
      <c r="O1757">
        <f>IF(F1757="","",LOWER(TRIM(F1757)&amp;"|"&amp;TRIM(G1757)&amp;"|"&amp;H1757))</f>
        <v/>
      </c>
      <c r="P1757" t="inlineStr">
        <is>
          <t>No</t>
        </is>
      </c>
      <c r="Q1757" t="inlineStr">
        <is>
          <t>Citations: 0</t>
        </is>
      </c>
    </row>
    <row r="1758">
      <c r="A1758" t="inlineStr">
        <is>
          <t>A1757</t>
        </is>
      </c>
      <c r="B1758" t="inlineStr">
        <is>
          <t>Database</t>
        </is>
      </c>
      <c r="C1758" t="inlineStr">
        <is>
          <t>CrossRef</t>
        </is>
      </c>
      <c r="D1758" s="86" t="n">
        <v>46287</v>
      </c>
      <c r="E1758" t="inlineStr">
        <is>
          <t>learned dynamics model video reinforcement learning</t>
        </is>
      </c>
      <c r="F1758" t="inlineStr">
        <is>
          <t>Adaptive social distancing under variant-specific transmission dynamics in a spatial SEIIR model with reinforcement learning</t>
        </is>
      </c>
      <c r="G1758" t="inlineStr">
        <is>
          <t>Choi, Minchan; Lee, Hyosun; Abdulali, Arsen; Lee, Sunmi</t>
        </is>
      </c>
      <c r="H1758" t="n">
        <v>2026</v>
      </c>
      <c r="I1758" t="inlineStr">
        <is>
          <t>Journal of Theoretical Biology</t>
        </is>
      </c>
      <c r="J1758" t="inlineStr">
        <is>
          <t>10.1016/j.jtbi.2026.112530</t>
        </is>
      </c>
      <c r="K1758" t="inlineStr">
        <is>
          <t>https://doi.org/10.1016/j.jtbi.2026.112530</t>
        </is>
      </c>
      <c r="L1758" t="inlineStr"/>
      <c r="M1758" t="inlineStr">
        <is>
          <t>journal-article</t>
        </is>
      </c>
      <c r="N1758" t="inlineStr">
        <is>
          <t>en</t>
        </is>
      </c>
      <c r="O1758">
        <f>IF(F1758="","",LOWER(TRIM(F1758)&amp;"|"&amp;TRIM(G1758)&amp;"|"&amp;H1758))</f>
        <v/>
      </c>
      <c r="P1758" t="inlineStr">
        <is>
          <t>No</t>
        </is>
      </c>
      <c r="Q1758" t="inlineStr">
        <is>
          <t>Citations: 0</t>
        </is>
      </c>
    </row>
    <row r="1759">
      <c r="A1759" t="inlineStr">
        <is>
          <t>A1758</t>
        </is>
      </c>
      <c r="B1759" t="inlineStr">
        <is>
          <t>Database</t>
        </is>
      </c>
      <c r="C1759" t="inlineStr">
        <is>
          <t>CrossRef</t>
        </is>
      </c>
      <c r="D1759" s="86" t="n">
        <v>46287</v>
      </c>
      <c r="E1759" t="inlineStr">
        <is>
          <t>learned dynamics model video reinforcement learning</t>
        </is>
      </c>
      <c r="F1759" t="inlineStr">
        <is>
          <t>Discovery Learning Model in Elementary Schools (Modification of Model Based on Learning Video Media)</t>
        </is>
      </c>
      <c r="G1759" t="inlineStr">
        <is>
          <t>Khairat</t>
        </is>
      </c>
      <c r="H1759" t="n">
        <v>2024</v>
      </c>
      <c r="I1759" t="inlineStr">
        <is>
          <t>Cendekiawan : Jurnal Pendidikan dan Studi Keislaman</t>
        </is>
      </c>
      <c r="J1759" t="inlineStr">
        <is>
          <t>10.61253/cendekiawan.v3i2.232</t>
        </is>
      </c>
      <c r="K1759" t="inlineStr">
        <is>
          <t>https://doi.org/10.61253/cendekiawan.v3i2.232</t>
        </is>
      </c>
      <c r="L1759" t="inlineStr">
        <is>
          <t>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is>
      </c>
      <c r="M1759" t="inlineStr">
        <is>
          <t>journal-article</t>
        </is>
      </c>
      <c r="N1759" t="inlineStr">
        <is>
          <t>en</t>
        </is>
      </c>
      <c r="O1759">
        <f>IF(F1759="","",LOWER(TRIM(F1759)&amp;"|"&amp;TRIM(G1759)&amp;"|"&amp;H1759))</f>
        <v/>
      </c>
      <c r="P1759" t="inlineStr">
        <is>
          <t>No</t>
        </is>
      </c>
      <c r="Q1759" t="inlineStr">
        <is>
          <t>Citations: 0</t>
        </is>
      </c>
    </row>
    <row r="1760">
      <c r="A1760" t="inlineStr">
        <is>
          <t>A1759</t>
        </is>
      </c>
      <c r="B1760" t="inlineStr">
        <is>
          <t>Database</t>
        </is>
      </c>
      <c r="C1760" t="inlineStr">
        <is>
          <t>CrossRef</t>
        </is>
      </c>
      <c r="D1760" s="86" t="n">
        <v>46287</v>
      </c>
      <c r="E1760" t="inlineStr">
        <is>
          <t>learned dynamics model video reinforcement learning</t>
        </is>
      </c>
      <c r="F1760" t="inlineStr">
        <is>
          <t>Animation Character Mouth Matching Model Considering Reinforcement Learning and Feature Extraction</t>
        </is>
      </c>
      <c r="G1760" t="inlineStr">
        <is>
          <t>Zhao, Hang</t>
        </is>
      </c>
      <c r="H1760" t="n">
        <v>2024</v>
      </c>
      <c r="I1760" t="inlineStr">
        <is>
          <t>Informatica</t>
        </is>
      </c>
      <c r="J1760" t="inlineStr">
        <is>
          <t>10.31449/inf.v48i3.6187</t>
        </is>
      </c>
      <c r="K1760" t="inlineStr">
        <is>
          <t>https://doi.org/10.31449/inf.v48i3.6187</t>
        </is>
      </c>
      <c r="L1760" t="inlineStr">
        <is>
          <t>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is>
      </c>
      <c r="M1760" t="inlineStr">
        <is>
          <t>journal-article</t>
        </is>
      </c>
      <c r="N1760" t="inlineStr">
        <is>
          <t>en</t>
        </is>
      </c>
      <c r="O1760">
        <f>IF(F1760="","",LOWER(TRIM(F1760)&amp;"|"&amp;TRIM(G1760)&amp;"|"&amp;H1760))</f>
        <v/>
      </c>
      <c r="P1760" t="inlineStr">
        <is>
          <t>No</t>
        </is>
      </c>
      <c r="Q1760" t="inlineStr">
        <is>
          <t>Citations: 0</t>
        </is>
      </c>
    </row>
    <row r="1761">
      <c r="A1761" t="inlineStr">
        <is>
          <t>A1760</t>
        </is>
      </c>
      <c r="B1761" t="inlineStr">
        <is>
          <t>Database</t>
        </is>
      </c>
      <c r="C1761" t="inlineStr">
        <is>
          <t>CrossRef</t>
        </is>
      </c>
      <c r="D1761" s="86" t="n">
        <v>46287</v>
      </c>
      <c r="E1761" t="inlineStr">
        <is>
          <t>learned dynamics model video reinforcement learning</t>
        </is>
      </c>
      <c r="F1761" t="inlineStr">
        <is>
          <t>CAREERNET: A HYBRID DEEP LEARNING AND REINFORCEMENT LEARNING MODEL FOR STUDENT CAREER RECOMMENDATIONS</t>
        </is>
      </c>
      <c r="G1761" t="inlineStr">
        <is>
          <t>Rantheep Raja S</t>
        </is>
      </c>
      <c r="H1761" t="n">
        <v>2025</v>
      </c>
      <c r="I1761" t="inlineStr">
        <is>
          <t>International Journal of Applied Mathematics</t>
        </is>
      </c>
      <c r="J1761" t="inlineStr">
        <is>
          <t>10.12732/ijam.v38i11s.1311</t>
        </is>
      </c>
      <c r="K1761" t="inlineStr">
        <is>
          <t>https://doi.org/10.12732/ijam.v38i11s.1311</t>
        </is>
      </c>
      <c r="L1761" t="inlineStr">
        <is>
          <t>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is>
      </c>
      <c r="M1761" t="inlineStr">
        <is>
          <t>journal-article</t>
        </is>
      </c>
      <c r="N1761" t="inlineStr">
        <is>
          <t>en</t>
        </is>
      </c>
      <c r="O1761">
        <f>IF(F1761="","",LOWER(TRIM(F1761)&amp;"|"&amp;TRIM(G1761)&amp;"|"&amp;H1761))</f>
        <v/>
      </c>
      <c r="P1761" t="inlineStr">
        <is>
          <t>No</t>
        </is>
      </c>
      <c r="Q1761" t="inlineStr">
        <is>
          <t>Citations: 1</t>
        </is>
      </c>
    </row>
    <row r="1762">
      <c r="A1762" t="inlineStr">
        <is>
          <t>A1761</t>
        </is>
      </c>
      <c r="B1762" t="inlineStr">
        <is>
          <t>Database</t>
        </is>
      </c>
      <c r="C1762" t="inlineStr">
        <is>
          <t>CrossRef</t>
        </is>
      </c>
      <c r="D1762" s="86" t="n">
        <v>46287</v>
      </c>
      <c r="E1762" t="inlineStr">
        <is>
          <t>learned dynamics model video reinforcement learning</t>
        </is>
      </c>
      <c r="F1762" t="inlineStr">
        <is>
          <t>Lossless Point Cloud Geometry and Attribute Compression Using a Learned Conditional Probability Model</t>
        </is>
      </c>
      <c r="G1762" t="inlineStr">
        <is>
          <t>Nguyen, Dat Thanh; Kaup, André</t>
        </is>
      </c>
      <c r="H1762" t="n">
        <v>2023</v>
      </c>
      <c r="I1762" t="inlineStr">
        <is>
          <t>IEEE Transactions on Circuits and Systems for Video Technology</t>
        </is>
      </c>
      <c r="J1762" t="inlineStr">
        <is>
          <t>10.1109/tcsvt.2023.3239321</t>
        </is>
      </c>
      <c r="K1762" t="inlineStr">
        <is>
          <t>https://doi.org/10.1109/tcsvt.2023.3239321</t>
        </is>
      </c>
      <c r="L1762" t="inlineStr"/>
      <c r="M1762" t="inlineStr">
        <is>
          <t>journal-article</t>
        </is>
      </c>
      <c r="N1762" t="inlineStr">
        <is>
          <t>en</t>
        </is>
      </c>
      <c r="O1762">
        <f>IF(F1762="","",LOWER(TRIM(F1762)&amp;"|"&amp;TRIM(G1762)&amp;"|"&amp;H1762))</f>
        <v/>
      </c>
      <c r="P1762" t="inlineStr">
        <is>
          <t>No</t>
        </is>
      </c>
      <c r="Q1762" t="inlineStr">
        <is>
          <t>Citations: 60</t>
        </is>
      </c>
    </row>
    <row r="1763">
      <c r="A1763" t="inlineStr">
        <is>
          <t>A1762</t>
        </is>
      </c>
      <c r="B1763" t="inlineStr">
        <is>
          <t>Database</t>
        </is>
      </c>
      <c r="C1763" t="inlineStr">
        <is>
          <t>CrossRef</t>
        </is>
      </c>
      <c r="D1763" s="86" t="n">
        <v>46287</v>
      </c>
      <c r="E1763" t="inlineStr">
        <is>
          <t>learned dynamics model video reinforcement learning</t>
        </is>
      </c>
      <c r="F1763" t="inlineStr">
        <is>
          <t>Offline Model-Learning by Learning Legal Moves in Othello through Synthetic Negative Reinforcement</t>
        </is>
      </c>
      <c r="G1763" t="inlineStr">
        <is>
          <t>Liu, Johnny; Mani, Ganesh</t>
        </is>
      </c>
      <c r="H1763" t="n">
        <v>2023</v>
      </c>
      <c r="I1763" t="inlineStr">
        <is>
          <t>Journal of Student Research</t>
        </is>
      </c>
      <c r="J1763" t="inlineStr">
        <is>
          <t>10.47611/jsrhs.v12i4.5638</t>
        </is>
      </c>
      <c r="K1763" t="inlineStr">
        <is>
          <t>https://doi.org/10.47611/jsrhs.v12i4.5638</t>
        </is>
      </c>
      <c r="L1763" t="inlineStr">
        <is>
          <t>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is>
      </c>
      <c r="M1763" t="inlineStr">
        <is>
          <t>journal-article</t>
        </is>
      </c>
      <c r="N1763" t="inlineStr">
        <is>
          <t>en</t>
        </is>
      </c>
      <c r="O1763">
        <f>IF(F1763="","",LOWER(TRIM(F1763)&amp;"|"&amp;TRIM(G1763)&amp;"|"&amp;H1763))</f>
        <v/>
      </c>
      <c r="P1763" t="inlineStr">
        <is>
          <t>No</t>
        </is>
      </c>
      <c r="Q1763" t="inlineStr">
        <is>
          <t>Citations: 0</t>
        </is>
      </c>
    </row>
    <row r="1764">
      <c r="A1764" t="inlineStr">
        <is>
          <t>A1763</t>
        </is>
      </c>
      <c r="B1764" t="inlineStr">
        <is>
          <t>Database</t>
        </is>
      </c>
      <c r="C1764" t="inlineStr">
        <is>
          <t>CrossRef</t>
        </is>
      </c>
      <c r="D1764" s="86" t="n">
        <v>46287</v>
      </c>
      <c r="E1764" t="inlineStr">
        <is>
          <t>learned dynamics model video reinforcement learning</t>
        </is>
      </c>
      <c r="F1764" t="inlineStr">
        <is>
          <t>Fog Computing Resource Management for Video Processing Using Evolutionary Bayesian Optimization and Nondeterministic Deep Reinforcement Learning</t>
        </is>
      </c>
      <c r="G1764" t="inlineStr">
        <is>
          <t>Aswin, Buddy</t>
        </is>
      </c>
      <c r="H1764" t="n">
        <v>2021</v>
      </c>
      <c r="I1764" t="inlineStr">
        <is>
          <t>Military Operations Research</t>
        </is>
      </c>
      <c r="J1764" t="inlineStr">
        <is>
          <t>10.5711/1082598326441</t>
        </is>
      </c>
      <c r="K1764" t="inlineStr">
        <is>
          <t>https://doi.org/10.5711/1082598326441</t>
        </is>
      </c>
      <c r="L1764" t="inlineStr"/>
      <c r="M1764" t="inlineStr">
        <is>
          <t>journal-article</t>
        </is>
      </c>
      <c r="N1764" t="inlineStr">
        <is>
          <t>en</t>
        </is>
      </c>
      <c r="O1764">
        <f>IF(F1764="","",LOWER(TRIM(F1764)&amp;"|"&amp;TRIM(G1764)&amp;"|"&amp;H1764))</f>
        <v/>
      </c>
      <c r="P1764" t="inlineStr">
        <is>
          <t>No</t>
        </is>
      </c>
      <c r="Q1764" t="inlineStr">
        <is>
          <t>Citations: 0</t>
        </is>
      </c>
    </row>
    <row r="1765">
      <c r="A1765" t="inlineStr">
        <is>
          <t>A1764</t>
        </is>
      </c>
      <c r="B1765" t="inlineStr">
        <is>
          <t>Database</t>
        </is>
      </c>
      <c r="C1765" t="inlineStr">
        <is>
          <t>CrossRef</t>
        </is>
      </c>
      <c r="D1765" s="86" t="n">
        <v>46287</v>
      </c>
      <c r="E1765" t="inlineStr">
        <is>
          <t>learned dynamics model video reinforcement learning</t>
        </is>
      </c>
      <c r="F1765" t="inlineStr">
        <is>
          <t>Model dependent reinforcement learning algorithm for reservoir operation stochastic optimization</t>
        </is>
      </c>
      <c r="G1765" t="inlineStr">
        <is>
          <t>Wenwu, Li</t>
        </is>
      </c>
      <c r="H1765" t="n">
        <v>2018</v>
      </c>
      <c r="I1765" t="inlineStr">
        <is>
          <t>International Journal of Hydrology</t>
        </is>
      </c>
      <c r="J1765" t="inlineStr">
        <is>
          <t>10.15406/ijh.2018.02.00129</t>
        </is>
      </c>
      <c r="K1765" t="inlineStr">
        <is>
          <t>https://doi.org/10.15406/ijh.2018.02.00129</t>
        </is>
      </c>
      <c r="L1765" t="inlineStr"/>
      <c r="M1765" t="inlineStr">
        <is>
          <t>journal-article</t>
        </is>
      </c>
      <c r="N1765" t="inlineStr">
        <is>
          <t>en</t>
        </is>
      </c>
      <c r="O1765">
        <f>IF(F1765="","",LOWER(TRIM(F1765)&amp;"|"&amp;TRIM(G1765)&amp;"|"&amp;H1765))</f>
        <v/>
      </c>
      <c r="P1765" t="inlineStr">
        <is>
          <t>No</t>
        </is>
      </c>
      <c r="Q1765" t="inlineStr">
        <is>
          <t>Citations: 1</t>
        </is>
      </c>
    </row>
    <row r="1766">
      <c r="A1766" t="inlineStr">
        <is>
          <t>A1765</t>
        </is>
      </c>
      <c r="B1766" t="inlineStr">
        <is>
          <t>Database</t>
        </is>
      </c>
      <c r="C1766" t="inlineStr">
        <is>
          <t>CrossRef</t>
        </is>
      </c>
      <c r="D1766" s="86" t="n">
        <v>46287</v>
      </c>
      <c r="E1766" t="inlineStr">
        <is>
          <t>learned dynamics model video reinforcement learning</t>
        </is>
      </c>
      <c r="F1766" t="inlineStr">
        <is>
          <t>Model-based reinforcement learning approach for federated learning resource allocation and parameter optimization</t>
        </is>
      </c>
      <c r="G1766" t="inlineStr">
        <is>
          <t>Karami, Farzan; Khalaj, Babak Hossein</t>
        </is>
      </c>
      <c r="H1766" t="n">
        <v>2024</v>
      </c>
      <c r="I1766" t="inlineStr">
        <is>
          <t>Computer Communications</t>
        </is>
      </c>
      <c r="J1766" t="inlineStr">
        <is>
          <t>10.1016/j.comcom.2024.107957</t>
        </is>
      </c>
      <c r="K1766" t="inlineStr">
        <is>
          <t>https://doi.org/10.1016/j.comcom.2024.107957</t>
        </is>
      </c>
      <c r="L1766" t="inlineStr"/>
      <c r="M1766" t="inlineStr">
        <is>
          <t>journal-article</t>
        </is>
      </c>
      <c r="N1766" t="inlineStr">
        <is>
          <t>en</t>
        </is>
      </c>
      <c r="O1766">
        <f>IF(F1766="","",LOWER(TRIM(F1766)&amp;"|"&amp;TRIM(G1766)&amp;"|"&amp;H1766))</f>
        <v/>
      </c>
      <c r="P1766" t="inlineStr">
        <is>
          <t>No</t>
        </is>
      </c>
      <c r="Q1766" t="inlineStr">
        <is>
          <t>Citations: 7</t>
        </is>
      </c>
    </row>
    <row r="1767">
      <c r="A1767" t="inlineStr">
        <is>
          <t>A1766</t>
        </is>
      </c>
      <c r="B1767" t="inlineStr">
        <is>
          <t>Database</t>
        </is>
      </c>
      <c r="C1767" t="inlineStr">
        <is>
          <t>CrossRef</t>
        </is>
      </c>
      <c r="D1767" s="86" t="n">
        <v>46287</v>
      </c>
      <c r="E1767" t="inlineStr">
        <is>
          <t>learned dynamics model video reinforcement learning</t>
        </is>
      </c>
      <c r="F1767" t="inlineStr">
        <is>
          <t>Jumping Action Recognition for Figure Skating Video in IoT Using Improved Deep Reinforcement Learning</t>
        </is>
      </c>
      <c r="G1767" t="inlineStr">
        <is>
          <t>Liu, Yu; Zhou, Ning</t>
        </is>
      </c>
      <c r="H1767" t="n">
        <v>2023</v>
      </c>
      <c r="I1767" t="inlineStr">
        <is>
          <t>Information Technology and Control</t>
        </is>
      </c>
      <c r="J1767" t="inlineStr">
        <is>
          <t>10.5755/j01.itc.52.2.33300</t>
        </is>
      </c>
      <c r="K1767" t="inlineStr">
        <is>
          <t>https://doi.org/10.5755/j01.itc.52.2.33300</t>
        </is>
      </c>
      <c r="L1767" t="inlineStr">
        <is>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is>
      </c>
      <c r="M1767" t="inlineStr">
        <is>
          <t>journal-article</t>
        </is>
      </c>
      <c r="N1767" t="inlineStr">
        <is>
          <t>en</t>
        </is>
      </c>
      <c r="O1767">
        <f>IF(F1767="","",LOWER(TRIM(F1767)&amp;"|"&amp;TRIM(G1767)&amp;"|"&amp;H1767))</f>
        <v/>
      </c>
      <c r="P1767" t="inlineStr">
        <is>
          <t>No</t>
        </is>
      </c>
      <c r="Q1767" t="inlineStr">
        <is>
          <t>Citations: 3</t>
        </is>
      </c>
    </row>
    <row r="1768">
      <c r="A1768" t="inlineStr">
        <is>
          <t>A1767</t>
        </is>
      </c>
      <c r="B1768" t="inlineStr">
        <is>
          <t>Database</t>
        </is>
      </c>
      <c r="C1768" t="inlineStr">
        <is>
          <t>CrossRef</t>
        </is>
      </c>
      <c r="D1768" s="86" t="n">
        <v>46287</v>
      </c>
      <c r="E1768" t="inlineStr">
        <is>
          <t>learned dynamics model video reinforcement learning</t>
        </is>
      </c>
      <c r="F1768" t="inlineStr">
        <is>
          <t>Opponent cart-pole dynamics for reinforcement learning of competing agents</t>
        </is>
      </c>
      <c r="G1768" t="inlineStr">
        <is>
          <t>Huang, Xun</t>
        </is>
      </c>
      <c r="H1768" t="n">
        <v>2022</v>
      </c>
      <c r="I1768" t="inlineStr">
        <is>
          <t>Acta Mechanica Sinica</t>
        </is>
      </c>
      <c r="J1768" t="inlineStr">
        <is>
          <t>10.1007/s10409-022-09005-x</t>
        </is>
      </c>
      <c r="K1768" t="inlineStr">
        <is>
          <t>https://doi.org/10.1007/s10409-022-09005-x</t>
        </is>
      </c>
      <c r="L1768" t="inlineStr"/>
      <c r="M1768" t="inlineStr">
        <is>
          <t>journal-article</t>
        </is>
      </c>
      <c r="N1768" t="inlineStr">
        <is>
          <t>en</t>
        </is>
      </c>
      <c r="O1768">
        <f>IF(F1768="","",LOWER(TRIM(F1768)&amp;"|"&amp;TRIM(G1768)&amp;"|"&amp;H1768))</f>
        <v/>
      </c>
      <c r="P1768" t="inlineStr">
        <is>
          <t>No</t>
        </is>
      </c>
      <c r="Q1768" t="inlineStr">
        <is>
          <t>Citations: 2</t>
        </is>
      </c>
    </row>
    <row r="1769">
      <c r="A1769" t="inlineStr">
        <is>
          <t>A1768</t>
        </is>
      </c>
      <c r="B1769" t="inlineStr">
        <is>
          <t>Database</t>
        </is>
      </c>
      <c r="C1769" t="inlineStr">
        <is>
          <t>CrossRef</t>
        </is>
      </c>
      <c r="D1769" s="86" t="n">
        <v>46287</v>
      </c>
      <c r="E1769" t="inlineStr">
        <is>
          <t>learned dynamics model video reinforcement learning</t>
        </is>
      </c>
      <c r="F1769" t="inlineStr">
        <is>
          <t>Spectral Feature Extraction for Reinforcement Learning in Financial Markets Under Nonstationary Dynamics</t>
        </is>
      </c>
      <c r="G1769" t="inlineStr">
        <is>
          <t>Bloomquist, Erik; Silva, Catia</t>
        </is>
      </c>
      <c r="H1769" t="n">
        <v>2026</v>
      </c>
      <c r="I1769" t="inlineStr">
        <is>
          <t>UF Journal of Undergraduate Research</t>
        </is>
      </c>
      <c r="J1769" t="inlineStr">
        <is>
          <t>10.32473/ufjur.28.141666</t>
        </is>
      </c>
      <c r="K1769" t="inlineStr">
        <is>
          <t>https://doi.org/10.32473/ufjur.28.141666</t>
        </is>
      </c>
      <c r="L1769" t="inlineStr">
        <is>
          <t>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is>
      </c>
      <c r="M1769" t="inlineStr">
        <is>
          <t>journal-article</t>
        </is>
      </c>
      <c r="N1769" t="inlineStr">
        <is>
          <t>en</t>
        </is>
      </c>
      <c r="O1769">
        <f>IF(F1769="","",LOWER(TRIM(F1769)&amp;"|"&amp;TRIM(G1769)&amp;"|"&amp;H1769))</f>
        <v/>
      </c>
      <c r="P1769" t="inlineStr">
        <is>
          <t>No</t>
        </is>
      </c>
      <c r="Q1769" t="inlineStr">
        <is>
          <t>Citations: 0</t>
        </is>
      </c>
    </row>
    <row r="1770">
      <c r="A1770" t="inlineStr">
        <is>
          <t>A1769</t>
        </is>
      </c>
      <c r="B1770" t="inlineStr">
        <is>
          <t>Database</t>
        </is>
      </c>
      <c r="C1770" t="inlineStr">
        <is>
          <t>CrossRef</t>
        </is>
      </c>
      <c r="D1770" s="86" t="n">
        <v>46287</v>
      </c>
      <c r="E1770" t="inlineStr">
        <is>
          <t>learned dynamics model video reinforcement learning</t>
        </is>
      </c>
      <c r="F1770" t="inlineStr">
        <is>
          <t>Control of Attitude Dynamics of an Unmanned Aerial Vehicle with Reinforcement Learning Algorithms</t>
        </is>
      </c>
      <c r="G1770" t="inlineStr">
        <is>
          <t>EMER, Nurten; ÖZBEK, Necdet Sinan</t>
        </is>
      </c>
      <c r="H1770" t="n">
        <v>2021</v>
      </c>
      <c r="I1770" t="inlineStr">
        <is>
          <t>European Journal of Science and Technology</t>
        </is>
      </c>
      <c r="J1770" t="inlineStr">
        <is>
          <t>10.31590/ejosat.1021970</t>
        </is>
      </c>
      <c r="K1770" t="inlineStr">
        <is>
          <t>https://doi.org/10.31590/ejosat.1021970</t>
        </is>
      </c>
      <c r="L1770" t="inlineStr"/>
      <c r="M1770" t="inlineStr">
        <is>
          <t>journal-article</t>
        </is>
      </c>
      <c r="N1770" t="inlineStr">
        <is>
          <t>en</t>
        </is>
      </c>
      <c r="O1770">
        <f>IF(F1770="","",LOWER(TRIM(F1770)&amp;"|"&amp;TRIM(G1770)&amp;"|"&amp;H1770))</f>
        <v/>
      </c>
      <c r="P1770" t="inlineStr">
        <is>
          <t>No</t>
        </is>
      </c>
      <c r="Q1770" t="inlineStr">
        <is>
          <t>Citations: 1</t>
        </is>
      </c>
    </row>
    <row r="1771">
      <c r="A1771" t="inlineStr">
        <is>
          <t>A1770</t>
        </is>
      </c>
      <c r="B1771" t="inlineStr">
        <is>
          <t>Database</t>
        </is>
      </c>
      <c r="C1771" t="inlineStr">
        <is>
          <t>CrossRef</t>
        </is>
      </c>
      <c r="D1771" s="86" t="n">
        <v>46287</v>
      </c>
      <c r="E1771" t="inlineStr">
        <is>
          <t>learned dynamics model video reinforcement learning</t>
        </is>
      </c>
      <c r="F1771" t="inlineStr">
        <is>
          <t>Reinforcement Learning for Robust Trajectory Design of Interplanetary Missions</t>
        </is>
      </c>
      <c r="G1771" t="inlineStr">
        <is>
          <t>Zavoli, Alessandro; Federici, Lorenzo</t>
        </is>
      </c>
      <c r="H1771" t="n">
        <v>2021</v>
      </c>
      <c r="I1771" t="inlineStr">
        <is>
          <t>Journal of Guidance, Control, and Dynamics</t>
        </is>
      </c>
      <c r="J1771" t="inlineStr">
        <is>
          <t>10.2514/1.g005794</t>
        </is>
      </c>
      <c r="K1771" t="inlineStr">
        <is>
          <t>https://doi.org/10.2514/1.g005794</t>
        </is>
      </c>
      <c r="L1771" t="inlineStr"/>
      <c r="M1771" t="inlineStr">
        <is>
          <t>journal-article</t>
        </is>
      </c>
      <c r="N1771" t="inlineStr">
        <is>
          <t>en</t>
        </is>
      </c>
      <c r="O1771">
        <f>IF(F1771="","",LOWER(TRIM(F1771)&amp;"|"&amp;TRIM(G1771)&amp;"|"&amp;H1771))</f>
        <v/>
      </c>
      <c r="P1771" t="inlineStr">
        <is>
          <t>No</t>
        </is>
      </c>
      <c r="Q1771" t="inlineStr">
        <is>
          <t>Citations: 121</t>
        </is>
      </c>
    </row>
    <row r="1772">
      <c r="A1772" t="inlineStr">
        <is>
          <t>A1771</t>
        </is>
      </c>
      <c r="B1772" t="inlineStr">
        <is>
          <t>Database</t>
        </is>
      </c>
      <c r="C1772" t="inlineStr">
        <is>
          <t>CrossRef</t>
        </is>
      </c>
      <c r="D1772" s="86" t="n">
        <v>46287</v>
      </c>
      <c r="E1772" t="inlineStr">
        <is>
          <t>learned dynamics model video reinforcement learning</t>
        </is>
      </c>
      <c r="F1772" t="inlineStr">
        <is>
          <t>Segregation dynamics with reinforcement learning and agent based modeling</t>
        </is>
      </c>
      <c r="G1772" t="inlineStr">
        <is>
          <t>Sert, Egemen; Bar-Yam, Yaneer; Morales, Alfredo J.</t>
        </is>
      </c>
      <c r="H1772" t="n">
        <v>2020</v>
      </c>
      <c r="I1772" t="inlineStr">
        <is>
          <t>Scientific Reports</t>
        </is>
      </c>
      <c r="J1772" t="inlineStr">
        <is>
          <t>10.1038/s41598-020-68447-8</t>
        </is>
      </c>
      <c r="K1772" t="inlineStr">
        <is>
          <t>https://doi.org/10.1038/s41598-020-68447-8</t>
        </is>
      </c>
      <c r="L1772" t="inlineStr">
        <is>
          <t>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is>
      </c>
      <c r="M1772" t="inlineStr">
        <is>
          <t>journal-article</t>
        </is>
      </c>
      <c r="N1772" t="inlineStr">
        <is>
          <t>en</t>
        </is>
      </c>
      <c r="O1772">
        <f>IF(F1772="","",LOWER(TRIM(F1772)&amp;"|"&amp;TRIM(G1772)&amp;"|"&amp;H1772))</f>
        <v/>
      </c>
      <c r="P1772" t="inlineStr">
        <is>
          <t>No</t>
        </is>
      </c>
      <c r="Q1772" t="inlineStr">
        <is>
          <t>Citations: 42</t>
        </is>
      </c>
    </row>
    <row r="1773">
      <c r="A1773" t="inlineStr">
        <is>
          <t>A1772</t>
        </is>
      </c>
      <c r="B1773" t="inlineStr">
        <is>
          <t>Database</t>
        </is>
      </c>
      <c r="C1773" t="inlineStr">
        <is>
          <t>CrossRef</t>
        </is>
      </c>
      <c r="D1773" s="86" t="n">
        <v>46287</v>
      </c>
      <c r="E1773" t="inlineStr">
        <is>
          <t>learned dynamics model video reinforcement learning</t>
        </is>
      </c>
      <c r="F1773" t="inlineStr">
        <is>
          <t>Video Assisted Learning Module (VALM) for the Least Learned Competencies in General Mathematics</t>
        </is>
      </c>
      <c r="G1773" t="inlineStr">
        <is>
          <t>Santiago, Lairene Mae; Nabayra, Jahfet N</t>
        </is>
      </c>
      <c r="H1773" t="n">
        <v>2024</v>
      </c>
      <c r="I1773" t="inlineStr">
        <is>
          <t>MIER Journal of Educational Studies Trends and Practices</t>
        </is>
      </c>
      <c r="J1773" t="inlineStr">
        <is>
          <t>10.52634/mier/2024/v14/i2/2712</t>
        </is>
      </c>
      <c r="K1773" t="inlineStr">
        <is>
          <t>https://doi.org/10.52634/mier/2024/v14/i2/2712</t>
        </is>
      </c>
      <c r="L1773" t="inlineStr">
        <is>
          <t>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is>
      </c>
      <c r="M1773" t="inlineStr">
        <is>
          <t>journal-article</t>
        </is>
      </c>
      <c r="N1773" t="inlineStr">
        <is>
          <t>en</t>
        </is>
      </c>
      <c r="O1773">
        <f>IF(F1773="","",LOWER(TRIM(F1773)&amp;"|"&amp;TRIM(G1773)&amp;"|"&amp;H1773))</f>
        <v/>
      </c>
      <c r="P1773" t="inlineStr">
        <is>
          <t>No</t>
        </is>
      </c>
      <c r="Q1773" t="inlineStr">
        <is>
          <t>Citations: 1</t>
        </is>
      </c>
    </row>
    <row r="1774">
      <c r="A1774" t="inlineStr">
        <is>
          <t>A1773</t>
        </is>
      </c>
      <c r="B1774" t="inlineStr">
        <is>
          <t>Database</t>
        </is>
      </c>
      <c r="C1774" t="inlineStr">
        <is>
          <t>CrossRef</t>
        </is>
      </c>
      <c r="D1774" s="86" t="n">
        <v>46287</v>
      </c>
      <c r="E1774" t="inlineStr">
        <is>
          <t>learned dynamics model video reinforcement learning</t>
        </is>
      </c>
      <c r="F1774" t="inlineStr">
        <is>
          <t>Pengaruh Model Pembelajaran Tutor Sebaya Berbantuan Media Video Pembelajaran Terhadap Kompetensi Pengetahuan IPA kelas V SD Gugus III Kecamatan Tabanan</t>
        </is>
      </c>
      <c r="G1774" t="inlineStr">
        <is>
          <t>Ni Made Dini Rahayu; I Komang Ngurah Wiyasa</t>
        </is>
      </c>
      <c r="H1774" t="n">
        <v>2023</v>
      </c>
      <c r="I1774" t="inlineStr">
        <is>
          <t>Journal for Lesson and Learning Studies</t>
        </is>
      </c>
      <c r="J1774" t="inlineStr">
        <is>
          <t>10.23887/jlls.v6i2.62625</t>
        </is>
      </c>
      <c r="K1774" t="inlineStr">
        <is>
          <t>https://doi.org/10.23887/jlls.v6i2.62625</t>
        </is>
      </c>
      <c r="L1774" t="inlineStr">
        <is>
          <t>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is>
      </c>
      <c r="M1774" t="inlineStr">
        <is>
          <t>journal-article</t>
        </is>
      </c>
      <c r="N1774" t="inlineStr">
        <is>
          <t>en</t>
        </is>
      </c>
      <c r="O1774">
        <f>IF(F1774="","",LOWER(TRIM(F1774)&amp;"|"&amp;TRIM(G1774)&amp;"|"&amp;H1774))</f>
        <v/>
      </c>
      <c r="P1774" t="inlineStr">
        <is>
          <t>No</t>
        </is>
      </c>
      <c r="Q1774" t="inlineStr">
        <is>
          <t>Citations: 0</t>
        </is>
      </c>
    </row>
    <row r="1775">
      <c r="A1775" t="inlineStr">
        <is>
          <t>A1774</t>
        </is>
      </c>
      <c r="B1775" t="inlineStr">
        <is>
          <t>Database</t>
        </is>
      </c>
      <c r="C1775" t="inlineStr">
        <is>
          <t>CrossRef</t>
        </is>
      </c>
      <c r="D1775" s="86" t="n">
        <v>46287</v>
      </c>
      <c r="E1775" t="inlineStr">
        <is>
          <t>learned dynamics model video reinforcement learning</t>
        </is>
      </c>
      <c r="F1775" t="inlineStr">
        <is>
          <t>hammer: Multi-level coordination of reinforcement learning agents via learned messaging</t>
        </is>
      </c>
      <c r="G1775" t="inlineStr">
        <is>
          <t>Gupta, Nikunj; Srinivasaraghavan, G.; Mohalik, Swarup; Kumar, Nishant; Taylor, Matthew E.</t>
        </is>
      </c>
      <c r="H1775" t="n">
        <v>2025</v>
      </c>
      <c r="I1775" t="inlineStr">
        <is>
          <t>Neural Computing and Applications</t>
        </is>
      </c>
      <c r="J1775" t="inlineStr">
        <is>
          <t>10.1007/s00521-023-09096-6</t>
        </is>
      </c>
      <c r="K1775" t="inlineStr">
        <is>
          <t>https://doi.org/10.1007/s00521-023-09096-6</t>
        </is>
      </c>
      <c r="L1775" t="inlineStr"/>
      <c r="M1775" t="inlineStr">
        <is>
          <t>journal-article</t>
        </is>
      </c>
      <c r="N1775" t="inlineStr">
        <is>
          <t>en</t>
        </is>
      </c>
      <c r="O1775">
        <f>IF(F1775="","",LOWER(TRIM(F1775)&amp;"|"&amp;TRIM(G1775)&amp;"|"&amp;H1775))</f>
        <v/>
      </c>
      <c r="P1775" t="inlineStr">
        <is>
          <t>No</t>
        </is>
      </c>
      <c r="Q1775" t="inlineStr">
        <is>
          <t>Citations: 8</t>
        </is>
      </c>
    </row>
    <row r="1776">
      <c r="A1776" t="inlineStr">
        <is>
          <t>A1775</t>
        </is>
      </c>
      <c r="B1776" t="inlineStr">
        <is>
          <t>Database</t>
        </is>
      </c>
      <c r="C1776" t="inlineStr">
        <is>
          <t>CrossRef</t>
        </is>
      </c>
      <c r="D1776" s="86" t="n">
        <v>46287</v>
      </c>
      <c r="E1776" t="inlineStr">
        <is>
          <t>learned dynamics model video reinforcement learning</t>
        </is>
      </c>
      <c r="F1776" t="inlineStr">
        <is>
          <t>A bio-inspired reinforcement learning model that accounts for fast adaptation after punishment</t>
        </is>
      </c>
      <c r="G1776" t="inlineStr">
        <is>
          <t>Chalmers, Eric; Luczak, Artur</t>
        </is>
      </c>
      <c r="H1776" t="n">
        <v>2024</v>
      </c>
      <c r="I1776" t="inlineStr">
        <is>
          <t>Neurobiology of Learning and Memory</t>
        </is>
      </c>
      <c r="J1776" t="inlineStr">
        <is>
          <t>10.1016/j.nlm.2024.107974</t>
        </is>
      </c>
      <c r="K1776" t="inlineStr">
        <is>
          <t>https://doi.org/10.1016/j.nlm.2024.107974</t>
        </is>
      </c>
      <c r="L1776" t="inlineStr"/>
      <c r="M1776" t="inlineStr">
        <is>
          <t>journal-article</t>
        </is>
      </c>
      <c r="N1776" t="inlineStr">
        <is>
          <t>en</t>
        </is>
      </c>
      <c r="O1776">
        <f>IF(F1776="","",LOWER(TRIM(F1776)&amp;"|"&amp;TRIM(G1776)&amp;"|"&amp;H1776))</f>
        <v/>
      </c>
      <c r="P1776" t="inlineStr">
        <is>
          <t>No</t>
        </is>
      </c>
      <c r="Q1776" t="inlineStr">
        <is>
          <t>Citations: 4</t>
        </is>
      </c>
    </row>
    <row r="1777">
      <c r="A1777" t="inlineStr">
        <is>
          <t>A1776</t>
        </is>
      </c>
      <c r="B1777" t="inlineStr">
        <is>
          <t>Database</t>
        </is>
      </c>
      <c r="C1777" t="inlineStr">
        <is>
          <t>CrossRef</t>
        </is>
      </c>
      <c r="D1777" s="86" t="n">
        <v>46287</v>
      </c>
      <c r="E1777" t="inlineStr">
        <is>
          <t>learned dynamics model video reinforcement learning</t>
        </is>
      </c>
      <c r="F1777" t="inlineStr">
        <is>
          <t>Physics of the vortex gust–airfoil interaction under an optimal mitigation strategy learned through deep reinforcement learning</t>
        </is>
      </c>
      <c r="G1777" t="inlineStr">
        <is>
          <t>Martin, Brice; Jardin, Thierry; Rachelson, Emmanuel; Bauerheim, Michaël</t>
        </is>
      </c>
      <c r="H1777" t="n">
        <v>2025</v>
      </c>
      <c r="I1777" t="inlineStr">
        <is>
          <t>Journal of Fluid Mechanics</t>
        </is>
      </c>
      <c r="J1777" t="inlineStr">
        <is>
          <t>10.1017/jfm.2025.10875</t>
        </is>
      </c>
      <c r="K1777" t="inlineStr">
        <is>
          <t>https://doi.org/10.1017/jfm.2025.10875</t>
        </is>
      </c>
      <c r="L1777" t="inlineStr">
        <is>
          <t>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is>
      </c>
      <c r="M1777" t="inlineStr">
        <is>
          <t>journal-article</t>
        </is>
      </c>
      <c r="N1777" t="inlineStr">
        <is>
          <t>en</t>
        </is>
      </c>
      <c r="O1777">
        <f>IF(F1777="","",LOWER(TRIM(F1777)&amp;"|"&amp;TRIM(G1777)&amp;"|"&amp;H1777))</f>
        <v/>
      </c>
      <c r="P1777" t="inlineStr">
        <is>
          <t>No</t>
        </is>
      </c>
      <c r="Q1777" t="inlineStr">
        <is>
          <t>Citations: 2</t>
        </is>
      </c>
    </row>
    <row r="1778">
      <c r="A1778" t="inlineStr">
        <is>
          <t>A1777</t>
        </is>
      </c>
      <c r="B1778" t="inlineStr">
        <is>
          <t>Database</t>
        </is>
      </c>
      <c r="C1778" t="inlineStr">
        <is>
          <t>CrossRef</t>
        </is>
      </c>
      <c r="D1778" s="86" t="n">
        <v>46287</v>
      </c>
      <c r="E1778" t="inlineStr">
        <is>
          <t>learned dynamics model video reinforcement learning</t>
        </is>
      </c>
      <c r="F1778" t="inlineStr">
        <is>
          <t>Biological reinforcement learning simulation for natural enemy -host behavior: Exploring deep learning algorithms for population dynamics</t>
        </is>
      </c>
      <c r="G1778" t="inlineStr">
        <is>
          <t>Agboka, Komi Mensah; Peter, Emmanuel; Bwambale, Erion; Sokame, Bonoukpoè Mawuko</t>
        </is>
      </c>
      <c r="H1778" t="n">
        <v>2024</v>
      </c>
      <c r="I1778" t="inlineStr">
        <is>
          <t>MethodsX</t>
        </is>
      </c>
      <c r="J1778" t="inlineStr">
        <is>
          <t>10.1016/j.mex.2024.102845</t>
        </is>
      </c>
      <c r="K1778" t="inlineStr">
        <is>
          <t>https://doi.org/10.1016/j.mex.2024.102845</t>
        </is>
      </c>
      <c r="L1778" t="inlineStr"/>
      <c r="M1778" t="inlineStr">
        <is>
          <t>journal-article</t>
        </is>
      </c>
      <c r="N1778" t="inlineStr">
        <is>
          <t>en</t>
        </is>
      </c>
      <c r="O1778">
        <f>IF(F1778="","",LOWER(TRIM(F1778)&amp;"|"&amp;TRIM(G1778)&amp;"|"&amp;H1778))</f>
        <v/>
      </c>
      <c r="P1778" t="inlineStr">
        <is>
          <t>No</t>
        </is>
      </c>
      <c r="Q1778" t="inlineStr">
        <is>
          <t>Citations: 4</t>
        </is>
      </c>
    </row>
    <row r="1779">
      <c r="A1779" t="inlineStr">
        <is>
          <t>A1778</t>
        </is>
      </c>
      <c r="B1779" t="inlineStr">
        <is>
          <t>Database</t>
        </is>
      </c>
      <c r="C1779" t="inlineStr">
        <is>
          <t>CrossRef</t>
        </is>
      </c>
      <c r="D1779" s="86" t="n">
        <v>46287</v>
      </c>
      <c r="E1779" t="inlineStr">
        <is>
          <t>learned dynamics model video reinforcement learning</t>
        </is>
      </c>
      <c r="F1779" t="inlineStr">
        <is>
          <t>Spatial Quality Oriented Rate Control for Volumetric Video Streaming via Deep Reinforcement Learning</t>
        </is>
      </c>
      <c r="G1779" t="inlineStr">
        <is>
          <t>Wang, Xi; Liu, Wei; Gong, Shimin; Liu, Zhi; Xu, Jing; Fang, Yuming</t>
        </is>
      </c>
      <c r="H1779" t="n">
        <v>2025</v>
      </c>
      <c r="I1779" t="inlineStr">
        <is>
          <t>IEEE Transactions on Circuits and Systems for Video Technology</t>
        </is>
      </c>
      <c r="J1779" t="inlineStr">
        <is>
          <t>10.1109/tcsvt.2024.3523348</t>
        </is>
      </c>
      <c r="K1779" t="inlineStr">
        <is>
          <t>https://doi.org/10.1109/tcsvt.2024.3523348</t>
        </is>
      </c>
      <c r="L1779" t="inlineStr"/>
      <c r="M1779" t="inlineStr">
        <is>
          <t>journal-article</t>
        </is>
      </c>
      <c r="N1779" t="inlineStr">
        <is>
          <t>en</t>
        </is>
      </c>
      <c r="O1779">
        <f>IF(F1779="","",LOWER(TRIM(F1779)&amp;"|"&amp;TRIM(G1779)&amp;"|"&amp;H1779))</f>
        <v/>
      </c>
      <c r="P1779" t="inlineStr">
        <is>
          <t>No</t>
        </is>
      </c>
      <c r="Q1779" t="inlineStr">
        <is>
          <t>Citations: 7</t>
        </is>
      </c>
    </row>
    <row r="1780">
      <c r="A1780" t="inlineStr">
        <is>
          <t>A1779</t>
        </is>
      </c>
      <c r="B1780" t="inlineStr">
        <is>
          <t>Database</t>
        </is>
      </c>
      <c r="C1780" t="inlineStr">
        <is>
          <t>CrossRef</t>
        </is>
      </c>
      <c r="D1780" s="86" t="n">
        <v>46287</v>
      </c>
      <c r="E1780" t="inlineStr">
        <is>
          <t>learned dynamics model video reinforcement learning</t>
        </is>
      </c>
      <c r="F1780" t="inlineStr">
        <is>
          <t>Enhancing Representation Learning With Spatial Transformation and Early Convolution for Reinforcement Learning-Based Small Object Detection</t>
        </is>
      </c>
      <c r="G1780" t="inlineStr">
        <is>
          <t>Fang, Fen; Liang, Wenyu; Cheng, Yi; Xu, Qianli; Lim, Joo-Hwee</t>
        </is>
      </c>
      <c r="H1780" t="n">
        <v>2024</v>
      </c>
      <c r="I1780" t="inlineStr">
        <is>
          <t>IEEE Transactions on Circuits and Systems for Video Technology</t>
        </is>
      </c>
      <c r="J1780" t="inlineStr">
        <is>
          <t>10.1109/tcsvt.2023.3284453</t>
        </is>
      </c>
      <c r="K1780" t="inlineStr">
        <is>
          <t>https://doi.org/10.1109/tcsvt.2023.3284453</t>
        </is>
      </c>
      <c r="L1780" t="inlineStr"/>
      <c r="M1780" t="inlineStr">
        <is>
          <t>journal-article</t>
        </is>
      </c>
      <c r="N1780" t="inlineStr">
        <is>
          <t>en</t>
        </is>
      </c>
      <c r="O1780">
        <f>IF(F1780="","",LOWER(TRIM(F1780)&amp;"|"&amp;TRIM(G1780)&amp;"|"&amp;H1780))</f>
        <v/>
      </c>
      <c r="P1780" t="inlineStr">
        <is>
          <t>No</t>
        </is>
      </c>
      <c r="Q1780" t="inlineStr">
        <is>
          <t>Citations: 22</t>
        </is>
      </c>
    </row>
    <row r="1781">
      <c r="A1781" t="inlineStr">
        <is>
          <t>A1780</t>
        </is>
      </c>
      <c r="B1781" t="inlineStr">
        <is>
          <t>Database</t>
        </is>
      </c>
      <c r="C1781" t="inlineStr">
        <is>
          <t>CrossRef</t>
        </is>
      </c>
      <c r="D1781" s="86" t="n">
        <v>46287</v>
      </c>
      <c r="E1781" t="inlineStr">
        <is>
          <t>learned dynamics model video reinforcement learning</t>
        </is>
      </c>
      <c r="F1781" t="inlineStr">
        <is>
          <t>ALVS: Adaptive Live Video Streaming using deep reinforcement learning</t>
        </is>
      </c>
      <c r="G1781" t="inlineStr">
        <is>
          <t>Ozcelik, Ihsan Mert; Ersoy, Cem</t>
        </is>
      </c>
      <c r="H1781" t="n">
        <v>2022</v>
      </c>
      <c r="I1781" t="inlineStr">
        <is>
          <t>Journal of Network and Computer Applications</t>
        </is>
      </c>
      <c r="J1781" t="inlineStr">
        <is>
          <t>10.1016/j.jnca.2022.103451</t>
        </is>
      </c>
      <c r="K1781" t="inlineStr">
        <is>
          <t>https://doi.org/10.1016/j.jnca.2022.103451</t>
        </is>
      </c>
      <c r="L1781" t="inlineStr"/>
      <c r="M1781" t="inlineStr">
        <is>
          <t>journal-article</t>
        </is>
      </c>
      <c r="N1781" t="inlineStr">
        <is>
          <t>en</t>
        </is>
      </c>
      <c r="O1781">
        <f>IF(F1781="","",LOWER(TRIM(F1781)&amp;"|"&amp;TRIM(G1781)&amp;"|"&amp;H1781))</f>
        <v/>
      </c>
      <c r="P1781" t="inlineStr">
        <is>
          <t>No</t>
        </is>
      </c>
      <c r="Q1781" t="inlineStr">
        <is>
          <t>Citations: 26</t>
        </is>
      </c>
    </row>
    <row r="1782">
      <c r="A1782" t="inlineStr">
        <is>
          <t>A1781</t>
        </is>
      </c>
      <c r="B1782" t="inlineStr">
        <is>
          <t>Database</t>
        </is>
      </c>
      <c r="C1782" t="inlineStr">
        <is>
          <t>CrossRef</t>
        </is>
      </c>
      <c r="D1782" s="86" t="n">
        <v>46287</v>
      </c>
      <c r="E1782" t="inlineStr">
        <is>
          <t>learned dynamics model video reinforcement learning</t>
        </is>
      </c>
      <c r="F1782" t="inlineStr">
        <is>
          <t>Peningkatan Hasil Belajar Seni Budaya Melalui Model E-Learning dengan Media Video pada Siswa Kelas VIII-E</t>
        </is>
      </c>
      <c r="G1782" t="inlineStr">
        <is>
          <t>Sunarti, Sunarti</t>
        </is>
      </c>
      <c r="H1782" t="n">
        <v>2024</v>
      </c>
      <c r="I1782" t="inlineStr">
        <is>
          <t>Progressive of Cognitive and Ability</t>
        </is>
      </c>
      <c r="J1782" t="inlineStr">
        <is>
          <t>10.56855/jpr.v3i4.1219</t>
        </is>
      </c>
      <c r="K1782" t="inlineStr">
        <is>
          <t>https://doi.org/10.56855/jpr.v3i4.1219</t>
        </is>
      </c>
      <c r="L1782" t="inlineStr">
        <is>
          <t>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is>
      </c>
      <c r="M1782" t="inlineStr">
        <is>
          <t>journal-article</t>
        </is>
      </c>
      <c r="N1782" t="inlineStr">
        <is>
          <t>en</t>
        </is>
      </c>
      <c r="O1782">
        <f>IF(F1782="","",LOWER(TRIM(F1782)&amp;"|"&amp;TRIM(G1782)&amp;"|"&amp;H1782))</f>
        <v/>
      </c>
      <c r="P1782" t="inlineStr">
        <is>
          <t>No</t>
        </is>
      </c>
      <c r="Q1782" t="inlineStr">
        <is>
          <t>Citations: 0</t>
        </is>
      </c>
    </row>
    <row r="1783">
      <c r="A1783" t="inlineStr">
        <is>
          <t>A1782</t>
        </is>
      </c>
      <c r="B1783" t="inlineStr">
        <is>
          <t>Database</t>
        </is>
      </c>
      <c r="C1783" t="inlineStr">
        <is>
          <t>CrossRef</t>
        </is>
      </c>
      <c r="D1783" s="86" t="n">
        <v>46287</v>
      </c>
      <c r="E1783" t="inlineStr">
        <is>
          <t>action-conditioned video prediction world model</t>
        </is>
      </c>
      <c r="F1783" t="inlineStr">
        <is>
          <t>PGFiT-Net: a two-stream human action recognition model with pose-gated and FiLM-conditioned fusion</t>
        </is>
      </c>
      <c r="G1783" t="inlineStr">
        <is>
          <t>Zhang, Hong; Yang, Bo; Zhang, Shijin</t>
        </is>
      </c>
      <c r="H1783" t="n">
        <v>2025</v>
      </c>
      <c r="I1783" t="inlineStr">
        <is>
          <t>Signal, Image and Video Processing</t>
        </is>
      </c>
      <c r="J1783" t="inlineStr">
        <is>
          <t>10.1007/s11760-025-04964-1</t>
        </is>
      </c>
      <c r="K1783" t="inlineStr">
        <is>
          <t>https://doi.org/10.1007/s11760-025-04964-1</t>
        </is>
      </c>
      <c r="L1783" t="inlineStr"/>
      <c r="M1783" t="inlineStr">
        <is>
          <t>journal-article</t>
        </is>
      </c>
      <c r="N1783" t="inlineStr">
        <is>
          <t>en</t>
        </is>
      </c>
      <c r="O1783">
        <f>IF(F1783="","",LOWER(TRIM(F1783)&amp;"|"&amp;TRIM(G1783)&amp;"|"&amp;H1783))</f>
        <v/>
      </c>
      <c r="P1783" t="inlineStr">
        <is>
          <t>No</t>
        </is>
      </c>
      <c r="Q1783" t="inlineStr">
        <is>
          <t>Citations: 0</t>
        </is>
      </c>
    </row>
    <row r="1784">
      <c r="A1784" t="inlineStr">
        <is>
          <t>A1783</t>
        </is>
      </c>
      <c r="B1784" t="inlineStr">
        <is>
          <t>Database</t>
        </is>
      </c>
      <c r="C1784" t="inlineStr">
        <is>
          <t>CrossRef</t>
        </is>
      </c>
      <c r="D1784" s="86" t="n">
        <v>46287</v>
      </c>
      <c r="E1784" t="inlineStr">
        <is>
          <t>action-conditioned video prediction world model</t>
        </is>
      </c>
      <c r="F1784" t="inlineStr">
        <is>
          <t>Multi-scale video-conditioned prompting for open-vocabulary action recognition</t>
        </is>
      </c>
      <c r="G1784" t="inlineStr">
        <is>
          <t>Gou, Yuanshuai; Zhong, Chengcen; Gong, Xun</t>
        </is>
      </c>
      <c r="H1784" t="n">
        <v>2026</v>
      </c>
      <c r="I1784" t="inlineStr">
        <is>
          <t>Pattern Recognition Letters</t>
        </is>
      </c>
      <c r="J1784" t="inlineStr">
        <is>
          <t>10.1016/j.patrec.2026.07.011</t>
        </is>
      </c>
      <c r="K1784" t="inlineStr">
        <is>
          <t>https://doi.org/10.1016/j.patrec.2026.07.011</t>
        </is>
      </c>
      <c r="L1784" t="inlineStr"/>
      <c r="M1784" t="inlineStr">
        <is>
          <t>journal-article</t>
        </is>
      </c>
      <c r="N1784" t="inlineStr">
        <is>
          <t>en</t>
        </is>
      </c>
      <c r="O1784">
        <f>IF(F1784="","",LOWER(TRIM(F1784)&amp;"|"&amp;TRIM(G1784)&amp;"|"&amp;H1784))</f>
        <v/>
      </c>
      <c r="P1784" t="inlineStr">
        <is>
          <t>No</t>
        </is>
      </c>
      <c r="Q1784" t="inlineStr">
        <is>
          <t>Citations: 0</t>
        </is>
      </c>
    </row>
    <row r="1785">
      <c r="A1785" t="inlineStr">
        <is>
          <t>A1784</t>
        </is>
      </c>
      <c r="B1785" t="inlineStr">
        <is>
          <t>Database</t>
        </is>
      </c>
      <c r="C1785" t="inlineStr">
        <is>
          <t>CrossRef</t>
        </is>
      </c>
      <c r="D1785" s="86" t="n">
        <v>46287</v>
      </c>
      <c r="E1785" t="inlineStr">
        <is>
          <t>action-conditioned video prediction world model</t>
        </is>
      </c>
      <c r="F1785" t="inlineStr">
        <is>
          <t>Surgical-aware video masked autoencoders with phase-conditioned attention for laparoscopic action recognition</t>
        </is>
      </c>
      <c r="G1785" t="inlineStr">
        <is>
          <t>Nasaoui, Hakim; Silkan, Hassan; Bellamine, Insaf</t>
        </is>
      </c>
      <c r="H1785" t="n">
        <v>2026</v>
      </c>
      <c r="I1785" t="inlineStr">
        <is>
          <t>International Journal of Advances in Intelligent Informatics</t>
        </is>
      </c>
      <c r="J1785" t="inlineStr">
        <is>
          <t>10.26555/ijain.v12i2.2357</t>
        </is>
      </c>
      <c r="K1785" t="inlineStr">
        <is>
          <t>https://doi.org/10.26555/ijain.v12i2.2357</t>
        </is>
      </c>
      <c r="L1785" t="inlineStr">
        <is>
          <t>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is>
      </c>
      <c r="M1785" t="inlineStr">
        <is>
          <t>journal-article</t>
        </is>
      </c>
      <c r="N1785" t="inlineStr">
        <is>
          <t>en</t>
        </is>
      </c>
      <c r="O1785">
        <f>IF(F1785="","",LOWER(TRIM(F1785)&amp;"|"&amp;TRIM(G1785)&amp;"|"&amp;H1785))</f>
        <v/>
      </c>
      <c r="P1785" t="inlineStr">
        <is>
          <t>No</t>
        </is>
      </c>
      <c r="Q1785" t="inlineStr">
        <is>
          <t>Citations: 0</t>
        </is>
      </c>
    </row>
    <row r="1786">
      <c r="A1786" t="inlineStr">
        <is>
          <t>A1785</t>
        </is>
      </c>
      <c r="B1786" t="inlineStr">
        <is>
          <t>Database</t>
        </is>
      </c>
      <c r="C1786" t="inlineStr">
        <is>
          <t>CrossRef</t>
        </is>
      </c>
      <c r="D1786" s="86" t="n">
        <v>46287</v>
      </c>
      <c r="E1786" t="inlineStr">
        <is>
          <t>action-conditioned video prediction world model</t>
        </is>
      </c>
      <c r="F1786" t="inlineStr">
        <is>
          <t>Egocentric Early Action Prediction via Multimodal Transformer-Based Dual Action Prediction</t>
        </is>
      </c>
      <c r="G1786" t="inlineStr">
        <is>
          <t>Guan, Weili; Song, Xuemeng; Wang, Kejie; Wen, Haokun; Ni, Hongda; Wang, Yaowei; Chang, Xiaojun</t>
        </is>
      </c>
      <c r="H1786" t="n">
        <v>2023</v>
      </c>
      <c r="I1786" t="inlineStr">
        <is>
          <t>IEEE Transactions on Circuits and Systems for Video Technology</t>
        </is>
      </c>
      <c r="J1786" t="inlineStr">
        <is>
          <t>10.1109/tcsvt.2023.3248271</t>
        </is>
      </c>
      <c r="K1786" t="inlineStr">
        <is>
          <t>https://doi.org/10.1109/tcsvt.2023.3248271</t>
        </is>
      </c>
      <c r="L1786" t="inlineStr"/>
      <c r="M1786" t="inlineStr">
        <is>
          <t>journal-article</t>
        </is>
      </c>
      <c r="N1786" t="inlineStr">
        <is>
          <t>en</t>
        </is>
      </c>
      <c r="O1786">
        <f>IF(F1786="","",LOWER(TRIM(F1786)&amp;"|"&amp;TRIM(G1786)&amp;"|"&amp;H1786))</f>
        <v/>
      </c>
      <c r="P1786" t="inlineStr">
        <is>
          <t>No</t>
        </is>
      </c>
      <c r="Q1786" t="inlineStr">
        <is>
          <t>Citations: 26</t>
        </is>
      </c>
    </row>
    <row r="1787">
      <c r="A1787" t="inlineStr">
        <is>
          <t>A1786</t>
        </is>
      </c>
      <c r="B1787" t="inlineStr">
        <is>
          <t>Database</t>
        </is>
      </c>
      <c r="C1787" t="inlineStr">
        <is>
          <t>CrossRef</t>
        </is>
      </c>
      <c r="D1787" s="86" t="n">
        <v>46287</v>
      </c>
      <c r="E1787" t="inlineStr">
        <is>
          <t>action-conditioned video prediction world model</t>
        </is>
      </c>
      <c r="F1787" t="inlineStr">
        <is>
          <t>WorldAgen: Unified State-Action Prediction with Test-Time World Model Training</t>
        </is>
      </c>
      <c r="G1787" t="inlineStr">
        <is>
          <t>Wan, Chi; Wang, Kangrui; Si, Yuan; Zhang, Pingyue; Li, Manling</t>
        </is>
      </c>
      <c r="H1787" t="n">
        <v>2026</v>
      </c>
      <c r="I1787" t="inlineStr">
        <is>
          <t>Proceedings of the AAAI Conference on Artificial Intelligence</t>
        </is>
      </c>
      <c r="J1787" t="inlineStr">
        <is>
          <t>10.1609/aaai.v40i22.38925</t>
        </is>
      </c>
      <c r="K1787" t="inlineStr">
        <is>
          <t>https://doi.org/10.1609/aaai.v40i22.38925</t>
        </is>
      </c>
      <c r="L1787" t="inlineStr">
        <is>
          <t>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is>
      </c>
      <c r="M1787" t="inlineStr">
        <is>
          <t>journal-article</t>
        </is>
      </c>
      <c r="N1787" t="inlineStr">
        <is>
          <t>en</t>
        </is>
      </c>
      <c r="O1787">
        <f>IF(F1787="","",LOWER(TRIM(F1787)&amp;"|"&amp;TRIM(G1787)&amp;"|"&amp;H1787))</f>
        <v/>
      </c>
      <c r="P1787" t="inlineStr">
        <is>
          <t>No</t>
        </is>
      </c>
      <c r="Q1787" t="inlineStr">
        <is>
          <t>Citations: 0</t>
        </is>
      </c>
    </row>
    <row r="1788">
      <c r="A1788" t="inlineStr">
        <is>
          <t>A1787</t>
        </is>
      </c>
      <c r="B1788" t="inlineStr">
        <is>
          <t>Database</t>
        </is>
      </c>
      <c r="C1788" t="inlineStr">
        <is>
          <t>CrossRef</t>
        </is>
      </c>
      <c r="D1788" s="86" t="n">
        <v>46287</v>
      </c>
      <c r="E1788" t="inlineStr">
        <is>
          <t>action-conditioned video prediction world model</t>
        </is>
      </c>
      <c r="F1788" t="inlineStr">
        <is>
          <t>HiGoalNet: hierarchical goal-conditioned network with multimodal attention for real-time pedestrian trajectory prediction</t>
        </is>
      </c>
      <c r="G1788" t="inlineStr">
        <is>
          <t>Zheng, Wenxun; Li, Wenting; Zhang, Yongjun</t>
        </is>
      </c>
      <c r="H1788" t="n">
        <v>2026</v>
      </c>
      <c r="I1788" t="inlineStr">
        <is>
          <t>Signal, Image and Video Processing</t>
        </is>
      </c>
      <c r="J1788" t="inlineStr">
        <is>
          <t>10.1007/s11760-025-05080-w</t>
        </is>
      </c>
      <c r="K1788" t="inlineStr">
        <is>
          <t>https://doi.org/10.1007/s11760-025-05080-w</t>
        </is>
      </c>
      <c r="L1788" t="inlineStr"/>
      <c r="M1788" t="inlineStr">
        <is>
          <t>journal-article</t>
        </is>
      </c>
      <c r="N1788" t="inlineStr">
        <is>
          <t>en</t>
        </is>
      </c>
      <c r="O1788">
        <f>IF(F1788="","",LOWER(TRIM(F1788)&amp;"|"&amp;TRIM(G1788)&amp;"|"&amp;H1788))</f>
        <v/>
      </c>
      <c r="P1788" t="inlineStr">
        <is>
          <t>No</t>
        </is>
      </c>
      <c r="Q1788" t="inlineStr">
        <is>
          <t>Citations: 0</t>
        </is>
      </c>
    </row>
    <row r="1789">
      <c r="A1789" t="inlineStr">
        <is>
          <t>A1788</t>
        </is>
      </c>
      <c r="B1789" t="inlineStr">
        <is>
          <t>Database</t>
        </is>
      </c>
      <c r="C1789" t="inlineStr">
        <is>
          <t>CrossRef</t>
        </is>
      </c>
      <c r="D1789" s="86" t="n">
        <v>46287</v>
      </c>
      <c r="E1789" t="inlineStr">
        <is>
          <t>action-conditioned video prediction world model</t>
        </is>
      </c>
      <c r="F1789" t="inlineStr">
        <is>
          <t>Future-guided offline imitation learning for long action sequences via video interpolation and future-trajectory prediction</t>
        </is>
      </c>
      <c r="G1789" t="inlineStr">
        <is>
          <t>Oba, Takeru; Ukita, Norimichi</t>
        </is>
      </c>
      <c r="H1789" t="n">
        <v>2023</v>
      </c>
      <c r="I1789" t="inlineStr">
        <is>
          <t>Neurocomputing</t>
        </is>
      </c>
      <c r="J1789" t="inlineStr">
        <is>
          <t>10.1016/j.neucom.2023.126325</t>
        </is>
      </c>
      <c r="K1789" t="inlineStr">
        <is>
          <t>https://doi.org/10.1016/j.neucom.2023.126325</t>
        </is>
      </c>
      <c r="L1789" t="inlineStr"/>
      <c r="M1789" t="inlineStr">
        <is>
          <t>journal-article</t>
        </is>
      </c>
      <c r="N1789" t="inlineStr">
        <is>
          <t>en</t>
        </is>
      </c>
      <c r="O1789">
        <f>IF(F1789="","",LOWER(TRIM(F1789)&amp;"|"&amp;TRIM(G1789)&amp;"|"&amp;H1789))</f>
        <v/>
      </c>
      <c r="P1789" t="inlineStr">
        <is>
          <t>No</t>
        </is>
      </c>
      <c r="Q1789" t="inlineStr">
        <is>
          <t>Citations: 2</t>
        </is>
      </c>
    </row>
    <row r="1790">
      <c r="A1790" t="inlineStr">
        <is>
          <t>A1789</t>
        </is>
      </c>
      <c r="B1790" t="inlineStr">
        <is>
          <t>Database</t>
        </is>
      </c>
      <c r="C1790" t="inlineStr">
        <is>
          <t>CrossRef</t>
        </is>
      </c>
      <c r="D1790" s="86" t="n">
        <v>46287</v>
      </c>
      <c r="E1790" t="inlineStr">
        <is>
          <t>action-conditioned video prediction world model</t>
        </is>
      </c>
      <c r="F1790" t="inlineStr">
        <is>
          <t>Prediction and optimization of thermal comfort, IAQ and energy consumption of typical air-conditioned rooms based on a hybrid prediction model</t>
        </is>
      </c>
      <c r="G1790" t="inlineStr">
        <is>
          <t>Hou, Fangli; Ma, Jun; Kwok, Helen H.L.; Cheng, Jack C.P.</t>
        </is>
      </c>
      <c r="H1790" t="n">
        <v>2022</v>
      </c>
      <c r="I1790" t="inlineStr">
        <is>
          <t>Building and Environment</t>
        </is>
      </c>
      <c r="J1790" t="inlineStr">
        <is>
          <t>10.1016/j.buildenv.2022.109576</t>
        </is>
      </c>
      <c r="K1790" t="inlineStr">
        <is>
          <t>https://doi.org/10.1016/j.buildenv.2022.109576</t>
        </is>
      </c>
      <c r="L1790" t="inlineStr"/>
      <c r="M1790" t="inlineStr">
        <is>
          <t>journal-article</t>
        </is>
      </c>
      <c r="N1790" t="inlineStr">
        <is>
          <t>en</t>
        </is>
      </c>
      <c r="O1790">
        <f>IF(F1790="","",LOWER(TRIM(F1790)&amp;"|"&amp;TRIM(G1790)&amp;"|"&amp;H1790))</f>
        <v/>
      </c>
      <c r="P1790" t="inlineStr">
        <is>
          <t>No</t>
        </is>
      </c>
      <c r="Q1790" t="inlineStr">
        <is>
          <t>Citations: 69</t>
        </is>
      </c>
    </row>
    <row r="1791">
      <c r="A1791" t="inlineStr">
        <is>
          <t>A1790</t>
        </is>
      </c>
      <c r="B1791" t="inlineStr">
        <is>
          <t>Database</t>
        </is>
      </c>
      <c r="C1791" t="inlineStr">
        <is>
          <t>CrossRef</t>
        </is>
      </c>
      <c r="D1791" s="86" t="n">
        <v>46287</v>
      </c>
      <c r="E1791" t="inlineStr">
        <is>
          <t>action-conditioned video prediction world model</t>
        </is>
      </c>
      <c r="F1791" t="inlineStr">
        <is>
          <t>Corrigendum to “A novel framework for diverse video generation from a single video using frame-conditioned denoising diffusion probabilistic model and ConvNeXt-V2” [Image and Vision Computing 154 (2025) 105422]</t>
        </is>
      </c>
      <c r="G1791" t="inlineStr">
        <is>
          <t>Verma, Ayushi; Badal, Tapas; Bansal, Abhay</t>
        </is>
      </c>
      <c r="H1791" t="n">
        <v>2025</v>
      </c>
      <c r="I1791" t="inlineStr">
        <is>
          <t>Image and Vision Computing</t>
        </is>
      </c>
      <c r="J1791" t="inlineStr">
        <is>
          <t>10.1016/j.imavis.2025.105556</t>
        </is>
      </c>
      <c r="K1791" t="inlineStr">
        <is>
          <t>https://doi.org/10.1016/j.imavis.2025.105556</t>
        </is>
      </c>
      <c r="L1791" t="inlineStr"/>
      <c r="M1791" t="inlineStr">
        <is>
          <t>journal-article</t>
        </is>
      </c>
      <c r="N1791" t="inlineStr">
        <is>
          <t>en</t>
        </is>
      </c>
      <c r="O1791">
        <f>IF(F1791="","",LOWER(TRIM(F1791)&amp;"|"&amp;TRIM(G1791)&amp;"|"&amp;H1791))</f>
        <v/>
      </c>
      <c r="P1791" t="inlineStr">
        <is>
          <t>No</t>
        </is>
      </c>
      <c r="Q1791" t="inlineStr">
        <is>
          <t>Citations: 0</t>
        </is>
      </c>
    </row>
    <row r="1792">
      <c r="A1792" t="inlineStr">
        <is>
          <t>A1791</t>
        </is>
      </c>
      <c r="B1792" t="inlineStr">
        <is>
          <t>Database</t>
        </is>
      </c>
      <c r="C1792" t="inlineStr">
        <is>
          <t>CrossRef</t>
        </is>
      </c>
      <c r="D1792" s="86" t="n">
        <v>46287</v>
      </c>
      <c r="E1792" t="inlineStr">
        <is>
          <t>action-conditioned video prediction world model</t>
        </is>
      </c>
      <c r="F1792" t="inlineStr">
        <is>
          <t>A Two-Stage Patch-Conditioned Diffusion Model for Real-World Image Dehazing</t>
        </is>
      </c>
      <c r="G1792" t="inlineStr">
        <is>
          <t>DU, Kanghui</t>
        </is>
      </c>
      <c r="H1792" t="n">
        <v>2026</v>
      </c>
      <c r="I1792" t="inlineStr">
        <is>
          <t>IEICE Transactions on Information and Systems</t>
        </is>
      </c>
      <c r="J1792" t="inlineStr">
        <is>
          <t>10.1587/transinf.2026edl8022</t>
        </is>
      </c>
      <c r="K1792" t="inlineStr">
        <is>
          <t>https://doi.org/10.1587/transinf.2026edl8022</t>
        </is>
      </c>
      <c r="L1792" t="inlineStr"/>
      <c r="M1792" t="inlineStr">
        <is>
          <t>journal-article</t>
        </is>
      </c>
      <c r="N1792" t="inlineStr">
        <is>
          <t>en</t>
        </is>
      </c>
      <c r="O1792">
        <f>IF(F1792="","",LOWER(TRIM(F1792)&amp;"|"&amp;TRIM(G1792)&amp;"|"&amp;H1792))</f>
        <v/>
      </c>
      <c r="P1792" t="inlineStr">
        <is>
          <t>No</t>
        </is>
      </c>
      <c r="Q1792" t="inlineStr">
        <is>
          <t>Citations: 0</t>
        </is>
      </c>
    </row>
    <row r="1793">
      <c r="A1793" t="inlineStr">
        <is>
          <t>A1792</t>
        </is>
      </c>
      <c r="B1793" t="inlineStr">
        <is>
          <t>Database</t>
        </is>
      </c>
      <c r="C1793" t="inlineStr">
        <is>
          <t>CrossRef</t>
        </is>
      </c>
      <c r="D1793" s="86" t="n">
        <v>46287</v>
      </c>
      <c r="E1793" t="inlineStr">
        <is>
          <t>action-conditioned video prediction world model</t>
        </is>
      </c>
      <c r="F1793" t="inlineStr">
        <is>
          <t>Action-based personalized dynamic thermal demand prediction with video cameras</t>
        </is>
      </c>
      <c r="G1793" t="inlineStr">
        <is>
          <t>Xu, Min; Han, Yunsong; Liu, Qiuyang; Zhao, Lingling</t>
        </is>
      </c>
      <c r="H1793" t="n">
        <v>2022</v>
      </c>
      <c r="I1793" t="inlineStr">
        <is>
          <t>Building and Environment</t>
        </is>
      </c>
      <c r="J1793" t="inlineStr">
        <is>
          <t>10.1016/j.buildenv.2022.109457</t>
        </is>
      </c>
      <c r="K1793" t="inlineStr">
        <is>
          <t>https://doi.org/10.1016/j.buildenv.2022.109457</t>
        </is>
      </c>
      <c r="L1793" t="inlineStr"/>
      <c r="M1793" t="inlineStr">
        <is>
          <t>journal-article</t>
        </is>
      </c>
      <c r="N1793" t="inlineStr">
        <is>
          <t>en</t>
        </is>
      </c>
      <c r="O1793">
        <f>IF(F1793="","",LOWER(TRIM(F1793)&amp;"|"&amp;TRIM(G1793)&amp;"|"&amp;H1793))</f>
        <v/>
      </c>
      <c r="P1793" t="inlineStr">
        <is>
          <t>No</t>
        </is>
      </c>
      <c r="Q1793" t="inlineStr">
        <is>
          <t>Citations: 22</t>
        </is>
      </c>
    </row>
    <row r="1794">
      <c r="A1794" t="inlineStr">
        <is>
          <t>A1793</t>
        </is>
      </c>
      <c r="B1794" t="inlineStr">
        <is>
          <t>Database</t>
        </is>
      </c>
      <c r="C1794" t="inlineStr">
        <is>
          <t>CrossRef</t>
        </is>
      </c>
      <c r="D1794" s="86" t="n">
        <v>46287</v>
      </c>
      <c r="E1794" t="inlineStr">
        <is>
          <t>action-conditioned video prediction world model</t>
        </is>
      </c>
      <c r="F1794" t="inlineStr">
        <is>
          <t>Action-guided CycleGAN for Bi-directional Video Prediction</t>
        </is>
      </c>
      <c r="G1794" t="inlineStr">
        <is>
          <t>Verma, Amit; Meenpal, Toshanlal; Acharya, Bibhudendra</t>
        </is>
      </c>
      <c r="H1794" t="n">
        <v>2024</v>
      </c>
      <c r="I1794" t="inlineStr">
        <is>
          <t>IETE Technical Review</t>
        </is>
      </c>
      <c r="J1794" t="inlineStr">
        <is>
          <t>10.1080/02564602.2024.2327566</t>
        </is>
      </c>
      <c r="K1794" t="inlineStr">
        <is>
          <t>https://doi.org/10.1080/02564602.2024.2327566</t>
        </is>
      </c>
      <c r="L1794" t="inlineStr"/>
      <c r="M1794" t="inlineStr">
        <is>
          <t>journal-article</t>
        </is>
      </c>
      <c r="N1794" t="inlineStr">
        <is>
          <t>en</t>
        </is>
      </c>
      <c r="O1794">
        <f>IF(F1794="","",LOWER(TRIM(F1794)&amp;"|"&amp;TRIM(G1794)&amp;"|"&amp;H1794))</f>
        <v/>
      </c>
      <c r="P1794" t="inlineStr">
        <is>
          <t>No</t>
        </is>
      </c>
      <c r="Q1794" t="inlineStr">
        <is>
          <t>Citations: 2</t>
        </is>
      </c>
    </row>
    <row r="1795">
      <c r="A1795" t="inlineStr">
        <is>
          <t>A1794</t>
        </is>
      </c>
      <c r="B1795" t="inlineStr">
        <is>
          <t>Database</t>
        </is>
      </c>
      <c r="C1795" t="inlineStr">
        <is>
          <t>CrossRef</t>
        </is>
      </c>
      <c r="D1795" s="86" t="n">
        <v>46287</v>
      </c>
      <c r="E1795" t="inlineStr">
        <is>
          <t>action-conditioned video prediction world model</t>
        </is>
      </c>
      <c r="F1795" t="inlineStr">
        <is>
          <t>Self-control, emotion regulation and aggression among action video game players: A correlational study</t>
        </is>
      </c>
      <c r="G1795" t="inlineStr">
        <is>
          <t>Zachariah, Juhi Susan; Debbarma, Rabina</t>
        </is>
      </c>
      <c r="H1795" t="n">
        <v>2026</v>
      </c>
      <c r="I1795" t="inlineStr">
        <is>
          <t>World Journal of Advanced Research and Reviews</t>
        </is>
      </c>
      <c r="J1795" t="inlineStr">
        <is>
          <t>10.30574/wjarr.2026.30.1.1024</t>
        </is>
      </c>
      <c r="K1795" t="inlineStr">
        <is>
          <t>https://doi.org/10.30574/wjarr.2026.30.1.1024</t>
        </is>
      </c>
      <c r="L1795" t="inlineStr">
        <is>
          <t>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is>
      </c>
      <c r="M1795" t="inlineStr">
        <is>
          <t>journal-article</t>
        </is>
      </c>
      <c r="N1795" t="inlineStr">
        <is>
          <t>en</t>
        </is>
      </c>
      <c r="O1795">
        <f>IF(F1795="","",LOWER(TRIM(F1795)&amp;"|"&amp;TRIM(G1795)&amp;"|"&amp;H1795))</f>
        <v/>
      </c>
      <c r="P1795" t="inlineStr">
        <is>
          <t>No</t>
        </is>
      </c>
      <c r="Q1795" t="inlineStr">
        <is>
          <t>Citations: 0</t>
        </is>
      </c>
    </row>
    <row r="1796">
      <c r="A1796" t="inlineStr">
        <is>
          <t>A1795</t>
        </is>
      </c>
      <c r="B1796" t="inlineStr">
        <is>
          <t>Database</t>
        </is>
      </c>
      <c r="C1796" t="inlineStr">
        <is>
          <t>CrossRef</t>
        </is>
      </c>
      <c r="D1796" s="86" t="n">
        <v>46287</v>
      </c>
      <c r="E1796" t="inlineStr">
        <is>
          <t>action-conditioned video prediction world model</t>
        </is>
      </c>
      <c r="F1796" t="inlineStr">
        <is>
          <t>Simplified model of cooling/heating load prediction for various air-conditioned room types</t>
        </is>
      </c>
      <c r="G1796" t="inlineStr">
        <is>
          <t>Khammayom, Napassawan; Maruyama, Naoki; Chaichana, Chatchawan</t>
        </is>
      </c>
      <c r="H1796" t="n">
        <v>2020</v>
      </c>
      <c r="I1796" t="inlineStr">
        <is>
          <t>Energy Reports</t>
        </is>
      </c>
      <c r="J1796" t="inlineStr">
        <is>
          <t>10.1016/j.egyr.2019.11.086</t>
        </is>
      </c>
      <c r="K1796" t="inlineStr">
        <is>
          <t>https://doi.org/10.1016/j.egyr.2019.11.086</t>
        </is>
      </c>
      <c r="L1796" t="inlineStr"/>
      <c r="M1796" t="inlineStr">
        <is>
          <t>journal-article</t>
        </is>
      </c>
      <c r="N1796" t="inlineStr">
        <is>
          <t>en</t>
        </is>
      </c>
      <c r="O1796">
        <f>IF(F1796="","",LOWER(TRIM(F1796)&amp;"|"&amp;TRIM(G1796)&amp;"|"&amp;H1796))</f>
        <v/>
      </c>
      <c r="P1796" t="inlineStr">
        <is>
          <t>No</t>
        </is>
      </c>
      <c r="Q1796" t="inlineStr">
        <is>
          <t>Citations: 26</t>
        </is>
      </c>
    </row>
    <row r="1797">
      <c r="A1797" t="inlineStr">
        <is>
          <t>A1796</t>
        </is>
      </c>
      <c r="B1797" t="inlineStr">
        <is>
          <t>Database</t>
        </is>
      </c>
      <c r="C1797" t="inlineStr">
        <is>
          <t>CrossRef</t>
        </is>
      </c>
      <c r="D1797" s="86" t="n">
        <v>46287</v>
      </c>
      <c r="E1797" t="inlineStr">
        <is>
          <t>action-conditioned video prediction world model</t>
        </is>
      </c>
      <c r="F1797" t="inlineStr">
        <is>
          <t>Improved two-stream model for human action recognition</t>
        </is>
      </c>
      <c r="G1797" t="inlineStr">
        <is>
          <t>Zhao, Yuxuan; Man, Ka Lok; Smith, Jeremy; Siddique, Kamran; Guan, Sheng-Uei</t>
        </is>
      </c>
      <c r="H1797" t="n">
        <v>2020</v>
      </c>
      <c r="I1797" t="inlineStr">
        <is>
          <t>EURASIP Journal on Image and Video Processing</t>
        </is>
      </c>
      <c r="J1797" t="inlineStr">
        <is>
          <t>10.1186/s13640-020-00501-x</t>
        </is>
      </c>
      <c r="K1797" t="inlineStr">
        <is>
          <t>https://doi.org/10.1186/s13640-020-00501-x</t>
        </is>
      </c>
      <c r="L1797" t="inlineStr">
        <is>
          <t>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is>
      </c>
      <c r="M1797" t="inlineStr">
        <is>
          <t>journal-article</t>
        </is>
      </c>
      <c r="N1797" t="inlineStr">
        <is>
          <t>en</t>
        </is>
      </c>
      <c r="O1797">
        <f>IF(F1797="","",LOWER(TRIM(F1797)&amp;"|"&amp;TRIM(G1797)&amp;"|"&amp;H1797))</f>
        <v/>
      </c>
      <c r="P1797" t="inlineStr">
        <is>
          <t>No</t>
        </is>
      </c>
      <c r="Q1797" t="inlineStr">
        <is>
          <t>Citations: 59</t>
        </is>
      </c>
    </row>
    <row r="1798">
      <c r="A1798" t="inlineStr">
        <is>
          <t>A1797</t>
        </is>
      </c>
      <c r="B1798" t="inlineStr">
        <is>
          <t>Database</t>
        </is>
      </c>
      <c r="C1798" t="inlineStr">
        <is>
          <t>CrossRef</t>
        </is>
      </c>
      <c r="D1798" s="86" t="n">
        <v>46287</v>
      </c>
      <c r="E1798" t="inlineStr">
        <is>
          <t>action-conditioned video prediction world model</t>
        </is>
      </c>
      <c r="F1798" t="inlineStr">
        <is>
          <t>An Experimental Study for Air Temperature Distribution in a Conditioned Room Using Various Vertical Locations of Conditioned Air Ducts</t>
        </is>
      </c>
      <c r="G1798" t="inlineStr">
        <is>
          <t>Mahajan, Sunil M; Bartaria, Vishvendranath N</t>
        </is>
      </c>
      <c r="H1798" t="n">
        <v>2024</v>
      </c>
      <c r="I1798" t="inlineStr">
        <is>
          <t>Current World Environment</t>
        </is>
      </c>
      <c r="J1798" t="inlineStr">
        <is>
          <t>10.12944/cwe.19.1.39</t>
        </is>
      </c>
      <c r="K1798" t="inlineStr">
        <is>
          <t>https://doi.org/10.12944/cwe.19.1.39</t>
        </is>
      </c>
      <c r="L1798" t="inlineStr">
        <is>
          <t>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is>
      </c>
      <c r="M1798" t="inlineStr">
        <is>
          <t>journal-article</t>
        </is>
      </c>
      <c r="N1798" t="inlineStr">
        <is>
          <t>en</t>
        </is>
      </c>
      <c r="O1798">
        <f>IF(F1798="","",LOWER(TRIM(F1798)&amp;"|"&amp;TRIM(G1798)&amp;"|"&amp;H1798))</f>
        <v/>
      </c>
      <c r="P1798" t="inlineStr">
        <is>
          <t>No</t>
        </is>
      </c>
      <c r="Q1798" t="inlineStr">
        <is>
          <t>Citations: 0</t>
        </is>
      </c>
    </row>
    <row r="1799">
      <c r="A1799" t="inlineStr">
        <is>
          <t>A1798</t>
        </is>
      </c>
      <c r="B1799" t="inlineStr">
        <is>
          <t>Database</t>
        </is>
      </c>
      <c r="C1799" t="inlineStr">
        <is>
          <t>CrossRef</t>
        </is>
      </c>
      <c r="D1799" s="86" t="n">
        <v>46287</v>
      </c>
      <c r="E1799" t="inlineStr">
        <is>
          <t>action-conditioned video prediction world model</t>
        </is>
      </c>
      <c r="F1799" t="inlineStr">
        <is>
          <t>A Multi-Label Supervised Topic Model Conditioned on Arbitrary Features for Gene Function Prediction</t>
        </is>
      </c>
      <c r="G1799" t="inlineStr">
        <is>
          <t>Liu, Lin; Tang, Lin; Jin, Xin; Zhou, Wei</t>
        </is>
      </c>
      <c r="H1799" t="n">
        <v>2019</v>
      </c>
      <c r="I1799" t="inlineStr">
        <is>
          <t>Genes</t>
        </is>
      </c>
      <c r="J1799" t="inlineStr">
        <is>
          <t>10.3390/genes10010057</t>
        </is>
      </c>
      <c r="K1799" t="inlineStr">
        <is>
          <t>https://doi.org/10.3390/genes10010057</t>
        </is>
      </c>
      <c r="L1799" t="inlineStr">
        <is>
          <t>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is>
      </c>
      <c r="M1799" t="inlineStr">
        <is>
          <t>journal-article</t>
        </is>
      </c>
      <c r="N1799" t="inlineStr">
        <is>
          <t>en</t>
        </is>
      </c>
      <c r="O1799">
        <f>IF(F1799="","",LOWER(TRIM(F1799)&amp;"|"&amp;TRIM(G1799)&amp;"|"&amp;H1799))</f>
        <v/>
      </c>
      <c r="P1799" t="inlineStr">
        <is>
          <t>No</t>
        </is>
      </c>
      <c r="Q1799" t="inlineStr">
        <is>
          <t>Citations: 8</t>
        </is>
      </c>
    </row>
    <row r="1800">
      <c r="A1800" t="inlineStr">
        <is>
          <t>A1799</t>
        </is>
      </c>
      <c r="B1800" t="inlineStr">
        <is>
          <t>Database</t>
        </is>
      </c>
      <c r="C1800" t="inlineStr">
        <is>
          <t>CrossRef</t>
        </is>
      </c>
      <c r="D1800" s="86" t="n">
        <v>46287</v>
      </c>
      <c r="E1800" t="inlineStr">
        <is>
          <t>action-conditioned video prediction world model</t>
        </is>
      </c>
      <c r="F1800" t="inlineStr">
        <is>
          <t>A discriminative multi-modal adaptation neural network model for video action recognition</t>
        </is>
      </c>
      <c r="G1800" t="inlineStr">
        <is>
          <t>Gao, Lei; Liu, Kai; Guan, Ling</t>
        </is>
      </c>
      <c r="H1800" t="n">
        <v>2025</v>
      </c>
      <c r="I1800" t="inlineStr">
        <is>
          <t>Neural Networks</t>
        </is>
      </c>
      <c r="J1800" t="inlineStr">
        <is>
          <t>10.1016/j.neunet.2024.107114</t>
        </is>
      </c>
      <c r="K1800" t="inlineStr">
        <is>
          <t>https://doi.org/10.1016/j.neunet.2024.107114</t>
        </is>
      </c>
      <c r="L1800" t="inlineStr"/>
      <c r="M1800" t="inlineStr">
        <is>
          <t>journal-article</t>
        </is>
      </c>
      <c r="N1800" t="inlineStr">
        <is>
          <t>en</t>
        </is>
      </c>
      <c r="O1800">
        <f>IF(F1800="","",LOWER(TRIM(F1800)&amp;"|"&amp;TRIM(G1800)&amp;"|"&amp;H1800))</f>
        <v/>
      </c>
      <c r="P1800" t="inlineStr">
        <is>
          <t>No</t>
        </is>
      </c>
      <c r="Q1800" t="inlineStr">
        <is>
          <t>Citations: 10</t>
        </is>
      </c>
    </row>
    <row r="1801">
      <c r="A1801" t="inlineStr">
        <is>
          <t>A1800</t>
        </is>
      </c>
      <c r="B1801" t="inlineStr">
        <is>
          <t>Database</t>
        </is>
      </c>
      <c r="C1801" t="inlineStr">
        <is>
          <t>CrossRef</t>
        </is>
      </c>
      <c r="D1801" s="86" t="n">
        <v>46287</v>
      </c>
      <c r="E1801" t="inlineStr">
        <is>
          <t>action-conditioned video prediction world model</t>
        </is>
      </c>
      <c r="F1801" t="inlineStr">
        <is>
          <t>Speech driven video editing via an audio-conditioned diffusion model</t>
        </is>
      </c>
      <c r="G1801" t="inlineStr">
        <is>
          <t>Bigioi, Dan; Basak, Shubhajit; Stypułkowski, Michał; Zieba, Maciej; Jordan, Hugh; McDonnell, Rachel; Corcoran, Peter</t>
        </is>
      </c>
      <c r="H1801" t="n">
        <v>2024</v>
      </c>
      <c r="I1801" t="inlineStr">
        <is>
          <t>Image and Vision Computing</t>
        </is>
      </c>
      <c r="J1801" t="inlineStr">
        <is>
          <t>10.1016/j.imavis.2024.104911</t>
        </is>
      </c>
      <c r="K1801" t="inlineStr">
        <is>
          <t>https://doi.org/10.1016/j.imavis.2024.104911</t>
        </is>
      </c>
      <c r="L1801" t="inlineStr"/>
      <c r="M1801" t="inlineStr">
        <is>
          <t>journal-article</t>
        </is>
      </c>
      <c r="N1801" t="inlineStr">
        <is>
          <t>en</t>
        </is>
      </c>
      <c r="O1801">
        <f>IF(F1801="","",LOWER(TRIM(F1801)&amp;"|"&amp;TRIM(G1801)&amp;"|"&amp;H1801))</f>
        <v/>
      </c>
      <c r="P1801" t="inlineStr">
        <is>
          <t>No</t>
        </is>
      </c>
      <c r="Q1801" t="inlineStr">
        <is>
          <t>Citations: 34</t>
        </is>
      </c>
    </row>
    <row r="1802">
      <c r="A1802" t="inlineStr">
        <is>
          <t>A1801</t>
        </is>
      </c>
      <c r="B1802" t="inlineStr">
        <is>
          <t>Database</t>
        </is>
      </c>
      <c r="C1802" t="inlineStr">
        <is>
          <t>CrossRef</t>
        </is>
      </c>
      <c r="D1802" s="86" t="n">
        <v>46287</v>
      </c>
      <c r="E1802" t="inlineStr">
        <is>
          <t>action-conditioned video prediction world model</t>
        </is>
      </c>
      <c r="F1802" t="inlineStr">
        <is>
          <t>Content-Adaptive Feature-Based CU Size Prediction for Fast Low-Delay Video Encoding in HEVC</t>
        </is>
      </c>
      <c r="G1802" t="inlineStr">
        <is>
          <t>Mallikarachchi, Thanuja; Talagala, Dumidu S.; Arachchi, Hemantha Kodikara; Fernando, Anil</t>
        </is>
      </c>
      <c r="H1802" t="n">
        <v>2018</v>
      </c>
      <c r="I1802" t="inlineStr">
        <is>
          <t>IEEE Transactions on Circuits and Systems for Video Technology</t>
        </is>
      </c>
      <c r="J1802" t="inlineStr">
        <is>
          <t>10.1109/tcsvt.2016.2619499</t>
        </is>
      </c>
      <c r="K1802" t="inlineStr">
        <is>
          <t>https://doi.org/10.1109/tcsvt.2016.2619499</t>
        </is>
      </c>
      <c r="L1802" t="inlineStr"/>
      <c r="M1802" t="inlineStr">
        <is>
          <t>journal-article</t>
        </is>
      </c>
      <c r="N1802" t="inlineStr">
        <is>
          <t>en</t>
        </is>
      </c>
      <c r="O1802">
        <f>IF(F1802="","",LOWER(TRIM(F1802)&amp;"|"&amp;TRIM(G1802)&amp;"|"&amp;H1802))</f>
        <v/>
      </c>
      <c r="P1802" t="inlineStr">
        <is>
          <t>No</t>
        </is>
      </c>
      <c r="Q1802" t="inlineStr">
        <is>
          <t>Citations: 32</t>
        </is>
      </c>
    </row>
    <row r="1803">
      <c r="A1803" t="inlineStr">
        <is>
          <t>A1802</t>
        </is>
      </c>
      <c r="B1803" t="inlineStr">
        <is>
          <t>Database</t>
        </is>
      </c>
      <c r="C1803" t="inlineStr">
        <is>
          <t>CrossRef</t>
        </is>
      </c>
      <c r="D1803" s="86" t="n">
        <v>46287</v>
      </c>
      <c r="E1803" t="inlineStr">
        <is>
          <t>action-conditioned video prediction world model</t>
        </is>
      </c>
      <c r="F1803" t="inlineStr">
        <is>
          <t>AmesNet: A Task-Conditioned Deep Learning Model with Enhanced Sensitivity and Generalization in Ames Mutagenicity Prediction</t>
        </is>
      </c>
      <c r="G1803" t="inlineStr">
        <is>
          <t>Umansky, Tyler J.; Woods, Virgil A.; Russell, Sean M.; Haders, Daniel J.</t>
        </is>
      </c>
      <c r="H1803" t="n">
        <v>2026</v>
      </c>
      <c r="I1803" t="inlineStr">
        <is>
          <t>Chemical Research in Toxicology</t>
        </is>
      </c>
      <c r="J1803" t="inlineStr">
        <is>
          <t>10.1021/acs.chemrestox.6c00082</t>
        </is>
      </c>
      <c r="K1803" t="inlineStr">
        <is>
          <t>https://doi.org/10.1021/acs.chemrestox.6c00082</t>
        </is>
      </c>
      <c r="L1803" t="inlineStr"/>
      <c r="M1803" t="inlineStr">
        <is>
          <t>journal-article</t>
        </is>
      </c>
      <c r="N1803" t="inlineStr">
        <is>
          <t>en</t>
        </is>
      </c>
      <c r="O1803">
        <f>IF(F1803="","",LOWER(TRIM(F1803)&amp;"|"&amp;TRIM(G1803)&amp;"|"&amp;H1803))</f>
        <v/>
      </c>
      <c r="P1803" t="inlineStr">
        <is>
          <t>No</t>
        </is>
      </c>
      <c r="Q1803" t="inlineStr">
        <is>
          <t>Citations: 3</t>
        </is>
      </c>
    </row>
    <row r="1804">
      <c r="A1804" t="inlineStr">
        <is>
          <t>A1803</t>
        </is>
      </c>
      <c r="B1804" t="inlineStr">
        <is>
          <t>Database</t>
        </is>
      </c>
      <c r="C1804" t="inlineStr">
        <is>
          <t>CrossRef</t>
        </is>
      </c>
      <c r="D1804" s="86" t="n">
        <v>46287</v>
      </c>
      <c r="E1804" t="inlineStr">
        <is>
          <t>action-conditioned video prediction world model</t>
        </is>
      </c>
      <c r="F1804" t="inlineStr">
        <is>
          <t>MDM: A Mamba-Conditioned Diffusion Model for Spacecraft Lithium-Ion Battery RUL Prediction</t>
        </is>
      </c>
      <c r="G1804" t="inlineStr">
        <is>
          <t>Yu, Bing; Ding, Wenbo; Yang, Zhiming; Xiang, Gang; Yu, Yang</t>
        </is>
      </c>
      <c r="H1804" t="n">
        <v>2025</v>
      </c>
      <c r="I1804" t="inlineStr">
        <is>
          <t>IFAC-PapersOnLine</t>
        </is>
      </c>
      <c r="J1804" t="inlineStr">
        <is>
          <t>10.1016/j.ifacol.2025.11.247</t>
        </is>
      </c>
      <c r="K1804" t="inlineStr">
        <is>
          <t>https://doi.org/10.1016/j.ifacol.2025.11.247</t>
        </is>
      </c>
      <c r="L1804" t="inlineStr"/>
      <c r="M1804" t="inlineStr">
        <is>
          <t>journal-article</t>
        </is>
      </c>
      <c r="N1804" t="inlineStr">
        <is>
          <t>en</t>
        </is>
      </c>
      <c r="O1804">
        <f>IF(F1804="","",LOWER(TRIM(F1804)&amp;"|"&amp;TRIM(G1804)&amp;"|"&amp;H1804))</f>
        <v/>
      </c>
      <c r="P1804" t="inlineStr">
        <is>
          <t>No</t>
        </is>
      </c>
      <c r="Q1804" t="inlineStr">
        <is>
          <t>Citations: 2</t>
        </is>
      </c>
    </row>
    <row r="1805">
      <c r="A1805" t="inlineStr">
        <is>
          <t>A1804</t>
        </is>
      </c>
      <c r="B1805" t="inlineStr">
        <is>
          <t>Database</t>
        </is>
      </c>
      <c r="C1805" t="inlineStr">
        <is>
          <t>CrossRef</t>
        </is>
      </c>
      <c r="D1805" s="86" t="n">
        <v>46287</v>
      </c>
      <c r="E1805" t="inlineStr">
        <is>
          <t>action-conditioned video prediction world model</t>
        </is>
      </c>
      <c r="F1805" t="inlineStr">
        <is>
          <t>Model Pembelajaran Explicit Instruction Berbasis Video Powerpoint untuk Meningkatkan Hasil Belajar Siswa</t>
        </is>
      </c>
      <c r="G1805" t="inlineStr">
        <is>
          <t>Amanati, Dwi Nur</t>
        </is>
      </c>
      <c r="H1805" t="n">
        <v>2023</v>
      </c>
      <c r="I1805" t="inlineStr">
        <is>
          <t>Journal of Education Action Research</t>
        </is>
      </c>
      <c r="J1805" t="inlineStr">
        <is>
          <t>10.23887/jear.v7i2.47283</t>
        </is>
      </c>
      <c r="K1805" t="inlineStr">
        <is>
          <t>https://doi.org/10.23887/jear.v7i2.47283</t>
        </is>
      </c>
      <c r="L1805" t="inlineStr">
        <is>
          <t>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is>
      </c>
      <c r="M1805" t="inlineStr">
        <is>
          <t>journal-article</t>
        </is>
      </c>
      <c r="N1805" t="inlineStr">
        <is>
          <t>en</t>
        </is>
      </c>
      <c r="O1805">
        <f>IF(F1805="","",LOWER(TRIM(F1805)&amp;"|"&amp;TRIM(G1805)&amp;"|"&amp;H1805))</f>
        <v/>
      </c>
      <c r="P1805" t="inlineStr">
        <is>
          <t>No</t>
        </is>
      </c>
      <c r="Q1805" t="inlineStr">
        <is>
          <t>Citations: 1</t>
        </is>
      </c>
    </row>
    <row r="1806">
      <c r="A1806" t="inlineStr">
        <is>
          <t>A1805</t>
        </is>
      </c>
      <c r="B1806" t="inlineStr">
        <is>
          <t>Database</t>
        </is>
      </c>
      <c r="C1806" t="inlineStr">
        <is>
          <t>CrossRef</t>
        </is>
      </c>
      <c r="D1806" s="86" t="n">
        <v>46287</v>
      </c>
      <c r="E1806" t="inlineStr">
        <is>
          <t>action-conditioned video prediction world model</t>
        </is>
      </c>
      <c r="F1806" t="inlineStr">
        <is>
          <t>Penggunaan Model Pembelajaran Berbasis Proyek dengan Menggunakan Audio Video untuk Meningkatkan Hasil Belajar Siswa</t>
        </is>
      </c>
      <c r="G1806" t="inlineStr">
        <is>
          <t>Lugiati, Lugiati</t>
        </is>
      </c>
      <c r="H1806" t="n">
        <v>2020</v>
      </c>
      <c r="I1806" t="inlineStr">
        <is>
          <t>Journal of Education Action Research</t>
        </is>
      </c>
      <c r="J1806" t="inlineStr">
        <is>
          <t>10.23887/jear.v4i4.28645</t>
        </is>
      </c>
      <c r="K1806" t="inlineStr">
        <is>
          <t>https://doi.org/10.23887/jear.v4i4.28645</t>
        </is>
      </c>
      <c r="L1806" t="inlineStr">
        <is>
          <t>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is>
      </c>
      <c r="M1806" t="inlineStr">
        <is>
          <t>journal-article</t>
        </is>
      </c>
      <c r="N1806" t="inlineStr">
        <is>
          <t>en</t>
        </is>
      </c>
      <c r="O1806">
        <f>IF(F1806="","",LOWER(TRIM(F1806)&amp;"|"&amp;TRIM(G1806)&amp;"|"&amp;H1806))</f>
        <v/>
      </c>
      <c r="P1806" t="inlineStr">
        <is>
          <t>No</t>
        </is>
      </c>
      <c r="Q1806" t="inlineStr">
        <is>
          <t>Citations: 0</t>
        </is>
      </c>
    </row>
    <row r="1807">
      <c r="A1807" t="inlineStr">
        <is>
          <t>A1806</t>
        </is>
      </c>
      <c r="B1807" t="inlineStr">
        <is>
          <t>Database</t>
        </is>
      </c>
      <c r="C1807" t="inlineStr">
        <is>
          <t>CrossRef</t>
        </is>
      </c>
      <c r="D1807" s="86" t="n">
        <v>46287</v>
      </c>
      <c r="E1807" t="inlineStr">
        <is>
          <t>action-conditioned video prediction world model</t>
        </is>
      </c>
      <c r="F1807" t="inlineStr">
        <is>
          <t>Conditional Temporal Variational AutoEncoder for Action Video Prediction</t>
        </is>
      </c>
      <c r="G1807" t="inlineStr">
        <is>
          <t>Xu, Xiaogang; Wang, Yi; Wang, Liwei; Yu, Bei; Jia, Jiaya</t>
        </is>
      </c>
      <c r="H1807" t="n">
        <v>2023</v>
      </c>
      <c r="I1807" t="inlineStr">
        <is>
          <t>International Journal of Computer Vision</t>
        </is>
      </c>
      <c r="J1807" t="inlineStr">
        <is>
          <t>10.1007/s11263-023-01832-8</t>
        </is>
      </c>
      <c r="K1807" t="inlineStr">
        <is>
          <t>https://doi.org/10.1007/s11263-023-01832-8</t>
        </is>
      </c>
      <c r="L1807" t="inlineStr"/>
      <c r="M1807" t="inlineStr">
        <is>
          <t>journal-article</t>
        </is>
      </c>
      <c r="N1807" t="inlineStr">
        <is>
          <t>en</t>
        </is>
      </c>
      <c r="O1807">
        <f>IF(F1807="","",LOWER(TRIM(F1807)&amp;"|"&amp;TRIM(G1807)&amp;"|"&amp;H1807))</f>
        <v/>
      </c>
      <c r="P1807" t="inlineStr">
        <is>
          <t>No</t>
        </is>
      </c>
      <c r="Q1807" t="inlineStr">
        <is>
          <t>Citations: 5</t>
        </is>
      </c>
    </row>
    <row r="1808">
      <c r="A1808" t="inlineStr">
        <is>
          <t>A1807</t>
        </is>
      </c>
      <c r="B1808" t="inlineStr">
        <is>
          <t>Database</t>
        </is>
      </c>
      <c r="C1808" t="inlineStr">
        <is>
          <t>CrossRef</t>
        </is>
      </c>
      <c r="D1808" s="86" t="n">
        <v>46287</v>
      </c>
      <c r="E1808" t="inlineStr">
        <is>
          <t>action-conditioned video prediction world model</t>
        </is>
      </c>
      <c r="F1808" t="inlineStr">
        <is>
          <t>From Prediction To Action in a Two-Year Diabetes Mortality Model: A Commentary</t>
        </is>
      </c>
      <c r="G1808" t="inlineStr">
        <is>
          <t>Liu, Siyi</t>
        </is>
      </c>
      <c r="H1808" t="n">
        <v>2025</v>
      </c>
      <c r="I1808" t="inlineStr">
        <is>
          <t>Journal of Medical Systems</t>
        </is>
      </c>
      <c r="J1808" t="inlineStr">
        <is>
          <t>10.1007/s10916-025-02309-6</t>
        </is>
      </c>
      <c r="K1808" t="inlineStr">
        <is>
          <t>https://doi.org/10.1007/s10916-025-02309-6</t>
        </is>
      </c>
      <c r="L1808" t="inlineStr"/>
      <c r="M1808" t="inlineStr">
        <is>
          <t>journal-article</t>
        </is>
      </c>
      <c r="N1808" t="inlineStr">
        <is>
          <t>en</t>
        </is>
      </c>
      <c r="O1808">
        <f>IF(F1808="","",LOWER(TRIM(F1808)&amp;"|"&amp;TRIM(G1808)&amp;"|"&amp;H1808))</f>
        <v/>
      </c>
      <c r="P1808" t="inlineStr">
        <is>
          <t>No</t>
        </is>
      </c>
      <c r="Q1808" t="inlineStr">
        <is>
          <t>Citations: 0</t>
        </is>
      </c>
    </row>
    <row r="1809">
      <c r="A1809" t="inlineStr">
        <is>
          <t>A1808</t>
        </is>
      </c>
      <c r="B1809" t="inlineStr">
        <is>
          <t>Database</t>
        </is>
      </c>
      <c r="C1809" t="inlineStr">
        <is>
          <t>CrossRef</t>
        </is>
      </c>
      <c r="D1809" s="86" t="n">
        <v>46287</v>
      </c>
      <c r="E1809" t="inlineStr">
        <is>
          <t>action-conditioned video prediction world model</t>
        </is>
      </c>
      <c r="F1809" t="inlineStr">
        <is>
          <t>PENERAPAN MODEL PROBLEM BASED LEARNING BERBANTUAN VIDEO ANIMASI UNTUK MENINGKATKAN HASIL BELAJAR IPAS PADA MATERI SISTEM PENCERNAAN</t>
        </is>
      </c>
      <c r="G1809" t="inlineStr">
        <is>
          <t>Marisa, Marisa; Sukmawati, Sukmawati; Ningsih, Ayu Melati; Hutahuruk, Laurentia N.</t>
        </is>
      </c>
      <c r="H1809" t="n">
        <v>2025</v>
      </c>
      <c r="I1809" t="inlineStr">
        <is>
          <t>ACTION : Jurnal Inovasi Penelitian Tindakan Kelas dan Sekolah</t>
        </is>
      </c>
      <c r="J1809" t="inlineStr">
        <is>
          <t>10.51878/action.v5i2.5287</t>
        </is>
      </c>
      <c r="K1809" t="inlineStr">
        <is>
          <t>https://doi.org/10.51878/action.v5i2.5287</t>
        </is>
      </c>
      <c r="L1809" t="inlineStr">
        <is>
          <t>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is>
      </c>
      <c r="M1809" t="inlineStr">
        <is>
          <t>journal-article</t>
        </is>
      </c>
      <c r="N1809" t="inlineStr">
        <is>
          <t>en</t>
        </is>
      </c>
      <c r="O1809">
        <f>IF(F1809="","",LOWER(TRIM(F1809)&amp;"|"&amp;TRIM(G1809)&amp;"|"&amp;H1809))</f>
        <v/>
      </c>
      <c r="P1809" t="inlineStr">
        <is>
          <t>No</t>
        </is>
      </c>
      <c r="Q1809" t="inlineStr">
        <is>
          <t>Citations: 0</t>
        </is>
      </c>
    </row>
    <row r="1810">
      <c r="A1810" t="inlineStr">
        <is>
          <t>A1809</t>
        </is>
      </c>
      <c r="B1810" t="inlineStr">
        <is>
          <t>Database</t>
        </is>
      </c>
      <c r="C1810" t="inlineStr">
        <is>
          <t>CrossRef</t>
        </is>
      </c>
      <c r="D1810" s="86" t="n">
        <v>46287</v>
      </c>
      <c r="E1810" t="inlineStr">
        <is>
          <t>action-conditioned video prediction world model</t>
        </is>
      </c>
      <c r="F1810" t="inlineStr">
        <is>
          <t>PENERAPAN MODEL STEAM BERBANTUAN VIDEO PEMBELAJARAN DALAM MENINGKATKAN HASIL BELAJAR IPAS MUATAN IPA PADA SISWA</t>
        </is>
      </c>
      <c r="G1810" t="inlineStr">
        <is>
          <t>Solikhah, Makhfudhotus; Mumtaz Tsabitah, Yasmin; Rosichah Rahmadani, Arifatin; Adinanda Siswoyo, Andika</t>
        </is>
      </c>
      <c r="H1810" t="n">
        <v>2025</v>
      </c>
      <c r="I1810" t="inlineStr">
        <is>
          <t>ACTION : Jurnal Inovasi Penelitian Tindakan Kelas dan Sekolah</t>
        </is>
      </c>
      <c r="J1810" t="inlineStr">
        <is>
          <t>10.51878/action.v5i2.5478</t>
        </is>
      </c>
      <c r="K1810" t="inlineStr">
        <is>
          <t>https://doi.org/10.51878/action.v5i2.5478</t>
        </is>
      </c>
      <c r="L1810" t="inlineStr">
        <is>
          <t>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is>
      </c>
      <c r="M1810" t="inlineStr">
        <is>
          <t>journal-article</t>
        </is>
      </c>
      <c r="N1810" t="inlineStr">
        <is>
          <t>en</t>
        </is>
      </c>
      <c r="O1810">
        <f>IF(F1810="","",LOWER(TRIM(F1810)&amp;"|"&amp;TRIM(G1810)&amp;"|"&amp;H1810))</f>
        <v/>
      </c>
      <c r="P1810" t="inlineStr">
        <is>
          <t>No</t>
        </is>
      </c>
      <c r="Q1810" t="inlineStr">
        <is>
          <t>Citations: 0</t>
        </is>
      </c>
    </row>
    <row r="1811">
      <c r="A1811" t="inlineStr">
        <is>
          <t>A1810</t>
        </is>
      </c>
      <c r="B1811" t="inlineStr">
        <is>
          <t>Database</t>
        </is>
      </c>
      <c r="C1811" t="inlineStr">
        <is>
          <t>CrossRef</t>
        </is>
      </c>
      <c r="D1811" s="86" t="n">
        <v>46287</v>
      </c>
      <c r="E1811" t="inlineStr">
        <is>
          <t>action-conditioned video prediction world model</t>
        </is>
      </c>
      <c r="F1811" t="inlineStr">
        <is>
          <t>God’s Action in the World: A Critical Examination and Evaluation of Arthur Peacocke’s Divine Action Model</t>
        </is>
      </c>
      <c r="G1811" t="inlineStr">
        <is>
          <t>Jung, Daekyung</t>
        </is>
      </c>
      <c r="H1811" t="n">
        <v>2021</v>
      </c>
      <c r="I1811" t="inlineStr">
        <is>
          <t>Theology and Science</t>
        </is>
      </c>
      <c r="J1811" t="inlineStr">
        <is>
          <t>10.1080/14746700.2021.1944498</t>
        </is>
      </c>
      <c r="K1811" t="inlineStr">
        <is>
          <t>https://doi.org/10.1080/14746700.2021.1944498</t>
        </is>
      </c>
      <c r="L1811" t="inlineStr"/>
      <c r="M1811" t="inlineStr">
        <is>
          <t>journal-article</t>
        </is>
      </c>
      <c r="N1811" t="inlineStr">
        <is>
          <t>en</t>
        </is>
      </c>
      <c r="O1811">
        <f>IF(F1811="","",LOWER(TRIM(F1811)&amp;"|"&amp;TRIM(G1811)&amp;"|"&amp;H1811))</f>
        <v/>
      </c>
      <c r="P1811" t="inlineStr">
        <is>
          <t>No</t>
        </is>
      </c>
      <c r="Q1811" t="inlineStr">
        <is>
          <t>Citations: 0</t>
        </is>
      </c>
    </row>
    <row r="1812">
      <c r="A1812" t="inlineStr">
        <is>
          <t>A1811</t>
        </is>
      </c>
      <c r="B1812" t="inlineStr">
        <is>
          <t>Database</t>
        </is>
      </c>
      <c r="C1812" t="inlineStr">
        <is>
          <t>CrossRef</t>
        </is>
      </c>
      <c r="D1812" s="86" t="n">
        <v>46287</v>
      </c>
      <c r="E1812" t="inlineStr">
        <is>
          <t>action-conditioned video prediction world model</t>
        </is>
      </c>
      <c r="F1812" t="inlineStr">
        <is>
          <t>A motion conditioned diffusion model for real-time hand trajectory semantic prediction</t>
        </is>
      </c>
      <c r="G1812" t="inlineStr">
        <is>
          <t>Jian, Chengfeng; Chen, Xiaoyan; Dai, Zhuoran</t>
        </is>
      </c>
      <c r="H1812" t="n">
        <v>2025</v>
      </c>
      <c r="I1812" t="inlineStr">
        <is>
          <t>Journal of Real-Time Image Processing</t>
        </is>
      </c>
      <c r="J1812" t="inlineStr">
        <is>
          <t>10.1007/s11554-024-01591-w</t>
        </is>
      </c>
      <c r="K1812" t="inlineStr">
        <is>
          <t>https://doi.org/10.1007/s11554-024-01591-w</t>
        </is>
      </c>
      <c r="L1812" t="inlineStr"/>
      <c r="M1812" t="inlineStr">
        <is>
          <t>journal-article</t>
        </is>
      </c>
      <c r="N1812" t="inlineStr">
        <is>
          <t>en</t>
        </is>
      </c>
      <c r="O1812">
        <f>IF(F1812="","",LOWER(TRIM(F1812)&amp;"|"&amp;TRIM(G1812)&amp;"|"&amp;H1812))</f>
        <v/>
      </c>
      <c r="P1812" t="inlineStr">
        <is>
          <t>No</t>
        </is>
      </c>
      <c r="Q1812" t="inlineStr">
        <is>
          <t>Citations: 3</t>
        </is>
      </c>
    </row>
    <row r="1813">
      <c r="A1813" t="inlineStr">
        <is>
          <t>A1812</t>
        </is>
      </c>
      <c r="B1813" t="inlineStr">
        <is>
          <t>Database</t>
        </is>
      </c>
      <c r="C1813" t="inlineStr">
        <is>
          <t>CrossRef</t>
        </is>
      </c>
      <c r="D1813" s="86" t="n">
        <v>46287</v>
      </c>
      <c r="E1813" t="inlineStr">
        <is>
          <t>action-conditioned video prediction world model</t>
        </is>
      </c>
      <c r="F1813" t="inlineStr">
        <is>
          <t>EARLY ACTION PREDICTION USING VGG16 MODEL AND BIDIRECTIONAL LSTM</t>
        </is>
      </c>
      <c r="G1813" t="inlineStr">
        <is>
          <t>Dr. Sammulal P, Manju D, Dr. Seetha M,</t>
        </is>
      </c>
      <c r="H1813" t="n">
        <v>2021</v>
      </c>
      <c r="I1813" t="inlineStr">
        <is>
          <t>INFORMATION TECHNOLOGY IN INDUSTRY</t>
        </is>
      </c>
      <c r="J1813" t="inlineStr">
        <is>
          <t>10.17762/itii.v9i1.185</t>
        </is>
      </c>
      <c r="K1813" t="inlineStr">
        <is>
          <t>https://doi.org/10.17762/itii.v9i1.185</t>
        </is>
      </c>
      <c r="L1813" t="inlineStr">
        <is>
          <t>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is>
      </c>
      <c r="M1813" t="inlineStr">
        <is>
          <t>journal-article</t>
        </is>
      </c>
      <c r="N1813" t="inlineStr">
        <is>
          <t>en</t>
        </is>
      </c>
      <c r="O1813">
        <f>IF(F1813="","",LOWER(TRIM(F1813)&amp;"|"&amp;TRIM(G1813)&amp;"|"&amp;H1813))</f>
        <v/>
      </c>
      <c r="P1813" t="inlineStr">
        <is>
          <t>No</t>
        </is>
      </c>
      <c r="Q1813" t="inlineStr">
        <is>
          <t>Citations: 1</t>
        </is>
      </c>
    </row>
    <row r="1814">
      <c r="A1814" t="inlineStr">
        <is>
          <t>A1813</t>
        </is>
      </c>
      <c r="B1814" t="inlineStr">
        <is>
          <t>Database</t>
        </is>
      </c>
      <c r="C1814" t="inlineStr">
        <is>
          <t>CrossRef</t>
        </is>
      </c>
      <c r="D1814" s="86" t="n">
        <v>46287</v>
      </c>
      <c r="E1814" t="inlineStr">
        <is>
          <t>action-conditioned video prediction world model</t>
        </is>
      </c>
      <c r="F1814" t="inlineStr">
        <is>
          <t>Real-time human action prediction using pose estimation with attention-based LSTM network</t>
        </is>
      </c>
      <c r="G1814" t="inlineStr">
        <is>
          <t>Bharathi, A.; Sanku, Rigved; Sridevi, M.; Manusubramanian, S.; Chandar, S. Kumar</t>
        </is>
      </c>
      <c r="H1814" t="n">
        <v>2024</v>
      </c>
      <c r="I1814" t="inlineStr">
        <is>
          <t>Signal, Image and Video Processing</t>
        </is>
      </c>
      <c r="J1814" t="inlineStr">
        <is>
          <t>10.1007/s11760-023-02987-0</t>
        </is>
      </c>
      <c r="K1814" t="inlineStr">
        <is>
          <t>https://doi.org/10.1007/s11760-023-02987-0</t>
        </is>
      </c>
      <c r="L1814" t="inlineStr"/>
      <c r="M1814" t="inlineStr">
        <is>
          <t>journal-article</t>
        </is>
      </c>
      <c r="N1814" t="inlineStr">
        <is>
          <t>en</t>
        </is>
      </c>
      <c r="O1814">
        <f>IF(F1814="","",LOWER(TRIM(F1814)&amp;"|"&amp;TRIM(G1814)&amp;"|"&amp;H1814))</f>
        <v/>
      </c>
      <c r="P1814" t="inlineStr">
        <is>
          <t>No</t>
        </is>
      </c>
      <c r="Q1814" t="inlineStr">
        <is>
          <t>Citations: 20</t>
        </is>
      </c>
    </row>
    <row r="1815">
      <c r="A1815" t="inlineStr">
        <is>
          <t>A1814</t>
        </is>
      </c>
      <c r="B1815" t="inlineStr">
        <is>
          <t>Database</t>
        </is>
      </c>
      <c r="C1815" t="inlineStr">
        <is>
          <t>CrossRef</t>
        </is>
      </c>
      <c r="D1815" s="86" t="n">
        <v>46287</v>
      </c>
      <c r="E1815" t="inlineStr">
        <is>
          <t>action-conditioned video prediction world model</t>
        </is>
      </c>
      <c r="F1815" t="inlineStr">
        <is>
          <t>Improved grey prediction model based on exponential grey action quantity</t>
        </is>
      </c>
      <c r="G1815" t="inlineStr"/>
      <c r="H1815" t="n">
        <v>2018</v>
      </c>
      <c r="I1815" t="inlineStr">
        <is>
          <t>Journal of Systems Engineering and Electronics</t>
        </is>
      </c>
      <c r="J1815" t="inlineStr">
        <is>
          <t>10.21629/jsee.2018.03.13</t>
        </is>
      </c>
      <c r="K1815" t="inlineStr">
        <is>
          <t>https://doi.org/10.21629/jsee.2018.03.13</t>
        </is>
      </c>
      <c r="L1815" t="inlineStr"/>
      <c r="M1815" t="inlineStr">
        <is>
          <t>journal-article</t>
        </is>
      </c>
      <c r="N1815" t="inlineStr">
        <is>
          <t>en</t>
        </is>
      </c>
      <c r="O1815">
        <f>IF(F1815="","",LOWER(TRIM(F1815)&amp;"|"&amp;TRIM(G1815)&amp;"|"&amp;H1815))</f>
        <v/>
      </c>
      <c r="P1815" t="inlineStr">
        <is>
          <t>No</t>
        </is>
      </c>
      <c r="Q1815" t="inlineStr">
        <is>
          <t>Citations: 20</t>
        </is>
      </c>
    </row>
    <row r="1816">
      <c r="A1816" t="inlineStr">
        <is>
          <t>A1815</t>
        </is>
      </c>
      <c r="B1816" t="inlineStr">
        <is>
          <t>Database</t>
        </is>
      </c>
      <c r="C1816" t="inlineStr">
        <is>
          <t>CrossRef</t>
        </is>
      </c>
      <c r="D1816" s="86" t="n">
        <v>46287</v>
      </c>
      <c r="E1816" t="inlineStr">
        <is>
          <t>action-conditioned video prediction world model</t>
        </is>
      </c>
      <c r="F1816" t="inlineStr">
        <is>
          <t>Action-Conditioned Mamba with Conformal Recovery for PTZ-Based UAV Tracking</t>
        </is>
      </c>
      <c r="G1816" t="inlineStr">
        <is>
          <t>Sang, Ziliang; Han, Wei; Liu, Hongwei</t>
        </is>
      </c>
      <c r="H1816" t="n">
        <v>2026</v>
      </c>
      <c r="I1816" t="inlineStr">
        <is>
          <t>Drones</t>
        </is>
      </c>
      <c r="J1816" t="inlineStr">
        <is>
          <t>10.3390/drones10090703</t>
        </is>
      </c>
      <c r="K1816" t="inlineStr">
        <is>
          <t>https://doi.org/10.3390/drones10090703</t>
        </is>
      </c>
      <c r="L1816" t="inlineStr">
        <is>
          <t>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is>
      </c>
      <c r="M1816" t="inlineStr">
        <is>
          <t>journal-article</t>
        </is>
      </c>
      <c r="N1816" t="inlineStr">
        <is>
          <t>en</t>
        </is>
      </c>
      <c r="O1816">
        <f>IF(F1816="","",LOWER(TRIM(F1816)&amp;"|"&amp;TRIM(G1816)&amp;"|"&amp;H1816))</f>
        <v/>
      </c>
      <c r="P1816" t="inlineStr">
        <is>
          <t>No</t>
        </is>
      </c>
      <c r="Q1816" t="inlineStr">
        <is>
          <t>Citations: 0</t>
        </is>
      </c>
    </row>
    <row r="1817">
      <c r="A1817" t="inlineStr">
        <is>
          <t>A1816</t>
        </is>
      </c>
      <c r="B1817" t="inlineStr">
        <is>
          <t>Database</t>
        </is>
      </c>
      <c r="C1817" t="inlineStr">
        <is>
          <t>CrossRef</t>
        </is>
      </c>
      <c r="D1817" s="86" t="n">
        <v>46287</v>
      </c>
      <c r="E1817" t="inlineStr">
        <is>
          <t>action-conditioned video prediction world model</t>
        </is>
      </c>
      <c r="F1817" t="inlineStr">
        <is>
          <t>HCDi-Fusion: Hybrid-Conditioned Diffusion Model for Cross-Resolution Multimodal Image Fusion</t>
        </is>
      </c>
      <c r="G1817" t="inlineStr">
        <is>
          <t>Feng, Duzhong; Qiu, Chenxi; Yue, Tao; Hu, Xuemei</t>
        </is>
      </c>
      <c r="H1817" t="n">
        <v>2026</v>
      </c>
      <c r="I1817" t="inlineStr">
        <is>
          <t>IEEE Transactions on Circuits and Systems for Video Technology</t>
        </is>
      </c>
      <c r="J1817" t="inlineStr">
        <is>
          <t>10.1109/tcsvt.2026.3700715</t>
        </is>
      </c>
      <c r="K1817" t="inlineStr">
        <is>
          <t>https://doi.org/10.1109/tcsvt.2026.3700715</t>
        </is>
      </c>
      <c r="L1817" t="inlineStr"/>
      <c r="M1817" t="inlineStr">
        <is>
          <t>journal-article</t>
        </is>
      </c>
      <c r="N1817" t="inlineStr">
        <is>
          <t>en</t>
        </is>
      </c>
      <c r="O1817">
        <f>IF(F1817="","",LOWER(TRIM(F1817)&amp;"|"&amp;TRIM(G1817)&amp;"|"&amp;H1817))</f>
        <v/>
      </c>
      <c r="P1817" t="inlineStr">
        <is>
          <t>No</t>
        </is>
      </c>
      <c r="Q1817" t="inlineStr">
        <is>
          <t>Citations: 0</t>
        </is>
      </c>
    </row>
    <row r="1818">
      <c r="A1818" t="inlineStr">
        <is>
          <t>A1817</t>
        </is>
      </c>
      <c r="B1818" t="inlineStr">
        <is>
          <t>Database</t>
        </is>
      </c>
      <c r="C1818" t="inlineStr">
        <is>
          <t>CrossRef</t>
        </is>
      </c>
      <c r="D1818" s="86" t="n">
        <v>46287</v>
      </c>
      <c r="E1818" t="inlineStr">
        <is>
          <t>action-conditioned video prediction world model</t>
        </is>
      </c>
      <c r="F1818" t="inlineStr">
        <is>
          <t>Conditioned Super-Twisting Algorithm for systems with saturated control action</t>
        </is>
      </c>
      <c r="G1818" t="inlineStr">
        <is>
          <t>Seeber, Richard; Reichhartinger, Markus</t>
        </is>
      </c>
      <c r="H1818" t="n">
        <v>2020</v>
      </c>
      <c r="I1818" t="inlineStr">
        <is>
          <t>Automatica</t>
        </is>
      </c>
      <c r="J1818" t="inlineStr">
        <is>
          <t>10.1016/j.automatica.2020.108921</t>
        </is>
      </c>
      <c r="K1818" t="inlineStr">
        <is>
          <t>https://doi.org/10.1016/j.automatica.2020.108921</t>
        </is>
      </c>
      <c r="L1818" t="inlineStr"/>
      <c r="M1818" t="inlineStr">
        <is>
          <t>journal-article</t>
        </is>
      </c>
      <c r="N1818" t="inlineStr">
        <is>
          <t>en</t>
        </is>
      </c>
      <c r="O1818">
        <f>IF(F1818="","",LOWER(TRIM(F1818)&amp;"|"&amp;TRIM(G1818)&amp;"|"&amp;H1818))</f>
        <v/>
      </c>
      <c r="P1818" t="inlineStr">
        <is>
          <t>No</t>
        </is>
      </c>
      <c r="Q1818" t="inlineStr">
        <is>
          <t>Citations: 66</t>
        </is>
      </c>
    </row>
    <row r="1819">
      <c r="A1819" t="inlineStr">
        <is>
          <t>A1818</t>
        </is>
      </c>
      <c r="B1819" t="inlineStr">
        <is>
          <t>Database</t>
        </is>
      </c>
      <c r="C1819" t="inlineStr">
        <is>
          <t>CrossRef</t>
        </is>
      </c>
      <c r="D1819" s="86" t="n">
        <v>46287</v>
      </c>
      <c r="E1819" t="inlineStr">
        <is>
          <t>action-conditioned video prediction world model</t>
        </is>
      </c>
      <c r="F1819" t="inlineStr">
        <is>
          <t>ViT-ConvGAN: a hybrid model for spatiotemporal action recognition using video transformer and 3D CNN</t>
        </is>
      </c>
      <c r="G1819" t="inlineStr">
        <is>
          <t>Miao, Chenlei; Lin, Jianjun; Jia, Lin; Ye, Dongqing</t>
        </is>
      </c>
      <c r="H1819" t="n">
        <v>2026</v>
      </c>
      <c r="I1819" t="inlineStr">
        <is>
          <t>Scientific Reports</t>
        </is>
      </c>
      <c r="J1819" t="inlineStr">
        <is>
          <t>10.1038/s41598-026-56006-6</t>
        </is>
      </c>
      <c r="K1819" t="inlineStr">
        <is>
          <t>https://doi.org/10.1038/s41598-026-56006-6</t>
        </is>
      </c>
      <c r="L1819" t="inlineStr"/>
      <c r="M1819" t="inlineStr">
        <is>
          <t>journal-article</t>
        </is>
      </c>
      <c r="N1819" t="inlineStr">
        <is>
          <t>en</t>
        </is>
      </c>
      <c r="O1819">
        <f>IF(F1819="","",LOWER(TRIM(F1819)&amp;"|"&amp;TRIM(G1819)&amp;"|"&amp;H1819))</f>
        <v/>
      </c>
      <c r="P1819" t="inlineStr">
        <is>
          <t>No</t>
        </is>
      </c>
      <c r="Q1819" t="inlineStr">
        <is>
          <t>Citations: 0</t>
        </is>
      </c>
    </row>
    <row r="1820">
      <c r="A1820" t="inlineStr">
        <is>
          <t>A1819</t>
        </is>
      </c>
      <c r="B1820" t="inlineStr">
        <is>
          <t>Database</t>
        </is>
      </c>
      <c r="C1820" t="inlineStr">
        <is>
          <t>CrossRef</t>
        </is>
      </c>
      <c r="D1820" s="86" t="n">
        <v>46287</v>
      </c>
      <c r="E1820" t="inlineStr">
        <is>
          <t>action-conditioned video prediction world model</t>
        </is>
      </c>
      <c r="F1820" t="inlineStr">
        <is>
          <t>Towards Real-World Power Grid Scenarios: Video Action Detection with Cross-scale Selective Context Aggregation</t>
        </is>
      </c>
      <c r="G1820" t="inlineStr">
        <is>
          <t>Meng, Lingwen; Yu, Siwu; Luo, Shasha; Li, Anjun</t>
        </is>
      </c>
      <c r="H1820" t="n">
        <v>2025</v>
      </c>
      <c r="I1820" t="inlineStr">
        <is>
          <t>Information Technology and Control</t>
        </is>
      </c>
      <c r="J1820" t="inlineStr">
        <is>
          <t>10.5755/j01.itc.54.2.41005</t>
        </is>
      </c>
      <c r="K1820" t="inlineStr">
        <is>
          <t>https://doi.org/10.5755/j01.itc.54.2.41005</t>
        </is>
      </c>
      <c r="L1820" t="inlineStr">
        <is>
          <t>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is>
      </c>
      <c r="M1820" t="inlineStr">
        <is>
          <t>journal-article</t>
        </is>
      </c>
      <c r="N1820" t="inlineStr">
        <is>
          <t>en</t>
        </is>
      </c>
      <c r="O1820">
        <f>IF(F1820="","",LOWER(TRIM(F1820)&amp;"|"&amp;TRIM(G1820)&amp;"|"&amp;H1820))</f>
        <v/>
      </c>
      <c r="P1820" t="inlineStr">
        <is>
          <t>No</t>
        </is>
      </c>
      <c r="Q1820" t="inlineStr">
        <is>
          <t>Citations: 0</t>
        </is>
      </c>
    </row>
    <row r="1821">
      <c r="A1821" t="inlineStr">
        <is>
          <t>A1820</t>
        </is>
      </c>
      <c r="B1821" t="inlineStr">
        <is>
          <t>Database</t>
        </is>
      </c>
      <c r="C1821" t="inlineStr">
        <is>
          <t>CrossRef</t>
        </is>
      </c>
      <c r="D1821" s="86" t="n">
        <v>46287</v>
      </c>
      <c r="E1821" t="inlineStr">
        <is>
          <t>action-conditioned video prediction world model</t>
        </is>
      </c>
      <c r="F1821" t="inlineStr">
        <is>
          <t>Peningkatan Keterampilan Menulis Naratif Melalui Model Pembelajaran TTW bermedia Video Peristiwa</t>
        </is>
      </c>
      <c r="G1821" t="inlineStr">
        <is>
          <t>Etty Umamy; Sugeng Hariadi; Wahyu Romadhoni Romli Putri</t>
        </is>
      </c>
      <c r="H1821" t="n">
        <v>2024</v>
      </c>
      <c r="I1821" t="inlineStr">
        <is>
          <t>Journal of Education Action Research</t>
        </is>
      </c>
      <c r="J1821" t="inlineStr">
        <is>
          <t>10.23887/jear.v8i1.76106</t>
        </is>
      </c>
      <c r="K1821" t="inlineStr">
        <is>
          <t>https://doi.org/10.23887/jear.v8i1.76106</t>
        </is>
      </c>
      <c r="L1821" t="inlineStr">
        <is>
          <t>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is>
      </c>
      <c r="M1821" t="inlineStr">
        <is>
          <t>journal-article</t>
        </is>
      </c>
      <c r="N1821" t="inlineStr">
        <is>
          <t>en</t>
        </is>
      </c>
      <c r="O1821">
        <f>IF(F1821="","",LOWER(TRIM(F1821)&amp;"|"&amp;TRIM(G1821)&amp;"|"&amp;H1821))</f>
        <v/>
      </c>
      <c r="P1821" t="inlineStr">
        <is>
          <t>No</t>
        </is>
      </c>
      <c r="Q1821" t="inlineStr">
        <is>
          <t>Citations: 0</t>
        </is>
      </c>
    </row>
    <row r="1822">
      <c r="A1822" t="inlineStr">
        <is>
          <t>A1821</t>
        </is>
      </c>
      <c r="B1822" t="inlineStr">
        <is>
          <t>Database</t>
        </is>
      </c>
      <c r="C1822" t="inlineStr">
        <is>
          <t>CrossRef</t>
        </is>
      </c>
      <c r="D1822" s="86" t="n">
        <v>46287</v>
      </c>
      <c r="E1822" t="inlineStr">
        <is>
          <t>action-conditioned video prediction world model</t>
        </is>
      </c>
      <c r="F1822" t="inlineStr">
        <is>
          <t>Actionand Language-Conditioned Video Assessment for Embodied Control</t>
        </is>
      </c>
      <c r="G1822" t="inlineStr">
        <is>
          <t>Kim, Hwanhee; Jang, Jaehyun; Cha, Seungmin; Yun, Hyeonseo; Lee, Donghoon; Yoo, Chang D.</t>
        </is>
      </c>
      <c r="H1822" t="n">
        <v>2026</v>
      </c>
      <c r="I1822" t="inlineStr">
        <is>
          <t>Sensors</t>
        </is>
      </c>
      <c r="J1822" t="inlineStr">
        <is>
          <t>10.3390/s26165046</t>
        </is>
      </c>
      <c r="K1822" t="inlineStr">
        <is>
          <t>https://doi.org/10.3390/s26165046</t>
        </is>
      </c>
      <c r="L1822" t="inlineStr">
        <is>
          <t>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is>
      </c>
      <c r="M1822" t="inlineStr">
        <is>
          <t>journal-article</t>
        </is>
      </c>
      <c r="N1822" t="inlineStr">
        <is>
          <t>en</t>
        </is>
      </c>
      <c r="O1822">
        <f>IF(F1822="","",LOWER(TRIM(F1822)&amp;"|"&amp;TRIM(G1822)&amp;"|"&amp;H1822))</f>
        <v/>
      </c>
      <c r="P1822" t="inlineStr">
        <is>
          <t>No</t>
        </is>
      </c>
      <c r="Q1822" t="inlineStr">
        <is>
          <t>Citations: 0</t>
        </is>
      </c>
    </row>
    <row r="1823">
      <c r="A1823" t="inlineStr">
        <is>
          <t>A1822</t>
        </is>
      </c>
      <c r="B1823" t="inlineStr">
        <is>
          <t>Database</t>
        </is>
      </c>
      <c r="C1823" t="inlineStr">
        <is>
          <t>CrossRef</t>
        </is>
      </c>
      <c r="D1823" s="86" t="n">
        <v>46287</v>
      </c>
      <c r="E1823" t="inlineStr">
        <is>
          <t>action-conditioned video prediction world model</t>
        </is>
      </c>
      <c r="F1823" t="inlineStr">
        <is>
          <t>PENERAPAN MEDIA VIDEO DENGAN MODEL E-LEARNING DALAM UPAYA MENINGKATKAN HASIL BELAJAR TEMATIK PADA SISWA KELAS III MI NU 33 JOHOREJO KECAMATAN GEMUH KABUPATEN KENDAL TAHUN PELAJARAN 2019/2020</t>
        </is>
      </c>
      <c r="G1823" t="inlineStr">
        <is>
          <t>DURJANI, AHMAD</t>
        </is>
      </c>
      <c r="H1823" t="n">
        <v>2021</v>
      </c>
      <c r="I1823" t="inlineStr">
        <is>
          <t>ACTION : Jurnal Inovasi Penelitian Tindakan Kelas dan Sekolah</t>
        </is>
      </c>
      <c r="J1823" t="inlineStr">
        <is>
          <t>10.51878/action.v1i1.364</t>
        </is>
      </c>
      <c r="K1823" t="inlineStr">
        <is>
          <t>https://doi.org/10.51878/action.v1i1.364</t>
        </is>
      </c>
      <c r="L1823" t="inlineStr">
        <is>
          <t>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is>
      </c>
      <c r="M1823" t="inlineStr">
        <is>
          <t>journal-article</t>
        </is>
      </c>
      <c r="N1823" t="inlineStr">
        <is>
          <t>en</t>
        </is>
      </c>
      <c r="O1823">
        <f>IF(F1823="","",LOWER(TRIM(F1823)&amp;"|"&amp;TRIM(G1823)&amp;"|"&amp;H1823))</f>
        <v/>
      </c>
      <c r="P1823" t="inlineStr">
        <is>
          <t>No</t>
        </is>
      </c>
      <c r="Q1823" t="inlineStr">
        <is>
          <t>Citations: 0</t>
        </is>
      </c>
    </row>
    <row r="1824">
      <c r="A1824" t="inlineStr">
        <is>
          <t>A1823</t>
        </is>
      </c>
      <c r="B1824" t="inlineStr">
        <is>
          <t>Database</t>
        </is>
      </c>
      <c r="C1824" t="inlineStr">
        <is>
          <t>CrossRef</t>
        </is>
      </c>
      <c r="D1824" s="86" t="n">
        <v>46287</v>
      </c>
      <c r="E1824" t="inlineStr">
        <is>
          <t>action-conditioned video prediction world model</t>
        </is>
      </c>
      <c r="F1824" t="inlineStr">
        <is>
          <t>Action classification and analysis during sports training session using fuzzy model and video surveillance</t>
        </is>
      </c>
      <c r="G1824" t="inlineStr">
        <is>
          <t>Li, Zhao; Fathima, G.; Kautish, Sandeep</t>
        </is>
      </c>
      <c r="H1824" t="n">
        <v>2021</v>
      </c>
      <c r="I1824" t="inlineStr">
        <is>
          <t>Journal of Intelligent &amp; Fuzzy Systems</t>
        </is>
      </c>
      <c r="J1824" t="inlineStr">
        <is>
          <t>10.3233/jifs-219010</t>
        </is>
      </c>
      <c r="K1824" t="inlineStr">
        <is>
          <t>https://doi.org/10.3233/jifs-219010</t>
        </is>
      </c>
      <c r="L1824" t="inlineStr">
        <is>
          <t>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is>
      </c>
      <c r="M1824" t="inlineStr">
        <is>
          <t>journal-article</t>
        </is>
      </c>
      <c r="N1824" t="inlineStr">
        <is>
          <t>en</t>
        </is>
      </c>
      <c r="O1824">
        <f>IF(F1824="","",LOWER(TRIM(F1824)&amp;"|"&amp;TRIM(G1824)&amp;"|"&amp;H1824))</f>
        <v/>
      </c>
      <c r="P1824" t="inlineStr">
        <is>
          <t>No</t>
        </is>
      </c>
      <c r="Q1824" t="inlineStr">
        <is>
          <t>Citations: 0</t>
        </is>
      </c>
    </row>
    <row r="1825">
      <c r="A1825" t="inlineStr">
        <is>
          <t>A1824</t>
        </is>
      </c>
      <c r="B1825" t="inlineStr">
        <is>
          <t>Database</t>
        </is>
      </c>
      <c r="C1825" t="inlineStr">
        <is>
          <t>CrossRef</t>
        </is>
      </c>
      <c r="D1825" s="86" t="n">
        <v>46287</v>
      </c>
      <c r="E1825" t="inlineStr">
        <is>
          <t>action-conditioned video prediction world model</t>
        </is>
      </c>
      <c r="F1825" t="inlineStr">
        <is>
          <t>Therapeutic Effects of Mesenchymal Stem Cell Conditioned Medium in Rat Varicocele Model</t>
        </is>
      </c>
      <c r="G1825" t="inlineStr">
        <is>
          <t>Serefoglu, Ege Can; Kolbasi, Bircan; Bulbul, Muhammet Volkan; Karabulut, Seda; Cakici, Cagri; Gundogdu Ozdemir, Reyhan Zeynep; Keskin, Ilknur</t>
        </is>
      </c>
      <c r="H1825" t="n">
        <v>2025</v>
      </c>
      <c r="I1825" t="inlineStr">
        <is>
          <t>The World Journal of Men's Health</t>
        </is>
      </c>
      <c r="J1825" t="inlineStr">
        <is>
          <t>10.5534/wjmh.240059</t>
        </is>
      </c>
      <c r="K1825" t="inlineStr">
        <is>
          <t>https://doi.org/10.5534/wjmh.240059</t>
        </is>
      </c>
      <c r="L1825" t="inlineStr"/>
      <c r="M1825" t="inlineStr">
        <is>
          <t>journal-article</t>
        </is>
      </c>
      <c r="N1825" t="inlineStr">
        <is>
          <t>en</t>
        </is>
      </c>
      <c r="O1825">
        <f>IF(F1825="","",LOWER(TRIM(F1825)&amp;"|"&amp;TRIM(G1825)&amp;"|"&amp;H1825))</f>
        <v/>
      </c>
      <c r="P1825" t="inlineStr">
        <is>
          <t>No</t>
        </is>
      </c>
      <c r="Q1825" t="inlineStr">
        <is>
          <t>Citations: 5</t>
        </is>
      </c>
    </row>
    <row r="1826">
      <c r="A1826" t="inlineStr">
        <is>
          <t>A1825</t>
        </is>
      </c>
      <c r="B1826" t="inlineStr">
        <is>
          <t>Database</t>
        </is>
      </c>
      <c r="C1826" t="inlineStr">
        <is>
          <t>CrossRef</t>
        </is>
      </c>
      <c r="D1826" s="86" t="n">
        <v>46287</v>
      </c>
      <c r="E1826" t="inlineStr">
        <is>
          <t>action-conditioned video prediction world model</t>
        </is>
      </c>
      <c r="F1826" t="inlineStr">
        <is>
          <t>Cyber attacker’s next action prediction on dynamic real-time behavior model</t>
        </is>
      </c>
      <c r="G1826" t="inlineStr">
        <is>
          <t>Mohammadzad, Maryam; Karimpour, Jaber; Mahan, Farnaz</t>
        </is>
      </c>
      <c r="H1826" t="n">
        <v>2024</v>
      </c>
      <c r="I1826" t="inlineStr">
        <is>
          <t>Computers and Electrical Engineering</t>
        </is>
      </c>
      <c r="J1826" t="inlineStr">
        <is>
          <t>10.1016/j.compeleceng.2023.109031</t>
        </is>
      </c>
      <c r="K1826" t="inlineStr">
        <is>
          <t>https://doi.org/10.1016/j.compeleceng.2023.109031</t>
        </is>
      </c>
      <c r="L1826" t="inlineStr"/>
      <c r="M1826" t="inlineStr">
        <is>
          <t>journal-article</t>
        </is>
      </c>
      <c r="N1826" t="inlineStr">
        <is>
          <t>en</t>
        </is>
      </c>
      <c r="O1826">
        <f>IF(F1826="","",LOWER(TRIM(F1826)&amp;"|"&amp;TRIM(G1826)&amp;"|"&amp;H1826))</f>
        <v/>
      </c>
      <c r="P1826" t="inlineStr">
        <is>
          <t>No</t>
        </is>
      </c>
      <c r="Q1826" t="inlineStr">
        <is>
          <t>Citations: 8</t>
        </is>
      </c>
    </row>
    <row r="1827">
      <c r="A1827" t="inlineStr">
        <is>
          <t>A1826</t>
        </is>
      </c>
      <c r="B1827" t="inlineStr">
        <is>
          <t>Database</t>
        </is>
      </c>
      <c r="C1827" t="inlineStr">
        <is>
          <t>CrossRef</t>
        </is>
      </c>
      <c r="D1827" s="86" t="n">
        <v>46287</v>
      </c>
      <c r="E1827" t="inlineStr">
        <is>
          <t>action-conditioned video prediction world model</t>
        </is>
      </c>
      <c r="F1827" t="inlineStr">
        <is>
          <t>Conditioned hallucinations: historic insights and future directions</t>
        </is>
      </c>
      <c r="G1827" t="inlineStr">
        <is>
          <t>Corlett, Philip R.; Powers, Albert R.</t>
        </is>
      </c>
      <c r="H1827" t="n">
        <v>2018</v>
      </c>
      <c r="I1827" t="inlineStr">
        <is>
          <t>World Psychiatry</t>
        </is>
      </c>
      <c r="J1827" t="inlineStr">
        <is>
          <t>10.1002/wps.20557</t>
        </is>
      </c>
      <c r="K1827" t="inlineStr">
        <is>
          <t>https://doi.org/10.1002/wps.20557</t>
        </is>
      </c>
      <c r="L1827" t="inlineStr"/>
      <c r="M1827" t="inlineStr">
        <is>
          <t>journal-article</t>
        </is>
      </c>
      <c r="N1827" t="inlineStr">
        <is>
          <t>en</t>
        </is>
      </c>
      <c r="O1827">
        <f>IF(F1827="","",LOWER(TRIM(F1827)&amp;"|"&amp;TRIM(G1827)&amp;"|"&amp;H1827))</f>
        <v/>
      </c>
      <c r="P1827" t="inlineStr">
        <is>
          <t>No</t>
        </is>
      </c>
      <c r="Q1827" t="inlineStr">
        <is>
          <t>Citations: 11</t>
        </is>
      </c>
    </row>
    <row r="1828">
      <c r="A1828" t="inlineStr">
        <is>
          <t>A1827</t>
        </is>
      </c>
      <c r="B1828" t="inlineStr">
        <is>
          <t>Database</t>
        </is>
      </c>
      <c r="C1828" t="inlineStr">
        <is>
          <t>CrossRef</t>
        </is>
      </c>
      <c r="D1828" s="86" t="n">
        <v>46287</v>
      </c>
      <c r="E1828" t="inlineStr">
        <is>
          <t>action-conditioned video prediction world model</t>
        </is>
      </c>
      <c r="F1828" t="inlineStr">
        <is>
          <t>3D-Pruning: A Model Compression Framework for Efficient 3D Action Recognition</t>
        </is>
      </c>
      <c r="G1828" t="inlineStr">
        <is>
          <t>Guo, Jinyang; Liu, Jiaheng; Xu, Dong</t>
        </is>
      </c>
      <c r="H1828" t="n">
        <v>2022</v>
      </c>
      <c r="I1828" t="inlineStr">
        <is>
          <t>IEEE Transactions on Circuits and Systems for Video Technology</t>
        </is>
      </c>
      <c r="J1828" t="inlineStr">
        <is>
          <t>10.1109/tcsvt.2022.3197395</t>
        </is>
      </c>
      <c r="K1828" t="inlineStr">
        <is>
          <t>https://doi.org/10.1109/tcsvt.2022.3197395</t>
        </is>
      </c>
      <c r="L1828" t="inlineStr"/>
      <c r="M1828" t="inlineStr">
        <is>
          <t>journal-article</t>
        </is>
      </c>
      <c r="N1828" t="inlineStr">
        <is>
          <t>en</t>
        </is>
      </c>
      <c r="O1828">
        <f>IF(F1828="","",LOWER(TRIM(F1828)&amp;"|"&amp;TRIM(G1828)&amp;"|"&amp;H1828))</f>
        <v/>
      </c>
      <c r="P1828" t="inlineStr">
        <is>
          <t>No</t>
        </is>
      </c>
      <c r="Q1828" t="inlineStr">
        <is>
          <t>Citations: 19</t>
        </is>
      </c>
    </row>
    <row r="1829">
      <c r="A1829" t="inlineStr">
        <is>
          <t>A1828</t>
        </is>
      </c>
      <c r="B1829" t="inlineStr">
        <is>
          <t>Database</t>
        </is>
      </c>
      <c r="C1829" t="inlineStr">
        <is>
          <t>CrossRef</t>
        </is>
      </c>
      <c r="D1829" s="86" t="n">
        <v>46287</v>
      </c>
      <c r="E1829" t="inlineStr">
        <is>
          <t>action-conditioned video prediction world model</t>
        </is>
      </c>
      <c r="F1829" t="inlineStr">
        <is>
          <t>TC-MGC: Text-conditioned multi-grained contrastive learning for text–video retrieval</t>
        </is>
      </c>
      <c r="G1829" t="inlineStr">
        <is>
          <t>Jing, Xiaolun; Yang, Genke; Chu, Jian</t>
        </is>
      </c>
      <c r="H1829" t="n">
        <v>2025</v>
      </c>
      <c r="I1829" t="inlineStr">
        <is>
          <t>Information Fusion</t>
        </is>
      </c>
      <c r="J1829" t="inlineStr">
        <is>
          <t>10.1016/j.inffus.2025.103151</t>
        </is>
      </c>
      <c r="K1829" t="inlineStr">
        <is>
          <t>https://doi.org/10.1016/j.inffus.2025.103151</t>
        </is>
      </c>
      <c r="L1829" t="inlineStr"/>
      <c r="M1829" t="inlineStr">
        <is>
          <t>journal-article</t>
        </is>
      </c>
      <c r="N1829" t="inlineStr">
        <is>
          <t>en</t>
        </is>
      </c>
      <c r="O1829">
        <f>IF(F1829="","",LOWER(TRIM(F1829)&amp;"|"&amp;TRIM(G1829)&amp;"|"&amp;H1829))</f>
        <v/>
      </c>
      <c r="P1829" t="inlineStr">
        <is>
          <t>No</t>
        </is>
      </c>
      <c r="Q1829" t="inlineStr">
        <is>
          <t>Citations: 7</t>
        </is>
      </c>
    </row>
    <row r="1830">
      <c r="A1830" t="inlineStr">
        <is>
          <t>A1829</t>
        </is>
      </c>
      <c r="B1830" t="inlineStr">
        <is>
          <t>Database</t>
        </is>
      </c>
      <c r="C1830" t="inlineStr">
        <is>
          <t>CrossRef</t>
        </is>
      </c>
      <c r="D1830" s="86" t="n">
        <v>46287</v>
      </c>
      <c r="E1830" t="inlineStr">
        <is>
          <t>action-conditioned video prediction world model</t>
        </is>
      </c>
      <c r="F1830" t="inlineStr">
        <is>
          <t>FCBV-Net: Category-Level Robotic Garment Smoothing via Feature-Conditioned Bimanual Value Prediction</t>
        </is>
      </c>
      <c r="G1830" t="inlineStr">
        <is>
          <t>Daba, Mohammed; Qiu, Jing</t>
        </is>
      </c>
      <c r="H1830" t="n">
        <v>2026</v>
      </c>
      <c r="I1830" t="inlineStr">
        <is>
          <t>Electronics</t>
        </is>
      </c>
      <c r="J1830" t="inlineStr">
        <is>
          <t>10.3390/electronics15112468</t>
        </is>
      </c>
      <c r="K1830" t="inlineStr">
        <is>
          <t>https://doi.org/10.3390/electronics15112468</t>
        </is>
      </c>
      <c r="L1830" t="inlineStr">
        <is>
          <t>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is>
      </c>
      <c r="M1830" t="inlineStr">
        <is>
          <t>journal-article</t>
        </is>
      </c>
      <c r="N1830" t="inlineStr">
        <is>
          <t>en</t>
        </is>
      </c>
      <c r="O1830">
        <f>IF(F1830="","",LOWER(TRIM(F1830)&amp;"|"&amp;TRIM(G1830)&amp;"|"&amp;H1830))</f>
        <v/>
      </c>
      <c r="P1830" t="inlineStr">
        <is>
          <t>No</t>
        </is>
      </c>
      <c r="Q1830" t="inlineStr">
        <is>
          <t>Citations: 0</t>
        </is>
      </c>
    </row>
    <row r="1831">
      <c r="A1831" t="inlineStr">
        <is>
          <t>A1830</t>
        </is>
      </c>
      <c r="B1831" t="inlineStr">
        <is>
          <t>Database</t>
        </is>
      </c>
      <c r="C1831" t="inlineStr">
        <is>
          <t>CrossRef</t>
        </is>
      </c>
      <c r="D1831" s="86" t="n">
        <v>46287</v>
      </c>
      <c r="E1831" t="inlineStr">
        <is>
          <t>action-conditioned video prediction world model</t>
        </is>
      </c>
      <c r="F1831" t="inlineStr">
        <is>
          <t>Task-Conditioned Early Prediction of Navigation Failure in Information Architecture Evaluation</t>
        </is>
      </c>
      <c r="G1831" t="inlineStr"/>
      <c r="H1831" t="n">
        <v>2026</v>
      </c>
      <c r="I1831" t="inlineStr">
        <is>
          <t>Journal of Cognitive Human-Computer Interaction</t>
        </is>
      </c>
      <c r="J1831" t="inlineStr">
        <is>
          <t>10.54216/jchci.110101</t>
        </is>
      </c>
      <c r="K1831" t="inlineStr">
        <is>
          <t>https://doi.org/10.54216/jchci.110101</t>
        </is>
      </c>
      <c r="L1831" t="inlineStr"/>
      <c r="M1831" t="inlineStr">
        <is>
          <t>journal-article</t>
        </is>
      </c>
      <c r="N1831" t="inlineStr">
        <is>
          <t>en</t>
        </is>
      </c>
      <c r="O1831">
        <f>IF(F1831="","",LOWER(TRIM(F1831)&amp;"|"&amp;TRIM(G1831)&amp;"|"&amp;H1831))</f>
        <v/>
      </c>
      <c r="P1831" t="inlineStr">
        <is>
          <t>No</t>
        </is>
      </c>
      <c r="Q1831" t="inlineStr">
        <is>
          <t>Citations: 0</t>
        </is>
      </c>
    </row>
    <row r="1832">
      <c r="A1832" t="inlineStr">
        <is>
          <t>A1831</t>
        </is>
      </c>
      <c r="B1832" t="inlineStr">
        <is>
          <t>Database</t>
        </is>
      </c>
      <c r="C1832" t="inlineStr">
        <is>
          <t>CrossRef</t>
        </is>
      </c>
      <c r="D1832" s="86" t="n">
        <v>46287</v>
      </c>
      <c r="E1832" t="inlineStr">
        <is>
          <t>action-conditioned video prediction world model</t>
        </is>
      </c>
      <c r="F1832" t="inlineStr">
        <is>
          <t>The time-course of action control: measuring conditioned action tendencies and action suppression using transcranial magnetic stimulation</t>
        </is>
      </c>
      <c r="G1832" t="inlineStr">
        <is>
          <t>Chan, Yvonne Y; Tran, Dominic M D; Harris, Justin A; Livesey, Evan J</t>
        </is>
      </c>
      <c r="H1832" t="n">
        <v>2025</v>
      </c>
      <c r="I1832" t="inlineStr">
        <is>
          <t>Cerebral Cortex</t>
        </is>
      </c>
      <c r="J1832" t="inlineStr">
        <is>
          <t>10.1093/cercor/bhaf283</t>
        </is>
      </c>
      <c r="K1832" t="inlineStr">
        <is>
          <t>https://doi.org/10.1093/cercor/bhaf283</t>
        </is>
      </c>
      <c r="L1832" t="inlineStr">
        <is>
          <t>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is>
      </c>
      <c r="M1832" t="inlineStr">
        <is>
          <t>journal-article</t>
        </is>
      </c>
      <c r="N1832" t="inlineStr">
        <is>
          <t>en</t>
        </is>
      </c>
      <c r="O1832">
        <f>IF(F1832="","",LOWER(TRIM(F1832)&amp;"|"&amp;TRIM(G1832)&amp;"|"&amp;H1832))</f>
        <v/>
      </c>
      <c r="P1832" t="inlineStr">
        <is>
          <t>No</t>
        </is>
      </c>
      <c r="Q1832" t="inlineStr">
        <is>
          <t>Citations: 1</t>
        </is>
      </c>
    </row>
    <row r="1833">
      <c r="A1833" t="inlineStr">
        <is>
          <t>A1832</t>
        </is>
      </c>
      <c r="B1833" t="inlineStr">
        <is>
          <t>Database</t>
        </is>
      </c>
      <c r="C1833" t="inlineStr">
        <is>
          <t>CrossRef</t>
        </is>
      </c>
      <c r="D1833" s="86" t="n">
        <v>46287</v>
      </c>
      <c r="E1833" t="inlineStr">
        <is>
          <t>action-conditioned video prediction world model</t>
        </is>
      </c>
      <c r="F1833" t="inlineStr">
        <is>
          <t>Tahfidz Quran Online Assessment: Video Conference Based Talaqqi Assessment Model</t>
        </is>
      </c>
      <c r="G1833" t="inlineStr">
        <is>
          <t>Tjasmini, Mimin; Supiyardi, Supiyardi; Andrivat, Zul; Badrudin, Badrudin; Zaqiah, Qiqi Yuliati</t>
        </is>
      </c>
      <c r="H1833" t="n">
        <v>2024</v>
      </c>
      <c r="I1833" t="inlineStr">
        <is>
          <t>Action Research Journal Indonesia (ARJI)</t>
        </is>
      </c>
      <c r="J1833" t="inlineStr">
        <is>
          <t>10.61227/arji.v6i2.161</t>
        </is>
      </c>
      <c r="K1833" t="inlineStr">
        <is>
          <t>https://doi.org/10.61227/arji.v6i2.161</t>
        </is>
      </c>
      <c r="L1833" t="inlineStr">
        <is>
          <t>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is>
      </c>
      <c r="M1833" t="inlineStr">
        <is>
          <t>journal-article</t>
        </is>
      </c>
      <c r="N1833" t="inlineStr">
        <is>
          <t>en</t>
        </is>
      </c>
      <c r="O1833">
        <f>IF(F1833="","",LOWER(TRIM(F1833)&amp;"|"&amp;TRIM(G1833)&amp;"|"&amp;H1833))</f>
        <v/>
      </c>
      <c r="P1833" t="inlineStr">
        <is>
          <t>No</t>
        </is>
      </c>
      <c r="Q1833" t="inlineStr">
        <is>
          <t>Citations: 0</t>
        </is>
      </c>
    </row>
    <row r="1834">
      <c r="A1834" t="inlineStr">
        <is>
          <t>A1833</t>
        </is>
      </c>
      <c r="B1834" t="inlineStr">
        <is>
          <t>Database</t>
        </is>
      </c>
      <c r="C1834" t="inlineStr">
        <is>
          <t>CrossRef</t>
        </is>
      </c>
      <c r="D1834" s="86" t="n">
        <v>46287</v>
      </c>
      <c r="E1834" t="inlineStr">
        <is>
          <t>action-conditioned video prediction world model</t>
        </is>
      </c>
      <c r="F1834" t="inlineStr">
        <is>
          <t>Regenerative therapeutic effects of conditioned medium from human umbilical cord‑derived mesenchymal stem cells as an adjuvant to insulin therapy in a rat model of type 2 diabetes</t>
        </is>
      </c>
      <c r="G1834" t="inlineStr">
        <is>
          <t>Hendrawan, Siufui; Lheman, Jennifer; Marcelina, Olivia; Tantoso, Lydia; Baer, Hans; Gunawan, Shirly</t>
        </is>
      </c>
      <c r="H1834" t="n">
        <v>2025</v>
      </c>
      <c r="I1834" t="inlineStr">
        <is>
          <t>World Academy of Sciences Journal</t>
        </is>
      </c>
      <c r="J1834" t="inlineStr">
        <is>
          <t>10.3892/wasj.2025.404</t>
        </is>
      </c>
      <c r="K1834" t="inlineStr">
        <is>
          <t>https://doi.org/10.3892/wasj.2025.404</t>
        </is>
      </c>
      <c r="L1834" t="inlineStr"/>
      <c r="M1834" t="inlineStr">
        <is>
          <t>journal-article</t>
        </is>
      </c>
      <c r="N1834" t="inlineStr">
        <is>
          <t>en</t>
        </is>
      </c>
      <c r="O1834">
        <f>IF(F1834="","",LOWER(TRIM(F1834)&amp;"|"&amp;TRIM(G1834)&amp;"|"&amp;H1834))</f>
        <v/>
      </c>
      <c r="P1834" t="inlineStr">
        <is>
          <t>No</t>
        </is>
      </c>
      <c r="Q1834" t="inlineStr">
        <is>
          <t>Citations: 0</t>
        </is>
      </c>
    </row>
    <row r="1835">
      <c r="A1835" t="inlineStr">
        <is>
          <t>A1834</t>
        </is>
      </c>
      <c r="B1835" t="inlineStr">
        <is>
          <t>Database</t>
        </is>
      </c>
      <c r="C1835" t="inlineStr">
        <is>
          <t>CrossRef</t>
        </is>
      </c>
      <c r="D1835" s="86" t="n">
        <v>46287</v>
      </c>
      <c r="E1835" t="inlineStr">
        <is>
          <t>action-conditioned video prediction world model</t>
        </is>
      </c>
      <c r="F1835" t="inlineStr">
        <is>
          <t>Model-Based Range Prediction for Electric Cars and Trucks under Real-World Conditions</t>
        </is>
      </c>
      <c r="G1835" t="inlineStr">
        <is>
          <t>Dollinger, Manfred; Fischerauer, Gerhard</t>
        </is>
      </c>
      <c r="H1835" t="n">
        <v>2021</v>
      </c>
      <c r="I1835" t="inlineStr">
        <is>
          <t>Energies</t>
        </is>
      </c>
      <c r="J1835" t="inlineStr">
        <is>
          <t>10.3390/en14185804</t>
        </is>
      </c>
      <c r="K1835" t="inlineStr">
        <is>
          <t>https://doi.org/10.3390/en14185804</t>
        </is>
      </c>
      <c r="L1835" t="inlineStr">
        <is>
          <t>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is>
      </c>
      <c r="M1835" t="inlineStr">
        <is>
          <t>journal-article</t>
        </is>
      </c>
      <c r="N1835" t="inlineStr">
        <is>
          <t>en</t>
        </is>
      </c>
      <c r="O1835">
        <f>IF(F1835="","",LOWER(TRIM(F1835)&amp;"|"&amp;TRIM(G1835)&amp;"|"&amp;H1835))</f>
        <v/>
      </c>
      <c r="P1835" t="inlineStr">
        <is>
          <t>No</t>
        </is>
      </c>
      <c r="Q1835" t="inlineStr">
        <is>
          <t>Citations: 14</t>
        </is>
      </c>
    </row>
    <row r="1836">
      <c r="A1836" t="inlineStr">
        <is>
          <t>A1835</t>
        </is>
      </c>
      <c r="B1836" t="inlineStr">
        <is>
          <t>Database</t>
        </is>
      </c>
      <c r="C1836" t="inlineStr">
        <is>
          <t>CrossRef</t>
        </is>
      </c>
      <c r="D1836" s="86" t="n">
        <v>46287</v>
      </c>
      <c r="E1836" t="inlineStr">
        <is>
          <t>action-conditioned video prediction world model</t>
        </is>
      </c>
      <c r="F1836" t="inlineStr">
        <is>
          <t>NASDAQ INDEX PREDICTION BASED ON ARIMA-GARCH MODEL AND DYNAMIC REGRESSION</t>
        </is>
      </c>
      <c r="G1836" t="inlineStr">
        <is>
          <t>Peng, YiLin</t>
        </is>
      </c>
      <c r="H1836" t="n">
        <v>2025</v>
      </c>
      <c r="I1836" t="inlineStr">
        <is>
          <t>World Journal of Information Technology</t>
        </is>
      </c>
      <c r="J1836" t="inlineStr">
        <is>
          <t>10.61784/wjit3033</t>
        </is>
      </c>
      <c r="K1836" t="inlineStr">
        <is>
          <t>https://doi.org/10.61784/wjit3033</t>
        </is>
      </c>
      <c r="L1836" t="inlineStr">
        <is>
          <t>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is>
      </c>
      <c r="M1836" t="inlineStr">
        <is>
          <t>journal-article</t>
        </is>
      </c>
      <c r="N1836" t="inlineStr">
        <is>
          <t>en</t>
        </is>
      </c>
      <c r="O1836">
        <f>IF(F1836="","",LOWER(TRIM(F1836)&amp;"|"&amp;TRIM(G1836)&amp;"|"&amp;H1836))</f>
        <v/>
      </c>
      <c r="P1836" t="inlineStr">
        <is>
          <t>No</t>
        </is>
      </c>
      <c r="Q1836" t="inlineStr">
        <is>
          <t>Citations: 0</t>
        </is>
      </c>
    </row>
    <row r="1837">
      <c r="A1837" t="inlineStr">
        <is>
          <t>A1836</t>
        </is>
      </c>
      <c r="B1837" t="inlineStr">
        <is>
          <t>Database</t>
        </is>
      </c>
      <c r="C1837" t="inlineStr">
        <is>
          <t>CrossRef</t>
        </is>
      </c>
      <c r="D1837" s="86" t="n">
        <v>46287</v>
      </c>
      <c r="E1837" t="inlineStr">
        <is>
          <t>hierarchical JEPA planning robotics</t>
        </is>
      </c>
      <c r="F1837" t="inlineStr">
        <is>
          <t>Hierarchical POMDP planning for object manipulation in clutter</t>
        </is>
      </c>
      <c r="G1837" t="inlineStr">
        <is>
          <t>Zhao, Wenrui; Chen, Weidong</t>
        </is>
      </c>
      <c r="H1837" t="n">
        <v>2021</v>
      </c>
      <c r="I1837" t="inlineStr">
        <is>
          <t>Robotics and Autonomous Systems</t>
        </is>
      </c>
      <c r="J1837" t="inlineStr">
        <is>
          <t>10.1016/j.robot.2021.103736</t>
        </is>
      </c>
      <c r="K1837" t="inlineStr">
        <is>
          <t>https://doi.org/10.1016/j.robot.2021.103736</t>
        </is>
      </c>
      <c r="L1837" t="inlineStr"/>
      <c r="M1837" t="inlineStr">
        <is>
          <t>journal-article</t>
        </is>
      </c>
      <c r="N1837" t="inlineStr">
        <is>
          <t>en</t>
        </is>
      </c>
      <c r="O1837">
        <f>IF(F1837="","",LOWER(TRIM(F1837)&amp;"|"&amp;TRIM(G1837)&amp;"|"&amp;H1837))</f>
        <v/>
      </c>
      <c r="P1837" t="inlineStr">
        <is>
          <t>No</t>
        </is>
      </c>
      <c r="Q1837" t="inlineStr">
        <is>
          <t>Citations: 11</t>
        </is>
      </c>
    </row>
    <row r="1838">
      <c r="A1838" t="inlineStr">
        <is>
          <t>A1837</t>
        </is>
      </c>
      <c r="B1838" t="inlineStr">
        <is>
          <t>Database</t>
        </is>
      </c>
      <c r="C1838" t="inlineStr">
        <is>
          <t>CrossRef</t>
        </is>
      </c>
      <c r="D1838" s="86" t="n">
        <v>46287</v>
      </c>
      <c r="E1838" t="inlineStr">
        <is>
          <t>hierarchical JEPA planning robotics</t>
        </is>
      </c>
      <c r="F1838" t="inlineStr">
        <is>
          <t>Hierarchical online automated planning for a flexible manufacturing system</t>
        </is>
      </c>
      <c r="G1838" t="inlineStr">
        <is>
          <t>Dong, Xiaoting; Wan, Guangxi; Zeng, Peng; Song, Chunhe; Cui, Shijie; Liu, Yiyang</t>
        </is>
      </c>
      <c r="H1838" t="n">
        <v>2024</v>
      </c>
      <c r="I1838" t="inlineStr">
        <is>
          <t>Robotics and Computer-Integrated Manufacturing</t>
        </is>
      </c>
      <c r="J1838" t="inlineStr">
        <is>
          <t>10.1016/j.rcim.2024.102807</t>
        </is>
      </c>
      <c r="K1838" t="inlineStr">
        <is>
          <t>https://doi.org/10.1016/j.rcim.2024.102807</t>
        </is>
      </c>
      <c r="L1838" t="inlineStr"/>
      <c r="M1838" t="inlineStr">
        <is>
          <t>journal-article</t>
        </is>
      </c>
      <c r="N1838" t="inlineStr">
        <is>
          <t>en</t>
        </is>
      </c>
      <c r="O1838">
        <f>IF(F1838="","",LOWER(TRIM(F1838)&amp;"|"&amp;TRIM(G1838)&amp;"|"&amp;H1838))</f>
        <v/>
      </c>
      <c r="P1838" t="inlineStr">
        <is>
          <t>No</t>
        </is>
      </c>
      <c r="Q1838" t="inlineStr">
        <is>
          <t>Citations: 5</t>
        </is>
      </c>
    </row>
    <row r="1839">
      <c r="A1839" t="inlineStr">
        <is>
          <t>A1838</t>
        </is>
      </c>
      <c r="B1839" t="inlineStr">
        <is>
          <t>Database</t>
        </is>
      </c>
      <c r="C1839" t="inlineStr">
        <is>
          <t>CrossRef</t>
        </is>
      </c>
      <c r="D1839" s="86" t="n">
        <v>46287</v>
      </c>
      <c r="E1839" t="inlineStr">
        <is>
          <t>hierarchical JEPA planning robotics</t>
        </is>
      </c>
      <c r="F1839" t="inlineStr">
        <is>
          <t>A Hierarchical Trajectory Planning Framework for Autonomous Underwater Vehicles via Spatial–Temporal Alternating Optimization</t>
        </is>
      </c>
      <c r="G1839" t="inlineStr">
        <is>
          <t>Yan, Jinjin; Zhang, Huiling</t>
        </is>
      </c>
      <c r="H1839" t="n">
        <v>2026</v>
      </c>
      <c r="I1839" t="inlineStr">
        <is>
          <t>Robotics</t>
        </is>
      </c>
      <c r="J1839" t="inlineStr">
        <is>
          <t>10.3390/robotics15010018</t>
        </is>
      </c>
      <c r="K1839" t="inlineStr">
        <is>
          <t>https://doi.org/10.3390/robotics15010018</t>
        </is>
      </c>
      <c r="L1839" t="inlineStr">
        <is>
          <t>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is>
      </c>
      <c r="M1839" t="inlineStr">
        <is>
          <t>journal-article</t>
        </is>
      </c>
      <c r="N1839" t="inlineStr">
        <is>
          <t>en</t>
        </is>
      </c>
      <c r="O1839">
        <f>IF(F1839="","",LOWER(TRIM(F1839)&amp;"|"&amp;TRIM(G1839)&amp;"|"&amp;H1839))</f>
        <v/>
      </c>
      <c r="P1839" t="inlineStr">
        <is>
          <t>No</t>
        </is>
      </c>
      <c r="Q1839" t="inlineStr">
        <is>
          <t>Citations: 1</t>
        </is>
      </c>
    </row>
    <row r="1840">
      <c r="A1840" t="inlineStr">
        <is>
          <t>A1839</t>
        </is>
      </c>
      <c r="B1840" t="inlineStr">
        <is>
          <t>Database</t>
        </is>
      </c>
      <c r="C1840" t="inlineStr">
        <is>
          <t>CrossRef</t>
        </is>
      </c>
      <c r="D1840" s="86" t="n">
        <v>46287</v>
      </c>
      <c r="E1840" t="inlineStr">
        <is>
          <t>hierarchical JEPA planning robotics</t>
        </is>
      </c>
      <c r="F1840" t="inlineStr">
        <is>
          <t>Sampling‐based hierarchical motion planning for a reconfigurable wheel‐on‐leg planetary analogue exploration rover</t>
        </is>
      </c>
      <c r="G1840" t="inlineStr">
        <is>
          <t>Reid, William; Fitch, Robert; Göktoğan, Ali H.; Sukkarieh, Salah</t>
        </is>
      </c>
      <c r="H1840" t="n">
        <v>2020</v>
      </c>
      <c r="I1840" t="inlineStr">
        <is>
          <t>Journal of Field Robotics</t>
        </is>
      </c>
      <c r="J1840" t="inlineStr">
        <is>
          <t>10.1002/rob.21894</t>
        </is>
      </c>
      <c r="K1840" t="inlineStr">
        <is>
          <t>https://doi.org/10.1002/rob.21894</t>
        </is>
      </c>
      <c r="L1840" t="inlineStr">
        <is>
          <t>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is>
      </c>
      <c r="M1840" t="inlineStr">
        <is>
          <t>journal-article</t>
        </is>
      </c>
      <c r="N1840" t="inlineStr">
        <is>
          <t>en</t>
        </is>
      </c>
      <c r="O1840">
        <f>IF(F1840="","",LOWER(TRIM(F1840)&amp;"|"&amp;TRIM(G1840)&amp;"|"&amp;H1840))</f>
        <v/>
      </c>
      <c r="P1840" t="inlineStr">
        <is>
          <t>No</t>
        </is>
      </c>
      <c r="Q1840" t="inlineStr">
        <is>
          <t>Citations: 34</t>
        </is>
      </c>
    </row>
    <row r="1841">
      <c r="A1841" t="inlineStr">
        <is>
          <t>A1840</t>
        </is>
      </c>
      <c r="B1841" t="inlineStr">
        <is>
          <t>Database</t>
        </is>
      </c>
      <c r="C1841" t="inlineStr">
        <is>
          <t>CrossRef</t>
        </is>
      </c>
      <c r="D1841" s="86" t="n">
        <v>46287</v>
      </c>
      <c r="E1841" t="inlineStr">
        <is>
          <t>hierarchical JEPA planning robotics</t>
        </is>
      </c>
      <c r="F1841" t="inlineStr">
        <is>
          <t>LG-H-PPO: offline hierarchical PPO for robot path planning on a latent graph</t>
        </is>
      </c>
      <c r="G1841" t="inlineStr">
        <is>
          <t>Han, Xiang</t>
        </is>
      </c>
      <c r="H1841" t="n">
        <v>2026</v>
      </c>
      <c r="I1841" t="inlineStr">
        <is>
          <t>Frontiers in Robotics and AI</t>
        </is>
      </c>
      <c r="J1841" t="inlineStr">
        <is>
          <t>10.3389/frobt.2025.1737238</t>
        </is>
      </c>
      <c r="K1841" t="inlineStr">
        <is>
          <t>https://doi.org/10.3389/frobt.2025.1737238</t>
        </is>
      </c>
      <c r="L1841" t="inlineStr">
        <is>
          <t>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is>
      </c>
      <c r="M1841" t="inlineStr">
        <is>
          <t>journal-article</t>
        </is>
      </c>
      <c r="N1841" t="inlineStr">
        <is>
          <t>en</t>
        </is>
      </c>
      <c r="O1841">
        <f>IF(F1841="","",LOWER(TRIM(F1841)&amp;"|"&amp;TRIM(G1841)&amp;"|"&amp;H1841))</f>
        <v/>
      </c>
      <c r="P1841" t="inlineStr">
        <is>
          <t>No</t>
        </is>
      </c>
      <c r="Q1841" t="inlineStr">
        <is>
          <t>Citations: 2</t>
        </is>
      </c>
    </row>
    <row r="1842">
      <c r="A1842" t="inlineStr">
        <is>
          <t>A1841</t>
        </is>
      </c>
      <c r="B1842" t="inlineStr">
        <is>
          <t>Database</t>
        </is>
      </c>
      <c r="C1842" t="inlineStr">
        <is>
          <t>CrossRef</t>
        </is>
      </c>
      <c r="D1842" s="86" t="n">
        <v>46287</v>
      </c>
      <c r="E1842" t="inlineStr">
        <is>
          <t>hierarchical JEPA planning robotics</t>
        </is>
      </c>
      <c r="F1842" t="inlineStr">
        <is>
          <t>Demand-driven hierarchical integrated planning-scheduling control for a mobile robot-operated flexible smart manufacturing system</t>
        </is>
      </c>
      <c r="G1842" t="inlineStr">
        <is>
          <t>Li, Chen; Bhatta, Kshitij; Waseem, Muhammad; Chang, Qing</t>
        </is>
      </c>
      <c r="H1842" t="n">
        <v>2025</v>
      </c>
      <c r="I1842" t="inlineStr">
        <is>
          <t>Robotics and Computer-Integrated Manufacturing</t>
        </is>
      </c>
      <c r="J1842" t="inlineStr">
        <is>
          <t>10.1016/j.rcim.2025.103015</t>
        </is>
      </c>
      <c r="K1842" t="inlineStr">
        <is>
          <t>https://doi.org/10.1016/j.rcim.2025.103015</t>
        </is>
      </c>
      <c r="L1842" t="inlineStr"/>
      <c r="M1842" t="inlineStr">
        <is>
          <t>journal-article</t>
        </is>
      </c>
      <c r="N1842" t="inlineStr">
        <is>
          <t>en</t>
        </is>
      </c>
      <c r="O1842">
        <f>IF(F1842="","",LOWER(TRIM(F1842)&amp;"|"&amp;TRIM(G1842)&amp;"|"&amp;H1842))</f>
        <v/>
      </c>
      <c r="P1842" t="inlineStr">
        <is>
          <t>No</t>
        </is>
      </c>
      <c r="Q1842" t="inlineStr">
        <is>
          <t>Citations: 14</t>
        </is>
      </c>
    </row>
    <row r="1843">
      <c r="A1843" t="inlineStr">
        <is>
          <t>A1842</t>
        </is>
      </c>
      <c r="B1843" t="inlineStr">
        <is>
          <t>Database</t>
        </is>
      </c>
      <c r="C1843" t="inlineStr">
        <is>
          <t>CrossRef</t>
        </is>
      </c>
      <c r="D1843" s="86" t="n">
        <v>46287</v>
      </c>
      <c r="E1843" t="inlineStr">
        <is>
          <t>hierarchical JEPA planning robotics</t>
        </is>
      </c>
      <c r="F1843" t="inlineStr">
        <is>
          <t>Search-based hierarchical whole-body motion planning and control for quadrotors</t>
        </is>
      </c>
      <c r="G1843" t="inlineStr">
        <is>
          <t>Cui, Peiyu; Zhang, Hao; Du, Zhixu; Huang, Chao; Sun, Jian</t>
        </is>
      </c>
      <c r="H1843" t="n">
        <v>2026</v>
      </c>
      <c r="I1843" t="inlineStr">
        <is>
          <t>Intelligence &amp; Robotics</t>
        </is>
      </c>
      <c r="J1843" t="inlineStr">
        <is>
          <t>10.20517/ir.2026.24</t>
        </is>
      </c>
      <c r="K1843" t="inlineStr">
        <is>
          <t>https://doi.org/10.20517/ir.2026.24</t>
        </is>
      </c>
      <c r="L1843" t="inlineStr">
        <is>
          <t>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is>
      </c>
      <c r="M1843" t="inlineStr">
        <is>
          <t>journal-article</t>
        </is>
      </c>
      <c r="N1843" t="inlineStr">
        <is>
          <t>en</t>
        </is>
      </c>
      <c r="O1843">
        <f>IF(F1843="","",LOWER(TRIM(F1843)&amp;"|"&amp;TRIM(G1843)&amp;"|"&amp;H1843))</f>
        <v/>
      </c>
      <c r="P1843" t="inlineStr">
        <is>
          <t>No</t>
        </is>
      </c>
      <c r="Q1843" t="inlineStr">
        <is>
          <t>Citations: 0</t>
        </is>
      </c>
    </row>
    <row r="1844">
      <c r="A1844" t="inlineStr">
        <is>
          <t>A1843</t>
        </is>
      </c>
      <c r="B1844" t="inlineStr">
        <is>
          <t>Database</t>
        </is>
      </c>
      <c r="C1844" t="inlineStr">
        <is>
          <t>CrossRef</t>
        </is>
      </c>
      <c r="D1844" s="86" t="n">
        <v>46287</v>
      </c>
      <c r="E1844" t="inlineStr">
        <is>
          <t>hierarchical JEPA planning robotics</t>
        </is>
      </c>
      <c r="F1844" t="inlineStr">
        <is>
          <t>CoMuRoS - An LLM-based generalizable hierarchical task planning and execution framework for heterogeneous robot teams with event-driven re-planning</t>
        </is>
      </c>
      <c r="G1844" t="inlineStr">
        <is>
          <t>Borate, Suraj; B, Bhavish Rai; Pardeshi, Vipul; Vadali, Madhu</t>
        </is>
      </c>
      <c r="H1844" t="n">
        <v>2026</v>
      </c>
      <c r="I1844" t="inlineStr">
        <is>
          <t>Frontiers in Robotics and AI</t>
        </is>
      </c>
      <c r="J1844" t="inlineStr">
        <is>
          <t>10.3389/frobt.2026.1843313</t>
        </is>
      </c>
      <c r="K1844" t="inlineStr">
        <is>
          <t>https://doi.org/10.3389/frobt.2026.1843313</t>
        </is>
      </c>
      <c r="L1844" t="inlineStr">
        <is>
          <t>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is>
      </c>
      <c r="M1844" t="inlineStr">
        <is>
          <t>journal-article</t>
        </is>
      </c>
      <c r="N1844" t="inlineStr">
        <is>
          <t>en</t>
        </is>
      </c>
      <c r="O1844">
        <f>IF(F1844="","",LOWER(TRIM(F1844)&amp;"|"&amp;TRIM(G1844)&amp;"|"&amp;H1844))</f>
        <v/>
      </c>
      <c r="P1844" t="inlineStr">
        <is>
          <t>No</t>
        </is>
      </c>
      <c r="Q1844" t="inlineStr">
        <is>
          <t>Citations: 0</t>
        </is>
      </c>
    </row>
    <row r="1845">
      <c r="A1845" t="inlineStr">
        <is>
          <t>A1844</t>
        </is>
      </c>
      <c r="B1845" t="inlineStr">
        <is>
          <t>Database</t>
        </is>
      </c>
      <c r="C1845" t="inlineStr">
        <is>
          <t>CrossRef</t>
        </is>
      </c>
      <c r="D1845" s="86" t="n">
        <v>46287</v>
      </c>
      <c r="E1845" t="inlineStr">
        <is>
          <t>hierarchical JEPA planning robotics</t>
        </is>
      </c>
      <c r="F1845" t="inlineStr">
        <is>
          <t>Locally Homotopic Paths: Ensuring Consistent Paths in Hierarchical Path Planning</t>
        </is>
      </c>
      <c r="G1845" t="inlineStr">
        <is>
          <t>Wongpiromsarn, Tichakorn; Kallmann, Marcelo; Kolling, Andreas</t>
        </is>
      </c>
      <c r="H1845" t="n">
        <v>2024</v>
      </c>
      <c r="I1845" t="inlineStr">
        <is>
          <t>IEEE Robotics and Automation Letters</t>
        </is>
      </c>
      <c r="J1845" t="inlineStr">
        <is>
          <t>10.1109/lra.2024.3427558</t>
        </is>
      </c>
      <c r="K1845" t="inlineStr">
        <is>
          <t>https://doi.org/10.1109/lra.2024.3427558</t>
        </is>
      </c>
      <c r="L1845" t="inlineStr"/>
      <c r="M1845" t="inlineStr">
        <is>
          <t>journal-article</t>
        </is>
      </c>
      <c r="N1845" t="inlineStr">
        <is>
          <t>en</t>
        </is>
      </c>
      <c r="O1845">
        <f>IF(F1845="","",LOWER(TRIM(F1845)&amp;"|"&amp;TRIM(G1845)&amp;"|"&amp;H1845))</f>
        <v/>
      </c>
      <c r="P1845" t="inlineStr">
        <is>
          <t>No</t>
        </is>
      </c>
      <c r="Q1845" t="inlineStr">
        <is>
          <t>Citations: 9</t>
        </is>
      </c>
    </row>
    <row r="1846">
      <c r="A1846" t="inlineStr">
        <is>
          <t>A1845</t>
        </is>
      </c>
      <c r="B1846" t="inlineStr">
        <is>
          <t>Database</t>
        </is>
      </c>
      <c r="C1846" t="inlineStr">
        <is>
          <t>CrossRef</t>
        </is>
      </c>
      <c r="D1846" s="86" t="n">
        <v>46287</v>
      </c>
      <c r="E1846" t="inlineStr">
        <is>
          <t>hierarchical JEPA planning robotics</t>
        </is>
      </c>
      <c r="F1846" t="inlineStr">
        <is>
          <t>Hierarchical path planning from speech instructions with spatial concept-based topometric semantic mapping</t>
        </is>
      </c>
      <c r="G1846" t="inlineStr">
        <is>
          <t>Taniguchi, Akira; Ito, Shuya; Taniguchi, Tadahiro</t>
        </is>
      </c>
      <c r="H1846" t="n">
        <v>2024</v>
      </c>
      <c r="I1846" t="inlineStr">
        <is>
          <t>Frontiers in Robotics and AI</t>
        </is>
      </c>
      <c r="J1846" t="inlineStr">
        <is>
          <t>10.3389/frobt.2024.1291426</t>
        </is>
      </c>
      <c r="K1846" t="inlineStr">
        <is>
          <t>https://doi.org/10.3389/frobt.2024.1291426</t>
        </is>
      </c>
      <c r="L1846" t="inlineStr">
        <is>
          <t>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is>
      </c>
      <c r="M1846" t="inlineStr">
        <is>
          <t>journal-article</t>
        </is>
      </c>
      <c r="N1846" t="inlineStr">
        <is>
          <t>en</t>
        </is>
      </c>
      <c r="O1846">
        <f>IF(F1846="","",LOWER(TRIM(F1846)&amp;"|"&amp;TRIM(G1846)&amp;"|"&amp;H1846))</f>
        <v/>
      </c>
      <c r="P1846" t="inlineStr">
        <is>
          <t>No</t>
        </is>
      </c>
      <c r="Q1846" t="inlineStr">
        <is>
          <t>Citations: 6</t>
        </is>
      </c>
    </row>
    <row r="1847">
      <c r="A1847" t="inlineStr">
        <is>
          <t>A1846</t>
        </is>
      </c>
      <c r="B1847" t="inlineStr">
        <is>
          <t>Database</t>
        </is>
      </c>
      <c r="C1847" t="inlineStr">
        <is>
          <t>CrossRef</t>
        </is>
      </c>
      <c r="D1847" s="86" t="n">
        <v>46287</v>
      </c>
      <c r="E1847" t="inlineStr">
        <is>
          <t>hierarchical JEPA planning robotics</t>
        </is>
      </c>
      <c r="F1847" t="inlineStr">
        <is>
          <t>TRAJECTORY PLANNING AND HIERARCHICAL SLIDING-MODE CONTROL OF UNDERACTUATED SPACE ROBOTIC SYSTEM</t>
        </is>
      </c>
      <c r="G1847" t="inlineStr">
        <is>
          <t>Zhu, Zhanxia; Zhong, Jianfei; Ding, Mengzhao; Wang, Mingming</t>
        </is>
      </c>
      <c r="H1847" t="n">
        <v>2020</v>
      </c>
      <c r="I1847" t="inlineStr">
        <is>
          <t>International Journal of Robotics and Automation</t>
        </is>
      </c>
      <c r="J1847" t="inlineStr">
        <is>
          <t>10.2316/j.2020.206-0443</t>
        </is>
      </c>
      <c r="K1847" t="inlineStr">
        <is>
          <t>https://doi.org/10.2316/j.2020.206-0443</t>
        </is>
      </c>
      <c r="L1847" t="inlineStr"/>
      <c r="M1847" t="inlineStr">
        <is>
          <t>journal-article</t>
        </is>
      </c>
      <c r="N1847" t="inlineStr">
        <is>
          <t>en</t>
        </is>
      </c>
      <c r="O1847">
        <f>IF(F1847="","",LOWER(TRIM(F1847)&amp;"|"&amp;TRIM(G1847)&amp;"|"&amp;H1847))</f>
        <v/>
      </c>
      <c r="P1847" t="inlineStr">
        <is>
          <t>No</t>
        </is>
      </c>
      <c r="Q1847" t="inlineStr">
        <is>
          <t>Citations: 0</t>
        </is>
      </c>
    </row>
    <row r="1848">
      <c r="A1848" t="inlineStr">
        <is>
          <t>A1847</t>
        </is>
      </c>
      <c r="B1848" t="inlineStr">
        <is>
          <t>Database</t>
        </is>
      </c>
      <c r="C1848" t="inlineStr">
        <is>
          <t>CrossRef</t>
        </is>
      </c>
      <c r="D1848" s="86" t="n">
        <v>46287</v>
      </c>
      <c r="E1848" t="inlineStr">
        <is>
          <t>hierarchical JEPA planning robotics</t>
        </is>
      </c>
      <c r="F1848" t="inlineStr">
        <is>
          <t>Human-Aware Robot Task Planning Based on a Hierarchical Task Model</t>
        </is>
      </c>
      <c r="G1848" t="inlineStr">
        <is>
          <t>Cheng, Yujiao; Sun, Liting; Tomizuka, Masayoshi</t>
        </is>
      </c>
      <c r="H1848" t="n">
        <v>2021</v>
      </c>
      <c r="I1848" t="inlineStr">
        <is>
          <t>IEEE Robotics and Automation Letters</t>
        </is>
      </c>
      <c r="J1848" t="inlineStr">
        <is>
          <t>10.1109/lra.2021.3056370</t>
        </is>
      </c>
      <c r="K1848" t="inlineStr">
        <is>
          <t>https://doi.org/10.1109/lra.2021.3056370</t>
        </is>
      </c>
      <c r="L1848" t="inlineStr"/>
      <c r="M1848" t="inlineStr">
        <is>
          <t>journal-article</t>
        </is>
      </c>
      <c r="N1848" t="inlineStr">
        <is>
          <t>en</t>
        </is>
      </c>
      <c r="O1848">
        <f>IF(F1848="","",LOWER(TRIM(F1848)&amp;"|"&amp;TRIM(G1848)&amp;"|"&amp;H1848))</f>
        <v/>
      </c>
      <c r="P1848" t="inlineStr">
        <is>
          <t>No</t>
        </is>
      </c>
      <c r="Q1848" t="inlineStr">
        <is>
          <t>Citations: 55</t>
        </is>
      </c>
    </row>
    <row r="1849">
      <c r="A1849" t="inlineStr">
        <is>
          <t>A1848</t>
        </is>
      </c>
      <c r="B1849" t="inlineStr">
        <is>
          <t>Database</t>
        </is>
      </c>
      <c r="C1849" t="inlineStr">
        <is>
          <t>CrossRef</t>
        </is>
      </c>
      <c r="D1849" s="86" t="n">
        <v>46287</v>
      </c>
      <c r="E1849" t="inlineStr">
        <is>
          <t>hierarchical JEPA planning robotics</t>
        </is>
      </c>
      <c r="F1849" t="inlineStr">
        <is>
          <t>Hierarchical Topology Map with Explicit Corridor for global path planning of mobile robots</t>
        </is>
      </c>
      <c r="G1849" t="inlineStr">
        <is>
          <t>Han, Jeong-woo; Jeon, Soo; Kwon, Hyock Ju</t>
        </is>
      </c>
      <c r="H1849" t="n">
        <v>2023</v>
      </c>
      <c r="I1849" t="inlineStr">
        <is>
          <t>Intelligent Service Robotics</t>
        </is>
      </c>
      <c r="J1849" t="inlineStr">
        <is>
          <t>10.1007/s11370-023-00458-6</t>
        </is>
      </c>
      <c r="K1849" t="inlineStr">
        <is>
          <t>https://doi.org/10.1007/s11370-023-00458-6</t>
        </is>
      </c>
      <c r="L1849" t="inlineStr"/>
      <c r="M1849" t="inlineStr">
        <is>
          <t>journal-article</t>
        </is>
      </c>
      <c r="N1849" t="inlineStr">
        <is>
          <t>en</t>
        </is>
      </c>
      <c r="O1849">
        <f>IF(F1849="","",LOWER(TRIM(F1849)&amp;"|"&amp;TRIM(G1849)&amp;"|"&amp;H1849))</f>
        <v/>
      </c>
      <c r="P1849" t="inlineStr">
        <is>
          <t>No</t>
        </is>
      </c>
      <c r="Q1849" t="inlineStr">
        <is>
          <t>Citations: 4</t>
        </is>
      </c>
    </row>
    <row r="1850">
      <c r="A1850" t="inlineStr">
        <is>
          <t>A1849</t>
        </is>
      </c>
      <c r="B1850" t="inlineStr">
        <is>
          <t>Database</t>
        </is>
      </c>
      <c r="C1850" t="inlineStr">
        <is>
          <t>CrossRef</t>
        </is>
      </c>
      <c r="D1850" s="86" t="n">
        <v>46287</v>
      </c>
      <c r="E1850" t="inlineStr">
        <is>
          <t>hierarchical JEPA planning robotics</t>
        </is>
      </c>
      <c r="F1850" t="inlineStr">
        <is>
          <t>Efficient multi-objective path planning for complex disaster environments: hierarchical target filtering and ranking optimization strategies</t>
        </is>
      </c>
      <c r="G1850" t="inlineStr">
        <is>
          <t>Liu, Kaijia; Liu, Dandan; An, Kang; Liudandan, Liukaijia</t>
        </is>
      </c>
      <c r="H1850" t="n">
        <v>2025</v>
      </c>
      <c r="I1850" t="inlineStr">
        <is>
          <t>Intelligent Service Robotics</t>
        </is>
      </c>
      <c r="J1850" t="inlineStr">
        <is>
          <t>10.1007/s11370-024-00564-z</t>
        </is>
      </c>
      <c r="K1850" t="inlineStr">
        <is>
          <t>https://doi.org/10.1007/s11370-024-00564-z</t>
        </is>
      </c>
      <c r="L1850" t="inlineStr"/>
      <c r="M1850" t="inlineStr">
        <is>
          <t>journal-article</t>
        </is>
      </c>
      <c r="N1850" t="inlineStr">
        <is>
          <t>en</t>
        </is>
      </c>
      <c r="O1850">
        <f>IF(F1850="","",LOWER(TRIM(F1850)&amp;"|"&amp;TRIM(G1850)&amp;"|"&amp;H1850))</f>
        <v/>
      </c>
      <c r="P1850" t="inlineStr">
        <is>
          <t>No</t>
        </is>
      </c>
      <c r="Q1850" t="inlineStr">
        <is>
          <t>Citations: 1</t>
        </is>
      </c>
    </row>
    <row r="1851">
      <c r="A1851" t="inlineStr">
        <is>
          <t>A1850</t>
        </is>
      </c>
      <c r="B1851" t="inlineStr">
        <is>
          <t>Database</t>
        </is>
      </c>
      <c r="C1851" t="inlineStr">
        <is>
          <t>CrossRef</t>
        </is>
      </c>
      <c r="D1851" s="86" t="n">
        <v>46287</v>
      </c>
      <c r="E1851" t="inlineStr">
        <is>
          <t>hierarchical JEPA planning robotics</t>
        </is>
      </c>
      <c r="F1851" t="inlineStr">
        <is>
          <t>Reinforcement Learning-guided Hierarchical Hybrid Motion Planning with Spatiotemporal Synchronization for Manipulators in Dynamic Environments</t>
        </is>
      </c>
      <c r="G1851" t="inlineStr">
        <is>
          <t>Zhang, Hui; Zhang, Mengkun; Cao, Zhanyuan; Zhang, Shijie; Jing, Chenghu; Wang, Jilong; Zhang, Heliang</t>
        </is>
      </c>
      <c r="H1851" t="n">
        <v>2026</v>
      </c>
      <c r="I1851" t="inlineStr">
        <is>
          <t>Robotics and Autonomous Systems</t>
        </is>
      </c>
      <c r="J1851" t="inlineStr">
        <is>
          <t>10.1016/j.robot.2026.105741</t>
        </is>
      </c>
      <c r="K1851" t="inlineStr">
        <is>
          <t>https://doi.org/10.1016/j.robot.2026.105741</t>
        </is>
      </c>
      <c r="L1851" t="inlineStr"/>
      <c r="M1851" t="inlineStr">
        <is>
          <t>journal-article</t>
        </is>
      </c>
      <c r="N1851" t="inlineStr">
        <is>
          <t>en</t>
        </is>
      </c>
      <c r="O1851">
        <f>IF(F1851="","",LOWER(TRIM(F1851)&amp;"|"&amp;TRIM(G1851)&amp;"|"&amp;H1851))</f>
        <v/>
      </c>
      <c r="P1851" t="inlineStr">
        <is>
          <t>No</t>
        </is>
      </c>
      <c r="Q1851" t="inlineStr">
        <is>
          <t>Citations: 0</t>
        </is>
      </c>
    </row>
    <row r="1852">
      <c r="A1852" t="inlineStr">
        <is>
          <t>A1851</t>
        </is>
      </c>
      <c r="B1852" t="inlineStr">
        <is>
          <t>Database</t>
        </is>
      </c>
      <c r="C1852" t="inlineStr">
        <is>
          <t>CrossRef</t>
        </is>
      </c>
      <c r="D1852" s="86" t="n">
        <v>46287</v>
      </c>
      <c r="E1852" t="inlineStr">
        <is>
          <t>hierarchical JEPA planning robotics</t>
        </is>
      </c>
      <c r="F1852" t="inlineStr">
        <is>
          <t>Decomposition-Based Hierarchical Task Allocation and Planning for Multi-Robots Under Hierarchical Temporal Logic Specifications</t>
        </is>
      </c>
      <c r="G1852" t="inlineStr">
        <is>
          <t>Luo, Xusheng; Xu, Shaojun; Liu, Ruixuan; Liu, Changliu</t>
        </is>
      </c>
      <c r="H1852" t="n">
        <v>2024</v>
      </c>
      <c r="I1852" t="inlineStr">
        <is>
          <t>IEEE Robotics and Automation Letters</t>
        </is>
      </c>
      <c r="J1852" t="inlineStr">
        <is>
          <t>10.1109/lra.2024.3412589</t>
        </is>
      </c>
      <c r="K1852" t="inlineStr">
        <is>
          <t>https://doi.org/10.1109/lra.2024.3412589</t>
        </is>
      </c>
      <c r="L1852" t="inlineStr"/>
      <c r="M1852" t="inlineStr">
        <is>
          <t>journal-article</t>
        </is>
      </c>
      <c r="N1852" t="inlineStr">
        <is>
          <t>en</t>
        </is>
      </c>
      <c r="O1852">
        <f>IF(F1852="","",LOWER(TRIM(F1852)&amp;"|"&amp;TRIM(G1852)&amp;"|"&amp;H1852))</f>
        <v/>
      </c>
      <c r="P1852" t="inlineStr">
        <is>
          <t>No</t>
        </is>
      </c>
      <c r="Q1852" t="inlineStr">
        <is>
          <t>Citations: 20</t>
        </is>
      </c>
    </row>
    <row r="1853">
      <c r="A1853" t="inlineStr">
        <is>
          <t>A1852</t>
        </is>
      </c>
      <c r="B1853" t="inlineStr">
        <is>
          <t>Database</t>
        </is>
      </c>
      <c r="C1853" t="inlineStr">
        <is>
          <t>CrossRef</t>
        </is>
      </c>
      <c r="D1853" s="86" t="n">
        <v>46287</v>
      </c>
      <c r="E1853" t="inlineStr">
        <is>
          <t>hierarchical JEPA planning robotics</t>
        </is>
      </c>
      <c r="F1853" t="inlineStr">
        <is>
          <t>Combined task and motion planning system for the service robot using hierarchical action decomposition</t>
        </is>
      </c>
      <c r="G1853" t="inlineStr">
        <is>
          <t>Jeon, Jeongmin; Jung, Hong-ryul; Luong, Tuan; Yumbla, Francisco; Moon, Hyungpil</t>
        </is>
      </c>
      <c r="H1853" t="n">
        <v>2022</v>
      </c>
      <c r="I1853" t="inlineStr">
        <is>
          <t>Intelligent Service Robotics</t>
        </is>
      </c>
      <c r="J1853" t="inlineStr">
        <is>
          <t>10.1007/s11370-022-00437-3</t>
        </is>
      </c>
      <c r="K1853" t="inlineStr">
        <is>
          <t>https://doi.org/10.1007/s11370-022-00437-3</t>
        </is>
      </c>
      <c r="L1853" t="inlineStr"/>
      <c r="M1853" t="inlineStr">
        <is>
          <t>journal-article</t>
        </is>
      </c>
      <c r="N1853" t="inlineStr">
        <is>
          <t>en</t>
        </is>
      </c>
      <c r="O1853">
        <f>IF(F1853="","",LOWER(TRIM(F1853)&amp;"|"&amp;TRIM(G1853)&amp;"|"&amp;H1853))</f>
        <v/>
      </c>
      <c r="P1853" t="inlineStr">
        <is>
          <t>No</t>
        </is>
      </c>
      <c r="Q1853" t="inlineStr">
        <is>
          <t>Citations: 7</t>
        </is>
      </c>
    </row>
    <row r="1854">
      <c r="A1854" t="inlineStr">
        <is>
          <t>A1853</t>
        </is>
      </c>
      <c r="B1854" t="inlineStr">
        <is>
          <t>Database</t>
        </is>
      </c>
      <c r="C1854" t="inlineStr">
        <is>
          <t>CrossRef</t>
        </is>
      </c>
      <c r="D1854" s="86" t="n">
        <v>46287</v>
      </c>
      <c r="E1854" t="inlineStr">
        <is>
          <t>hierarchical JEPA planning robotics</t>
        </is>
      </c>
      <c r="F1854" t="inlineStr">
        <is>
          <t>A Hierarchical Approach for Joint Task Allocation and Path Planning</t>
        </is>
      </c>
      <c r="G1854" t="inlineStr">
        <is>
          <t>Ho, Florence; Higa, Ryota; Kato, Takuro; Nakadai, Shinji</t>
        </is>
      </c>
      <c r="H1854" t="n">
        <v>2024</v>
      </c>
      <c r="I1854" t="inlineStr">
        <is>
          <t>IEEE Robotics and Automation Letters</t>
        </is>
      </c>
      <c r="J1854" t="inlineStr">
        <is>
          <t>10.1109/lra.2024.3455787</t>
        </is>
      </c>
      <c r="K1854" t="inlineStr">
        <is>
          <t>https://doi.org/10.1109/lra.2024.3455787</t>
        </is>
      </c>
      <c r="L1854" t="inlineStr"/>
      <c r="M1854" t="inlineStr">
        <is>
          <t>journal-article</t>
        </is>
      </c>
      <c r="N1854" t="inlineStr">
        <is>
          <t>en</t>
        </is>
      </c>
      <c r="O1854">
        <f>IF(F1854="","",LOWER(TRIM(F1854)&amp;"|"&amp;TRIM(G1854)&amp;"|"&amp;H1854))</f>
        <v/>
      </c>
      <c r="P1854" t="inlineStr">
        <is>
          <t>No</t>
        </is>
      </c>
      <c r="Q1854" t="inlineStr">
        <is>
          <t>Citations: 9</t>
        </is>
      </c>
    </row>
    <row r="1855">
      <c r="A1855" t="inlineStr">
        <is>
          <t>A1854</t>
        </is>
      </c>
      <c r="B1855" t="inlineStr">
        <is>
          <t>Database</t>
        </is>
      </c>
      <c r="C1855" t="inlineStr">
        <is>
          <t>CrossRef</t>
        </is>
      </c>
      <c r="D1855" s="86" t="n">
        <v>46287</v>
      </c>
      <c r="E1855" t="inlineStr">
        <is>
          <t>hierarchical JEPA planning robotics</t>
        </is>
      </c>
      <c r="F1855" t="inlineStr">
        <is>
          <t>Institutional Improvements to Strengthen the Feasibility of the Integrated Management of Spatial Planning and Environmental Planning</t>
        </is>
      </c>
      <c r="G1855" t="inlineStr">
        <is>
          <t>Choi, Jeongseok</t>
        </is>
      </c>
      <c r="H1855" t="n">
        <v>2021</v>
      </c>
      <c r="I1855" t="inlineStr">
        <is>
          <t>Journal of Environmental Policy and Administration</t>
        </is>
      </c>
      <c r="J1855" t="inlineStr">
        <is>
          <t>10.15301/jepa.2021.29.4.27</t>
        </is>
      </c>
      <c r="K1855" t="inlineStr">
        <is>
          <t>https://doi.org/10.15301/jepa.2021.29.4.27</t>
        </is>
      </c>
      <c r="L1855" t="inlineStr"/>
      <c r="M1855" t="inlineStr">
        <is>
          <t>journal-article</t>
        </is>
      </c>
      <c r="N1855" t="inlineStr">
        <is>
          <t>en</t>
        </is>
      </c>
      <c r="O1855">
        <f>IF(F1855="","",LOWER(TRIM(F1855)&amp;"|"&amp;TRIM(G1855)&amp;"|"&amp;H1855))</f>
        <v/>
      </c>
      <c r="P1855" t="inlineStr">
        <is>
          <t>No</t>
        </is>
      </c>
      <c r="Q1855" t="inlineStr">
        <is>
          <t>Citations: 3</t>
        </is>
      </c>
    </row>
    <row r="1856">
      <c r="A1856" t="inlineStr">
        <is>
          <t>A1855</t>
        </is>
      </c>
      <c r="B1856" t="inlineStr">
        <is>
          <t>Database</t>
        </is>
      </c>
      <c r="C1856" t="inlineStr">
        <is>
          <t>CrossRef</t>
        </is>
      </c>
      <c r="D1856" s="86" t="n">
        <v>46287</v>
      </c>
      <c r="E1856" t="inlineStr">
        <is>
          <t>hierarchical JEPA planning robotics</t>
        </is>
      </c>
      <c r="F1856" t="inlineStr">
        <is>
          <t>Planning and Reasoning With 3D Deformable Objects for Hierarchical Text-to-3D Robotic Shaping</t>
        </is>
      </c>
      <c r="G1856" t="inlineStr">
        <is>
          <t>Bartsch, Alison; Farimani, Amir Barati</t>
        </is>
      </c>
      <c r="H1856" t="n">
        <v>2025</v>
      </c>
      <c r="I1856" t="inlineStr">
        <is>
          <t>IEEE Robotics and Automation Letters</t>
        </is>
      </c>
      <c r="J1856" t="inlineStr">
        <is>
          <t>10.1109/lra.2025.3564779</t>
        </is>
      </c>
      <c r="K1856" t="inlineStr">
        <is>
          <t>https://doi.org/10.1109/lra.2025.3564779</t>
        </is>
      </c>
      <c r="L1856" t="inlineStr"/>
      <c r="M1856" t="inlineStr">
        <is>
          <t>journal-article</t>
        </is>
      </c>
      <c r="N1856" t="inlineStr">
        <is>
          <t>en</t>
        </is>
      </c>
      <c r="O1856">
        <f>IF(F1856="","",LOWER(TRIM(F1856)&amp;"|"&amp;TRIM(G1856)&amp;"|"&amp;H1856))</f>
        <v/>
      </c>
      <c r="P1856" t="inlineStr">
        <is>
          <t>No</t>
        </is>
      </c>
      <c r="Q1856" t="inlineStr">
        <is>
          <t>Citations: 2</t>
        </is>
      </c>
    </row>
    <row r="1857">
      <c r="A1857" t="inlineStr">
        <is>
          <t>A1856</t>
        </is>
      </c>
      <c r="B1857" t="inlineStr">
        <is>
          <t>Database</t>
        </is>
      </c>
      <c r="C1857" t="inlineStr">
        <is>
          <t>CrossRef</t>
        </is>
      </c>
      <c r="D1857" s="86" t="n">
        <v>46287</v>
      </c>
      <c r="E1857" t="inlineStr">
        <is>
          <t>hierarchical JEPA planning robotics</t>
        </is>
      </c>
      <c r="F1857" t="inlineStr">
        <is>
          <t>Planning-Augmented Hierarchical Reinforcement Learning</t>
        </is>
      </c>
      <c r="G1857" t="inlineStr">
        <is>
          <t>Gieselmann, Robert; Pokorny, Florian T.</t>
        </is>
      </c>
      <c r="H1857" t="n">
        <v>2021</v>
      </c>
      <c r="I1857" t="inlineStr">
        <is>
          <t>IEEE Robotics and Automation Letters</t>
        </is>
      </c>
      <c r="J1857" t="inlineStr">
        <is>
          <t>10.1109/lra.2021.3071062</t>
        </is>
      </c>
      <c r="K1857" t="inlineStr">
        <is>
          <t>https://doi.org/10.1109/lra.2021.3071062</t>
        </is>
      </c>
      <c r="L1857" t="inlineStr"/>
      <c r="M1857" t="inlineStr">
        <is>
          <t>journal-article</t>
        </is>
      </c>
      <c r="N1857" t="inlineStr">
        <is>
          <t>en</t>
        </is>
      </c>
      <c r="O1857">
        <f>IF(F1857="","",LOWER(TRIM(F1857)&amp;"|"&amp;TRIM(G1857)&amp;"|"&amp;H1857))</f>
        <v/>
      </c>
      <c r="P1857" t="inlineStr">
        <is>
          <t>No</t>
        </is>
      </c>
      <c r="Q1857" t="inlineStr">
        <is>
          <t>Citations: 22</t>
        </is>
      </c>
    </row>
    <row r="1858">
      <c r="A1858" t="inlineStr">
        <is>
          <t>A1857</t>
        </is>
      </c>
      <c r="B1858" t="inlineStr">
        <is>
          <t>Database</t>
        </is>
      </c>
      <c r="C1858" t="inlineStr">
        <is>
          <t>CrossRef</t>
        </is>
      </c>
      <c r="D1858" s="86" t="n">
        <v>46287</v>
      </c>
      <c r="E1858" t="inlineStr">
        <is>
          <t>hierarchical JEPA planning robotics</t>
        </is>
      </c>
      <c r="F1858" t="inlineStr">
        <is>
          <t>Hierarchical Planning Through Goal-Conditioned Offline Reinforcement Learning</t>
        </is>
      </c>
      <c r="G1858" t="inlineStr">
        <is>
          <t>Li, Jinning; Tang, Chen; Tomizuka, Masayoshi; Zhan, Wei</t>
        </is>
      </c>
      <c r="H1858" t="n">
        <v>2022</v>
      </c>
      <c r="I1858" t="inlineStr">
        <is>
          <t>IEEE Robotics and Automation Letters</t>
        </is>
      </c>
      <c r="J1858" t="inlineStr">
        <is>
          <t>10.1109/lra.2022.3190100</t>
        </is>
      </c>
      <c r="K1858" t="inlineStr">
        <is>
          <t>https://doi.org/10.1109/lra.2022.3190100</t>
        </is>
      </c>
      <c r="L1858" t="inlineStr"/>
      <c r="M1858" t="inlineStr">
        <is>
          <t>journal-article</t>
        </is>
      </c>
      <c r="N1858" t="inlineStr">
        <is>
          <t>en</t>
        </is>
      </c>
      <c r="O1858">
        <f>IF(F1858="","",LOWER(TRIM(F1858)&amp;"|"&amp;TRIM(G1858)&amp;"|"&amp;H1858))</f>
        <v/>
      </c>
      <c r="P1858" t="inlineStr">
        <is>
          <t>No</t>
        </is>
      </c>
      <c r="Q1858" t="inlineStr">
        <is>
          <t>Citations: 40</t>
        </is>
      </c>
    </row>
    <row r="1859">
      <c r="A1859" t="inlineStr">
        <is>
          <t>A1858</t>
        </is>
      </c>
      <c r="B1859" t="inlineStr">
        <is>
          <t>Database</t>
        </is>
      </c>
      <c r="C1859" t="inlineStr">
        <is>
          <t>CrossRef</t>
        </is>
      </c>
      <c r="D1859" s="86" t="n">
        <v>46287</v>
      </c>
      <c r="E1859" t="inlineStr">
        <is>
          <t>hierarchical JEPA planning robotics</t>
        </is>
      </c>
      <c r="F1859" t="inlineStr">
        <is>
          <t>Hierarchical Planning With Object Keypoint-Axis Constraints for Robotic Manipulation: Proposing the PORM Framework</t>
        </is>
      </c>
      <c r="G1859" t="inlineStr">
        <is>
          <t>Yu, Xinyi; He, Jiajie; Ou, Linlin; Zhu, Chenhao; Rong, Jingtao</t>
        </is>
      </c>
      <c r="H1859" t="n">
        <v>2026</v>
      </c>
      <c r="I1859" t="inlineStr">
        <is>
          <t>IEEE Robotics &amp; Automation Magazine</t>
        </is>
      </c>
      <c r="J1859" t="inlineStr">
        <is>
          <t>10.1109/mra.2026.3687283</t>
        </is>
      </c>
      <c r="K1859" t="inlineStr">
        <is>
          <t>https://doi.org/10.1109/mra.2026.3687283</t>
        </is>
      </c>
      <c r="L1859" t="inlineStr"/>
      <c r="M1859" t="inlineStr">
        <is>
          <t>journal-article</t>
        </is>
      </c>
      <c r="N1859" t="inlineStr">
        <is>
          <t>en</t>
        </is>
      </c>
      <c r="O1859">
        <f>IF(F1859="","",LOWER(TRIM(F1859)&amp;"|"&amp;TRIM(G1859)&amp;"|"&amp;H1859))</f>
        <v/>
      </c>
      <c r="P1859" t="inlineStr">
        <is>
          <t>No</t>
        </is>
      </c>
      <c r="Q1859" t="inlineStr">
        <is>
          <t>Citations: 0</t>
        </is>
      </c>
    </row>
    <row r="1860">
      <c r="A1860" t="inlineStr">
        <is>
          <t>A1859</t>
        </is>
      </c>
      <c r="B1860" t="inlineStr">
        <is>
          <t>Database</t>
        </is>
      </c>
      <c r="C1860" t="inlineStr">
        <is>
          <t>CrossRef</t>
        </is>
      </c>
      <c r="D1860" s="86" t="n">
        <v>46287</v>
      </c>
      <c r="E1860" t="inlineStr">
        <is>
          <t>hierarchical JEPA planning robotics</t>
        </is>
      </c>
      <c r="F1860" t="inlineStr">
        <is>
          <t>Hierarchical path planning for low-altitude logistics UAVs in complex urban environments: an enhanced weighted A* approach with geometric smoothing</t>
        </is>
      </c>
      <c r="G1860" t="inlineStr">
        <is>
          <t>Lei, Tan; Liu, Shiming; Lei, Yongtao</t>
        </is>
      </c>
      <c r="H1860" t="n">
        <v>2026</v>
      </c>
      <c r="I1860" t="inlineStr">
        <is>
          <t>Frontiers in Robotics and AI</t>
        </is>
      </c>
      <c r="J1860" t="inlineStr">
        <is>
          <t>10.3389/frobt.2026.1802470</t>
        </is>
      </c>
      <c r="K1860" t="inlineStr">
        <is>
          <t>https://doi.org/10.3389/frobt.2026.1802470</t>
        </is>
      </c>
      <c r="L1860" t="inlineStr">
        <is>
          <t>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is>
      </c>
      <c r="M1860" t="inlineStr">
        <is>
          <t>journal-article</t>
        </is>
      </c>
      <c r="N1860" t="inlineStr">
        <is>
          <t>en</t>
        </is>
      </c>
      <c r="O1860">
        <f>IF(F1860="","",LOWER(TRIM(F1860)&amp;"|"&amp;TRIM(G1860)&amp;"|"&amp;H1860))</f>
        <v/>
      </c>
      <c r="P1860" t="inlineStr">
        <is>
          <t>No</t>
        </is>
      </c>
      <c r="Q1860" t="inlineStr">
        <is>
          <t>Citations: 0</t>
        </is>
      </c>
    </row>
    <row r="1861">
      <c r="A1861" t="inlineStr">
        <is>
          <t>A1860</t>
        </is>
      </c>
      <c r="B1861" t="inlineStr">
        <is>
          <t>Database</t>
        </is>
      </c>
      <c r="C1861" t="inlineStr">
        <is>
          <t>CrossRef</t>
        </is>
      </c>
      <c r="D1861" s="86" t="n">
        <v>46287</v>
      </c>
      <c r="E1861" t="inlineStr">
        <is>
          <t>hierarchical JEPA planning robotics</t>
        </is>
      </c>
      <c r="F1861" t="inlineStr">
        <is>
          <t>Hierarchical Path Planning for On‐Board Mechanical Arm Construction Robots Based on I‐Bi‐RRT‐APF and LLM‐DT</t>
        </is>
      </c>
      <c r="G1861" t="inlineStr">
        <is>
          <t>Zhu, Meihao; Liu, Zhansheng; Feng, Fan; Yang, Xingjian; Mo, Yanchi; Hao, Dingmo</t>
        </is>
      </c>
      <c r="H1861" t="n">
        <v>2026</v>
      </c>
      <c r="I1861" t="inlineStr">
        <is>
          <t>Journal of Field Robotics</t>
        </is>
      </c>
      <c r="J1861" t="inlineStr">
        <is>
          <t>10.1002/rob.70336</t>
        </is>
      </c>
      <c r="K1861" t="inlineStr">
        <is>
          <t>https://doi.org/10.1002/rob.70336</t>
        </is>
      </c>
      <c r="L1861" t="inlineStr">
        <is>
          <t>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is>
      </c>
      <c r="M1861" t="inlineStr">
        <is>
          <t>journal-article</t>
        </is>
      </c>
      <c r="N1861" t="inlineStr">
        <is>
          <t>en</t>
        </is>
      </c>
      <c r="O1861">
        <f>IF(F1861="","",LOWER(TRIM(F1861)&amp;"|"&amp;TRIM(G1861)&amp;"|"&amp;H1861))</f>
        <v/>
      </c>
      <c r="P1861" t="inlineStr">
        <is>
          <t>No</t>
        </is>
      </c>
      <c r="Q1861" t="inlineStr">
        <is>
          <t>Citations: 0</t>
        </is>
      </c>
    </row>
    <row r="1862">
      <c r="A1862" t="inlineStr">
        <is>
          <t>A1861</t>
        </is>
      </c>
      <c r="B1862" t="inlineStr">
        <is>
          <t>Database</t>
        </is>
      </c>
      <c r="C1862" t="inlineStr">
        <is>
          <t>CrossRef</t>
        </is>
      </c>
      <c r="D1862" s="86" t="n">
        <v>46287</v>
      </c>
      <c r="E1862" t="inlineStr">
        <is>
          <t>hierarchical JEPA planning robotics</t>
        </is>
      </c>
      <c r="F1862" t="inlineStr">
        <is>
          <t>LLM-driven symbolic planning and hierarchical imitation learning for long-horizon deformable object assembly</t>
        </is>
      </c>
      <c r="G1862" t="inlineStr">
        <is>
          <t>Qi, Jiaming; Lu, Liang; Wang, Fangyuan; Lee, Hoi-Yin; Navarro-Alarcon, David; Zhang, Zeqing; Zhou, Peng</t>
        </is>
      </c>
      <c r="H1862" t="n">
        <v>2026</v>
      </c>
      <c r="I1862" t="inlineStr">
        <is>
          <t>Robotics and Computer-Integrated Manufacturing</t>
        </is>
      </c>
      <c r="J1862" t="inlineStr">
        <is>
          <t>10.1016/j.rcim.2025.103096</t>
        </is>
      </c>
      <c r="K1862" t="inlineStr">
        <is>
          <t>https://doi.org/10.1016/j.rcim.2025.103096</t>
        </is>
      </c>
      <c r="L1862" t="inlineStr"/>
      <c r="M1862" t="inlineStr">
        <is>
          <t>journal-article</t>
        </is>
      </c>
      <c r="N1862" t="inlineStr">
        <is>
          <t>en</t>
        </is>
      </c>
      <c r="O1862">
        <f>IF(F1862="","",LOWER(TRIM(F1862)&amp;"|"&amp;TRIM(G1862)&amp;"|"&amp;H1862))</f>
        <v/>
      </c>
      <c r="P1862" t="inlineStr">
        <is>
          <t>No</t>
        </is>
      </c>
      <c r="Q1862" t="inlineStr">
        <is>
          <t>Citations: 14</t>
        </is>
      </c>
    </row>
    <row r="1863">
      <c r="A1863" t="inlineStr">
        <is>
          <t>A1862</t>
        </is>
      </c>
      <c r="B1863" t="inlineStr">
        <is>
          <t>Database</t>
        </is>
      </c>
      <c r="C1863" t="inlineStr">
        <is>
          <t>CrossRef</t>
        </is>
      </c>
      <c r="D1863" s="86" t="n">
        <v>46287</v>
      </c>
      <c r="E1863" t="inlineStr">
        <is>
          <t>hierarchical JEPA planning robotics</t>
        </is>
      </c>
      <c r="F1863" t="inlineStr">
        <is>
          <t>Hierarchical Planning With Annotated Skeleton Guidance</t>
        </is>
      </c>
      <c r="G1863" t="inlineStr">
        <is>
          <t>Uwacu, Diane; Yammanuru, Ananya; Morales, Marco; Amato, Nancy M.</t>
        </is>
      </c>
      <c r="H1863" t="n">
        <v>2022</v>
      </c>
      <c r="I1863" t="inlineStr">
        <is>
          <t>IEEE Robotics and Automation Letters</t>
        </is>
      </c>
      <c r="J1863" t="inlineStr">
        <is>
          <t>10.1109/lra.2022.3196885</t>
        </is>
      </c>
      <c r="K1863" t="inlineStr">
        <is>
          <t>https://doi.org/10.1109/lra.2022.3196885</t>
        </is>
      </c>
      <c r="L1863" t="inlineStr"/>
      <c r="M1863" t="inlineStr">
        <is>
          <t>journal-article</t>
        </is>
      </c>
      <c r="N1863" t="inlineStr">
        <is>
          <t>en</t>
        </is>
      </c>
      <c r="O1863">
        <f>IF(F1863="","",LOWER(TRIM(F1863)&amp;"|"&amp;TRIM(G1863)&amp;"|"&amp;H1863))</f>
        <v/>
      </c>
      <c r="P1863" t="inlineStr">
        <is>
          <t>No</t>
        </is>
      </c>
      <c r="Q1863" t="inlineStr">
        <is>
          <t>Citations: 3</t>
        </is>
      </c>
    </row>
    <row r="1864">
      <c r="A1864" t="inlineStr">
        <is>
          <t>A1863</t>
        </is>
      </c>
      <c r="B1864" t="inlineStr">
        <is>
          <t>Database</t>
        </is>
      </c>
      <c r="C1864" t="inlineStr">
        <is>
          <t>CrossRef</t>
        </is>
      </c>
      <c r="D1864" s="86" t="n">
        <v>46287</v>
      </c>
      <c r="E1864" t="inlineStr">
        <is>
          <t>hierarchical JEPA planning robotics</t>
        </is>
      </c>
      <c r="F1864" t="inlineStr">
        <is>
          <t>Hierarchical Plan Execution for Cooperative UxV Missions</t>
        </is>
      </c>
      <c r="G1864" t="inlineStr">
        <is>
          <t>de Gier, Jan; Bergmans, Jeroen; Hildmann, Hanno</t>
        </is>
      </c>
      <c r="H1864" t="n">
        <v>2023</v>
      </c>
      <c r="I1864" t="inlineStr">
        <is>
          <t>Robotics</t>
        </is>
      </c>
      <c r="J1864" t="inlineStr">
        <is>
          <t>10.3390/robotics12010024</t>
        </is>
      </c>
      <c r="K1864" t="inlineStr">
        <is>
          <t>https://doi.org/10.3390/robotics12010024</t>
        </is>
      </c>
      <c r="L1864" t="inlineStr">
        <is>
          <t>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is>
      </c>
      <c r="M1864" t="inlineStr">
        <is>
          <t>journal-article</t>
        </is>
      </c>
      <c r="N1864" t="inlineStr">
        <is>
          <t>en</t>
        </is>
      </c>
      <c r="O1864">
        <f>IF(F1864="","",LOWER(TRIM(F1864)&amp;"|"&amp;TRIM(G1864)&amp;"|"&amp;H1864))</f>
        <v/>
      </c>
      <c r="P1864" t="inlineStr">
        <is>
          <t>No</t>
        </is>
      </c>
      <c r="Q1864" t="inlineStr">
        <is>
          <t>Citations: 3</t>
        </is>
      </c>
    </row>
    <row r="1865">
      <c r="A1865" t="inlineStr">
        <is>
          <t>A1864</t>
        </is>
      </c>
      <c r="B1865" t="inlineStr">
        <is>
          <t>Database</t>
        </is>
      </c>
      <c r="C1865" t="inlineStr">
        <is>
          <t>CrossRef</t>
        </is>
      </c>
      <c r="D1865" s="86" t="n">
        <v>46287</v>
      </c>
      <c r="E1865" t="inlineStr">
        <is>
          <t>hierarchical JEPA planning robotics</t>
        </is>
      </c>
      <c r="F1865" t="inlineStr">
        <is>
          <t>Overtaking decision and trajectory planning in highway via hierarchical architecture of conditional state machine and chance constrained model predictive control</t>
        </is>
      </c>
      <c r="G1865" t="inlineStr">
        <is>
          <t>Jeon, Seungmin; Lee, Kibeom; Kum, Dongsuk</t>
        </is>
      </c>
      <c r="H1865" t="n">
        <v>2022</v>
      </c>
      <c r="I1865" t="inlineStr">
        <is>
          <t>Robotics and Autonomous Systems</t>
        </is>
      </c>
      <c r="J1865" t="inlineStr">
        <is>
          <t>10.1016/j.robot.2021.104014</t>
        </is>
      </c>
      <c r="K1865" t="inlineStr">
        <is>
          <t>https://doi.org/10.1016/j.robot.2021.104014</t>
        </is>
      </c>
      <c r="L1865" t="inlineStr"/>
      <c r="M1865" t="inlineStr">
        <is>
          <t>journal-article</t>
        </is>
      </c>
      <c r="N1865" t="inlineStr">
        <is>
          <t>en</t>
        </is>
      </c>
      <c r="O1865">
        <f>IF(F1865="","",LOWER(TRIM(F1865)&amp;"|"&amp;TRIM(G1865)&amp;"|"&amp;H1865))</f>
        <v/>
      </c>
      <c r="P1865" t="inlineStr">
        <is>
          <t>No</t>
        </is>
      </c>
      <c r="Q1865" t="inlineStr">
        <is>
          <t>Citations: 25</t>
        </is>
      </c>
    </row>
    <row r="1866">
      <c r="A1866" t="inlineStr">
        <is>
          <t>A1865</t>
        </is>
      </c>
      <c r="B1866" t="inlineStr">
        <is>
          <t>Database</t>
        </is>
      </c>
      <c r="C1866" t="inlineStr">
        <is>
          <t>CrossRef</t>
        </is>
      </c>
      <c r="D1866" s="86" t="n">
        <v>46287</v>
      </c>
      <c r="E1866" t="inlineStr">
        <is>
          <t>hierarchical JEPA planning robotics</t>
        </is>
      </c>
      <c r="F1866" t="inlineStr">
        <is>
          <t>A hierarchical spatial–aware algorithm with efficient reinforcement learning for human–robot task planning and allocation in production</t>
        </is>
      </c>
      <c r="G1866" t="inlineStr">
        <is>
          <t>Xue, Jintao; Li, Xiao; Zhang, Nianmin</t>
        </is>
      </c>
      <c r="H1866" t="n">
        <v>2026</v>
      </c>
      <c r="I1866" t="inlineStr">
        <is>
          <t>Robotics and Computer-Integrated Manufacturing</t>
        </is>
      </c>
      <c r="J1866" t="inlineStr">
        <is>
          <t>10.1016/j.rcim.2025.103159</t>
        </is>
      </c>
      <c r="K1866" t="inlineStr">
        <is>
          <t>https://doi.org/10.1016/j.rcim.2025.103159</t>
        </is>
      </c>
      <c r="L1866" t="inlineStr"/>
      <c r="M1866" t="inlineStr">
        <is>
          <t>journal-article</t>
        </is>
      </c>
      <c r="N1866" t="inlineStr">
        <is>
          <t>en</t>
        </is>
      </c>
      <c r="O1866">
        <f>IF(F1866="","",LOWER(TRIM(F1866)&amp;"|"&amp;TRIM(G1866)&amp;"|"&amp;H1866))</f>
        <v/>
      </c>
      <c r="P1866" t="inlineStr">
        <is>
          <t>No</t>
        </is>
      </c>
      <c r="Q1866" t="inlineStr">
        <is>
          <t>Citations: 7</t>
        </is>
      </c>
    </row>
    <row r="1867">
      <c r="A1867" t="inlineStr">
        <is>
          <t>A1866</t>
        </is>
      </c>
      <c r="B1867" t="inlineStr">
        <is>
          <t>Database</t>
        </is>
      </c>
      <c r="C1867" t="inlineStr">
        <is>
          <t>CrossRef</t>
        </is>
      </c>
      <c r="D1867" s="86" t="n">
        <v>46287</v>
      </c>
      <c r="E1867" t="inlineStr">
        <is>
          <t>hierarchical JEPA planning robotics</t>
        </is>
      </c>
      <c r="F1867" t="inlineStr">
        <is>
          <t>Human-Robot Collaborative Assembly with Hierarchical Goal Planning by LSTM-RNN</t>
        </is>
      </c>
      <c r="G1867" t="inlineStr">
        <is>
          <t>CHEN, Jiayi; MURATA, Shingo; MASUDA, Wataru; ARIE, Hiroaki; OGATA, Tetsuya; SUGANO, Shigeki</t>
        </is>
      </c>
      <c r="H1867" t="n">
        <v>2018</v>
      </c>
      <c r="I1867" t="inlineStr">
        <is>
          <t>The Proceedings of JSME annual Conference on Robotics and Mechatronics (Robomec)</t>
        </is>
      </c>
      <c r="J1867" t="inlineStr">
        <is>
          <t>10.1299/jsmermd.2018.1a1-f07</t>
        </is>
      </c>
      <c r="K1867" t="inlineStr">
        <is>
          <t>https://doi.org/10.1299/jsmermd.2018.1a1-f07</t>
        </is>
      </c>
      <c r="L1867" t="inlineStr"/>
      <c r="M1867" t="inlineStr">
        <is>
          <t>journal-article</t>
        </is>
      </c>
      <c r="N1867" t="inlineStr">
        <is>
          <t>en</t>
        </is>
      </c>
      <c r="O1867">
        <f>IF(F1867="","",LOWER(TRIM(F1867)&amp;"|"&amp;TRIM(G1867)&amp;"|"&amp;H1867))</f>
        <v/>
      </c>
      <c r="P1867" t="inlineStr">
        <is>
          <t>No</t>
        </is>
      </c>
      <c r="Q1867" t="inlineStr">
        <is>
          <t>Citations: 0</t>
        </is>
      </c>
    </row>
    <row r="1868">
      <c r="A1868" t="inlineStr">
        <is>
          <t>A1867</t>
        </is>
      </c>
      <c r="B1868" t="inlineStr">
        <is>
          <t>Database</t>
        </is>
      </c>
      <c r="C1868" t="inlineStr">
        <is>
          <t>CrossRef</t>
        </is>
      </c>
      <c r="D1868" s="86" t="n">
        <v>46287</v>
      </c>
      <c r="E1868" t="inlineStr">
        <is>
          <t>hierarchical JEPA planning robotics</t>
        </is>
      </c>
      <c r="F1868" t="inlineStr">
        <is>
          <t>Hierarchical seal detection and recognition framework for complex government documents</t>
        </is>
      </c>
      <c r="G1868" t="inlineStr">
        <is>
          <t>Gong, Xiaofeng; Shi, Aihua</t>
        </is>
      </c>
      <c r="H1868" t="n">
        <v>2026</v>
      </c>
      <c r="I1868" t="inlineStr">
        <is>
          <t>Cognitive Robotics</t>
        </is>
      </c>
      <c r="J1868" t="inlineStr">
        <is>
          <t>10.1016/j.cogr.2026.09.001</t>
        </is>
      </c>
      <c r="K1868" t="inlineStr">
        <is>
          <t>https://doi.org/10.1016/j.cogr.2026.09.001</t>
        </is>
      </c>
      <c r="L1868" t="inlineStr"/>
      <c r="M1868" t="inlineStr">
        <is>
          <t>journal-article</t>
        </is>
      </c>
      <c r="N1868" t="inlineStr">
        <is>
          <t>en</t>
        </is>
      </c>
      <c r="O1868">
        <f>IF(F1868="","",LOWER(TRIM(F1868)&amp;"|"&amp;TRIM(G1868)&amp;"|"&amp;H1868))</f>
        <v/>
      </c>
      <c r="P1868" t="inlineStr">
        <is>
          <t>No</t>
        </is>
      </c>
      <c r="Q1868" t="inlineStr">
        <is>
          <t>Citations: 0</t>
        </is>
      </c>
    </row>
    <row r="1869">
      <c r="A1869" t="inlineStr">
        <is>
          <t>A1868</t>
        </is>
      </c>
      <c r="B1869" t="inlineStr">
        <is>
          <t>Database</t>
        </is>
      </c>
      <c r="C1869" t="inlineStr">
        <is>
          <t>CrossRef</t>
        </is>
      </c>
      <c r="D1869" s="86" t="n">
        <v>46287</v>
      </c>
      <c r="E1869" t="inlineStr">
        <is>
          <t>hierarchical JEPA planning robotics</t>
        </is>
      </c>
      <c r="F1869" t="inlineStr">
        <is>
          <t>Manipulation Planning Using Object-Centered Predicates and Hierarchical Decomposition of Contextual Actions</t>
        </is>
      </c>
      <c r="G1869" t="inlineStr">
        <is>
          <t>Agostini, Alejandro; Saveriano, Matteo; Lee, Dongheui; Piater, Justus</t>
        </is>
      </c>
      <c r="H1869" t="n">
        <v>2020</v>
      </c>
      <c r="I1869" t="inlineStr">
        <is>
          <t>IEEE Robotics and Automation Letters</t>
        </is>
      </c>
      <c r="J1869" t="inlineStr">
        <is>
          <t>10.1109/lra.2020.3009063</t>
        </is>
      </c>
      <c r="K1869" t="inlineStr">
        <is>
          <t>https://doi.org/10.1109/lra.2020.3009063</t>
        </is>
      </c>
      <c r="L1869" t="inlineStr"/>
      <c r="M1869" t="inlineStr">
        <is>
          <t>journal-article</t>
        </is>
      </c>
      <c r="N1869" t="inlineStr">
        <is>
          <t>en</t>
        </is>
      </c>
      <c r="O1869">
        <f>IF(F1869="","",LOWER(TRIM(F1869)&amp;"|"&amp;TRIM(G1869)&amp;"|"&amp;H1869))</f>
        <v/>
      </c>
      <c r="P1869" t="inlineStr">
        <is>
          <t>No</t>
        </is>
      </c>
      <c r="Q1869" t="inlineStr">
        <is>
          <t>Citations: 12</t>
        </is>
      </c>
    </row>
    <row r="1870">
      <c r="A1870" t="inlineStr">
        <is>
          <t>A1869</t>
        </is>
      </c>
      <c r="B1870" t="inlineStr">
        <is>
          <t>Database</t>
        </is>
      </c>
      <c r="C1870" t="inlineStr">
        <is>
          <t>CrossRef</t>
        </is>
      </c>
      <c r="D1870" s="86" t="n">
        <v>46287</v>
      </c>
      <c r="E1870" t="inlineStr">
        <is>
          <t>hierarchical JEPA planning robotics</t>
        </is>
      </c>
      <c r="F1870" t="inlineStr">
        <is>
          <t>Simultaneous Task Allocation and Planning for Multirobots Under Hierarchical Temporal Logic Specifications</t>
        </is>
      </c>
      <c r="G1870" t="inlineStr">
        <is>
          <t>Luo, Xusheng; Liu, Changliu</t>
        </is>
      </c>
      <c r="H1870" t="n">
        <v>2025</v>
      </c>
      <c r="I1870" t="inlineStr">
        <is>
          <t>IEEE Transactions on Robotics</t>
        </is>
      </c>
      <c r="J1870" t="inlineStr">
        <is>
          <t>10.1109/tro.2025.3598139</t>
        </is>
      </c>
      <c r="K1870" t="inlineStr">
        <is>
          <t>https://doi.org/10.1109/tro.2025.3598139</t>
        </is>
      </c>
      <c r="L1870" t="inlineStr"/>
      <c r="M1870" t="inlineStr">
        <is>
          <t>journal-article</t>
        </is>
      </c>
      <c r="N1870" t="inlineStr">
        <is>
          <t>en</t>
        </is>
      </c>
      <c r="O1870">
        <f>IF(F1870="","",LOWER(TRIM(F1870)&amp;"|"&amp;TRIM(G1870)&amp;"|"&amp;H1870))</f>
        <v/>
      </c>
      <c r="P1870" t="inlineStr">
        <is>
          <t>No</t>
        </is>
      </c>
      <c r="Q1870" t="inlineStr">
        <is>
          <t>Citations: 5</t>
        </is>
      </c>
    </row>
    <row r="1871">
      <c r="A1871" t="inlineStr">
        <is>
          <t>A1870</t>
        </is>
      </c>
      <c r="B1871" t="inlineStr">
        <is>
          <t>Database</t>
        </is>
      </c>
      <c r="C1871" t="inlineStr">
        <is>
          <t>CrossRef</t>
        </is>
      </c>
      <c r="D1871" s="86" t="n">
        <v>46287</v>
      </c>
      <c r="E1871" t="inlineStr">
        <is>
          <t>hierarchical JEPA planning robotics</t>
        </is>
      </c>
      <c r="F1871" t="inlineStr">
        <is>
          <t>HIA-APF: A hierarchical based path planning method for lunar rovers on a partially observable surface</t>
        </is>
      </c>
      <c r="G1871" t="inlineStr">
        <is>
          <t>Lu, Siyao; Xu, Rui; Li, Zhaoyu; Wang, Bang; Zhu, Shengying; Gao, Ai; Pan, Bo; Zhao, Zhijun</t>
        </is>
      </c>
      <c r="H1871" t="n">
        <v>2026</v>
      </c>
      <c r="I1871" t="inlineStr">
        <is>
          <t>Robotics and Autonomous Systems</t>
        </is>
      </c>
      <c r="J1871" t="inlineStr">
        <is>
          <t>10.1016/j.robot.2026.105388</t>
        </is>
      </c>
      <c r="K1871" t="inlineStr">
        <is>
          <t>https://doi.org/10.1016/j.robot.2026.105388</t>
        </is>
      </c>
      <c r="L1871" t="inlineStr"/>
      <c r="M1871" t="inlineStr">
        <is>
          <t>journal-article</t>
        </is>
      </c>
      <c r="N1871" t="inlineStr">
        <is>
          <t>en</t>
        </is>
      </c>
      <c r="O1871">
        <f>IF(F1871="","",LOWER(TRIM(F1871)&amp;"|"&amp;TRIM(G1871)&amp;"|"&amp;H1871))</f>
        <v/>
      </c>
      <c r="P1871" t="inlineStr">
        <is>
          <t>No</t>
        </is>
      </c>
      <c r="Q1871" t="inlineStr">
        <is>
          <t>Citations: 1</t>
        </is>
      </c>
    </row>
    <row r="1872">
      <c r="A1872" t="inlineStr">
        <is>
          <t>A1871</t>
        </is>
      </c>
      <c r="B1872" t="inlineStr">
        <is>
          <t>Database</t>
        </is>
      </c>
      <c r="C1872" t="inlineStr">
        <is>
          <t>CrossRef</t>
        </is>
      </c>
      <c r="D1872" s="86" t="n">
        <v>46287</v>
      </c>
      <c r="E1872" t="inlineStr">
        <is>
          <t>hierarchical JEPA planning robotics</t>
        </is>
      </c>
      <c r="F1872" t="inlineStr">
        <is>
          <t>A hierarchical planning framework for self-assembly and self-reconfiguration of autonomous modular space robots</t>
        </is>
      </c>
      <c r="G1872" t="inlineStr">
        <is>
          <t>Huang, Zhen; Cheng, Yajie; Liu, Rongqiang; Shan, Minghe</t>
        </is>
      </c>
      <c r="H1872" t="n">
        <v>2026</v>
      </c>
      <c r="I1872" t="inlineStr">
        <is>
          <t>Robotics and Autonomous Systems</t>
        </is>
      </c>
      <c r="J1872" t="inlineStr">
        <is>
          <t>10.1016/j.robot.2025.105273</t>
        </is>
      </c>
      <c r="K1872" t="inlineStr">
        <is>
          <t>https://doi.org/10.1016/j.robot.2025.105273</t>
        </is>
      </c>
      <c r="L1872" t="inlineStr"/>
      <c r="M1872" t="inlineStr">
        <is>
          <t>journal-article</t>
        </is>
      </c>
      <c r="N1872" t="inlineStr">
        <is>
          <t>en</t>
        </is>
      </c>
      <c r="O1872">
        <f>IF(F1872="","",LOWER(TRIM(F1872)&amp;"|"&amp;TRIM(G1872)&amp;"|"&amp;H1872))</f>
        <v/>
      </c>
      <c r="P1872" t="inlineStr">
        <is>
          <t>No</t>
        </is>
      </c>
      <c r="Q1872" t="inlineStr">
        <is>
          <t>Citations: 3</t>
        </is>
      </c>
    </row>
    <row r="1873">
      <c r="A1873" t="inlineStr">
        <is>
          <t>A1872</t>
        </is>
      </c>
      <c r="B1873" t="inlineStr">
        <is>
          <t>Database</t>
        </is>
      </c>
      <c r="C1873" t="inlineStr">
        <is>
          <t>CrossRef</t>
        </is>
      </c>
      <c r="D1873" s="86" t="n">
        <v>46287</v>
      </c>
      <c r="E1873" t="inlineStr">
        <is>
          <t>hierarchical JEPA planning robotics</t>
        </is>
      </c>
      <c r="F1873" t="inlineStr">
        <is>
          <t>Hierarchical Motion Planning for Autonomous Vehicles in Unstructured Dynamic Environments</t>
        </is>
      </c>
      <c r="G1873" t="inlineStr">
        <is>
          <t>Qi, Yao; He, Binbing; Wang, Rendong; Wang, Le; Xu, Youchun</t>
        </is>
      </c>
      <c r="H1873" t="n">
        <v>2023</v>
      </c>
      <c r="I1873" t="inlineStr">
        <is>
          <t>IEEE Robotics and Automation Letters</t>
        </is>
      </c>
      <c r="J1873" t="inlineStr">
        <is>
          <t>10.1109/lra.2022.3228159</t>
        </is>
      </c>
      <c r="K1873" t="inlineStr">
        <is>
          <t>https://doi.org/10.1109/lra.2022.3228159</t>
        </is>
      </c>
      <c r="L1873" t="inlineStr"/>
      <c r="M1873" t="inlineStr">
        <is>
          <t>journal-article</t>
        </is>
      </c>
      <c r="N1873" t="inlineStr">
        <is>
          <t>en</t>
        </is>
      </c>
      <c r="O1873">
        <f>IF(F1873="","",LOWER(TRIM(F1873)&amp;"|"&amp;TRIM(G1873)&amp;"|"&amp;H1873))</f>
        <v/>
      </c>
      <c r="P1873" t="inlineStr">
        <is>
          <t>No</t>
        </is>
      </c>
      <c r="Q1873" t="inlineStr">
        <is>
          <t>Citations: 30</t>
        </is>
      </c>
    </row>
    <row r="1874">
      <c r="A1874" t="inlineStr">
        <is>
          <t>A1873</t>
        </is>
      </c>
      <c r="B1874" t="inlineStr">
        <is>
          <t>Database</t>
        </is>
      </c>
      <c r="C1874" t="inlineStr">
        <is>
          <t>CrossRef</t>
        </is>
      </c>
      <c r="D1874" s="86" t="n">
        <v>46287</v>
      </c>
      <c r="E1874" t="inlineStr">
        <is>
          <t>hierarchical JEPA planning robotics</t>
        </is>
      </c>
      <c r="F1874" t="inlineStr">
        <is>
          <t>Trajectory Planning and Tracking of Multiple Objects on a Soft Robotic Table Using a Hierarchical Search on Time-Varying Potential Fields</t>
        </is>
      </c>
      <c r="G1874" t="inlineStr">
        <is>
          <t>Chen, Zixiao; Deng, Zhicong; Dhupia, Jaspreet Singh; Stommel, Martin; Xu, Weiliang</t>
        </is>
      </c>
      <c r="H1874" t="n">
        <v>2024</v>
      </c>
      <c r="I1874" t="inlineStr">
        <is>
          <t>IEEE Transactions on Robotics</t>
        </is>
      </c>
      <c r="J1874" t="inlineStr">
        <is>
          <t>10.1109/tro.2023.3337291</t>
        </is>
      </c>
      <c r="K1874" t="inlineStr">
        <is>
          <t>https://doi.org/10.1109/tro.2023.3337291</t>
        </is>
      </c>
      <c r="L1874" t="inlineStr"/>
      <c r="M1874" t="inlineStr">
        <is>
          <t>journal-article</t>
        </is>
      </c>
      <c r="N1874" t="inlineStr">
        <is>
          <t>en</t>
        </is>
      </c>
      <c r="O1874">
        <f>IF(F1874="","",LOWER(TRIM(F1874)&amp;"|"&amp;TRIM(G1874)&amp;"|"&amp;H1874))</f>
        <v/>
      </c>
      <c r="P1874" t="inlineStr">
        <is>
          <t>No</t>
        </is>
      </c>
      <c r="Q1874" t="inlineStr">
        <is>
          <t>Citations: 6</t>
        </is>
      </c>
    </row>
    <row r="1875">
      <c r="A1875" t="inlineStr">
        <is>
          <t>A1874</t>
        </is>
      </c>
      <c r="B1875" t="inlineStr">
        <is>
          <t>Database</t>
        </is>
      </c>
      <c r="C1875" t="inlineStr">
        <is>
          <t>CrossRef</t>
        </is>
      </c>
      <c r="D1875" s="86" t="n">
        <v>46287</v>
      </c>
      <c r="E1875" t="inlineStr">
        <is>
          <t>hierarchical JEPA planning robotics</t>
        </is>
      </c>
      <c r="F1875" t="inlineStr">
        <is>
          <t>Parameterised robotic system meta-model expressed by Hierarchical Petri nets</t>
        </is>
      </c>
      <c r="G1875" t="inlineStr">
        <is>
          <t>Figat, Maksym; Zieliński, Cezary</t>
        </is>
      </c>
      <c r="H1875" t="n">
        <v>2022</v>
      </c>
      <c r="I1875" t="inlineStr">
        <is>
          <t>Robotics and Autonomous Systems</t>
        </is>
      </c>
      <c r="J1875" t="inlineStr">
        <is>
          <t>10.1016/j.robot.2021.103987</t>
        </is>
      </c>
      <c r="K1875" t="inlineStr">
        <is>
          <t>https://doi.org/10.1016/j.robot.2021.103987</t>
        </is>
      </c>
      <c r="L1875" t="inlineStr"/>
      <c r="M1875" t="inlineStr">
        <is>
          <t>journal-article</t>
        </is>
      </c>
      <c r="N1875" t="inlineStr">
        <is>
          <t>en</t>
        </is>
      </c>
      <c r="O1875">
        <f>IF(F1875="","",LOWER(TRIM(F1875)&amp;"|"&amp;TRIM(G1875)&amp;"|"&amp;H1875))</f>
        <v/>
      </c>
      <c r="P1875" t="inlineStr">
        <is>
          <t>No</t>
        </is>
      </c>
      <c r="Q1875" t="inlineStr">
        <is>
          <t>Citations: 20</t>
        </is>
      </c>
    </row>
    <row r="1876">
      <c r="A1876" t="inlineStr">
        <is>
          <t>A1875</t>
        </is>
      </c>
      <c r="B1876" t="inlineStr">
        <is>
          <t>Database</t>
        </is>
      </c>
      <c r="C1876" t="inlineStr">
        <is>
          <t>CrossRef</t>
        </is>
      </c>
      <c r="D1876" s="86" t="n">
        <v>46287</v>
      </c>
      <c r="E1876" t="inlineStr">
        <is>
          <t>hierarchical JEPA planning robotics</t>
        </is>
      </c>
      <c r="F1876" t="inlineStr">
        <is>
          <t>Planning Elements for the Substantive Integrated Management of the National Territorial–Environmental Planning : A Case of South Chungcheong Province</t>
        </is>
      </c>
      <c r="G1876" t="inlineStr">
        <is>
          <t>Kim, Dana; Jang, Seok-Gil Denver</t>
        </is>
      </c>
      <c r="H1876" t="n">
        <v>2025</v>
      </c>
      <c r="I1876" t="inlineStr">
        <is>
          <t>Journal of Environmental Policy and Administration</t>
        </is>
      </c>
      <c r="J1876" t="inlineStr">
        <is>
          <t>10.15301/jepa.2025.33.4.185</t>
        </is>
      </c>
      <c r="K1876" t="inlineStr">
        <is>
          <t>https://doi.org/10.15301/jepa.2025.33.4.185</t>
        </is>
      </c>
      <c r="L1876" t="inlineStr"/>
      <c r="M1876" t="inlineStr">
        <is>
          <t>journal-article</t>
        </is>
      </c>
      <c r="N1876" t="inlineStr">
        <is>
          <t>en</t>
        </is>
      </c>
      <c r="O1876">
        <f>IF(F1876="","",LOWER(TRIM(F1876)&amp;"|"&amp;TRIM(G1876)&amp;"|"&amp;H1876))</f>
        <v/>
      </c>
      <c r="P1876" t="inlineStr">
        <is>
          <t>No</t>
        </is>
      </c>
      <c r="Q1876" t="inlineStr">
        <is>
          <t>Citations: 0</t>
        </is>
      </c>
    </row>
    <row r="1877">
      <c r="A1877" t="inlineStr">
        <is>
          <t>A1876</t>
        </is>
      </c>
      <c r="B1877" t="inlineStr">
        <is>
          <t>Database</t>
        </is>
      </c>
      <c r="C1877" t="inlineStr">
        <is>
          <t>CrossRef</t>
        </is>
      </c>
      <c r="D1877" s="86" t="n">
        <v>46287</v>
      </c>
      <c r="E1877" t="inlineStr">
        <is>
          <t>hierarchical JEPA planning robotics</t>
        </is>
      </c>
      <c r="F1877" t="inlineStr">
        <is>
          <t>Hierarchical learning of robotic contact policies</t>
        </is>
      </c>
      <c r="G1877" t="inlineStr">
        <is>
          <t>Simonič, Mihael; Ude, Aleš; Nemec, Bojan</t>
        </is>
      </c>
      <c r="H1877" t="n">
        <v>2024</v>
      </c>
      <c r="I1877" t="inlineStr">
        <is>
          <t>Robotics and Computer-Integrated Manufacturing</t>
        </is>
      </c>
      <c r="J1877" t="inlineStr">
        <is>
          <t>10.1016/j.rcim.2023.102657</t>
        </is>
      </c>
      <c r="K1877" t="inlineStr">
        <is>
          <t>https://doi.org/10.1016/j.rcim.2023.102657</t>
        </is>
      </c>
      <c r="L1877" t="inlineStr"/>
      <c r="M1877" t="inlineStr">
        <is>
          <t>journal-article</t>
        </is>
      </c>
      <c r="N1877" t="inlineStr">
        <is>
          <t>en</t>
        </is>
      </c>
      <c r="O1877">
        <f>IF(F1877="","",LOWER(TRIM(F1877)&amp;"|"&amp;TRIM(G1877)&amp;"|"&amp;H1877))</f>
        <v/>
      </c>
      <c r="P1877" t="inlineStr">
        <is>
          <t>No</t>
        </is>
      </c>
      <c r="Q1877" t="inlineStr">
        <is>
          <t>Citations: 13</t>
        </is>
      </c>
    </row>
    <row r="1878">
      <c r="A1878" t="inlineStr">
        <is>
          <t>A1877</t>
        </is>
      </c>
      <c r="B1878" t="inlineStr">
        <is>
          <t>Database</t>
        </is>
      </c>
      <c r="C1878" t="inlineStr">
        <is>
          <t>CrossRef</t>
        </is>
      </c>
      <c r="D1878" s="86" t="n">
        <v>46287</v>
      </c>
      <c r="E1878" t="inlineStr">
        <is>
          <t>hierarchical JEPA planning robotics</t>
        </is>
      </c>
      <c r="F1878" t="inlineStr">
        <is>
          <t>The degree of robustness based on hierarchical DEA</t>
        </is>
      </c>
      <c r="G1878" t="inlineStr">
        <is>
          <t>Inoue, Kazushige; Aoki, Shingo</t>
        </is>
      </c>
      <c r="H1878" t="n">
        <v>2019</v>
      </c>
      <c r="I1878" t="inlineStr">
        <is>
          <t>Artificial Life and Robotics</t>
        </is>
      </c>
      <c r="J1878" t="inlineStr">
        <is>
          <t>10.1007/s10015-018-0505-3</t>
        </is>
      </c>
      <c r="K1878" t="inlineStr">
        <is>
          <t>https://doi.org/10.1007/s10015-018-0505-3</t>
        </is>
      </c>
      <c r="L1878" t="inlineStr"/>
      <c r="M1878" t="inlineStr">
        <is>
          <t>journal-article</t>
        </is>
      </c>
      <c r="N1878" t="inlineStr">
        <is>
          <t>en</t>
        </is>
      </c>
      <c r="O1878">
        <f>IF(F1878="","",LOWER(TRIM(F1878)&amp;"|"&amp;TRIM(G1878)&amp;"|"&amp;H1878))</f>
        <v/>
      </c>
      <c r="P1878" t="inlineStr">
        <is>
          <t>No</t>
        </is>
      </c>
      <c r="Q1878" t="inlineStr">
        <is>
          <t>Citations: 0</t>
        </is>
      </c>
    </row>
    <row r="1879">
      <c r="A1879" t="inlineStr">
        <is>
          <t>A1878</t>
        </is>
      </c>
      <c r="B1879" t="inlineStr">
        <is>
          <t>Database</t>
        </is>
      </c>
      <c r="C1879" t="inlineStr">
        <is>
          <t>CrossRef</t>
        </is>
      </c>
      <c r="D1879" s="86" t="n">
        <v>46287</v>
      </c>
      <c r="E1879" t="inlineStr">
        <is>
          <t>hierarchical JEPA planning robotics</t>
        </is>
      </c>
      <c r="F1879" t="inlineStr">
        <is>
          <t>Multimodal Locomotion in a Soft Robot Through Hierarchical Actuation</t>
        </is>
      </c>
      <c r="G1879" t="inlineStr">
        <is>
          <t>Yu, Qifan; Gravish, Nick</t>
        </is>
      </c>
      <c r="H1879" t="n">
        <v>2024</v>
      </c>
      <c r="I1879" t="inlineStr">
        <is>
          <t>Soft Robotics</t>
        </is>
      </c>
      <c r="J1879" t="inlineStr">
        <is>
          <t>10.1089/soro.2022.0198</t>
        </is>
      </c>
      <c r="K1879" t="inlineStr">
        <is>
          <t>https://doi.org/10.1089/soro.2022.0198</t>
        </is>
      </c>
      <c r="L1879" t="inlineStr">
        <is>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is>
      </c>
      <c r="M1879" t="inlineStr">
        <is>
          <t>journal-article</t>
        </is>
      </c>
      <c r="N1879" t="inlineStr">
        <is>
          <t>en</t>
        </is>
      </c>
      <c r="O1879">
        <f>IF(F1879="","",LOWER(TRIM(F1879)&amp;"|"&amp;TRIM(G1879)&amp;"|"&amp;H1879))</f>
        <v/>
      </c>
      <c r="P1879" t="inlineStr">
        <is>
          <t>No</t>
        </is>
      </c>
      <c r="Q1879" t="inlineStr">
        <is>
          <t>Citations: 17</t>
        </is>
      </c>
    </row>
    <row r="1880">
      <c r="A1880" t="inlineStr">
        <is>
          <t>A1879</t>
        </is>
      </c>
      <c r="B1880" t="inlineStr">
        <is>
          <t>Database</t>
        </is>
      </c>
      <c r="C1880" t="inlineStr">
        <is>
          <t>CrossRef</t>
        </is>
      </c>
      <c r="D1880" s="86" t="n">
        <v>46287</v>
      </c>
      <c r="E1880" t="inlineStr">
        <is>
          <t>hierarchical JEPA planning robotics</t>
        </is>
      </c>
      <c r="F1880" t="inlineStr">
        <is>
          <t>MPTP: Motion-planning-aware task planning for navigation in belief space</t>
        </is>
      </c>
      <c r="G1880" t="inlineStr">
        <is>
          <t>Thomas, Antony; Mastrogiovanni, Fulvio; Baglietto, Marco</t>
        </is>
      </c>
      <c r="H1880" t="n">
        <v>2021</v>
      </c>
      <c r="I1880" t="inlineStr">
        <is>
          <t>Robotics and Autonomous Systems</t>
        </is>
      </c>
      <c r="J1880" t="inlineStr">
        <is>
          <t>10.1016/j.robot.2021.103786</t>
        </is>
      </c>
      <c r="K1880" t="inlineStr">
        <is>
          <t>https://doi.org/10.1016/j.robot.2021.103786</t>
        </is>
      </c>
      <c r="L1880" t="inlineStr"/>
      <c r="M1880" t="inlineStr">
        <is>
          <t>journal-article</t>
        </is>
      </c>
      <c r="N1880" t="inlineStr">
        <is>
          <t>en</t>
        </is>
      </c>
      <c r="O1880">
        <f>IF(F1880="","",LOWER(TRIM(F1880)&amp;"|"&amp;TRIM(G1880)&amp;"|"&amp;H1880))</f>
        <v/>
      </c>
      <c r="P1880" t="inlineStr">
        <is>
          <t>No</t>
        </is>
      </c>
      <c r="Q1880" t="inlineStr">
        <is>
          <t>Citations: 22</t>
        </is>
      </c>
    </row>
    <row r="1881">
      <c r="A1881" t="inlineStr">
        <is>
          <t>A1880</t>
        </is>
      </c>
      <c r="B1881" t="inlineStr">
        <is>
          <t>Database</t>
        </is>
      </c>
      <c r="C1881" t="inlineStr">
        <is>
          <t>CrossRef</t>
        </is>
      </c>
      <c r="D1881" s="86" t="n">
        <v>46287</v>
      </c>
      <c r="E1881" t="inlineStr">
        <is>
          <t>hierarchical JEPA planning robotics</t>
        </is>
      </c>
      <c r="F1881" t="inlineStr">
        <is>
          <t>AutoCam: Hierarchical Path Planning for an Autonomous Auxiliary Camera in Surgical Robotics</t>
        </is>
      </c>
      <c r="G1881" t="inlineStr">
        <is>
          <t>Banks, Alexandre; Moore, Randy; Zaman, Sayem Nazmuz; Abdelaal, Alaa Eldin; Salcudean, Septimiu E.</t>
        </is>
      </c>
      <c r="H1881" t="n">
        <v>2026</v>
      </c>
      <c r="I1881" t="inlineStr">
        <is>
          <t>IEEE Transactions on Medical Robotics and Bionics</t>
        </is>
      </c>
      <c r="J1881" t="inlineStr">
        <is>
          <t>10.1109/tmrb.2026.3699217</t>
        </is>
      </c>
      <c r="K1881" t="inlineStr">
        <is>
          <t>https://doi.org/10.1109/tmrb.2026.3699217</t>
        </is>
      </c>
      <c r="L1881" t="inlineStr"/>
      <c r="M1881" t="inlineStr">
        <is>
          <t>journal-article</t>
        </is>
      </c>
      <c r="N1881" t="inlineStr">
        <is>
          <t>en</t>
        </is>
      </c>
      <c r="O1881">
        <f>IF(F1881="","",LOWER(TRIM(F1881)&amp;"|"&amp;TRIM(G1881)&amp;"|"&amp;H1881))</f>
        <v/>
      </c>
      <c r="P1881" t="inlineStr">
        <is>
          <t>No</t>
        </is>
      </c>
      <c r="Q1881" t="inlineStr">
        <is>
          <t>Citations: 0</t>
        </is>
      </c>
    </row>
    <row r="1882">
      <c r="A1882" t="inlineStr">
        <is>
          <t>A1881</t>
        </is>
      </c>
      <c r="B1882" t="inlineStr">
        <is>
          <t>Database</t>
        </is>
      </c>
      <c r="C1882" t="inlineStr">
        <is>
          <t>CrossRef</t>
        </is>
      </c>
      <c r="D1882" s="86" t="n">
        <v>46287</v>
      </c>
      <c r="E1882" t="inlineStr">
        <is>
          <t>hierarchical JEPA planning robotics</t>
        </is>
      </c>
      <c r="F1882" t="inlineStr">
        <is>
          <t>Collision-Free Trajectory Planning for a 6-DoF Free-Floating Space Robot via Hierarchical Decoupling Optimization</t>
        </is>
      </c>
      <c r="G1882" t="inlineStr">
        <is>
          <t>Wang, Shengjie; Cao, Yuxue; Zheng, Xiang; Zhang, Tao</t>
        </is>
      </c>
      <c r="H1882" t="n">
        <v>2022</v>
      </c>
      <c r="I1882" t="inlineStr">
        <is>
          <t>IEEE Robotics and Automation Letters</t>
        </is>
      </c>
      <c r="J1882" t="inlineStr">
        <is>
          <t>10.1109/lra.2022.3152698</t>
        </is>
      </c>
      <c r="K1882" t="inlineStr">
        <is>
          <t>https://doi.org/10.1109/lra.2022.3152698</t>
        </is>
      </c>
      <c r="L1882" t="inlineStr"/>
      <c r="M1882" t="inlineStr">
        <is>
          <t>journal-article</t>
        </is>
      </c>
      <c r="N1882" t="inlineStr">
        <is>
          <t>en</t>
        </is>
      </c>
      <c r="O1882">
        <f>IF(F1882="","",LOWER(TRIM(F1882)&amp;"|"&amp;TRIM(G1882)&amp;"|"&amp;H1882))</f>
        <v/>
      </c>
      <c r="P1882" t="inlineStr">
        <is>
          <t>No</t>
        </is>
      </c>
      <c r="Q1882" t="inlineStr">
        <is>
          <t>Citations: 33</t>
        </is>
      </c>
    </row>
    <row r="1883">
      <c r="A1883" t="inlineStr">
        <is>
          <t>A1882</t>
        </is>
      </c>
      <c r="B1883" t="inlineStr">
        <is>
          <t>Database</t>
        </is>
      </c>
      <c r="C1883" t="inlineStr">
        <is>
          <t>CrossRef</t>
        </is>
      </c>
      <c r="D1883" s="86" t="n">
        <v>46287</v>
      </c>
      <c r="E1883" t="inlineStr">
        <is>
          <t>hierarchical JEPA planning robotics</t>
        </is>
      </c>
      <c r="F1883" t="inlineStr">
        <is>
          <t>Hierarchical Deformation Planning and Neural Tracking for DLOs in Constrained Environments</t>
        </is>
      </c>
      <c r="G1883" t="inlineStr">
        <is>
          <t>Tang, Yunxi; Yang, Tianqi; Huang, Jing; Chu, Xiangyu; Au, Kwok Wai Samuel</t>
        </is>
      </c>
      <c r="H1883" t="n">
        <v>2026</v>
      </c>
      <c r="I1883" t="inlineStr">
        <is>
          <t>IEEE/ASME Transactions on Mechatronics</t>
        </is>
      </c>
      <c r="J1883" t="inlineStr">
        <is>
          <t>10.1109/tmech.2026.3688805</t>
        </is>
      </c>
      <c r="K1883" t="inlineStr">
        <is>
          <t>https://doi.org/10.1109/tmech.2026.3688805</t>
        </is>
      </c>
      <c r="L1883" t="inlineStr"/>
      <c r="M1883" t="inlineStr">
        <is>
          <t>journal-article</t>
        </is>
      </c>
      <c r="N1883" t="inlineStr">
        <is>
          <t>en</t>
        </is>
      </c>
      <c r="O1883">
        <f>IF(F1883="","",LOWER(TRIM(F1883)&amp;"|"&amp;TRIM(G1883)&amp;"|"&amp;H1883))</f>
        <v/>
      </c>
      <c r="P1883" t="inlineStr">
        <is>
          <t>No</t>
        </is>
      </c>
      <c r="Q1883" t="inlineStr">
        <is>
          <t>Citations: 0</t>
        </is>
      </c>
    </row>
    <row r="1884">
      <c r="A1884" t="inlineStr">
        <is>
          <t>A1883</t>
        </is>
      </c>
      <c r="B1884" t="inlineStr">
        <is>
          <t>Database</t>
        </is>
      </c>
      <c r="C1884" t="inlineStr">
        <is>
          <t>CrossRef</t>
        </is>
      </c>
      <c r="D1884" s="86" t="n">
        <v>46287</v>
      </c>
      <c r="E1884" t="inlineStr">
        <is>
          <t>hierarchical JEPA planning robotics</t>
        </is>
      </c>
      <c r="F1884" t="inlineStr">
        <is>
          <t>Human-Flow-Aware Long-Term Mobile Robot Task Planning Based on Hierarchical Reinforcement Learning</t>
        </is>
      </c>
      <c r="G1884" t="inlineStr">
        <is>
          <t>Liu, Yuchen; Palmieri, Luigi; Georgievski, Ilche; Aiello, Marco</t>
        </is>
      </c>
      <c r="H1884" t="n">
        <v>2023</v>
      </c>
      <c r="I1884" t="inlineStr">
        <is>
          <t>IEEE Robotics and Automation Letters</t>
        </is>
      </c>
      <c r="J1884" t="inlineStr">
        <is>
          <t>10.1109/lra.2023.3280816</t>
        </is>
      </c>
      <c r="K1884" t="inlineStr">
        <is>
          <t>https://doi.org/10.1109/lra.2023.3280816</t>
        </is>
      </c>
      <c r="L1884" t="inlineStr"/>
      <c r="M1884" t="inlineStr">
        <is>
          <t>journal-article</t>
        </is>
      </c>
      <c r="N1884" t="inlineStr">
        <is>
          <t>en</t>
        </is>
      </c>
      <c r="O1884">
        <f>IF(F1884="","",LOWER(TRIM(F1884)&amp;"|"&amp;TRIM(G1884)&amp;"|"&amp;H1884))</f>
        <v/>
      </c>
      <c r="P1884" t="inlineStr">
        <is>
          <t>No</t>
        </is>
      </c>
      <c r="Q1884" t="inlineStr">
        <is>
          <t>Citations: 16</t>
        </is>
      </c>
    </row>
    <row r="1885">
      <c r="A1885" t="inlineStr">
        <is>
          <t>A1884</t>
        </is>
      </c>
      <c r="B1885" t="inlineStr">
        <is>
          <t>Database</t>
        </is>
      </c>
      <c r="C1885" t="inlineStr">
        <is>
          <t>CrossRef</t>
        </is>
      </c>
      <c r="D1885" s="86" t="n">
        <v>46287</v>
      </c>
      <c r="E1885" t="inlineStr">
        <is>
          <t>hierarchical JEPA planning robotics</t>
        </is>
      </c>
      <c r="F1885" t="inlineStr">
        <is>
          <t>Hi-Drive: Hierarchical POMDP Planning for Safe Autonomous Driving in Diverse Urban Environments</t>
        </is>
      </c>
      <c r="G1885" t="inlineStr">
        <is>
          <t>Jin, Xuanjin; Zeng, Chendong; Zhu, Shengfa; Liu, Chunxiao; Cai, Panpan</t>
        </is>
      </c>
      <c r="H1885" t="n">
        <v>2025</v>
      </c>
      <c r="I1885" t="inlineStr">
        <is>
          <t>IEEE Robotics and Automation Letters</t>
        </is>
      </c>
      <c r="J1885" t="inlineStr">
        <is>
          <t>10.1109/lra.2025.3619747</t>
        </is>
      </c>
      <c r="K1885" t="inlineStr">
        <is>
          <t>https://doi.org/10.1109/lra.2025.3619747</t>
        </is>
      </c>
      <c r="L1885" t="inlineStr"/>
      <c r="M1885" t="inlineStr">
        <is>
          <t>journal-article</t>
        </is>
      </c>
      <c r="N1885" t="inlineStr">
        <is>
          <t>en</t>
        </is>
      </c>
      <c r="O1885">
        <f>IF(F1885="","",LOWER(TRIM(F1885)&amp;"|"&amp;TRIM(G1885)&amp;"|"&amp;H1885))</f>
        <v/>
      </c>
      <c r="P1885" t="inlineStr">
        <is>
          <t>No</t>
        </is>
      </c>
      <c r="Q1885" t="inlineStr">
        <is>
          <t>Citations: 0</t>
        </is>
      </c>
    </row>
    <row r="1886">
      <c r="A1886" t="inlineStr">
        <is>
          <t>A1885</t>
        </is>
      </c>
      <c r="B1886" t="inlineStr">
        <is>
          <t>Database</t>
        </is>
      </c>
      <c r="C1886" t="inlineStr">
        <is>
          <t>CrossRef</t>
        </is>
      </c>
      <c r="D1886" s="86" t="n">
        <v>46287</v>
      </c>
      <c r="E1886" t="inlineStr">
        <is>
          <t>hierarchical JEPA planning robotics</t>
        </is>
      </c>
      <c r="F1886" t="inlineStr">
        <is>
          <t>Hierarchical Planning for Heterogeneous Multi-Robot Routing Problems via Learned Subteam Performance</t>
        </is>
      </c>
      <c r="G1886" t="inlineStr">
        <is>
          <t>Banfi, Jacopo; Messing, Andrew; Kroninger, Christopher; Stump, Ethan; Hutchinson, Seth; Roy, Nicholas</t>
        </is>
      </c>
      <c r="H1886" t="n">
        <v>2022</v>
      </c>
      <c r="I1886" t="inlineStr">
        <is>
          <t>IEEE Robotics and Automation Letters</t>
        </is>
      </c>
      <c r="J1886" t="inlineStr">
        <is>
          <t>10.1109/lra.2022.3148489</t>
        </is>
      </c>
      <c r="K1886" t="inlineStr">
        <is>
          <t>https://doi.org/10.1109/lra.2022.3148489</t>
        </is>
      </c>
      <c r="L1886" t="inlineStr"/>
      <c r="M1886" t="inlineStr">
        <is>
          <t>journal-article</t>
        </is>
      </c>
      <c r="N1886" t="inlineStr">
        <is>
          <t>en</t>
        </is>
      </c>
      <c r="O1886">
        <f>IF(F1886="","",LOWER(TRIM(F1886)&amp;"|"&amp;TRIM(G1886)&amp;"|"&amp;H1886))</f>
        <v/>
      </c>
      <c r="P1886" t="inlineStr">
        <is>
          <t>No</t>
        </is>
      </c>
      <c r="Q1886" t="inlineStr">
        <is>
          <t>Citations: 22</t>
        </is>
      </c>
    </row>
    <row r="1887">
      <c r="A1887" t="inlineStr">
        <is>
          <t>A1886</t>
        </is>
      </c>
      <c r="B1887" t="inlineStr">
        <is>
          <t>Database</t>
        </is>
      </c>
      <c r="C1887" t="inlineStr">
        <is>
          <t>CrossRef</t>
        </is>
      </c>
      <c r="D1887" s="86" t="n">
        <v>46287</v>
      </c>
      <c r="E1887" t="inlineStr">
        <is>
          <t>hierarchical JEPA planning robotics</t>
        </is>
      </c>
      <c r="F1887" t="inlineStr">
        <is>
          <t>Comparision of the Conservation Planning of JangHang Wetland and the Wetland Stragetic Plans of Ramsar Convention</t>
        </is>
      </c>
      <c r="G1887" t="inlineStr">
        <is>
          <t>Na, Miyeon; Oh, Choonghyeon</t>
        </is>
      </c>
      <c r="H1887" t="n">
        <v>2023</v>
      </c>
      <c r="I1887" t="inlineStr">
        <is>
          <t>Journal of Environmental Policy and Administration</t>
        </is>
      </c>
      <c r="J1887" t="inlineStr">
        <is>
          <t>10.15301/jepa.2023.31.3.49</t>
        </is>
      </c>
      <c r="K1887" t="inlineStr">
        <is>
          <t>https://doi.org/10.15301/jepa.2023.31.3.49</t>
        </is>
      </c>
      <c r="L1887" t="inlineStr"/>
      <c r="M1887" t="inlineStr">
        <is>
          <t>journal-article</t>
        </is>
      </c>
      <c r="N1887" t="inlineStr">
        <is>
          <t>en</t>
        </is>
      </c>
      <c r="O1887">
        <f>IF(F1887="","",LOWER(TRIM(F1887)&amp;"|"&amp;TRIM(G1887)&amp;"|"&amp;H1887))</f>
        <v/>
      </c>
      <c r="P1887" t="inlineStr">
        <is>
          <t>No</t>
        </is>
      </c>
      <c r="Q1887" t="inlineStr">
        <is>
          <t>Citations: 0</t>
        </is>
      </c>
    </row>
    <row r="1888">
      <c r="A1888" t="inlineStr">
        <is>
          <t>A1887</t>
        </is>
      </c>
      <c r="B1888" t="inlineStr">
        <is>
          <t>Database</t>
        </is>
      </c>
      <c r="C1888" t="inlineStr">
        <is>
          <t>CrossRef</t>
        </is>
      </c>
      <c r="D1888" s="86" t="n">
        <v>46287</v>
      </c>
      <c r="E1888" t="inlineStr">
        <is>
          <t>hierarchical JEPA planning robotics</t>
        </is>
      </c>
      <c r="F1888" t="inlineStr">
        <is>
          <t>Social navigation framework for autonomous vehicle with hierarchical cyber-physical system architecture</t>
        </is>
      </c>
      <c r="G1888" t="inlineStr">
        <is>
          <t>Imanishi, Yuto; Yamada, Hiroyuki</t>
        </is>
      </c>
      <c r="H1888" t="n">
        <v>2023</v>
      </c>
      <c r="I1888" t="inlineStr">
        <is>
          <t>Advanced Robotics</t>
        </is>
      </c>
      <c r="J1888" t="inlineStr">
        <is>
          <t>10.1080/01691864.2023.2279601</t>
        </is>
      </c>
      <c r="K1888" t="inlineStr">
        <is>
          <t>https://doi.org/10.1080/01691864.2023.2279601</t>
        </is>
      </c>
      <c r="L1888" t="inlineStr"/>
      <c r="M1888" t="inlineStr">
        <is>
          <t>journal-article</t>
        </is>
      </c>
      <c r="N1888" t="inlineStr">
        <is>
          <t>en</t>
        </is>
      </c>
      <c r="O1888">
        <f>IF(F1888="","",LOWER(TRIM(F1888)&amp;"|"&amp;TRIM(G1888)&amp;"|"&amp;H1888))</f>
        <v/>
      </c>
      <c r="P1888" t="inlineStr">
        <is>
          <t>No</t>
        </is>
      </c>
      <c r="Q1888" t="inlineStr">
        <is>
          <t>Citations: 0</t>
        </is>
      </c>
    </row>
    <row r="1889">
      <c r="A1889" t="inlineStr">
        <is>
          <t>A1888</t>
        </is>
      </c>
      <c r="B1889" t="inlineStr">
        <is>
          <t>Database</t>
        </is>
      </c>
      <c r="C1889" t="inlineStr">
        <is>
          <t>CrossRef</t>
        </is>
      </c>
      <c r="D1889" s="86" t="n">
        <v>46287</v>
      </c>
      <c r="E1889" t="inlineStr">
        <is>
          <t>hierarchical JEPA planning robotics</t>
        </is>
      </c>
      <c r="F1889" t="inlineStr">
        <is>
          <t>Reinforcement learning in robotic motion planning by combined experience-based planning and self-imitation learning</t>
        </is>
      </c>
      <c r="G1889" t="inlineStr">
        <is>
          <t>Luo, Sha; Schomaker, Lambert</t>
        </is>
      </c>
      <c r="H1889" t="n">
        <v>2023</v>
      </c>
      <c r="I1889" t="inlineStr">
        <is>
          <t>Robotics and Autonomous Systems</t>
        </is>
      </c>
      <c r="J1889" t="inlineStr">
        <is>
          <t>10.1016/j.robot.2023.104545</t>
        </is>
      </c>
      <c r="K1889" t="inlineStr">
        <is>
          <t>https://doi.org/10.1016/j.robot.2023.104545</t>
        </is>
      </c>
      <c r="L1889" t="inlineStr"/>
      <c r="M1889" t="inlineStr">
        <is>
          <t>journal-article</t>
        </is>
      </c>
      <c r="N1889" t="inlineStr">
        <is>
          <t>en</t>
        </is>
      </c>
      <c r="O1889">
        <f>IF(F1889="","",LOWER(TRIM(F1889)&amp;"|"&amp;TRIM(G1889)&amp;"|"&amp;H1889))</f>
        <v/>
      </c>
      <c r="P1889" t="inlineStr">
        <is>
          <t>No</t>
        </is>
      </c>
      <c r="Q1889" t="inlineStr">
        <is>
          <t>Citations: 24</t>
        </is>
      </c>
    </row>
    <row r="1890">
      <c r="A1890" t="inlineStr">
        <is>
          <t>A1889</t>
        </is>
      </c>
      <c r="B1890" t="inlineStr">
        <is>
          <t>Database</t>
        </is>
      </c>
      <c r="C1890" t="inlineStr">
        <is>
          <t>CrossRef</t>
        </is>
      </c>
      <c r="D1890" s="86" t="n">
        <v>46287</v>
      </c>
      <c r="E1890" t="inlineStr">
        <is>
          <t>hierarchical JEPA planning robotics</t>
        </is>
      </c>
      <c r="F1890" t="inlineStr">
        <is>
          <t>Generating and analyzing hierarchical interaction in a flock of robotic swarms</t>
        </is>
      </c>
      <c r="G1890" t="inlineStr">
        <is>
          <t>Yasuda, Toshiyuki; Ohkura, Kazuhiro</t>
        </is>
      </c>
      <c r="H1890" t="n">
        <v>2018</v>
      </c>
      <c r="I1890" t="inlineStr">
        <is>
          <t>Artificial Life and Robotics</t>
        </is>
      </c>
      <c r="J1890" t="inlineStr">
        <is>
          <t>10.1007/s10015-018-0485-3</t>
        </is>
      </c>
      <c r="K1890" t="inlineStr">
        <is>
          <t>https://doi.org/10.1007/s10015-018-0485-3</t>
        </is>
      </c>
      <c r="L1890" t="inlineStr"/>
      <c r="M1890" t="inlineStr">
        <is>
          <t>journal-article</t>
        </is>
      </c>
      <c r="N1890" t="inlineStr">
        <is>
          <t>en</t>
        </is>
      </c>
      <c r="O1890">
        <f>IF(F1890="","",LOWER(TRIM(F1890)&amp;"|"&amp;TRIM(G1890)&amp;"|"&amp;H1890))</f>
        <v/>
      </c>
      <c r="P1890" t="inlineStr">
        <is>
          <t>No</t>
        </is>
      </c>
      <c r="Q1890" t="inlineStr">
        <is>
          <t>Citations: 0</t>
        </is>
      </c>
    </row>
    <row r="1891">
      <c r="A1891" t="inlineStr">
        <is>
          <t>A1890</t>
        </is>
      </c>
      <c r="B1891" t="inlineStr">
        <is>
          <t>Database</t>
        </is>
      </c>
      <c r="C1891" t="inlineStr">
        <is>
          <t>CrossRef</t>
        </is>
      </c>
      <c r="D1891" s="86" t="n">
        <v>46287</v>
      </c>
      <c r="E1891" t="inlineStr">
        <is>
          <t>hierarchical JEPA planning robotics</t>
        </is>
      </c>
      <c r="F1891" t="inlineStr">
        <is>
          <t>Policy Evaluation of Eco-friendly Sustainable Urban Planning: Focused on Three Case Areas</t>
        </is>
      </c>
      <c r="G1891" t="inlineStr">
        <is>
          <t>Kim, Tae Ho; Kang, Young Eun; Park, Chang Sug</t>
        </is>
      </c>
      <c r="H1891" t="n">
        <v>2019</v>
      </c>
      <c r="I1891" t="inlineStr">
        <is>
          <t>Journal of Environmental Policy and Administration</t>
        </is>
      </c>
      <c r="J1891" t="inlineStr">
        <is>
          <t>10.15301/jepa.2019.27.2.215</t>
        </is>
      </c>
      <c r="K1891" t="inlineStr">
        <is>
          <t>https://doi.org/10.15301/jepa.2019.27.2.215</t>
        </is>
      </c>
      <c r="L1891" t="inlineStr"/>
      <c r="M1891" t="inlineStr">
        <is>
          <t>journal-article</t>
        </is>
      </c>
      <c r="N1891" t="inlineStr">
        <is>
          <t>en</t>
        </is>
      </c>
      <c r="O1891">
        <f>IF(F1891="","",LOWER(TRIM(F1891)&amp;"|"&amp;TRIM(G1891)&amp;"|"&amp;H1891))</f>
        <v/>
      </c>
      <c r="P1891" t="inlineStr">
        <is>
          <t>No</t>
        </is>
      </c>
      <c r="Q1891" t="inlineStr">
        <is>
          <t>Citations: 0</t>
        </is>
      </c>
    </row>
    <row r="1892">
      <c r="A1892" t="inlineStr">
        <is>
          <t>A1891</t>
        </is>
      </c>
      <c r="B1892" t="inlineStr">
        <is>
          <t>Database</t>
        </is>
      </c>
      <c r="C1892" t="inlineStr">
        <is>
          <t>CrossRef</t>
        </is>
      </c>
      <c r="D1892" s="86" t="n">
        <v>46287</v>
      </c>
      <c r="E1892" t="inlineStr">
        <is>
          <t>hierarchical JEPA planning robotics</t>
        </is>
      </c>
      <c r="F1892" t="inlineStr">
        <is>
          <t>Cellular automata model that generates hierarchical forms by simple operations between neighboring elements</t>
        </is>
      </c>
      <c r="G1892" t="inlineStr">
        <is>
          <t>Ishida, Takeshi</t>
        </is>
      </c>
      <c r="H1892" t="n">
        <v>2025</v>
      </c>
      <c r="I1892" t="inlineStr">
        <is>
          <t>Artificial Life and Robotics</t>
        </is>
      </c>
      <c r="J1892" t="inlineStr">
        <is>
          <t>10.1007/s10015-025-01053-x</t>
        </is>
      </c>
      <c r="K1892" t="inlineStr">
        <is>
          <t>https://doi.org/10.1007/s10015-025-01053-x</t>
        </is>
      </c>
      <c r="L1892" t="inlineStr"/>
      <c r="M1892" t="inlineStr">
        <is>
          <t>journal-article</t>
        </is>
      </c>
      <c r="N1892" t="inlineStr">
        <is>
          <t>en</t>
        </is>
      </c>
      <c r="O1892">
        <f>IF(F1892="","",LOWER(TRIM(F1892)&amp;"|"&amp;TRIM(G1892)&amp;"|"&amp;H1892))</f>
        <v/>
      </c>
      <c r="P1892" t="inlineStr">
        <is>
          <t>No</t>
        </is>
      </c>
      <c r="Q1892" t="inlineStr">
        <is>
          <t>Citations: 1</t>
        </is>
      </c>
    </row>
    <row r="1893">
      <c r="A1893" t="inlineStr">
        <is>
          <t>A1892</t>
        </is>
      </c>
      <c r="B1893" t="inlineStr">
        <is>
          <t>Database</t>
        </is>
      </c>
      <c r="C1893" t="inlineStr">
        <is>
          <t>CrossRef</t>
        </is>
      </c>
      <c r="D1893" s="86" t="n">
        <v>46287</v>
      </c>
      <c r="E1893" t="inlineStr">
        <is>
          <t>hierarchical JEPA planning robotics</t>
        </is>
      </c>
      <c r="F1893" t="inlineStr">
        <is>
          <t>HiMRAG: Hierarchical Multimodal Retrieval-Augmented Generation for Robot Task Planning</t>
        </is>
      </c>
      <c r="G1893" t="inlineStr">
        <is>
          <t>Zhang, Zhuoyi; Han, Yixin; Li, Renjun; Li, Xiao</t>
        </is>
      </c>
      <c r="H1893" t="n">
        <v>2026</v>
      </c>
      <c r="I1893" t="inlineStr">
        <is>
          <t>IEEE Robotics and Automation Letters</t>
        </is>
      </c>
      <c r="J1893" t="inlineStr">
        <is>
          <t>10.1109/lra.2026.3662582</t>
        </is>
      </c>
      <c r="K1893" t="inlineStr">
        <is>
          <t>https://doi.org/10.1109/lra.2026.3662582</t>
        </is>
      </c>
      <c r="L1893" t="inlineStr"/>
      <c r="M1893" t="inlineStr">
        <is>
          <t>journal-article</t>
        </is>
      </c>
      <c r="N1893" t="inlineStr">
        <is>
          <t>en</t>
        </is>
      </c>
      <c r="O1893">
        <f>IF(F1893="","",LOWER(TRIM(F1893)&amp;"|"&amp;TRIM(G1893)&amp;"|"&amp;H1893))</f>
        <v/>
      </c>
      <c r="P1893" t="inlineStr">
        <is>
          <t>No</t>
        </is>
      </c>
      <c r="Q1893" t="inlineStr">
        <is>
          <t>Citations: 0</t>
        </is>
      </c>
    </row>
    <row r="1894">
      <c r="A1894" t="inlineStr">
        <is>
          <t>A1893</t>
        </is>
      </c>
      <c r="B1894" t="inlineStr">
        <is>
          <t>Database</t>
        </is>
      </c>
      <c r="C1894" t="inlineStr">
        <is>
          <t>CrossRef</t>
        </is>
      </c>
      <c r="D1894" s="86" t="n">
        <v>46287</v>
      </c>
      <c r="E1894" t="inlineStr">
        <is>
          <t>hierarchical JEPA planning robotics</t>
        </is>
      </c>
      <c r="F1894" t="inlineStr">
        <is>
          <t>Simultaneous Path Planning and Task Allocation in Dynamic Environments</t>
        </is>
      </c>
      <c r="G1894" t="inlineStr">
        <is>
          <t>David, Jennifer; Valencia, Rafael</t>
        </is>
      </c>
      <c r="H1894" t="n">
        <v>2025</v>
      </c>
      <c r="I1894" t="inlineStr">
        <is>
          <t>Robotics</t>
        </is>
      </c>
      <c r="J1894" t="inlineStr">
        <is>
          <t>10.3390/robotics14020017</t>
        </is>
      </c>
      <c r="K1894" t="inlineStr">
        <is>
          <t>https://doi.org/10.3390/robotics14020017</t>
        </is>
      </c>
      <c r="L1894" t="inlineStr">
        <is>
          <t>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is>
      </c>
      <c r="M1894" t="inlineStr">
        <is>
          <t>journal-article</t>
        </is>
      </c>
      <c r="N1894" t="inlineStr">
        <is>
          <t>en</t>
        </is>
      </c>
      <c r="O1894">
        <f>IF(F1894="","",LOWER(TRIM(F1894)&amp;"|"&amp;TRIM(G1894)&amp;"|"&amp;H1894))</f>
        <v/>
      </c>
      <c r="P1894" t="inlineStr">
        <is>
          <t>No</t>
        </is>
      </c>
      <c r="Q1894" t="inlineStr">
        <is>
          <t>Citations: 15</t>
        </is>
      </c>
    </row>
    <row r="1895">
      <c r="A1895" t="inlineStr">
        <is>
          <t>A1894</t>
        </is>
      </c>
      <c r="B1895" t="inlineStr">
        <is>
          <t>Database</t>
        </is>
      </c>
      <c r="C1895" t="inlineStr">
        <is>
          <t>CrossRef</t>
        </is>
      </c>
      <c r="D1895" s="86" t="n">
        <v>46287</v>
      </c>
      <c r="E1895" t="inlineStr">
        <is>
          <t>spatiotemporal world model video forecasting</t>
        </is>
      </c>
      <c r="F1895" t="inlineStr">
        <is>
          <t>Transfer Learning: Video Prediction and Spatiotemporal Urban Traffic Forecasting</t>
        </is>
      </c>
      <c r="G1895" t="inlineStr">
        <is>
          <t>Pavlyuk, Dmitry</t>
        </is>
      </c>
      <c r="H1895" t="n">
        <v>2020</v>
      </c>
      <c r="I1895" t="inlineStr">
        <is>
          <t>Algorithms</t>
        </is>
      </c>
      <c r="J1895" t="inlineStr">
        <is>
          <t>10.3390/a13020039</t>
        </is>
      </c>
      <c r="K1895" t="inlineStr">
        <is>
          <t>https://doi.org/10.3390/a13020039</t>
        </is>
      </c>
      <c r="L1895" t="inlineStr">
        <is>
          <t>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is>
      </c>
      <c r="M1895" t="inlineStr">
        <is>
          <t>journal-article</t>
        </is>
      </c>
      <c r="N1895" t="inlineStr">
        <is>
          <t>en</t>
        </is>
      </c>
      <c r="O1895">
        <f>IF(F1895="","",LOWER(TRIM(F1895)&amp;"|"&amp;TRIM(G1895)&amp;"|"&amp;H1895))</f>
        <v/>
      </c>
      <c r="P1895" t="inlineStr">
        <is>
          <t>No</t>
        </is>
      </c>
      <c r="Q1895" t="inlineStr">
        <is>
          <t>Citations: 4</t>
        </is>
      </c>
    </row>
    <row r="1896">
      <c r="A1896" t="inlineStr">
        <is>
          <t>A1895</t>
        </is>
      </c>
      <c r="B1896" t="inlineStr">
        <is>
          <t>Database</t>
        </is>
      </c>
      <c r="C1896" t="inlineStr">
        <is>
          <t>CrossRef</t>
        </is>
      </c>
      <c r="D1896" s="86" t="n">
        <v>46287</v>
      </c>
      <c r="E1896" t="inlineStr">
        <is>
          <t>spatiotemporal world model video forecasting</t>
        </is>
      </c>
      <c r="F1896" t="inlineStr">
        <is>
          <t>The effect of spatiotemporal resolution on predictive policing model performance</t>
        </is>
      </c>
      <c r="G1896" t="inlineStr">
        <is>
          <t>Rummens, Anneleen; Hardyns, Wim</t>
        </is>
      </c>
      <c r="H1896" t="n">
        <v>2021</v>
      </c>
      <c r="I1896" t="inlineStr">
        <is>
          <t>International Journal of Forecasting</t>
        </is>
      </c>
      <c r="J1896" t="inlineStr">
        <is>
          <t>10.1016/j.ijforecast.2020.03.006</t>
        </is>
      </c>
      <c r="K1896" t="inlineStr">
        <is>
          <t>https://doi.org/10.1016/j.ijforecast.2020.03.006</t>
        </is>
      </c>
      <c r="L1896" t="inlineStr"/>
      <c r="M1896" t="inlineStr">
        <is>
          <t>journal-article</t>
        </is>
      </c>
      <c r="N1896" t="inlineStr">
        <is>
          <t>en</t>
        </is>
      </c>
      <c r="O1896">
        <f>IF(F1896="","",LOWER(TRIM(F1896)&amp;"|"&amp;TRIM(G1896)&amp;"|"&amp;H1896))</f>
        <v/>
      </c>
      <c r="P1896" t="inlineStr">
        <is>
          <t>No</t>
        </is>
      </c>
      <c r="Q1896" t="inlineStr">
        <is>
          <t>Citations: 31</t>
        </is>
      </c>
    </row>
    <row r="1897">
      <c r="A1897" t="inlineStr">
        <is>
          <t>A1896</t>
        </is>
      </c>
      <c r="B1897" t="inlineStr">
        <is>
          <t>Database</t>
        </is>
      </c>
      <c r="C1897" t="inlineStr">
        <is>
          <t>CrossRef</t>
        </is>
      </c>
      <c r="D1897" s="86" t="n">
        <v>46287</v>
      </c>
      <c r="E1897" t="inlineStr">
        <is>
          <t>spatiotemporal world model video forecasting</t>
        </is>
      </c>
      <c r="F1897" t="inlineStr">
        <is>
          <t>Semiparametric Spatiotemporal Model with Mixed Frequencies: With Application in Crop Forecasting</t>
        </is>
      </c>
      <c r="G1897" t="inlineStr">
        <is>
          <t>Malabanan, Vladimir; Lansangan, Joseph Ryan; Barrios, Erniel</t>
        </is>
      </c>
      <c r="H1897" t="n">
        <v>2022</v>
      </c>
      <c r="I1897" t="inlineStr">
        <is>
          <t>SciEnggJ</t>
        </is>
      </c>
      <c r="J1897" t="inlineStr">
        <is>
          <t>10.54645/2022152lgj-19</t>
        </is>
      </c>
      <c r="K1897" t="inlineStr">
        <is>
          <t>https://doi.org/10.54645/2022152lgj-19</t>
        </is>
      </c>
      <c r="L1897" t="inlineStr">
        <is>
          <t>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is>
      </c>
      <c r="M1897" t="inlineStr">
        <is>
          <t>journal-article</t>
        </is>
      </c>
      <c r="N1897" t="inlineStr">
        <is>
          <t>en</t>
        </is>
      </c>
      <c r="O1897">
        <f>IF(F1897="","",LOWER(TRIM(F1897)&amp;"|"&amp;TRIM(G1897)&amp;"|"&amp;H1897))</f>
        <v/>
      </c>
      <c r="P1897" t="inlineStr">
        <is>
          <t>No</t>
        </is>
      </c>
      <c r="Q1897" t="inlineStr">
        <is>
          <t>Citations: 0</t>
        </is>
      </c>
    </row>
    <row r="1898">
      <c r="A1898" t="inlineStr">
        <is>
          <t>A1897</t>
        </is>
      </c>
      <c r="B1898" t="inlineStr">
        <is>
          <t>Database</t>
        </is>
      </c>
      <c r="C1898" t="inlineStr">
        <is>
          <t>CrossRef</t>
        </is>
      </c>
      <c r="D1898" s="86" t="n">
        <v>46287</v>
      </c>
      <c r="E1898" t="inlineStr">
        <is>
          <t>spatiotemporal world model video forecasting</t>
        </is>
      </c>
      <c r="F1898" t="inlineStr">
        <is>
          <t>MechGNN-Epi: Mechanistically Constrained Spatiotemporal Graph Learning for Regional Epidemic Forecasting</t>
        </is>
      </c>
      <c r="G1898" t="inlineStr">
        <is>
          <t>Chatterjee, Debashis; Acharyya, Sagnik; Rana, Subrata</t>
        </is>
      </c>
      <c r="H1898" t="n">
        <v>2026</v>
      </c>
      <c r="I1898" t="inlineStr">
        <is>
          <t>Model Assisted Statistics and Applications</t>
        </is>
      </c>
      <c r="J1898" t="inlineStr">
        <is>
          <t>10.1177/15741699261476683</t>
        </is>
      </c>
      <c r="K1898" t="inlineStr">
        <is>
          <t>https://doi.org/10.1177/15741699261476683</t>
        </is>
      </c>
      <c r="L1898" t="inlineStr">
        <is>
          <t>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is>
      </c>
      <c r="M1898" t="inlineStr">
        <is>
          <t>journal-article</t>
        </is>
      </c>
      <c r="N1898" t="inlineStr">
        <is>
          <t>en</t>
        </is>
      </c>
      <c r="O1898">
        <f>IF(F1898="","",LOWER(TRIM(F1898)&amp;"|"&amp;TRIM(G1898)&amp;"|"&amp;H1898))</f>
        <v/>
      </c>
      <c r="P1898" t="inlineStr">
        <is>
          <t>No</t>
        </is>
      </c>
      <c r="Q1898" t="inlineStr">
        <is>
          <t>Citations: 0</t>
        </is>
      </c>
    </row>
    <row r="1899">
      <c r="A1899" t="inlineStr">
        <is>
          <t>A1898</t>
        </is>
      </c>
      <c r="B1899" t="inlineStr">
        <is>
          <t>Database</t>
        </is>
      </c>
      <c r="C1899" t="inlineStr">
        <is>
          <t>CrossRef</t>
        </is>
      </c>
      <c r="D1899" s="86" t="n">
        <v>46287</v>
      </c>
      <c r="E1899" t="inlineStr">
        <is>
          <t>spatiotemporal world model video forecasting</t>
        </is>
      </c>
      <c r="F1899" t="inlineStr">
        <is>
          <t>From weather data to river runoff: using spatiotemporal convolutional networks for discharge forecasting</t>
        </is>
      </c>
      <c r="G1899" t="inlineStr">
        <is>
          <t>Börgel, Florian; Karsten, Sven; Rummel, Karoline; Gräwe, Ulf</t>
        </is>
      </c>
      <c r="H1899" t="n">
        <v>2025</v>
      </c>
      <c r="I1899" t="inlineStr">
        <is>
          <t>Geoscientific Model Development</t>
        </is>
      </c>
      <c r="J1899" t="inlineStr">
        <is>
          <t>10.5194/gmd-18-2005-2025</t>
        </is>
      </c>
      <c r="K1899" t="inlineStr">
        <is>
          <t>https://doi.org/10.5194/gmd-18-2005-2025</t>
        </is>
      </c>
      <c r="L1899" t="inlineStr">
        <is>
          <t>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is>
      </c>
      <c r="M1899" t="inlineStr">
        <is>
          <t>journal-article</t>
        </is>
      </c>
      <c r="N1899" t="inlineStr">
        <is>
          <t>en</t>
        </is>
      </c>
      <c r="O1899">
        <f>IF(F1899="","",LOWER(TRIM(F1899)&amp;"|"&amp;TRIM(G1899)&amp;"|"&amp;H1899))</f>
        <v/>
      </c>
      <c r="P1899" t="inlineStr">
        <is>
          <t>No</t>
        </is>
      </c>
      <c r="Q1899" t="inlineStr">
        <is>
          <t>Citations: 6</t>
        </is>
      </c>
    </row>
    <row r="1900">
      <c r="A1900" t="inlineStr">
        <is>
          <t>A1899</t>
        </is>
      </c>
      <c r="B1900" t="inlineStr">
        <is>
          <t>Database</t>
        </is>
      </c>
      <c r="C1900" t="inlineStr">
        <is>
          <t>CrossRef</t>
        </is>
      </c>
      <c r="D1900" s="86" t="n">
        <v>46287</v>
      </c>
      <c r="E1900" t="inlineStr">
        <is>
          <t>spatiotemporal world model video forecasting</t>
        </is>
      </c>
      <c r="F1900" t="inlineStr">
        <is>
          <t>Attention Enhanced Hybrid Model for Spatiotemporal Short-Term Forecasting of Particulate Matter Concentrations</t>
        </is>
      </c>
      <c r="G1900" t="inlineStr">
        <is>
          <t>Choudhury, Amartya; Middya, Asif Iqbal; Roy, Sarbani</t>
        </is>
      </c>
      <c r="H1900" t="n">
        <v>2022</v>
      </c>
      <c r="I1900" t="inlineStr">
        <is>
          <t>SSRN Electronic Journal</t>
        </is>
      </c>
      <c r="J1900" t="inlineStr">
        <is>
          <t>10.2139/ssrn.4085556</t>
        </is>
      </c>
      <c r="K1900" t="inlineStr">
        <is>
          <t>https://doi.org/10.2139/ssrn.4085556</t>
        </is>
      </c>
      <c r="L1900" t="inlineStr"/>
      <c r="M1900" t="inlineStr">
        <is>
          <t>journal-article</t>
        </is>
      </c>
      <c r="N1900" t="inlineStr">
        <is>
          <t>en</t>
        </is>
      </c>
      <c r="O1900">
        <f>IF(F1900="","",LOWER(TRIM(F1900)&amp;"|"&amp;TRIM(G1900)&amp;"|"&amp;H1900))</f>
        <v/>
      </c>
      <c r="P1900" t="inlineStr">
        <is>
          <t>No</t>
        </is>
      </c>
      <c r="Q1900" t="inlineStr">
        <is>
          <t>Citations: 0</t>
        </is>
      </c>
    </row>
    <row r="1901">
      <c r="A1901" t="inlineStr">
        <is>
          <t>A1900</t>
        </is>
      </c>
      <c r="B1901" t="inlineStr">
        <is>
          <t>Database</t>
        </is>
      </c>
      <c r="C1901" t="inlineStr">
        <is>
          <t>CrossRef</t>
        </is>
      </c>
      <c r="D1901" s="86" t="n">
        <v>46287</v>
      </c>
      <c r="E1901" t="inlineStr">
        <is>
          <t>spatiotemporal world model video forecasting</t>
        </is>
      </c>
      <c r="F1901" t="inlineStr">
        <is>
          <t>Spatiotemporal contrastive modeling for video moment retrieval</t>
        </is>
      </c>
      <c r="G1901" t="inlineStr">
        <is>
          <t>Wang, Yi; Li, Kun; Chen, Guoliang; Zhang, Yan; Guo, Dan; Wang, Meng</t>
        </is>
      </c>
      <c r="H1901" t="n">
        <v>2023</v>
      </c>
      <c r="I1901" t="inlineStr">
        <is>
          <t>World Wide Web</t>
        </is>
      </c>
      <c r="J1901" t="inlineStr">
        <is>
          <t>10.1007/s11280-022-01105-3</t>
        </is>
      </c>
      <c r="K1901" t="inlineStr">
        <is>
          <t>https://doi.org/10.1007/s11280-022-01105-3</t>
        </is>
      </c>
      <c r="L1901" t="inlineStr"/>
      <c r="M1901" t="inlineStr">
        <is>
          <t>journal-article</t>
        </is>
      </c>
      <c r="N1901" t="inlineStr">
        <is>
          <t>en</t>
        </is>
      </c>
      <c r="O1901">
        <f>IF(F1901="","",LOWER(TRIM(F1901)&amp;"|"&amp;TRIM(G1901)&amp;"|"&amp;H1901))</f>
        <v/>
      </c>
      <c r="P1901" t="inlineStr">
        <is>
          <t>No</t>
        </is>
      </c>
      <c r="Q1901" t="inlineStr">
        <is>
          <t>Citations: 4</t>
        </is>
      </c>
    </row>
    <row r="1902">
      <c r="A1902" t="inlineStr">
        <is>
          <t>A1901</t>
        </is>
      </c>
      <c r="B1902" t="inlineStr">
        <is>
          <t>Database</t>
        </is>
      </c>
      <c r="C1902" t="inlineStr">
        <is>
          <t>CrossRef</t>
        </is>
      </c>
      <c r="D1902" s="86" t="n">
        <v>46287</v>
      </c>
      <c r="E1902" t="inlineStr">
        <is>
          <t>spatiotemporal world model video forecasting</t>
        </is>
      </c>
      <c r="F1902" t="inlineStr">
        <is>
          <t>Spatiotemporal Air Quality Forecasting in South Africa Using the LSTM Model</t>
        </is>
      </c>
      <c r="G1902" t="inlineStr">
        <is>
          <t>Shikwambana, Lerato; Sebake, Moloko; Molefe, Moleboheng; Havenga, Henno; Mbatha, Nkanyiso</t>
        </is>
      </c>
      <c r="H1902" t="n">
        <v>2026</v>
      </c>
      <c r="I1902" t="inlineStr">
        <is>
          <t>Atmosphere</t>
        </is>
      </c>
      <c r="J1902" t="inlineStr">
        <is>
          <t>10.3390/atmos17060610</t>
        </is>
      </c>
      <c r="K1902" t="inlineStr">
        <is>
          <t>https://doi.org/10.3390/atmos17060610</t>
        </is>
      </c>
      <c r="L1902" t="inlineStr">
        <is>
          <t>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is>
      </c>
      <c r="M1902" t="inlineStr">
        <is>
          <t>journal-article</t>
        </is>
      </c>
      <c r="N1902" t="inlineStr">
        <is>
          <t>en</t>
        </is>
      </c>
      <c r="O1902">
        <f>IF(F1902="","",LOWER(TRIM(F1902)&amp;"|"&amp;TRIM(G1902)&amp;"|"&amp;H1902))</f>
        <v/>
      </c>
      <c r="P1902" t="inlineStr">
        <is>
          <t>No</t>
        </is>
      </c>
      <c r="Q1902" t="inlineStr">
        <is>
          <t>Citations: 0</t>
        </is>
      </c>
    </row>
    <row r="1903">
      <c r="A1903" t="inlineStr">
        <is>
          <t>A1902</t>
        </is>
      </c>
      <c r="B1903" t="inlineStr">
        <is>
          <t>Database</t>
        </is>
      </c>
      <c r="C1903" t="inlineStr">
        <is>
          <t>CrossRef</t>
        </is>
      </c>
      <c r="D1903" s="86" t="n">
        <v>46287</v>
      </c>
      <c r="E1903" t="inlineStr">
        <is>
          <t>spatiotemporal world model video forecasting</t>
        </is>
      </c>
      <c r="F1903" t="inlineStr">
        <is>
          <t>Forecasting international tourism demand: a local spatiotemporal model</t>
        </is>
      </c>
      <c r="G1903" t="inlineStr">
        <is>
          <t>Jiao, Xiaoying; Li, Gang; Chen, Jason Li</t>
        </is>
      </c>
      <c r="H1903" t="n">
        <v>2020</v>
      </c>
      <c r="I1903" t="inlineStr">
        <is>
          <t>Annals of Tourism Research</t>
        </is>
      </c>
      <c r="J1903" t="inlineStr">
        <is>
          <t>10.1016/j.annals.2020.102937</t>
        </is>
      </c>
      <c r="K1903" t="inlineStr">
        <is>
          <t>https://doi.org/10.1016/j.annals.2020.102937</t>
        </is>
      </c>
      <c r="L1903" t="inlineStr"/>
      <c r="M1903" t="inlineStr">
        <is>
          <t>journal-article</t>
        </is>
      </c>
      <c r="N1903" t="inlineStr">
        <is>
          <t>en</t>
        </is>
      </c>
      <c r="O1903">
        <f>IF(F1903="","",LOWER(TRIM(F1903)&amp;"|"&amp;TRIM(G1903)&amp;"|"&amp;H1903))</f>
        <v/>
      </c>
      <c r="P1903" t="inlineStr">
        <is>
          <t>No</t>
        </is>
      </c>
      <c r="Q1903" t="inlineStr">
        <is>
          <t>Citations: 88</t>
        </is>
      </c>
    </row>
    <row r="1904">
      <c r="A1904" t="inlineStr">
        <is>
          <t>A1903</t>
        </is>
      </c>
      <c r="B1904" t="inlineStr">
        <is>
          <t>Database</t>
        </is>
      </c>
      <c r="C1904" t="inlineStr">
        <is>
          <t>CrossRef</t>
        </is>
      </c>
      <c r="D1904" s="86" t="n">
        <v>46287</v>
      </c>
      <c r="E1904" t="inlineStr">
        <is>
          <t>spatiotemporal world model video forecasting</t>
        </is>
      </c>
      <c r="F1904" t="inlineStr">
        <is>
          <t>Video-ethnography during Covid-19 and beyond: Generating user foresights in a virtual world</t>
        </is>
      </c>
      <c r="G1904" t="inlineStr">
        <is>
          <t>Sakellariou, Evy; Karantinou, Kalipso; Goffin, Keith</t>
        </is>
      </c>
      <c r="H1904" t="n">
        <v>2021</v>
      </c>
      <c r="I1904" t="inlineStr">
        <is>
          <t>Technological Forecasting and Social Change</t>
        </is>
      </c>
      <c r="J1904" t="inlineStr">
        <is>
          <t>10.1016/j.techfore.2021.120817</t>
        </is>
      </c>
      <c r="K1904" t="inlineStr">
        <is>
          <t>https://doi.org/10.1016/j.techfore.2021.120817</t>
        </is>
      </c>
      <c r="L1904" t="inlineStr"/>
      <c r="M1904" t="inlineStr">
        <is>
          <t>journal-article</t>
        </is>
      </c>
      <c r="N1904" t="inlineStr">
        <is>
          <t>en</t>
        </is>
      </c>
      <c r="O1904">
        <f>IF(F1904="","",LOWER(TRIM(F1904)&amp;"|"&amp;TRIM(G1904)&amp;"|"&amp;H1904))</f>
        <v/>
      </c>
      <c r="P1904" t="inlineStr">
        <is>
          <t>No</t>
        </is>
      </c>
      <c r="Q1904" t="inlineStr">
        <is>
          <t>Citations: 10</t>
        </is>
      </c>
    </row>
    <row r="1905">
      <c r="A1905" t="inlineStr">
        <is>
          <t>A1904</t>
        </is>
      </c>
      <c r="B1905" t="inlineStr">
        <is>
          <t>Database</t>
        </is>
      </c>
      <c r="C1905" t="inlineStr">
        <is>
          <t>CrossRef</t>
        </is>
      </c>
      <c r="D1905" s="86" t="n">
        <v>46287</v>
      </c>
      <c r="E1905" t="inlineStr">
        <is>
          <t>spatiotemporal world model video forecasting</t>
        </is>
      </c>
      <c r="F1905" t="inlineStr">
        <is>
          <t>Deep Learning Approaches for Traffic Forecasting: Spatiotemporal Heterogeneity and Model Advances</t>
        </is>
      </c>
      <c r="G1905" t="inlineStr">
        <is>
          <t>Zhu, Shuo</t>
        </is>
      </c>
      <c r="H1905" t="n">
        <v>2025</v>
      </c>
      <c r="I1905" t="inlineStr">
        <is>
          <t>ITM Web of Conferences</t>
        </is>
      </c>
      <c r="J1905" t="inlineStr">
        <is>
          <t>10.1051/itmconf/20258001041</t>
        </is>
      </c>
      <c r="K1905" t="inlineStr">
        <is>
          <t>https://doi.org/10.1051/itmconf/20258001041</t>
        </is>
      </c>
      <c r="L1905" t="inlineStr">
        <is>
          <t>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is>
      </c>
      <c r="M1905" t="inlineStr">
        <is>
          <t>journal-article</t>
        </is>
      </c>
      <c r="N1905" t="inlineStr">
        <is>
          <t>en</t>
        </is>
      </c>
      <c r="O1905">
        <f>IF(F1905="","",LOWER(TRIM(F1905)&amp;"|"&amp;TRIM(G1905)&amp;"|"&amp;H1905))</f>
        <v/>
      </c>
      <c r="P1905" t="inlineStr">
        <is>
          <t>No</t>
        </is>
      </c>
      <c r="Q1905" t="inlineStr">
        <is>
          <t>Citations: 0</t>
        </is>
      </c>
    </row>
    <row r="1906">
      <c r="A1906" t="inlineStr">
        <is>
          <t>A1905</t>
        </is>
      </c>
      <c r="B1906" t="inlineStr">
        <is>
          <t>Database</t>
        </is>
      </c>
      <c r="C1906" t="inlineStr">
        <is>
          <t>CrossRef</t>
        </is>
      </c>
      <c r="D1906" s="86" t="n">
        <v>46287</v>
      </c>
      <c r="E1906" t="inlineStr">
        <is>
          <t>spatiotemporal world model video forecasting</t>
        </is>
      </c>
      <c r="F1906" t="inlineStr">
        <is>
          <t>Forecasting tourism demand: Developing a general nesting spatiotemporal model</t>
        </is>
      </c>
      <c r="G1906" t="inlineStr">
        <is>
          <t>Jiao, Xiaoying; Chen, Jason Li; Li, Gang</t>
        </is>
      </c>
      <c r="H1906" t="n">
        <v>2021</v>
      </c>
      <c r="I1906" t="inlineStr">
        <is>
          <t>Annals of Tourism Research</t>
        </is>
      </c>
      <c r="J1906" t="inlineStr">
        <is>
          <t>10.1016/j.annals.2021.103277</t>
        </is>
      </c>
      <c r="K1906" t="inlineStr">
        <is>
          <t>https://doi.org/10.1016/j.annals.2021.103277</t>
        </is>
      </c>
      <c r="L1906" t="inlineStr"/>
      <c r="M1906" t="inlineStr">
        <is>
          <t>journal-article</t>
        </is>
      </c>
      <c r="N1906" t="inlineStr">
        <is>
          <t>en</t>
        </is>
      </c>
      <c r="O1906">
        <f>IF(F1906="","",LOWER(TRIM(F1906)&amp;"|"&amp;TRIM(G1906)&amp;"|"&amp;H1906))</f>
        <v/>
      </c>
      <c r="P1906" t="inlineStr">
        <is>
          <t>No</t>
        </is>
      </c>
      <c r="Q1906" t="inlineStr">
        <is>
          <t>Citations: 46</t>
        </is>
      </c>
    </row>
    <row r="1907">
      <c r="A1907" t="inlineStr">
        <is>
          <t>A1906</t>
        </is>
      </c>
      <c r="B1907" t="inlineStr">
        <is>
          <t>Database</t>
        </is>
      </c>
      <c r="C1907" t="inlineStr">
        <is>
          <t>CrossRef</t>
        </is>
      </c>
      <c r="D1907" s="86" t="n">
        <v>46287</v>
      </c>
      <c r="E1907" t="inlineStr">
        <is>
          <t>spatiotemporal world model video forecasting</t>
        </is>
      </c>
      <c r="F1907" t="inlineStr">
        <is>
          <t>Spatiotemporal Feature Integration and Model Fusion for Full Reference Video Quality Assessment</t>
        </is>
      </c>
      <c r="G1907" t="inlineStr">
        <is>
          <t>Bampis, Christos G.; Li, Zhi; Bovik, Alan C.</t>
        </is>
      </c>
      <c r="H1907" t="n">
        <v>2019</v>
      </c>
      <c r="I1907" t="inlineStr">
        <is>
          <t>IEEE Transactions on Circuits and Systems for Video Technology</t>
        </is>
      </c>
      <c r="J1907" t="inlineStr">
        <is>
          <t>10.1109/tcsvt.2018.2868262</t>
        </is>
      </c>
      <c r="K1907" t="inlineStr">
        <is>
          <t>https://doi.org/10.1109/tcsvt.2018.2868262</t>
        </is>
      </c>
      <c r="L1907" t="inlineStr"/>
      <c r="M1907" t="inlineStr">
        <is>
          <t>journal-article</t>
        </is>
      </c>
      <c r="N1907" t="inlineStr">
        <is>
          <t>en</t>
        </is>
      </c>
      <c r="O1907">
        <f>IF(F1907="","",LOWER(TRIM(F1907)&amp;"|"&amp;TRIM(G1907)&amp;"|"&amp;H1907))</f>
        <v/>
      </c>
      <c r="P1907" t="inlineStr">
        <is>
          <t>No</t>
        </is>
      </c>
      <c r="Q1907" t="inlineStr">
        <is>
          <t>Citations: 102</t>
        </is>
      </c>
    </row>
    <row r="1908">
      <c r="A1908" t="inlineStr">
        <is>
          <t>A1907</t>
        </is>
      </c>
      <c r="B1908" t="inlineStr">
        <is>
          <t>Database</t>
        </is>
      </c>
      <c r="C1908" t="inlineStr">
        <is>
          <t>CrossRef</t>
        </is>
      </c>
      <c r="D1908" s="86" t="n">
        <v>46287</v>
      </c>
      <c r="E1908" t="inlineStr">
        <is>
          <t>spatiotemporal world model video forecasting</t>
        </is>
      </c>
      <c r="F1908" t="inlineStr">
        <is>
          <t>Non-business services performance forecasting for small urban areas using a spatiotemporal deep learning model</t>
        </is>
      </c>
      <c r="G1908" t="inlineStr">
        <is>
          <t>Hatami, Faizeh; Poor, Ahad Pezeshk; Thill, Jean-Claude</t>
        </is>
      </c>
      <c r="H1908" t="n">
        <v>2024</v>
      </c>
      <c r="I1908" t="inlineStr">
        <is>
          <t>Cities</t>
        </is>
      </c>
      <c r="J1908" t="inlineStr">
        <is>
          <t>10.1016/j.cities.2024.105141</t>
        </is>
      </c>
      <c r="K1908" t="inlineStr">
        <is>
          <t>https://doi.org/10.1016/j.cities.2024.105141</t>
        </is>
      </c>
      <c r="L1908" t="inlineStr"/>
      <c r="M1908" t="inlineStr">
        <is>
          <t>journal-article</t>
        </is>
      </c>
      <c r="N1908" t="inlineStr">
        <is>
          <t>en</t>
        </is>
      </c>
      <c r="O1908">
        <f>IF(F1908="","",LOWER(TRIM(F1908)&amp;"|"&amp;TRIM(G1908)&amp;"|"&amp;H1908))</f>
        <v/>
      </c>
      <c r="P1908" t="inlineStr">
        <is>
          <t>No</t>
        </is>
      </c>
      <c r="Q1908" t="inlineStr">
        <is>
          <t>Citations: 1</t>
        </is>
      </c>
    </row>
    <row r="1909">
      <c r="A1909" t="inlineStr">
        <is>
          <t>A1908</t>
        </is>
      </c>
      <c r="B1909" t="inlineStr">
        <is>
          <t>Database</t>
        </is>
      </c>
      <c r="C1909" t="inlineStr">
        <is>
          <t>CrossRef</t>
        </is>
      </c>
      <c r="D1909" s="86" t="n">
        <v>46287</v>
      </c>
      <c r="E1909" t="inlineStr">
        <is>
          <t>spatiotemporal world model video forecasting</t>
        </is>
      </c>
      <c r="F1909" t="inlineStr">
        <is>
          <t>IrradianceNet: Spatiotemporal deep learning model for satellite-derived solar irradiance short-term forecasting</t>
        </is>
      </c>
      <c r="G1909" t="inlineStr">
        <is>
          <t>Nielsen, Andreas H.; Iosifidis, Alexandros; Karstoft, Henrik</t>
        </is>
      </c>
      <c r="H1909" t="n">
        <v>2021</v>
      </c>
      <c r="I1909" t="inlineStr">
        <is>
          <t>Solar Energy</t>
        </is>
      </c>
      <c r="J1909" t="inlineStr">
        <is>
          <t>10.1016/j.solener.2021.09.073</t>
        </is>
      </c>
      <c r="K1909" t="inlineStr">
        <is>
          <t>https://doi.org/10.1016/j.solener.2021.09.073</t>
        </is>
      </c>
      <c r="L1909" t="inlineStr"/>
      <c r="M1909" t="inlineStr">
        <is>
          <t>journal-article</t>
        </is>
      </c>
      <c r="N1909" t="inlineStr">
        <is>
          <t>en</t>
        </is>
      </c>
      <c r="O1909">
        <f>IF(F1909="","",LOWER(TRIM(F1909)&amp;"|"&amp;TRIM(G1909)&amp;"|"&amp;H1909))</f>
        <v/>
      </c>
      <c r="P1909" t="inlineStr">
        <is>
          <t>No</t>
        </is>
      </c>
      <c r="Q1909" t="inlineStr">
        <is>
          <t>Citations: 73</t>
        </is>
      </c>
    </row>
    <row r="1910">
      <c r="A1910" t="inlineStr">
        <is>
          <t>A1909</t>
        </is>
      </c>
      <c r="B1910" t="inlineStr">
        <is>
          <t>Database</t>
        </is>
      </c>
      <c r="C1910" t="inlineStr">
        <is>
          <t>CrossRef</t>
        </is>
      </c>
      <c r="D1910" s="86" t="n">
        <v>46287</v>
      </c>
      <c r="E1910" t="inlineStr">
        <is>
          <t>spatiotemporal world model video forecasting</t>
        </is>
      </c>
      <c r="F1910" t="inlineStr">
        <is>
          <t>Spatiotemporal fuzzy-graph convolutional network model with dynamic feature encoding for traffic forecasting</t>
        </is>
      </c>
      <c r="G1910" t="inlineStr">
        <is>
          <t>Zhang, Shuai; Chen, Yong; Zhang, Wenyu</t>
        </is>
      </c>
      <c r="H1910" t="n">
        <v>2021</v>
      </c>
      <c r="I1910" t="inlineStr">
        <is>
          <t>Knowledge-Based Systems</t>
        </is>
      </c>
      <c r="J1910" t="inlineStr">
        <is>
          <t>10.1016/j.knosys.2021.107403</t>
        </is>
      </c>
      <c r="K1910" t="inlineStr">
        <is>
          <t>https://doi.org/10.1016/j.knosys.2021.107403</t>
        </is>
      </c>
      <c r="L1910" t="inlineStr"/>
      <c r="M1910" t="inlineStr">
        <is>
          <t>journal-article</t>
        </is>
      </c>
      <c r="N1910" t="inlineStr">
        <is>
          <t>en</t>
        </is>
      </c>
      <c r="O1910">
        <f>IF(F1910="","",LOWER(TRIM(F1910)&amp;"|"&amp;TRIM(G1910)&amp;"|"&amp;H1910))</f>
        <v/>
      </c>
      <c r="P1910" t="inlineStr">
        <is>
          <t>No</t>
        </is>
      </c>
      <c r="Q1910" t="inlineStr">
        <is>
          <t>Citations: 19</t>
        </is>
      </c>
    </row>
    <row r="1911">
      <c r="A1911" t="inlineStr">
        <is>
          <t>A1910</t>
        </is>
      </c>
      <c r="B1911" t="inlineStr">
        <is>
          <t>Database</t>
        </is>
      </c>
      <c r="C1911" t="inlineStr">
        <is>
          <t>CrossRef</t>
        </is>
      </c>
      <c r="D1911" s="86" t="n">
        <v>46287</v>
      </c>
      <c r="E1911" t="inlineStr">
        <is>
          <t>spatiotemporal world model video forecasting</t>
        </is>
      </c>
      <c r="F1911" t="inlineStr">
        <is>
          <t>A Gabor feature-based full reference video quality assessment model based on spatiotemporal slice of videos</t>
        </is>
      </c>
      <c r="G1911" t="inlineStr">
        <is>
          <t>Bediako, Daniel Oppong; Mou, Xuanqin; Suobogbiree, Maxwell</t>
        </is>
      </c>
      <c r="H1911" t="n">
        <v>2023</v>
      </c>
      <c r="I1911" t="inlineStr">
        <is>
          <t>Signal, Image and Video Processing</t>
        </is>
      </c>
      <c r="J1911" t="inlineStr">
        <is>
          <t>10.1007/s11760-022-02372-3</t>
        </is>
      </c>
      <c r="K1911" t="inlineStr">
        <is>
          <t>https://doi.org/10.1007/s11760-022-02372-3</t>
        </is>
      </c>
      <c r="L1911" t="inlineStr"/>
      <c r="M1911" t="inlineStr">
        <is>
          <t>journal-article</t>
        </is>
      </c>
      <c r="N1911" t="inlineStr">
        <is>
          <t>en</t>
        </is>
      </c>
      <c r="O1911">
        <f>IF(F1911="","",LOWER(TRIM(F1911)&amp;"|"&amp;TRIM(G1911)&amp;"|"&amp;H1911))</f>
        <v/>
      </c>
      <c r="P1911" t="inlineStr">
        <is>
          <t>No</t>
        </is>
      </c>
      <c r="Q1911" t="inlineStr">
        <is>
          <t>Citations: 6</t>
        </is>
      </c>
    </row>
    <row r="1912">
      <c r="A1912" t="inlineStr">
        <is>
          <t>A1911</t>
        </is>
      </c>
      <c r="B1912" t="inlineStr">
        <is>
          <t>Database</t>
        </is>
      </c>
      <c r="C1912" t="inlineStr">
        <is>
          <t>CrossRef</t>
        </is>
      </c>
      <c r="D1912" s="86" t="n">
        <v>46287</v>
      </c>
      <c r="E1912" t="inlineStr">
        <is>
          <t>spatiotemporal world model video forecasting</t>
        </is>
      </c>
      <c r="F1912" t="inlineStr">
        <is>
          <t>Dynamics of a spatiotemporal model on populations in a polluted river</t>
        </is>
      </c>
      <c r="G1912" t="inlineStr">
        <is>
          <t>Wang, Qi</t>
        </is>
      </c>
      <c r="H1912" t="n">
        <v>2023</v>
      </c>
      <c r="I1912" t="inlineStr">
        <is>
          <t>Nonlinear Analysis: Real World Applications</t>
        </is>
      </c>
      <c r="J1912" t="inlineStr">
        <is>
          <t>10.1016/j.nonrwa.2022.103803</t>
        </is>
      </c>
      <c r="K1912" t="inlineStr">
        <is>
          <t>https://doi.org/10.1016/j.nonrwa.2022.103803</t>
        </is>
      </c>
      <c r="L1912" t="inlineStr"/>
      <c r="M1912" t="inlineStr">
        <is>
          <t>journal-article</t>
        </is>
      </c>
      <c r="N1912" t="inlineStr">
        <is>
          <t>en</t>
        </is>
      </c>
      <c r="O1912">
        <f>IF(F1912="","",LOWER(TRIM(F1912)&amp;"|"&amp;TRIM(G1912)&amp;"|"&amp;H1912))</f>
        <v/>
      </c>
      <c r="P1912" t="inlineStr">
        <is>
          <t>No</t>
        </is>
      </c>
      <c r="Q1912" t="inlineStr">
        <is>
          <t>Citations: 6</t>
        </is>
      </c>
    </row>
    <row r="1913">
      <c r="A1913" t="inlineStr">
        <is>
          <t>A1912</t>
        </is>
      </c>
      <c r="B1913" t="inlineStr">
        <is>
          <t>Database</t>
        </is>
      </c>
      <c r="C1913" t="inlineStr">
        <is>
          <t>CrossRef</t>
        </is>
      </c>
      <c r="D1913" s="86" t="n">
        <v>46287</v>
      </c>
      <c r="E1913" t="inlineStr">
        <is>
          <t>spatiotemporal world model video forecasting</t>
        </is>
      </c>
      <c r="F1913" t="inlineStr">
        <is>
          <t>Hybrid GRA-GRM Model for Spatiotemporal Forecasting in Port Logistics Using Grey System Theory and Nonlinear Feature Selection</t>
        </is>
      </c>
      <c r="G1913" t="inlineStr">
        <is>
          <t>Wu, Yanyan; Zhanlong Li, Yang Yang</t>
        </is>
      </c>
      <c r="H1913" t="n">
        <v>2026</v>
      </c>
      <c r="I1913" t="inlineStr">
        <is>
          <t>Informatica</t>
        </is>
      </c>
      <c r="J1913" t="inlineStr">
        <is>
          <t>10.31449/inf.v50i13.9618</t>
        </is>
      </c>
      <c r="K1913" t="inlineStr">
        <is>
          <t>https://doi.org/10.31449/inf.v50i13.9618</t>
        </is>
      </c>
      <c r="L1913" t="inlineStr">
        <is>
          <t>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is>
      </c>
      <c r="M1913" t="inlineStr">
        <is>
          <t>journal-article</t>
        </is>
      </c>
      <c r="N1913" t="inlineStr">
        <is>
          <t>en</t>
        </is>
      </c>
      <c r="O1913">
        <f>IF(F1913="","",LOWER(TRIM(F1913)&amp;"|"&amp;TRIM(G1913)&amp;"|"&amp;H1913))</f>
        <v/>
      </c>
      <c r="P1913" t="inlineStr">
        <is>
          <t>No</t>
        </is>
      </c>
      <c r="Q1913" t="inlineStr">
        <is>
          <t>Citations: 0</t>
        </is>
      </c>
    </row>
    <row r="1914">
      <c r="A1914" t="inlineStr">
        <is>
          <t>A1913</t>
        </is>
      </c>
      <c r="B1914" t="inlineStr">
        <is>
          <t>Database</t>
        </is>
      </c>
      <c r="C1914" t="inlineStr">
        <is>
          <t>CrossRef</t>
        </is>
      </c>
      <c r="D1914" s="86" t="n">
        <v>46287</v>
      </c>
      <c r="E1914" t="inlineStr">
        <is>
          <t>spatiotemporal world model video forecasting</t>
        </is>
      </c>
      <c r="F1914" t="inlineStr">
        <is>
          <t>Forecasting Carbon Dioxide Emissions in Greece Under Decarbonization: Evidence from an ARIMA Time Series Model</t>
        </is>
      </c>
      <c r="G1914" t="inlineStr">
        <is>
          <t>Apostolos, Tranoulidis</t>
        </is>
      </c>
      <c r="H1914" t="n">
        <v>2026</v>
      </c>
      <c r="I1914" t="inlineStr">
        <is>
          <t>World</t>
        </is>
      </c>
      <c r="J1914" t="inlineStr">
        <is>
          <t>10.3390/world7040052</t>
        </is>
      </c>
      <c r="K1914" t="inlineStr">
        <is>
          <t>https://doi.org/10.3390/world7040052</t>
        </is>
      </c>
      <c r="L1914" t="inlineStr">
        <is>
          <t>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is>
      </c>
      <c r="M1914" t="inlineStr">
        <is>
          <t>journal-article</t>
        </is>
      </c>
      <c r="N1914" t="inlineStr">
        <is>
          <t>en</t>
        </is>
      </c>
      <c r="O1914">
        <f>IF(F1914="","",LOWER(TRIM(F1914)&amp;"|"&amp;TRIM(G1914)&amp;"|"&amp;H1914))</f>
        <v/>
      </c>
      <c r="P1914" t="inlineStr">
        <is>
          <t>No</t>
        </is>
      </c>
      <c r="Q1914" t="inlineStr">
        <is>
          <t>Citations: 1</t>
        </is>
      </c>
    </row>
    <row r="1915">
      <c r="A1915" t="inlineStr">
        <is>
          <t>A1914</t>
        </is>
      </c>
      <c r="B1915" t="inlineStr">
        <is>
          <t>Database</t>
        </is>
      </c>
      <c r="C1915" t="inlineStr">
        <is>
          <t>CrossRef</t>
        </is>
      </c>
      <c r="D1915" s="86" t="n">
        <v>46287</v>
      </c>
      <c r="E1915" t="inlineStr">
        <is>
          <t>spatiotemporal world model video forecasting</t>
        </is>
      </c>
      <c r="F1915" t="inlineStr">
        <is>
          <t>My video game console is so cool! A coolness theory-based model for intention to use video game consoles</t>
        </is>
      </c>
      <c r="G1915" t="inlineStr">
        <is>
          <t>Nan, Dongyan; Lee, Haein; Kim, Yerin; Kim, Jang Hyun</t>
        </is>
      </c>
      <c r="H1915" t="n">
        <v>2022</v>
      </c>
      <c r="I1915" t="inlineStr">
        <is>
          <t>Technological Forecasting and Social Change</t>
        </is>
      </c>
      <c r="J1915" t="inlineStr">
        <is>
          <t>10.1016/j.techfore.2021.121451</t>
        </is>
      </c>
      <c r="K1915" t="inlineStr">
        <is>
          <t>https://doi.org/10.1016/j.techfore.2021.121451</t>
        </is>
      </c>
      <c r="L1915" t="inlineStr"/>
      <c r="M1915" t="inlineStr">
        <is>
          <t>journal-article</t>
        </is>
      </c>
      <c r="N1915" t="inlineStr">
        <is>
          <t>en</t>
        </is>
      </c>
      <c r="O1915">
        <f>IF(F1915="","",LOWER(TRIM(F1915)&amp;"|"&amp;TRIM(G1915)&amp;"|"&amp;H1915))</f>
        <v/>
      </c>
      <c r="P1915" t="inlineStr">
        <is>
          <t>No</t>
        </is>
      </c>
      <c r="Q1915" t="inlineStr">
        <is>
          <t>Citations: 50</t>
        </is>
      </c>
    </row>
    <row r="1916">
      <c r="A1916" t="inlineStr">
        <is>
          <t>A1915</t>
        </is>
      </c>
      <c r="B1916" t="inlineStr">
        <is>
          <t>Database</t>
        </is>
      </c>
      <c r="C1916" t="inlineStr">
        <is>
          <t>CrossRef</t>
        </is>
      </c>
      <c r="D1916" s="86" t="n">
        <v>46287</v>
      </c>
      <c r="E1916" t="inlineStr">
        <is>
          <t>spatiotemporal world model video forecasting</t>
        </is>
      </c>
      <c r="F1916" t="inlineStr">
        <is>
          <t>Forecasting technology convergence with the spatiotemporal link prediction model</t>
        </is>
      </c>
      <c r="G1916" t="inlineStr">
        <is>
          <t>Zhao, Jianyu; Su, Xinjie; Li, Xixi; Xi, Xi; Yao, Xinlin</t>
        </is>
      </c>
      <c r="H1916" t="n">
        <v>2025</v>
      </c>
      <c r="I1916" t="inlineStr">
        <is>
          <t>Technovation</t>
        </is>
      </c>
      <c r="J1916" t="inlineStr">
        <is>
          <t>10.1016/j.technovation.2025.103289</t>
        </is>
      </c>
      <c r="K1916" t="inlineStr">
        <is>
          <t>https://doi.org/10.1016/j.technovation.2025.103289</t>
        </is>
      </c>
      <c r="L1916" t="inlineStr"/>
      <c r="M1916" t="inlineStr">
        <is>
          <t>journal-article</t>
        </is>
      </c>
      <c r="N1916" t="inlineStr">
        <is>
          <t>en</t>
        </is>
      </c>
      <c r="O1916">
        <f>IF(F1916="","",LOWER(TRIM(F1916)&amp;"|"&amp;TRIM(G1916)&amp;"|"&amp;H1916))</f>
        <v/>
      </c>
      <c r="P1916" t="inlineStr">
        <is>
          <t>No</t>
        </is>
      </c>
      <c r="Q1916" t="inlineStr">
        <is>
          <t>Citations: 4</t>
        </is>
      </c>
    </row>
    <row r="1917">
      <c r="A1917" t="inlineStr">
        <is>
          <t>A1916</t>
        </is>
      </c>
      <c r="B1917" t="inlineStr">
        <is>
          <t>Database</t>
        </is>
      </c>
      <c r="C1917" t="inlineStr">
        <is>
          <t>CrossRef</t>
        </is>
      </c>
      <c r="D1917" s="86" t="n">
        <v>46287</v>
      </c>
      <c r="E1917" t="inlineStr">
        <is>
          <t>spatiotemporal world model video forecasting</t>
        </is>
      </c>
      <c r="F1917" t="inlineStr">
        <is>
          <t>Spatiotemporal heterogeneous information fusion model for loitering anomaly detection</t>
        </is>
      </c>
      <c r="G1917" t="inlineStr">
        <is>
          <t>Li, Hongjun; Huang, Xiezhou</t>
        </is>
      </c>
      <c r="H1917" t="n">
        <v>2024</v>
      </c>
      <c r="I1917" t="inlineStr">
        <is>
          <t>Signal, Image and Video Processing</t>
        </is>
      </c>
      <c r="J1917" t="inlineStr">
        <is>
          <t>10.1007/s11760-024-03267-1</t>
        </is>
      </c>
      <c r="K1917" t="inlineStr">
        <is>
          <t>https://doi.org/10.1007/s11760-024-03267-1</t>
        </is>
      </c>
      <c r="L1917" t="inlineStr"/>
      <c r="M1917" t="inlineStr">
        <is>
          <t>journal-article</t>
        </is>
      </c>
      <c r="N1917" t="inlineStr">
        <is>
          <t>en</t>
        </is>
      </c>
      <c r="O1917">
        <f>IF(F1917="","",LOWER(TRIM(F1917)&amp;"|"&amp;TRIM(G1917)&amp;"|"&amp;H1917))</f>
        <v/>
      </c>
      <c r="P1917" t="inlineStr">
        <is>
          <t>No</t>
        </is>
      </c>
      <c r="Q1917" t="inlineStr">
        <is>
          <t>Citations: 0</t>
        </is>
      </c>
    </row>
    <row r="1918">
      <c r="A1918" t="inlineStr">
        <is>
          <t>A1917</t>
        </is>
      </c>
      <c r="B1918" t="inlineStr">
        <is>
          <t>Database</t>
        </is>
      </c>
      <c r="C1918" t="inlineStr">
        <is>
          <t>CrossRef</t>
        </is>
      </c>
      <c r="D1918" s="86" t="n">
        <v>46287</v>
      </c>
      <c r="E1918" t="inlineStr">
        <is>
          <t>spatiotemporal world model video forecasting</t>
        </is>
      </c>
      <c r="F1918" t="inlineStr">
        <is>
          <t>Adapting Video Foundation Models for Spatiotemporal Wildfire Forecasting via Cross-Modal Progressive Fine-Tuning</t>
        </is>
      </c>
      <c r="G1918" t="inlineStr">
        <is>
          <t>Li, Wenwen; Hsu, Chia-Yu; Wang, Sizhe</t>
        </is>
      </c>
      <c r="H1918" t="n">
        <v>2026</v>
      </c>
      <c r="I1918" t="inlineStr">
        <is>
          <t>IEEE Transactions on Geoscience and Remote Sensing</t>
        </is>
      </c>
      <c r="J1918" t="inlineStr">
        <is>
          <t>10.1109/tgrs.2026.3652453</t>
        </is>
      </c>
      <c r="K1918" t="inlineStr">
        <is>
          <t>https://doi.org/10.1109/tgrs.2026.3652453</t>
        </is>
      </c>
      <c r="L1918" t="inlineStr"/>
      <c r="M1918" t="inlineStr">
        <is>
          <t>journal-article</t>
        </is>
      </c>
      <c r="N1918" t="inlineStr">
        <is>
          <t>en</t>
        </is>
      </c>
      <c r="O1918">
        <f>IF(F1918="","",LOWER(TRIM(F1918)&amp;"|"&amp;TRIM(G1918)&amp;"|"&amp;H1918))</f>
        <v/>
      </c>
      <c r="P1918" t="inlineStr">
        <is>
          <t>No</t>
        </is>
      </c>
      <c r="Q1918" t="inlineStr">
        <is>
          <t>Citations: 0</t>
        </is>
      </c>
    </row>
    <row r="1919">
      <c r="A1919" t="inlineStr">
        <is>
          <t>A1918</t>
        </is>
      </c>
      <c r="B1919" t="inlineStr">
        <is>
          <t>Database</t>
        </is>
      </c>
      <c r="C1919" t="inlineStr">
        <is>
          <t>CrossRef</t>
        </is>
      </c>
      <c r="D1919" s="86" t="n">
        <v>46287</v>
      </c>
      <c r="E1919" t="inlineStr">
        <is>
          <t>spatiotemporal world model video forecasting</t>
        </is>
      </c>
      <c r="F1919" t="inlineStr">
        <is>
          <t>Spatiotemporal analysis and forecasting model of hemorrhagic fever with renal syndrome in mainland China</t>
        </is>
      </c>
      <c r="G1919" t="inlineStr">
        <is>
          <t>Sun, Ling; Zou, Lu-Xi</t>
        </is>
      </c>
      <c r="H1919" t="n">
        <v>2018</v>
      </c>
      <c r="I1919" t="inlineStr">
        <is>
          <t>Epidemiology and Infection</t>
        </is>
      </c>
      <c r="J1919" t="inlineStr">
        <is>
          <t>10.1017/s0950268818002030</t>
        </is>
      </c>
      <c r="K1919" t="inlineStr">
        <is>
          <t>https://doi.org/10.1017/s0950268818002030</t>
        </is>
      </c>
      <c r="L1919" t="inlineStr">
        <is>
          <t>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is>
      </c>
      <c r="M1919" t="inlineStr">
        <is>
          <t>journal-article</t>
        </is>
      </c>
      <c r="N1919" t="inlineStr">
        <is>
          <t>en</t>
        </is>
      </c>
      <c r="O1919">
        <f>IF(F1919="","",LOWER(TRIM(F1919)&amp;"|"&amp;TRIM(G1919)&amp;"|"&amp;H1919))</f>
        <v/>
      </c>
      <c r="P1919" t="inlineStr">
        <is>
          <t>No</t>
        </is>
      </c>
      <c r="Q1919" t="inlineStr">
        <is>
          <t>Citations: 30</t>
        </is>
      </c>
    </row>
    <row r="1920">
      <c r="A1920" t="inlineStr">
        <is>
          <t>A1919</t>
        </is>
      </c>
      <c r="B1920" t="inlineStr">
        <is>
          <t>Database</t>
        </is>
      </c>
      <c r="C1920" t="inlineStr">
        <is>
          <t>CrossRef</t>
        </is>
      </c>
      <c r="D1920" s="86" t="n">
        <v>46287</v>
      </c>
      <c r="E1920" t="inlineStr">
        <is>
          <t>spatiotemporal world model video forecasting</t>
        </is>
      </c>
      <c r="F1920" t="inlineStr">
        <is>
          <t>Tourism forecasting: A multi-period spatiotemporal model</t>
        </is>
      </c>
      <c r="G1920" t="inlineStr">
        <is>
          <t>Gu, Luyao; Wen, Junjie; Liao, Zhixue</t>
        </is>
      </c>
      <c r="H1920" t="n">
        <v>2026</v>
      </c>
      <c r="I1920" t="inlineStr">
        <is>
          <t>Annals of Tourism Research</t>
        </is>
      </c>
      <c r="J1920" t="inlineStr">
        <is>
          <t>10.1016/j.annals.2026.104233</t>
        </is>
      </c>
      <c r="K1920" t="inlineStr">
        <is>
          <t>https://doi.org/10.1016/j.annals.2026.104233</t>
        </is>
      </c>
      <c r="L1920" t="inlineStr"/>
      <c r="M1920" t="inlineStr">
        <is>
          <t>journal-article</t>
        </is>
      </c>
      <c r="N1920" t="inlineStr">
        <is>
          <t>en</t>
        </is>
      </c>
      <c r="O1920">
        <f>IF(F1920="","",LOWER(TRIM(F1920)&amp;"|"&amp;TRIM(G1920)&amp;"|"&amp;H1920))</f>
        <v/>
      </c>
      <c r="P1920" t="inlineStr">
        <is>
          <t>No</t>
        </is>
      </c>
      <c r="Q1920" t="inlineStr">
        <is>
          <t>Citations: 1</t>
        </is>
      </c>
    </row>
    <row r="1921">
      <c r="A1921" t="inlineStr">
        <is>
          <t>A1920</t>
        </is>
      </c>
      <c r="B1921" t="inlineStr">
        <is>
          <t>Database</t>
        </is>
      </c>
      <c r="C1921" t="inlineStr">
        <is>
          <t>CrossRef</t>
        </is>
      </c>
      <c r="D1921" s="86" t="n">
        <v>46287</v>
      </c>
      <c r="E1921" t="inlineStr">
        <is>
          <t>spatiotemporal world model video forecasting</t>
        </is>
      </c>
      <c r="F1921" t="inlineStr">
        <is>
          <t>Evaluating the Performance of the National Water Model: A Spatiotemporal Analysis of Streamflow Forecasting</t>
        </is>
      </c>
      <c r="G1921" t="inlineStr">
        <is>
          <t>Quansah, Joseph; Doria, Ruben; Fall, Souleymane</t>
        </is>
      </c>
      <c r="H1921" t="n">
        <v>2025</v>
      </c>
      <c r="I1921" t="inlineStr">
        <is>
          <t>Water</t>
        </is>
      </c>
      <c r="J1921" t="inlineStr">
        <is>
          <t>10.3390/w17202950</t>
        </is>
      </c>
      <c r="K1921" t="inlineStr">
        <is>
          <t>https://doi.org/10.3390/w17202950</t>
        </is>
      </c>
      <c r="L1921" t="inlineStr">
        <is>
          <t>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is>
      </c>
      <c r="M1921" t="inlineStr">
        <is>
          <t>journal-article</t>
        </is>
      </c>
      <c r="N1921" t="inlineStr">
        <is>
          <t>en</t>
        </is>
      </c>
      <c r="O1921">
        <f>IF(F1921="","",LOWER(TRIM(F1921)&amp;"|"&amp;TRIM(G1921)&amp;"|"&amp;H1921))</f>
        <v/>
      </c>
      <c r="P1921" t="inlineStr">
        <is>
          <t>No</t>
        </is>
      </c>
      <c r="Q1921" t="inlineStr">
        <is>
          <t>Citations: 9</t>
        </is>
      </c>
    </row>
    <row r="1922">
      <c r="A1922" t="inlineStr">
        <is>
          <t>A1921</t>
        </is>
      </c>
      <c r="B1922" t="inlineStr">
        <is>
          <t>Database</t>
        </is>
      </c>
      <c r="C1922" t="inlineStr">
        <is>
          <t>CrossRef</t>
        </is>
      </c>
      <c r="D1922" s="86" t="n">
        <v>46287</v>
      </c>
      <c r="E1922" t="inlineStr">
        <is>
          <t>spatiotemporal world model video forecasting</t>
        </is>
      </c>
      <c r="F1922" t="inlineStr">
        <is>
          <t>Spatio-Temporal Gated Recurrent Unit (ST-GRU) Model for High-Fidelity Meteorological Video Forecasting</t>
        </is>
      </c>
      <c r="G1922" t="inlineStr">
        <is>
          <t>Kubiak, Patryk</t>
        </is>
      </c>
      <c r="H1922" t="n">
        <v>2026</v>
      </c>
      <c r="I1922" t="inlineStr">
        <is>
          <t>Journal of Intelligent Information and Communication</t>
        </is>
      </c>
      <c r="J1922" t="inlineStr">
        <is>
          <t>10.64972/jiic.2026v4.178p11s:136-149</t>
        </is>
      </c>
      <c r="K1922" t="inlineStr">
        <is>
          <t>https://doi.org/10.64972/jiic.2026v4.178p11s:136-149</t>
        </is>
      </c>
      <c r="L1922" t="inlineStr">
        <is>
          <t>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is>
      </c>
      <c r="M1922" t="inlineStr">
        <is>
          <t>journal-article</t>
        </is>
      </c>
      <c r="N1922" t="inlineStr">
        <is>
          <t>en</t>
        </is>
      </c>
      <c r="O1922">
        <f>IF(F1922="","",LOWER(TRIM(F1922)&amp;"|"&amp;TRIM(G1922)&amp;"|"&amp;H1922))</f>
        <v/>
      </c>
      <c r="P1922" t="inlineStr">
        <is>
          <t>No</t>
        </is>
      </c>
      <c r="Q1922" t="inlineStr">
        <is>
          <t>Citations: 0</t>
        </is>
      </c>
    </row>
    <row r="1923">
      <c r="A1923" t="inlineStr">
        <is>
          <t>A1922</t>
        </is>
      </c>
      <c r="B1923" t="inlineStr">
        <is>
          <t>Database</t>
        </is>
      </c>
      <c r="C1923" t="inlineStr">
        <is>
          <t>CrossRef</t>
        </is>
      </c>
      <c r="D1923" s="86" t="n">
        <v>46287</v>
      </c>
      <c r="E1923" t="inlineStr">
        <is>
          <t>spatiotemporal world model video forecasting</t>
        </is>
      </c>
      <c r="F1923" t="inlineStr">
        <is>
          <t>Forecasting World gold Prices Using ARIMA Model</t>
        </is>
      </c>
      <c r="G1923" t="inlineStr"/>
      <c r="H1923" t="n">
        <v>2019</v>
      </c>
      <c r="I1923" t="inlineStr">
        <is>
          <t>Zanco Journal of Humanity Sciences</t>
        </is>
      </c>
      <c r="J1923" t="inlineStr">
        <is>
          <t>10.21271/zjhs.23.2.15</t>
        </is>
      </c>
      <c r="K1923" t="inlineStr">
        <is>
          <t>https://doi.org/10.21271/zjhs.23.2.15</t>
        </is>
      </c>
      <c r="L1923" t="inlineStr"/>
      <c r="M1923" t="inlineStr">
        <is>
          <t>journal-article</t>
        </is>
      </c>
      <c r="N1923" t="inlineStr">
        <is>
          <t>en</t>
        </is>
      </c>
      <c r="O1923">
        <f>IF(F1923="","",LOWER(TRIM(F1923)&amp;"|"&amp;TRIM(G1923)&amp;"|"&amp;H1923))</f>
        <v/>
      </c>
      <c r="P1923" t="inlineStr">
        <is>
          <t>No</t>
        </is>
      </c>
      <c r="Q1923" t="inlineStr">
        <is>
          <t>Citations: 0</t>
        </is>
      </c>
    </row>
    <row r="1924">
      <c r="A1924" t="inlineStr">
        <is>
          <t>A1923</t>
        </is>
      </c>
      <c r="B1924" t="inlineStr">
        <is>
          <t>Database</t>
        </is>
      </c>
      <c r="C1924" t="inlineStr">
        <is>
          <t>CrossRef</t>
        </is>
      </c>
      <c r="D1924" s="86" t="n">
        <v>46287</v>
      </c>
      <c r="E1924" t="inlineStr">
        <is>
          <t>spatiotemporal world model video forecasting</t>
        </is>
      </c>
      <c r="F1924" t="inlineStr">
        <is>
          <t>MCG-NET: low-parameter sleep staging model integrating spatiotemporal features</t>
        </is>
      </c>
      <c r="G1924" t="inlineStr">
        <is>
          <t>Xia, Jiacheng; Yang, Jinlong; Choi, Chin Chi</t>
        </is>
      </c>
      <c r="H1924" t="n">
        <v>2026</v>
      </c>
      <c r="I1924" t="inlineStr">
        <is>
          <t>Signal, Image and Video Processing</t>
        </is>
      </c>
      <c r="J1924" t="inlineStr">
        <is>
          <t>10.1007/s11760-026-05610-0</t>
        </is>
      </c>
      <c r="K1924" t="inlineStr">
        <is>
          <t>https://doi.org/10.1007/s11760-026-05610-0</t>
        </is>
      </c>
      <c r="L1924" t="inlineStr"/>
      <c r="M1924" t="inlineStr">
        <is>
          <t>journal-article</t>
        </is>
      </c>
      <c r="N1924" t="inlineStr">
        <is>
          <t>en</t>
        </is>
      </c>
      <c r="O1924">
        <f>IF(F1924="","",LOWER(TRIM(F1924)&amp;"|"&amp;TRIM(G1924)&amp;"|"&amp;H1924))</f>
        <v/>
      </c>
      <c r="P1924" t="inlineStr">
        <is>
          <t>No</t>
        </is>
      </c>
      <c r="Q1924" t="inlineStr">
        <is>
          <t>Citations: 0</t>
        </is>
      </c>
    </row>
    <row r="1925">
      <c r="A1925" t="inlineStr">
        <is>
          <t>A1924</t>
        </is>
      </c>
      <c r="B1925" t="inlineStr">
        <is>
          <t>Database</t>
        </is>
      </c>
      <c r="C1925" t="inlineStr">
        <is>
          <t>CrossRef</t>
        </is>
      </c>
      <c r="D1925" s="86" t="n">
        <v>46287</v>
      </c>
      <c r="E1925" t="inlineStr">
        <is>
          <t>spatiotemporal world model video forecasting</t>
        </is>
      </c>
      <c r="F1925" t="inlineStr">
        <is>
          <t>A flexible potential-flow model based high resolution spatiotemporal energy demand forecasting framework</t>
        </is>
      </c>
      <c r="G1925" t="inlineStr">
        <is>
          <t>Peng, Jieyang; Kimmig, Andreas; Niu, Zhibin; Wang, Jiahai; Liu, Xiufeng; Ovtcharova, Jivka</t>
        </is>
      </c>
      <c r="H1925" t="n">
        <v>2021</v>
      </c>
      <c r="I1925" t="inlineStr">
        <is>
          <t>Applied Energy</t>
        </is>
      </c>
      <c r="J1925" t="inlineStr">
        <is>
          <t>10.1016/j.apenergy.2021.117321</t>
        </is>
      </c>
      <c r="K1925" t="inlineStr">
        <is>
          <t>https://doi.org/10.1016/j.apenergy.2021.117321</t>
        </is>
      </c>
      <c r="L1925" t="inlineStr"/>
      <c r="M1925" t="inlineStr">
        <is>
          <t>journal-article</t>
        </is>
      </c>
      <c r="N1925" t="inlineStr">
        <is>
          <t>en</t>
        </is>
      </c>
      <c r="O1925">
        <f>IF(F1925="","",LOWER(TRIM(F1925)&amp;"|"&amp;TRIM(G1925)&amp;"|"&amp;H1925))</f>
        <v/>
      </c>
      <c r="P1925" t="inlineStr">
        <is>
          <t>No</t>
        </is>
      </c>
      <c r="Q1925" t="inlineStr">
        <is>
          <t>Citations: 21</t>
        </is>
      </c>
    </row>
    <row r="1926">
      <c r="A1926" t="inlineStr">
        <is>
          <t>A1925</t>
        </is>
      </c>
      <c r="B1926" t="inlineStr">
        <is>
          <t>Database</t>
        </is>
      </c>
      <c r="C1926" t="inlineStr">
        <is>
          <t>CrossRef</t>
        </is>
      </c>
      <c r="D1926" s="86" t="n">
        <v>46287</v>
      </c>
      <c r="E1926" t="inlineStr">
        <is>
          <t>spatiotemporal world model video forecasting</t>
        </is>
      </c>
      <c r="F1926" t="inlineStr">
        <is>
          <t>A case study of spatiotemporal forecasting techniques for weather forecasting</t>
        </is>
      </c>
      <c r="G1926" t="inlineStr">
        <is>
          <t>Sofi, Shakir Showkat; Oseledets, Ivan</t>
        </is>
      </c>
      <c r="H1926" t="n">
        <v>2025</v>
      </c>
      <c r="I1926" t="inlineStr">
        <is>
          <t>GeoInformatica</t>
        </is>
      </c>
      <c r="J1926" t="inlineStr">
        <is>
          <t>10.1007/s10707-024-00530-y</t>
        </is>
      </c>
      <c r="K1926" t="inlineStr">
        <is>
          <t>https://doi.org/10.1007/s10707-024-00530-y</t>
        </is>
      </c>
      <c r="L1926" t="inlineStr"/>
      <c r="M1926" t="inlineStr">
        <is>
          <t>journal-article</t>
        </is>
      </c>
      <c r="N1926" t="inlineStr">
        <is>
          <t>en</t>
        </is>
      </c>
      <c r="O1926">
        <f>IF(F1926="","",LOWER(TRIM(F1926)&amp;"|"&amp;TRIM(G1926)&amp;"|"&amp;H1926))</f>
        <v/>
      </c>
      <c r="P1926" t="inlineStr">
        <is>
          <t>No</t>
        </is>
      </c>
      <c r="Q1926" t="inlineStr">
        <is>
          <t>Citations: 5</t>
        </is>
      </c>
    </row>
    <row r="1927">
      <c r="A1927" t="inlineStr">
        <is>
          <t>A1926</t>
        </is>
      </c>
      <c r="B1927" t="inlineStr">
        <is>
          <t>Database</t>
        </is>
      </c>
      <c r="C1927" t="inlineStr">
        <is>
          <t>CrossRef</t>
        </is>
      </c>
      <c r="D1927" s="86" t="n">
        <v>46287</v>
      </c>
      <c r="E1927" t="inlineStr">
        <is>
          <t>spatiotemporal world model video forecasting</t>
        </is>
      </c>
      <c r="F1927" t="inlineStr">
        <is>
          <t>Dynamic spatiotemporal grey model with geometric filter for renewable energy consumption forecasting</t>
        </is>
      </c>
      <c r="G1927" t="inlineStr">
        <is>
          <t>Xie, Yuhan; Mi, Chuanmin; Wu, Lifeng</t>
        </is>
      </c>
      <c r="H1927" t="n">
        <v>2026</v>
      </c>
      <c r="I1927" t="inlineStr">
        <is>
          <t>Applied Mathematical Modelling</t>
        </is>
      </c>
      <c r="J1927" t="inlineStr">
        <is>
          <t>10.1016/j.apm.2026.116875</t>
        </is>
      </c>
      <c r="K1927" t="inlineStr">
        <is>
          <t>https://doi.org/10.1016/j.apm.2026.116875</t>
        </is>
      </c>
      <c r="L1927" t="inlineStr"/>
      <c r="M1927" t="inlineStr">
        <is>
          <t>journal-article</t>
        </is>
      </c>
      <c r="N1927" t="inlineStr">
        <is>
          <t>en</t>
        </is>
      </c>
      <c r="O1927">
        <f>IF(F1927="","",LOWER(TRIM(F1927)&amp;"|"&amp;TRIM(G1927)&amp;"|"&amp;H1927))</f>
        <v/>
      </c>
      <c r="P1927" t="inlineStr">
        <is>
          <t>No</t>
        </is>
      </c>
      <c r="Q1927" t="inlineStr">
        <is>
          <t>Citations: 0</t>
        </is>
      </c>
    </row>
    <row r="1928">
      <c r="A1928" t="inlineStr">
        <is>
          <t>A1927</t>
        </is>
      </c>
      <c r="B1928" t="inlineStr">
        <is>
          <t>Database</t>
        </is>
      </c>
      <c r="C1928" t="inlineStr">
        <is>
          <t>CrossRef</t>
        </is>
      </c>
      <c r="D1928" s="86" t="n">
        <v>46287</v>
      </c>
      <c r="E1928" t="inlineStr">
        <is>
          <t>spatiotemporal world model video forecasting</t>
        </is>
      </c>
      <c r="F1928" t="inlineStr">
        <is>
          <t>CloudLSTM: A Recurrent Neural Model for Spatiotemporal Point-cloud Stream Forecasting</t>
        </is>
      </c>
      <c r="G1928" t="inlineStr">
        <is>
          <t>Zhang, Chaoyun; Fiore, Marco; Murray, Iain; Patras, Paul</t>
        </is>
      </c>
      <c r="H1928" t="n">
        <v>2021</v>
      </c>
      <c r="I1928" t="inlineStr">
        <is>
          <t>Proceedings of the AAAI Conference on Artificial Intelligence</t>
        </is>
      </c>
      <c r="J1928" t="inlineStr">
        <is>
          <t>10.1609/aaai.v35i12.17296</t>
        </is>
      </c>
      <c r="K1928" t="inlineStr">
        <is>
          <t>https://doi.org/10.1609/aaai.v35i12.17296</t>
        </is>
      </c>
      <c r="L1928" t="inlineStr">
        <is>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is>
      </c>
      <c r="M1928" t="inlineStr">
        <is>
          <t>journal-article</t>
        </is>
      </c>
      <c r="N1928" t="inlineStr">
        <is>
          <t>en</t>
        </is>
      </c>
      <c r="O1928">
        <f>IF(F1928="","",LOWER(TRIM(F1928)&amp;"|"&amp;TRIM(G1928)&amp;"|"&amp;H1928))</f>
        <v/>
      </c>
      <c r="P1928" t="inlineStr">
        <is>
          <t>No</t>
        </is>
      </c>
      <c r="Q1928" t="inlineStr">
        <is>
          <t>Citations: 22</t>
        </is>
      </c>
    </row>
    <row r="1929">
      <c r="A1929" t="inlineStr">
        <is>
          <t>A1928</t>
        </is>
      </c>
      <c r="B1929" t="inlineStr">
        <is>
          <t>Database</t>
        </is>
      </c>
      <c r="C1929" t="inlineStr">
        <is>
          <t>CrossRef</t>
        </is>
      </c>
      <c r="D1929" s="86" t="n">
        <v>46287</v>
      </c>
      <c r="E1929" t="inlineStr">
        <is>
          <t>spatiotemporal world model video forecasting</t>
        </is>
      </c>
      <c r="F1929" t="inlineStr">
        <is>
          <t>Mathematical analysis, forecasting and optimal control of HIV/AIDS spatiotemporal transmission with a reaction diffusion SICA model</t>
        </is>
      </c>
      <c r="G1929" t="inlineStr">
        <is>
          <t>Zine, Houssine; Adraoui, Abderrahim El; Torres, Delfim F. M.</t>
        </is>
      </c>
      <c r="H1929" t="n">
        <v>2022</v>
      </c>
      <c r="I1929" t="inlineStr">
        <is>
          <t>AIMS Mathematics</t>
        </is>
      </c>
      <c r="J1929" t="inlineStr">
        <is>
          <t>10.3934/math.2022904</t>
        </is>
      </c>
      <c r="K1929" t="inlineStr">
        <is>
          <t>https://doi.org/10.3934/math.2022904</t>
        </is>
      </c>
      <c r="L1929" t="inlineStr">
        <is>
          <t>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is>
      </c>
      <c r="M1929" t="inlineStr">
        <is>
          <t>journal-article</t>
        </is>
      </c>
      <c r="N1929" t="inlineStr">
        <is>
          <t>en</t>
        </is>
      </c>
      <c r="O1929">
        <f>IF(F1929="","",LOWER(TRIM(F1929)&amp;"|"&amp;TRIM(G1929)&amp;"|"&amp;H1929))</f>
        <v/>
      </c>
      <c r="P1929" t="inlineStr">
        <is>
          <t>No</t>
        </is>
      </c>
      <c r="Q1929" t="inlineStr">
        <is>
          <t>Citations: 5</t>
        </is>
      </c>
    </row>
    <row r="1930">
      <c r="A1930" t="inlineStr">
        <is>
          <t>A1929</t>
        </is>
      </c>
      <c r="B1930" t="inlineStr">
        <is>
          <t>Database</t>
        </is>
      </c>
      <c r="C1930" t="inlineStr">
        <is>
          <t>CrossRef</t>
        </is>
      </c>
      <c r="D1930" s="86" t="n">
        <v>46287</v>
      </c>
      <c r="E1930" t="inlineStr">
        <is>
          <t>spatiotemporal world model video forecasting</t>
        </is>
      </c>
      <c r="F1930" t="inlineStr">
        <is>
          <t>Video based Traffic Forecasting using Convolution Neural Network Model and Transfer Learning Techniques</t>
        </is>
      </c>
      <c r="G1930" t="inlineStr">
        <is>
          <t>Kumar, T. Senthil</t>
        </is>
      </c>
      <c r="H1930" t="n">
        <v>2020</v>
      </c>
      <c r="I1930" t="inlineStr">
        <is>
          <t>Journal of Innovative Image Processing</t>
        </is>
      </c>
      <c r="J1930" t="inlineStr">
        <is>
          <t>10.36548/jiip.2020.3.002</t>
        </is>
      </c>
      <c r="K1930" t="inlineStr">
        <is>
          <t>https://doi.org/10.36548/jiip.2020.3.002</t>
        </is>
      </c>
      <c r="L1930" t="inlineStr">
        <is>
          <t>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is>
      </c>
      <c r="M1930" t="inlineStr">
        <is>
          <t>journal-article</t>
        </is>
      </c>
      <c r="N1930" t="inlineStr">
        <is>
          <t>en</t>
        </is>
      </c>
      <c r="O1930">
        <f>IF(F1930="","",LOWER(TRIM(F1930)&amp;"|"&amp;TRIM(G1930)&amp;"|"&amp;H1930))</f>
        <v/>
      </c>
      <c r="P1930" t="inlineStr">
        <is>
          <t>No</t>
        </is>
      </c>
      <c r="Q1930" t="inlineStr">
        <is>
          <t>Citations: 74</t>
        </is>
      </c>
    </row>
    <row r="1931">
      <c r="A1931" t="inlineStr">
        <is>
          <t>A1930</t>
        </is>
      </c>
      <c r="B1931" t="inlineStr">
        <is>
          <t>Database</t>
        </is>
      </c>
      <c r="C1931" t="inlineStr">
        <is>
          <t>CrossRef</t>
        </is>
      </c>
      <c r="D1931" s="86" t="n">
        <v>46287</v>
      </c>
      <c r="E1931" t="inlineStr">
        <is>
          <t>spatiotemporal world model video forecasting</t>
        </is>
      </c>
      <c r="F1931" t="inlineStr">
        <is>
          <t>ConvGRU-CNN: Spatiotemporal Deep Learning for Real-World Anomaly Detection in Video Surveillance System.</t>
        </is>
      </c>
      <c r="G1931" t="inlineStr">
        <is>
          <t>Qasim Gandapur, Maryam; Verdú, Elena</t>
        </is>
      </c>
      <c r="H1931" t="n">
        <v>2023</v>
      </c>
      <c r="I1931" t="inlineStr">
        <is>
          <t>International Journal of Interactive Multimedia and Artificial Intelligence</t>
        </is>
      </c>
      <c r="J1931" t="inlineStr">
        <is>
          <t>10.9781/ijimai.2023.05.006</t>
        </is>
      </c>
      <c r="K1931" t="inlineStr">
        <is>
          <t>https://doi.org/10.9781/ijimai.2023.05.006</t>
        </is>
      </c>
      <c r="L1931" t="inlineStr">
        <is>
          <t>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is>
      </c>
      <c r="M1931" t="inlineStr">
        <is>
          <t>journal-article</t>
        </is>
      </c>
      <c r="N1931" t="inlineStr">
        <is>
          <t>en</t>
        </is>
      </c>
      <c r="O1931">
        <f>IF(F1931="","",LOWER(TRIM(F1931)&amp;"|"&amp;TRIM(G1931)&amp;"|"&amp;H1931))</f>
        <v/>
      </c>
      <c r="P1931" t="inlineStr">
        <is>
          <t>No</t>
        </is>
      </c>
      <c r="Q1931" t="inlineStr">
        <is>
          <t>Citations: 22</t>
        </is>
      </c>
    </row>
    <row r="1932">
      <c r="A1932" t="inlineStr">
        <is>
          <t>A1931</t>
        </is>
      </c>
      <c r="B1932" t="inlineStr">
        <is>
          <t>Database</t>
        </is>
      </c>
      <c r="C1932" t="inlineStr">
        <is>
          <t>CrossRef</t>
        </is>
      </c>
      <c r="D1932" s="86" t="n">
        <v>46287</v>
      </c>
      <c r="E1932" t="inlineStr">
        <is>
          <t>spatiotemporal world model video forecasting</t>
        </is>
      </c>
      <c r="F1932" t="inlineStr">
        <is>
          <t>Deep Learning Model for ENSO Forecasting Using Multiple-Scale Spatiotemporal Information</t>
        </is>
      </c>
      <c r="G1932" t="inlineStr">
        <is>
          <t>Wang, Yang; Karimi, Hassan A.; Jia, Xiaowei</t>
        </is>
      </c>
      <c r="H1932" t="n">
        <v>2025</v>
      </c>
      <c r="I1932" t="inlineStr">
        <is>
          <t>IEEE Transactions on Geoscience and Remote Sensing</t>
        </is>
      </c>
      <c r="J1932" t="inlineStr">
        <is>
          <t>10.1109/tgrs.2025.3529322</t>
        </is>
      </c>
      <c r="K1932" t="inlineStr">
        <is>
          <t>https://doi.org/10.1109/tgrs.2025.3529322</t>
        </is>
      </c>
      <c r="L1932" t="inlineStr"/>
      <c r="M1932" t="inlineStr">
        <is>
          <t>journal-article</t>
        </is>
      </c>
      <c r="N1932" t="inlineStr">
        <is>
          <t>en</t>
        </is>
      </c>
      <c r="O1932">
        <f>IF(F1932="","",LOWER(TRIM(F1932)&amp;"|"&amp;TRIM(G1932)&amp;"|"&amp;H1932))</f>
        <v/>
      </c>
      <c r="P1932" t="inlineStr">
        <is>
          <t>No</t>
        </is>
      </c>
      <c r="Q1932" t="inlineStr">
        <is>
          <t>Citations: 1</t>
        </is>
      </c>
    </row>
    <row r="1933">
      <c r="A1933" t="inlineStr">
        <is>
          <t>A1932</t>
        </is>
      </c>
      <c r="B1933" t="inlineStr">
        <is>
          <t>Database</t>
        </is>
      </c>
      <c r="C1933" t="inlineStr">
        <is>
          <t>CrossRef</t>
        </is>
      </c>
      <c r="D1933" s="86" t="n">
        <v>46287</v>
      </c>
      <c r="E1933" t="inlineStr">
        <is>
          <t>spatiotemporal world model video forecasting</t>
        </is>
      </c>
      <c r="F1933" t="inlineStr">
        <is>
          <t>Business model innovation in video-game consoles to face the threats of mobile gaming: Evidence from the case of Sony PlayStation</t>
        </is>
      </c>
      <c r="G1933" t="inlineStr">
        <is>
          <t>Lantano, Francesco; Petruzzelli, Antonio Messeni; Panniello, Umberto</t>
        </is>
      </c>
      <c r="H1933" t="n">
        <v>2022</v>
      </c>
      <c r="I1933" t="inlineStr">
        <is>
          <t>Technological Forecasting and Social Change</t>
        </is>
      </c>
      <c r="J1933" t="inlineStr">
        <is>
          <t>10.1016/j.techfore.2021.121210</t>
        </is>
      </c>
      <c r="K1933" t="inlineStr">
        <is>
          <t>https://doi.org/10.1016/j.techfore.2021.121210</t>
        </is>
      </c>
      <c r="L1933" t="inlineStr"/>
      <c r="M1933" t="inlineStr">
        <is>
          <t>journal-article</t>
        </is>
      </c>
      <c r="N1933" t="inlineStr">
        <is>
          <t>en</t>
        </is>
      </c>
      <c r="O1933">
        <f>IF(F1933="","",LOWER(TRIM(F1933)&amp;"|"&amp;TRIM(G1933)&amp;"|"&amp;H1933))</f>
        <v/>
      </c>
      <c r="P1933" t="inlineStr">
        <is>
          <t>No</t>
        </is>
      </c>
      <c r="Q1933" t="inlineStr">
        <is>
          <t>Citations: 49</t>
        </is>
      </c>
    </row>
    <row r="1934">
      <c r="A1934" t="inlineStr">
        <is>
          <t>A1933</t>
        </is>
      </c>
      <c r="B1934" t="inlineStr">
        <is>
          <t>Database</t>
        </is>
      </c>
      <c r="C1934" t="inlineStr">
        <is>
          <t>CrossRef</t>
        </is>
      </c>
      <c r="D1934" s="86" t="n">
        <v>46287</v>
      </c>
      <c r="E1934" t="inlineStr">
        <is>
          <t>spatiotemporal world model video forecasting</t>
        </is>
      </c>
      <c r="F1934" t="inlineStr">
        <is>
          <t>From Data-Rich to Data-Scarce: Spatiotemporal Evaluation of a Hybrid Wavelet-Enhanced Deep Learning Model for Day-Ahead Wind Power Forecasting Across Greece</t>
        </is>
      </c>
      <c r="G1934" t="inlineStr">
        <is>
          <t>Laios, Ioannis; Zafirakis, Dimitrios; Moustris, Konstantinos</t>
        </is>
      </c>
      <c r="H1934" t="n">
        <v>2025</v>
      </c>
      <c r="I1934" t="inlineStr">
        <is>
          <t>Energies</t>
        </is>
      </c>
      <c r="J1934" t="inlineStr">
        <is>
          <t>10.3390/en18215585</t>
        </is>
      </c>
      <c r="K1934" t="inlineStr">
        <is>
          <t>https://doi.org/10.3390/en18215585</t>
        </is>
      </c>
      <c r="L1934" t="inlineStr">
        <is>
          <t>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is>
      </c>
      <c r="M1934" t="inlineStr">
        <is>
          <t>journal-article</t>
        </is>
      </c>
      <c r="N1934" t="inlineStr">
        <is>
          <t>en</t>
        </is>
      </c>
      <c r="O1934">
        <f>IF(F1934="","",LOWER(TRIM(F1934)&amp;"|"&amp;TRIM(G1934)&amp;"|"&amp;H1934))</f>
        <v/>
      </c>
      <c r="P1934" t="inlineStr">
        <is>
          <t>No</t>
        </is>
      </c>
      <c r="Q1934" t="inlineStr">
        <is>
          <t>Citations: 1</t>
        </is>
      </c>
    </row>
    <row r="1935">
      <c r="A1935" t="inlineStr">
        <is>
          <t>A1934</t>
        </is>
      </c>
      <c r="B1935" t="inlineStr">
        <is>
          <t>Database</t>
        </is>
      </c>
      <c r="C1935" t="inlineStr">
        <is>
          <t>CrossRef</t>
        </is>
      </c>
      <c r="D1935" s="86" t="n">
        <v>46287</v>
      </c>
      <c r="E1935" t="inlineStr">
        <is>
          <t>spatiotemporal world model video forecasting</t>
        </is>
      </c>
      <c r="F1935" t="inlineStr">
        <is>
          <t>ConvLSTM-GCN-transformer: Spatiotemporal graph-attention model for vegetation index map forecasting</t>
        </is>
      </c>
      <c r="G1935" t="inlineStr">
        <is>
          <t>Bouaziz, Mohamed Chahine; Ben Abbes, Ali; El Koundi, Mourad; Farah, Imed Riadh</t>
        </is>
      </c>
      <c r="H1935" t="n">
        <v>2026</v>
      </c>
      <c r="I1935" t="inlineStr">
        <is>
          <t>Expert Systems with Applications</t>
        </is>
      </c>
      <c r="J1935" t="inlineStr">
        <is>
          <t>10.1016/j.eswa.2026.131596</t>
        </is>
      </c>
      <c r="K1935" t="inlineStr">
        <is>
          <t>https://doi.org/10.1016/j.eswa.2026.131596</t>
        </is>
      </c>
      <c r="L1935" t="inlineStr"/>
      <c r="M1935" t="inlineStr">
        <is>
          <t>journal-article</t>
        </is>
      </c>
      <c r="N1935" t="inlineStr">
        <is>
          <t>en</t>
        </is>
      </c>
      <c r="O1935">
        <f>IF(F1935="","",LOWER(TRIM(F1935)&amp;"|"&amp;TRIM(G1935)&amp;"|"&amp;H1935))</f>
        <v/>
      </c>
      <c r="P1935" t="inlineStr">
        <is>
          <t>No</t>
        </is>
      </c>
      <c r="Q1935" t="inlineStr">
        <is>
          <t>Citations: 3</t>
        </is>
      </c>
    </row>
    <row r="1936">
      <c r="A1936" t="inlineStr">
        <is>
          <t>A1935</t>
        </is>
      </c>
      <c r="B1936" t="inlineStr">
        <is>
          <t>Database</t>
        </is>
      </c>
      <c r="C1936" t="inlineStr">
        <is>
          <t>CrossRef</t>
        </is>
      </c>
      <c r="D1936" s="86" t="n">
        <v>46287</v>
      </c>
      <c r="E1936" t="inlineStr">
        <is>
          <t>spatiotemporal world model video forecasting</t>
        </is>
      </c>
      <c r="F1936" t="inlineStr">
        <is>
          <t>A practical decision-support system for robust post-training model selection in spatiotemporal forecasting</t>
        </is>
      </c>
      <c r="G1936" t="inlineStr">
        <is>
          <t>Semper, Marc; Curado, Manuel; Vicent, Jose F.; Tortosa, Leandro</t>
        </is>
      </c>
      <c r="H1936" t="n">
        <v>2026</v>
      </c>
      <c r="I1936" t="inlineStr">
        <is>
          <t>Knowledge-Based Systems</t>
        </is>
      </c>
      <c r="J1936" t="inlineStr">
        <is>
          <t>10.1016/j.knosys.2026.116673</t>
        </is>
      </c>
      <c r="K1936" t="inlineStr">
        <is>
          <t>https://doi.org/10.1016/j.knosys.2026.116673</t>
        </is>
      </c>
      <c r="L1936" t="inlineStr"/>
      <c r="M1936" t="inlineStr">
        <is>
          <t>journal-article</t>
        </is>
      </c>
      <c r="N1936" t="inlineStr">
        <is>
          <t>en</t>
        </is>
      </c>
      <c r="O1936">
        <f>IF(F1936="","",LOWER(TRIM(F1936)&amp;"|"&amp;TRIM(G1936)&amp;"|"&amp;H1936))</f>
        <v/>
      </c>
      <c r="P1936" t="inlineStr">
        <is>
          <t>No</t>
        </is>
      </c>
      <c r="Q1936" t="inlineStr">
        <is>
          <t>Citations: 0</t>
        </is>
      </c>
    </row>
    <row r="1937">
      <c r="A1937" t="inlineStr">
        <is>
          <t>A1936</t>
        </is>
      </c>
      <c r="B1937" t="inlineStr">
        <is>
          <t>Database</t>
        </is>
      </c>
      <c r="C1937" t="inlineStr">
        <is>
          <t>CrossRef</t>
        </is>
      </c>
      <c r="D1937" s="86" t="n">
        <v>46287</v>
      </c>
      <c r="E1937" t="inlineStr">
        <is>
          <t>spatiotemporal world model video forecasting</t>
        </is>
      </c>
      <c r="F1937" t="inlineStr">
        <is>
          <t>Tourism forecasting: A dynamic spatiotemporal model</t>
        </is>
      </c>
      <c r="G1937" t="inlineStr">
        <is>
          <t>Pan, Mengqiang; Liao, Zhixue; Wang, Zhouyiying; Ren, Chi; Xing, Zhibin; Li, Wenyong</t>
        </is>
      </c>
      <c r="H1937" t="n">
        <v>2025</v>
      </c>
      <c r="I1937" t="inlineStr">
        <is>
          <t>Annals of Tourism Research</t>
        </is>
      </c>
      <c r="J1937" t="inlineStr">
        <is>
          <t>10.1016/j.annals.2024.103871</t>
        </is>
      </c>
      <c r="K1937" t="inlineStr">
        <is>
          <t>https://doi.org/10.1016/j.annals.2024.103871</t>
        </is>
      </c>
      <c r="L1937" t="inlineStr"/>
      <c r="M1937" t="inlineStr">
        <is>
          <t>journal-article</t>
        </is>
      </c>
      <c r="N1937" t="inlineStr">
        <is>
          <t>en</t>
        </is>
      </c>
      <c r="O1937">
        <f>IF(F1937="","",LOWER(TRIM(F1937)&amp;"|"&amp;TRIM(G1937)&amp;"|"&amp;H1937))</f>
        <v/>
      </c>
      <c r="P1937" t="inlineStr">
        <is>
          <t>No</t>
        </is>
      </c>
      <c r="Q1937" t="inlineStr">
        <is>
          <t>Citations: 19</t>
        </is>
      </c>
    </row>
    <row r="1938">
      <c r="A1938" t="inlineStr">
        <is>
          <t>A1937</t>
        </is>
      </c>
      <c r="B1938" t="inlineStr">
        <is>
          <t>Database</t>
        </is>
      </c>
      <c r="C1938" t="inlineStr">
        <is>
          <t>CrossRef</t>
        </is>
      </c>
      <c r="D1938" s="86" t="n">
        <v>46287</v>
      </c>
      <c r="E1938" t="inlineStr">
        <is>
          <t>spatiotemporal world model video forecasting</t>
        </is>
      </c>
      <c r="F1938" t="inlineStr">
        <is>
          <t>A Study on Interpretable Electric Load Forecasting Model with Spatiotemporal Feature Fusion Based on Attention Mechanism</t>
        </is>
      </c>
      <c r="G1938" t="inlineStr">
        <is>
          <t>Li, Shuaishuai; Chen, Weizhen</t>
        </is>
      </c>
      <c r="H1938" t="n">
        <v>2025</v>
      </c>
      <c r="I1938" t="inlineStr">
        <is>
          <t>Technologies</t>
        </is>
      </c>
      <c r="J1938" t="inlineStr">
        <is>
          <t>10.3390/technologies13060219</t>
        </is>
      </c>
      <c r="K1938" t="inlineStr">
        <is>
          <t>https://doi.org/10.3390/technologies13060219</t>
        </is>
      </c>
      <c r="L1938" t="inlineStr">
        <is>
          <t>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is>
      </c>
      <c r="M1938" t="inlineStr">
        <is>
          <t>journal-article</t>
        </is>
      </c>
      <c r="N1938" t="inlineStr">
        <is>
          <t>en</t>
        </is>
      </c>
      <c r="O1938">
        <f>IF(F1938="","",LOWER(TRIM(F1938)&amp;"|"&amp;TRIM(G1938)&amp;"|"&amp;H1938))</f>
        <v/>
      </c>
      <c r="P1938" t="inlineStr">
        <is>
          <t>No</t>
        </is>
      </c>
      <c r="Q1938" t="inlineStr">
        <is>
          <t>Citations: 16</t>
        </is>
      </c>
    </row>
    <row r="1939">
      <c r="A1939" t="inlineStr">
        <is>
          <t>A1938</t>
        </is>
      </c>
      <c r="B1939" t="inlineStr">
        <is>
          <t>Database</t>
        </is>
      </c>
      <c r="C1939" t="inlineStr">
        <is>
          <t>CrossRef</t>
        </is>
      </c>
      <c r="D1939" s="86" t="n">
        <v>46287</v>
      </c>
      <c r="E1939" t="inlineStr">
        <is>
          <t>spatiotemporal world model video forecasting</t>
        </is>
      </c>
      <c r="F1939" t="inlineStr">
        <is>
          <t>FORECASTING OLYMPIC MEDAL COUNTS: A MULTIPLE LINEAR REGRESSION MODEL</t>
        </is>
      </c>
      <c r="G1939" t="inlineStr">
        <is>
          <t>Guo, YiFan</t>
        </is>
      </c>
      <c r="H1939" t="n">
        <v>2025</v>
      </c>
      <c r="I1939" t="inlineStr">
        <is>
          <t>World Journal of Information Technology</t>
        </is>
      </c>
      <c r="J1939" t="inlineStr">
        <is>
          <t>10.61784/wjit3042</t>
        </is>
      </c>
      <c r="K1939" t="inlineStr">
        <is>
          <t>https://doi.org/10.61784/wjit3042</t>
        </is>
      </c>
      <c r="L1939" t="inlineStr">
        <is>
          <t>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is>
      </c>
      <c r="M1939" t="inlineStr">
        <is>
          <t>journal-article</t>
        </is>
      </c>
      <c r="N1939" t="inlineStr">
        <is>
          <t>en</t>
        </is>
      </c>
      <c r="O1939">
        <f>IF(F1939="","",LOWER(TRIM(F1939)&amp;"|"&amp;TRIM(G1939)&amp;"|"&amp;H1939))</f>
        <v/>
      </c>
      <c r="P1939" t="inlineStr">
        <is>
          <t>No</t>
        </is>
      </c>
      <c r="Q1939" t="inlineStr">
        <is>
          <t>Citations: 0</t>
        </is>
      </c>
    </row>
    <row r="1940">
      <c r="A1940" t="inlineStr">
        <is>
          <t>A1939</t>
        </is>
      </c>
      <c r="B1940" t="inlineStr">
        <is>
          <t>Database</t>
        </is>
      </c>
      <c r="C1940" t="inlineStr">
        <is>
          <t>CrossRef</t>
        </is>
      </c>
      <c r="D1940" s="86" t="n">
        <v>46287</v>
      </c>
      <c r="E1940" t="inlineStr">
        <is>
          <t>spatiotemporal world model video forecasting</t>
        </is>
      </c>
      <c r="F1940" t="inlineStr">
        <is>
          <t>A Hybrid MIM Model for Radar Echo Forecasting With Multi‐Scale Feature Extraction and Spatiotemporal Interaction</t>
        </is>
      </c>
      <c r="G1940" t="inlineStr">
        <is>
          <t>Qu, Lianen; Zhao, Shan; Zheng, Ying; Ye, Chen; Ren, Zhikao</t>
        </is>
      </c>
      <c r="H1940" t="n">
        <v>2025</v>
      </c>
      <c r="I1940" t="inlineStr">
        <is>
          <t>Meteorological Applications</t>
        </is>
      </c>
      <c r="J1940" t="inlineStr">
        <is>
          <t>10.1002/met.70090</t>
        </is>
      </c>
      <c r="K1940" t="inlineStr">
        <is>
          <t>https://doi.org/10.1002/met.70090</t>
        </is>
      </c>
      <c r="L1940" t="inlineStr">
        <is>
          <t>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is>
      </c>
      <c r="M1940" t="inlineStr">
        <is>
          <t>journal-article</t>
        </is>
      </c>
      <c r="N1940" t="inlineStr">
        <is>
          <t>en</t>
        </is>
      </c>
      <c r="O1940">
        <f>IF(F1940="","",LOWER(TRIM(F1940)&amp;"|"&amp;TRIM(G1940)&amp;"|"&amp;H1940))</f>
        <v/>
      </c>
      <c r="P1940" t="inlineStr">
        <is>
          <t>No</t>
        </is>
      </c>
      <c r="Q1940" t="inlineStr">
        <is>
          <t>Citations: 0</t>
        </is>
      </c>
    </row>
    <row r="1941">
      <c r="A1941" t="inlineStr">
        <is>
          <t>A1940</t>
        </is>
      </c>
      <c r="B1941" t="inlineStr">
        <is>
          <t>Database</t>
        </is>
      </c>
      <c r="C1941" t="inlineStr">
        <is>
          <t>CrossRef</t>
        </is>
      </c>
      <c r="D1941" s="86" t="n">
        <v>46287</v>
      </c>
      <c r="E1941" t="inlineStr">
        <is>
          <t>spatiotemporal world model video forecasting</t>
        </is>
      </c>
      <c r="F1941" t="inlineStr">
        <is>
          <t>A Spatiotemporal Forex Trading System Based on a Hybrid Model GAT-LSTM: Forecasting Forex Price Directions</t>
        </is>
      </c>
      <c r="G1941" t="inlineStr">
        <is>
          <t>MABROUK, Nabil; CHIHAB, Marouane; CHIHAB, Younes</t>
        </is>
      </c>
      <c r="H1941" t="n">
        <v>2025</v>
      </c>
      <c r="I1941" t="inlineStr">
        <is>
          <t>International Journal of Advanced Computer Science and Applications</t>
        </is>
      </c>
      <c r="J1941" t="inlineStr">
        <is>
          <t>10.14569/ijacsa.2025.0161087</t>
        </is>
      </c>
      <c r="K1941" t="inlineStr">
        <is>
          <t>https://doi.org/10.14569/ijacsa.2025.0161087</t>
        </is>
      </c>
      <c r="L1941" t="inlineStr"/>
      <c r="M1941" t="inlineStr">
        <is>
          <t>journal-article</t>
        </is>
      </c>
      <c r="N1941" t="inlineStr">
        <is>
          <t>en</t>
        </is>
      </c>
      <c r="O1941">
        <f>IF(F1941="","",LOWER(TRIM(F1941)&amp;"|"&amp;TRIM(G1941)&amp;"|"&amp;H1941))</f>
        <v/>
      </c>
      <c r="P1941" t="inlineStr">
        <is>
          <t>No</t>
        </is>
      </c>
      <c r="Q1941" t="inlineStr">
        <is>
          <t>Citations: 0</t>
        </is>
      </c>
    </row>
    <row r="1942">
      <c r="A1942" t="inlineStr">
        <is>
          <t>A1941</t>
        </is>
      </c>
      <c r="B1942" t="inlineStr">
        <is>
          <t>Database</t>
        </is>
      </c>
      <c r="C1942" t="inlineStr">
        <is>
          <t>CrossRef</t>
        </is>
      </c>
      <c r="D1942" s="86" t="n">
        <v>46287</v>
      </c>
      <c r="E1942" t="inlineStr">
        <is>
          <t>spatiotemporal world model video forecasting</t>
        </is>
      </c>
      <c r="F1942" t="inlineStr">
        <is>
          <t>Spatiotemporal fractional graph-based grey model for greenhouse gas emission forecasting</t>
        </is>
      </c>
      <c r="G1942" t="inlineStr">
        <is>
          <t>Zhang, Xiaolong; Rao, Congjun; Almandeel, Abdulrahman; Xiao, Xinping; Goh, Mark</t>
        </is>
      </c>
      <c r="H1942" t="n">
        <v>2026</v>
      </c>
      <c r="I1942" t="inlineStr">
        <is>
          <t>Applied Mathematical Modelling</t>
        </is>
      </c>
      <c r="J1942" t="inlineStr">
        <is>
          <t>10.1016/j.apm.2026.117123</t>
        </is>
      </c>
      <c r="K1942" t="inlineStr">
        <is>
          <t>https://doi.org/10.1016/j.apm.2026.117123</t>
        </is>
      </c>
      <c r="L1942" t="inlineStr"/>
      <c r="M1942" t="inlineStr">
        <is>
          <t>journal-article</t>
        </is>
      </c>
      <c r="N1942" t="inlineStr">
        <is>
          <t>en</t>
        </is>
      </c>
      <c r="O1942">
        <f>IF(F1942="","",LOWER(TRIM(F1942)&amp;"|"&amp;TRIM(G1942)&amp;"|"&amp;H1942))</f>
        <v/>
      </c>
      <c r="P1942" t="inlineStr">
        <is>
          <t>No</t>
        </is>
      </c>
      <c r="Q1942" t="inlineStr">
        <is>
          <t>Citations: 0</t>
        </is>
      </c>
    </row>
    <row r="1943">
      <c r="A1943" t="inlineStr">
        <is>
          <t>A1942</t>
        </is>
      </c>
      <c r="B1943" t="inlineStr">
        <is>
          <t>Database</t>
        </is>
      </c>
      <c r="C1943" t="inlineStr">
        <is>
          <t>CrossRef</t>
        </is>
      </c>
      <c r="D1943" s="86" t="n">
        <v>46287</v>
      </c>
      <c r="E1943" t="inlineStr">
        <is>
          <t>spatiotemporal world model video forecasting</t>
        </is>
      </c>
      <c r="F1943" t="inlineStr">
        <is>
          <t>Enhancing spatiotemporal weather forecasting accuracy with 3D convolutional kernel through the sequence to sequence model</t>
        </is>
      </c>
      <c r="G1943" t="inlineStr">
        <is>
          <t>Fredyan, Renaldy; Setiawan, Karli Eka; Minor, Kelvin Asclepius</t>
        </is>
      </c>
      <c r="H1943" t="n">
        <v>2025</v>
      </c>
      <c r="I1943" t="inlineStr">
        <is>
          <t>International Journal of Electrical and Computer Engineering (IJECE)</t>
        </is>
      </c>
      <c r="J1943" t="inlineStr">
        <is>
          <t>10.11591/ijece.v15i2.pp2022-2030</t>
        </is>
      </c>
      <c r="K1943" t="inlineStr">
        <is>
          <t>https://doi.org/10.11591/ijece.v15i2.pp2022-2030</t>
        </is>
      </c>
      <c r="L1943" t="inlineStr">
        <is>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is>
      </c>
      <c r="M1943" t="inlineStr">
        <is>
          <t>journal-article</t>
        </is>
      </c>
      <c r="N1943" t="inlineStr">
        <is>
          <t>en</t>
        </is>
      </c>
      <c r="O1943">
        <f>IF(F1943="","",LOWER(TRIM(F1943)&amp;"|"&amp;TRIM(G1943)&amp;"|"&amp;H1943))</f>
        <v/>
      </c>
      <c r="P1943" t="inlineStr">
        <is>
          <t>No</t>
        </is>
      </c>
      <c r="Q1943" t="inlineStr">
        <is>
          <t>Citations: 4</t>
        </is>
      </c>
    </row>
    <row r="1944">
      <c r="A1944" t="inlineStr">
        <is>
          <t>A1943</t>
        </is>
      </c>
      <c r="B1944" t="inlineStr">
        <is>
          <t>Database</t>
        </is>
      </c>
      <c r="C1944" t="inlineStr">
        <is>
          <t>CrossRef</t>
        </is>
      </c>
      <c r="D1944" s="86" t="n">
        <v>46287</v>
      </c>
      <c r="E1944" t="inlineStr">
        <is>
          <t>spatiotemporal world model video forecasting</t>
        </is>
      </c>
      <c r="F1944" t="inlineStr">
        <is>
          <t>Convolutional-LSTM approach for temporal catch hotspots (CATCH): an AI-driven model for spatiotemporal forecasting of fisheries catch probability densities</t>
        </is>
      </c>
      <c r="G1944" t="inlineStr">
        <is>
          <t>Agmata, Altair; Guðmundsson, Svanur</t>
        </is>
      </c>
      <c r="H1944" t="n">
        <v>2025</v>
      </c>
      <c r="I1944" t="inlineStr">
        <is>
          <t>Biology Methods and Protocols</t>
        </is>
      </c>
      <c r="J1944" t="inlineStr">
        <is>
          <t>10.1093/biomethods/bpaf045</t>
        </is>
      </c>
      <c r="K1944" t="inlineStr">
        <is>
          <t>https://doi.org/10.1093/biomethods/bpaf045</t>
        </is>
      </c>
      <c r="L1944" t="inlineStr">
        <is>
          <t>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is>
      </c>
      <c r="M1944" t="inlineStr">
        <is>
          <t>journal-article</t>
        </is>
      </c>
      <c r="N1944" t="inlineStr">
        <is>
          <t>en</t>
        </is>
      </c>
      <c r="O1944">
        <f>IF(F1944="","",LOWER(TRIM(F1944)&amp;"|"&amp;TRIM(G1944)&amp;"|"&amp;H1944))</f>
        <v/>
      </c>
      <c r="P1944" t="inlineStr">
        <is>
          <t>No</t>
        </is>
      </c>
      <c r="Q1944" t="inlineStr">
        <is>
          <t>Citations: 10</t>
        </is>
      </c>
    </row>
    <row r="1945">
      <c r="A1945" t="inlineStr">
        <is>
          <t>A1944</t>
        </is>
      </c>
      <c r="B1945" t="inlineStr">
        <is>
          <t>Database</t>
        </is>
      </c>
      <c r="C1945" t="inlineStr">
        <is>
          <t>CrossRef</t>
        </is>
      </c>
      <c r="D1945" s="86" t="n">
        <v>46287</v>
      </c>
      <c r="E1945" t="inlineStr">
        <is>
          <t>spatiotemporal world model video forecasting</t>
        </is>
      </c>
      <c r="F1945" t="inlineStr">
        <is>
          <t>Improving Precipitation Forecasting through Early Fusion and Spatiotemporal Prediction: A Case Study Using the MultiPred Model</t>
        </is>
      </c>
      <c r="G1945" t="inlineStr">
        <is>
          <t>Wang, Bin; Tian, Jin; Fang, Zhijun; Jiang, Xiaoyan</t>
        </is>
      </c>
      <c r="H1945" t="n">
        <v>2024</v>
      </c>
      <c r="I1945" t="inlineStr">
        <is>
          <t>Atmosphere</t>
        </is>
      </c>
      <c r="J1945" t="inlineStr">
        <is>
          <t>10.3390/atmos15030329</t>
        </is>
      </c>
      <c r="K1945" t="inlineStr">
        <is>
          <t>https://doi.org/10.3390/atmos15030329</t>
        </is>
      </c>
      <c r="L1945" t="inlineStr">
        <is>
          <t>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is>
      </c>
      <c r="M1945" t="inlineStr">
        <is>
          <t>journal-article</t>
        </is>
      </c>
      <c r="N1945" t="inlineStr">
        <is>
          <t>en</t>
        </is>
      </c>
      <c r="O1945">
        <f>IF(F1945="","",LOWER(TRIM(F1945)&amp;"|"&amp;TRIM(G1945)&amp;"|"&amp;H1945))</f>
        <v/>
      </c>
      <c r="P1945" t="inlineStr">
        <is>
          <t>No</t>
        </is>
      </c>
      <c r="Q1945" t="inlineStr">
        <is>
          <t>Citations: 1</t>
        </is>
      </c>
    </row>
    <row r="1946">
      <c r="A1946" t="inlineStr">
        <is>
          <t>A1945</t>
        </is>
      </c>
      <c r="B1946" t="inlineStr">
        <is>
          <t>Database</t>
        </is>
      </c>
      <c r="C1946" t="inlineStr">
        <is>
          <t>CrossRef</t>
        </is>
      </c>
      <c r="D1946" s="86" t="n">
        <v>46287</v>
      </c>
      <c r="E1946" t="inlineStr">
        <is>
          <t>spatiotemporal world model video forecasting</t>
        </is>
      </c>
      <c r="F1946" t="inlineStr">
        <is>
          <t>Research on water quality spatiotemporal forecasting model based on ST-BIGRU-SVR neural network</t>
        </is>
      </c>
      <c r="G1946" t="inlineStr">
        <is>
          <t>Gai, Rongli; Yang, Jiahui</t>
        </is>
      </c>
      <c r="H1946" t="n">
        <v>2023</v>
      </c>
      <c r="I1946" t="inlineStr">
        <is>
          <t>Water Science &amp; Technology</t>
        </is>
      </c>
      <c r="J1946" t="inlineStr">
        <is>
          <t>10.2166/wst.2023.156</t>
        </is>
      </c>
      <c r="K1946" t="inlineStr">
        <is>
          <t>https://doi.org/10.2166/wst.2023.156</t>
        </is>
      </c>
      <c r="L1946" t="inlineStr">
        <is>
          <t>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is>
      </c>
      <c r="M1946" t="inlineStr">
        <is>
          <t>journal-article</t>
        </is>
      </c>
      <c r="N1946" t="inlineStr">
        <is>
          <t>en</t>
        </is>
      </c>
      <c r="O1946">
        <f>IF(F1946="","",LOWER(TRIM(F1946)&amp;"|"&amp;TRIM(G1946)&amp;"|"&amp;H1946))</f>
        <v/>
      </c>
      <c r="P1946" t="inlineStr">
        <is>
          <t>No</t>
        </is>
      </c>
      <c r="Q1946" t="inlineStr">
        <is>
          <t>Citations: 9</t>
        </is>
      </c>
    </row>
    <row r="1947">
      <c r="A1947" t="inlineStr">
        <is>
          <t>A1946</t>
        </is>
      </c>
      <c r="B1947" t="inlineStr">
        <is>
          <t>Database</t>
        </is>
      </c>
      <c r="C1947" t="inlineStr">
        <is>
          <t>CrossRef</t>
        </is>
      </c>
      <c r="D1947" s="86" t="n">
        <v>46287</v>
      </c>
      <c r="E1947" t="inlineStr">
        <is>
          <t>spatiotemporal world model video forecasting</t>
        </is>
      </c>
      <c r="F1947" t="inlineStr">
        <is>
          <t>Bayesian Forecasting of Mortality Rates for Small Areas Using Spatiotemporal Models</t>
        </is>
      </c>
      <c r="G1947" t="inlineStr">
        <is>
          <t>Goes, Julius</t>
        </is>
      </c>
      <c r="H1947" t="n">
        <v>2024</v>
      </c>
      <c r="I1947" t="inlineStr">
        <is>
          <t>Demography</t>
        </is>
      </c>
      <c r="J1947" t="inlineStr">
        <is>
          <t>10.1215/00703370-11212716</t>
        </is>
      </c>
      <c r="K1947" t="inlineStr">
        <is>
          <t>https://doi.org/10.1215/00703370-11212716</t>
        </is>
      </c>
      <c r="L1947" t="inlineStr">
        <is>
          <t>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is>
      </c>
      <c r="M1947" t="inlineStr">
        <is>
          <t>journal-article</t>
        </is>
      </c>
      <c r="N1947" t="inlineStr">
        <is>
          <t>en</t>
        </is>
      </c>
      <c r="O1947">
        <f>IF(F1947="","",LOWER(TRIM(F1947)&amp;"|"&amp;TRIM(G1947)&amp;"|"&amp;H1947))</f>
        <v/>
      </c>
      <c r="P1947" t="inlineStr">
        <is>
          <t>No</t>
        </is>
      </c>
      <c r="Q1947" t="inlineStr">
        <is>
          <t>Citations: 4</t>
        </is>
      </c>
    </row>
    <row r="1948">
      <c r="A1948" t="inlineStr">
        <is>
          <t>A1947</t>
        </is>
      </c>
      <c r="B1948" t="inlineStr">
        <is>
          <t>Database</t>
        </is>
      </c>
      <c r="C1948" t="inlineStr">
        <is>
          <t>CrossRef</t>
        </is>
      </c>
      <c r="D1948" s="86" t="n">
        <v>46287</v>
      </c>
      <c r="E1948" t="inlineStr">
        <is>
          <t>spatiotemporal world model video forecasting</t>
        </is>
      </c>
      <c r="F1948" t="inlineStr">
        <is>
          <t>Spatiotemporal analysis and deep-learning based forecasting of land surface temperature in the UNESCO world heritage sinharaja rainforest</t>
        </is>
      </c>
      <c r="G1948" t="inlineStr">
        <is>
          <t>Silva, Kushani I.; Fonseka, Panchali U.; Gamage, Shantha; Kantamaneni, Komali; Rathnayake, Upaka</t>
        </is>
      </c>
      <c r="H1948" t="n">
        <v>2026</v>
      </c>
      <c r="I1948" t="inlineStr">
        <is>
          <t>Trees, Forests and People</t>
        </is>
      </c>
      <c r="J1948" t="inlineStr">
        <is>
          <t>10.1016/j.tfp.2026.101308</t>
        </is>
      </c>
      <c r="K1948" t="inlineStr">
        <is>
          <t>https://doi.org/10.1016/j.tfp.2026.101308</t>
        </is>
      </c>
      <c r="L1948" t="inlineStr"/>
      <c r="M1948" t="inlineStr">
        <is>
          <t>journal-article</t>
        </is>
      </c>
      <c r="N1948" t="inlineStr">
        <is>
          <t>en</t>
        </is>
      </c>
      <c r="O1948">
        <f>IF(F1948="","",LOWER(TRIM(F1948)&amp;"|"&amp;TRIM(G1948)&amp;"|"&amp;H1948))</f>
        <v/>
      </c>
      <c r="P1948" t="inlineStr">
        <is>
          <t>No</t>
        </is>
      </c>
      <c r="Q1948" t="inlineStr">
        <is>
          <t>Citations: 0</t>
        </is>
      </c>
    </row>
    <row r="1949">
      <c r="A1949" t="inlineStr">
        <is>
          <t>A1948</t>
        </is>
      </c>
      <c r="B1949" t="inlineStr">
        <is>
          <t>Database</t>
        </is>
      </c>
      <c r="C1949" t="inlineStr">
        <is>
          <t>CrossRef</t>
        </is>
      </c>
      <c r="D1949" s="86" t="n">
        <v>46287</v>
      </c>
      <c r="E1949" t="inlineStr">
        <is>
          <t>spatiotemporal world model video forecasting</t>
        </is>
      </c>
      <c r="F1949" t="inlineStr">
        <is>
          <t>Spatiotemporal dynamics of a diffusive Leslie–Gower prey–predator model with strong Allee effect</t>
        </is>
      </c>
      <c r="G1949" t="inlineStr">
        <is>
          <t>Ma, Zhan-Ping</t>
        </is>
      </c>
      <c r="H1949" t="n">
        <v>2019</v>
      </c>
      <c r="I1949" t="inlineStr">
        <is>
          <t>Nonlinear Analysis: Real World Applications</t>
        </is>
      </c>
      <c r="J1949" t="inlineStr">
        <is>
          <t>10.1016/j.nonrwa.2019.06.008</t>
        </is>
      </c>
      <c r="K1949" t="inlineStr">
        <is>
          <t>https://doi.org/10.1016/j.nonrwa.2019.06.008</t>
        </is>
      </c>
      <c r="L1949" t="inlineStr"/>
      <c r="M1949" t="inlineStr">
        <is>
          <t>journal-article</t>
        </is>
      </c>
      <c r="N1949" t="inlineStr">
        <is>
          <t>en</t>
        </is>
      </c>
      <c r="O1949">
        <f>IF(F1949="","",LOWER(TRIM(F1949)&amp;"|"&amp;TRIM(G1949)&amp;"|"&amp;H1949))</f>
        <v/>
      </c>
      <c r="P1949" t="inlineStr">
        <is>
          <t>No</t>
        </is>
      </c>
      <c r="Q1949" t="inlineStr">
        <is>
          <t>Citations: 13</t>
        </is>
      </c>
    </row>
    <row r="1950">
      <c r="A1950" t="inlineStr">
        <is>
          <t>A1949</t>
        </is>
      </c>
      <c r="B1950" t="inlineStr">
        <is>
          <t>Database</t>
        </is>
      </c>
      <c r="C1950" t="inlineStr">
        <is>
          <t>CrossRef</t>
        </is>
      </c>
      <c r="D1950" s="86" t="n">
        <v>46287</v>
      </c>
      <c r="E1950" t="inlineStr">
        <is>
          <t>spatiotemporal world model video forecasting</t>
        </is>
      </c>
      <c r="F1950" t="inlineStr">
        <is>
          <t>Spatiotemporal wind forecasting by learning a hierarchically sparse inverse covariance matrix using wind directions</t>
        </is>
      </c>
      <c r="G1950" t="inlineStr">
        <is>
          <t>Liu, Yin; Davanloo Tajbakhsh, Sam; Conejo, Antonio J.</t>
        </is>
      </c>
      <c r="H1950" t="n">
        <v>2021</v>
      </c>
      <c r="I1950" t="inlineStr">
        <is>
          <t>International Journal of Forecasting</t>
        </is>
      </c>
      <c r="J1950" t="inlineStr">
        <is>
          <t>10.1016/j.ijforecast.2020.09.009</t>
        </is>
      </c>
      <c r="K1950" t="inlineStr">
        <is>
          <t>https://doi.org/10.1016/j.ijforecast.2020.09.009</t>
        </is>
      </c>
      <c r="L1950" t="inlineStr"/>
      <c r="M1950" t="inlineStr">
        <is>
          <t>journal-article</t>
        </is>
      </c>
      <c r="N1950" t="inlineStr">
        <is>
          <t>en</t>
        </is>
      </c>
      <c r="O1950">
        <f>IF(F1950="","",LOWER(TRIM(F1950)&amp;"|"&amp;TRIM(G1950)&amp;"|"&amp;H1950))</f>
        <v/>
      </c>
      <c r="P1950" t="inlineStr">
        <is>
          <t>No</t>
        </is>
      </c>
      <c r="Q1950" t="inlineStr">
        <is>
          <t>Citations: 9</t>
        </is>
      </c>
    </row>
    <row r="1951">
      <c r="A1951" t="inlineStr">
        <is>
          <t>A1950</t>
        </is>
      </c>
      <c r="B1951" t="inlineStr">
        <is>
          <t>Database</t>
        </is>
      </c>
      <c r="C1951" t="inlineStr">
        <is>
          <t>CrossRef</t>
        </is>
      </c>
      <c r="D1951" s="86" t="n">
        <v>46287</v>
      </c>
      <c r="E1951" t="inlineStr">
        <is>
          <t>spatiotemporal world model video forecasting</t>
        </is>
      </c>
      <c r="F1951" t="inlineStr">
        <is>
          <t>FORECASTING THE RUNOFF ON RIVERS OF THE DNISTER RIVER BASIN ACCORDING TO THE REMO NUMERIC CLIMATIC MODEL</t>
        </is>
      </c>
      <c r="G1951" t="inlineStr">
        <is>
          <t>Vasyl Grebin</t>
        </is>
      </c>
      <c r="H1951" t="n">
        <v>2018</v>
      </c>
      <c r="I1951" t="inlineStr">
        <is>
          <t>World Science</t>
        </is>
      </c>
      <c r="J1951" t="inlineStr">
        <is>
          <t>10.31435/rsglobal_ws/30092018/6131</t>
        </is>
      </c>
      <c r="K1951" t="inlineStr">
        <is>
          <t>https://doi.org/10.31435/rsglobal_ws/30092018/6131</t>
        </is>
      </c>
      <c r="L1951" t="inlineStr">
        <is>
          <t>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is>
      </c>
      <c r="M1951" t="inlineStr">
        <is>
          <t>journal-article</t>
        </is>
      </c>
      <c r="N1951" t="inlineStr">
        <is>
          <t>en</t>
        </is>
      </c>
      <c r="O1951">
        <f>IF(F1951="","",LOWER(TRIM(F1951)&amp;"|"&amp;TRIM(G1951)&amp;"|"&amp;H1951))</f>
        <v/>
      </c>
      <c r="P1951" t="inlineStr">
        <is>
          <t>No</t>
        </is>
      </c>
      <c r="Q1951" t="inlineStr">
        <is>
          <t>Citations: 2</t>
        </is>
      </c>
    </row>
    <row r="1952">
      <c r="A1952" t="inlineStr">
        <is>
          <t>A1951</t>
        </is>
      </c>
      <c r="B1952" t="inlineStr">
        <is>
          <t>Database</t>
        </is>
      </c>
      <c r="C1952" t="inlineStr">
        <is>
          <t>CrossRef</t>
        </is>
      </c>
      <c r="D1952" s="86" t="n">
        <v>46287</v>
      </c>
      <c r="E1952" t="inlineStr">
        <is>
          <t>spatiotemporal world model video forecasting</t>
        </is>
      </c>
      <c r="F1952" t="inlineStr">
        <is>
          <t>Neural Video Coding Using Multiscale Motion Compensation and Spatiotemporal Context Model</t>
        </is>
      </c>
      <c r="G1952" t="inlineStr">
        <is>
          <t>Liu, Haojie; Lu, Ming; Ma, Zhan; Wang, Fan; Xie, Zhihuang; Cao, Xun; Wang, Yao</t>
        </is>
      </c>
      <c r="H1952" t="n">
        <v>2021</v>
      </c>
      <c r="I1952" t="inlineStr">
        <is>
          <t>IEEE Transactions on Circuits and Systems for Video Technology</t>
        </is>
      </c>
      <c r="J1952" t="inlineStr">
        <is>
          <t>10.1109/tcsvt.2020.3035680</t>
        </is>
      </c>
      <c r="K1952" t="inlineStr">
        <is>
          <t>https://doi.org/10.1109/tcsvt.2020.3035680</t>
        </is>
      </c>
      <c r="L1952" t="inlineStr"/>
      <c r="M1952" t="inlineStr">
        <is>
          <t>journal-article</t>
        </is>
      </c>
      <c r="N1952" t="inlineStr">
        <is>
          <t>en</t>
        </is>
      </c>
      <c r="O1952">
        <f>IF(F1952="","",LOWER(TRIM(F1952)&amp;"|"&amp;TRIM(G1952)&amp;"|"&amp;H1952))</f>
        <v/>
      </c>
      <c r="P1952" t="inlineStr">
        <is>
          <t>No</t>
        </is>
      </c>
      <c r="Q1952" t="inlineStr">
        <is>
          <t>Citations: 82</t>
        </is>
      </c>
    </row>
    <row r="1953">
      <c r="A1953" t="inlineStr">
        <is>
          <t>A1952</t>
        </is>
      </c>
      <c r="B1953" t="inlineStr">
        <is>
          <t>Database</t>
        </is>
      </c>
      <c r="C1953" t="inlineStr">
        <is>
          <t>CrossRef</t>
        </is>
      </c>
      <c r="D1953" s="86" t="n">
        <v>46287</v>
      </c>
      <c r="E1953" t="inlineStr">
        <is>
          <t>spatiotemporal world model video forecasting</t>
        </is>
      </c>
      <c r="F1953" t="inlineStr">
        <is>
          <t>Enriched spatiotemporal dynamics of a model of Ebola transmission with a composite incidence function and density-independent treatment</t>
        </is>
      </c>
      <c r="G1953" t="inlineStr">
        <is>
          <t>Tadmon, Calvin; Kengne, Jacques Ndé</t>
        </is>
      </c>
      <c r="H1953" t="n">
        <v>2024</v>
      </c>
      <c r="I1953" t="inlineStr">
        <is>
          <t>Nonlinear Analysis: Real World Applications</t>
        </is>
      </c>
      <c r="J1953" t="inlineStr">
        <is>
          <t>10.1016/j.nonrwa.2024.104118</t>
        </is>
      </c>
      <c r="K1953" t="inlineStr">
        <is>
          <t>https://doi.org/10.1016/j.nonrwa.2024.104118</t>
        </is>
      </c>
      <c r="L1953" t="inlineStr"/>
      <c r="M1953" t="inlineStr">
        <is>
          <t>journal-article</t>
        </is>
      </c>
      <c r="N1953" t="inlineStr">
        <is>
          <t>en</t>
        </is>
      </c>
      <c r="O1953">
        <f>IF(F1953="","",LOWER(TRIM(F1953)&amp;"|"&amp;TRIM(G1953)&amp;"|"&amp;H1953))</f>
        <v/>
      </c>
      <c r="P1953" t="inlineStr">
        <is>
          <t>No</t>
        </is>
      </c>
      <c r="Q1953" t="inlineStr">
        <is>
          <t>Citations: 4</t>
        </is>
      </c>
    </row>
    <row r="1954">
      <c r="A1954" t="inlineStr">
        <is>
          <t>A1953</t>
        </is>
      </c>
      <c r="B1954" t="inlineStr">
        <is>
          <t>Database</t>
        </is>
      </c>
      <c r="C1954" t="inlineStr">
        <is>
          <t>CrossRef</t>
        </is>
      </c>
      <c r="D1954" s="86" t="n">
        <v>46287</v>
      </c>
      <c r="E1954" t="inlineStr">
        <is>
          <t>spatiotemporal world model video forecasting</t>
        </is>
      </c>
      <c r="F1954" t="inlineStr">
        <is>
          <t>Spatiotemporal Data Analysis and Forecasting Model for Forestland Rehabilitation</t>
        </is>
      </c>
      <c r="G1954" t="inlineStr">
        <is>
          <t>Holy Angel University; Bulanadi, Jehan; Tumibay, Gilbert; Angeles University Foundation; Quioc, Mary Ann; Mabalacat City College</t>
        </is>
      </c>
      <c r="H1954" t="n">
        <v>2019</v>
      </c>
      <c r="I1954" t="inlineStr">
        <is>
          <t>International Journal of Computing Sciences Research</t>
        </is>
      </c>
      <c r="J1954" t="inlineStr">
        <is>
          <t>10.25147/ijcsr.2017.001.1.36</t>
        </is>
      </c>
      <c r="K1954" t="inlineStr">
        <is>
          <t>https://doi.org/10.25147/ijcsr.2017.001.1.36</t>
        </is>
      </c>
      <c r="L1954" t="inlineStr"/>
      <c r="M1954" t="inlineStr">
        <is>
          <t>journal-article</t>
        </is>
      </c>
      <c r="N1954" t="inlineStr">
        <is>
          <t>en</t>
        </is>
      </c>
      <c r="O1954">
        <f>IF(F1954="","",LOWER(TRIM(F1954)&amp;"|"&amp;TRIM(G1954)&amp;"|"&amp;H1954))</f>
        <v/>
      </c>
      <c r="P1954" t="inlineStr">
        <is>
          <t>No</t>
        </is>
      </c>
      <c r="Q1954" t="inlineStr">
        <is>
          <t>Citations: 0</t>
        </is>
      </c>
    </row>
    <row r="1955">
      <c r="A1955" t="inlineStr">
        <is>
          <t>A1954</t>
        </is>
      </c>
      <c r="B1955" t="inlineStr">
        <is>
          <t>Database</t>
        </is>
      </c>
      <c r="C1955" t="inlineStr">
        <is>
          <t>CrossRef</t>
        </is>
      </c>
      <c r="D1955" s="86" t="n">
        <v>46287</v>
      </c>
      <c r="E1955" t="inlineStr">
        <is>
          <t>spatiotemporal world model video forecasting</t>
        </is>
      </c>
      <c r="F1955" t="inlineStr">
        <is>
          <t>A Load Forecasting Model Based on Spatiotemporal Partitioning and Cross-Regional Attention Collaboration</t>
        </is>
      </c>
      <c r="G1955" t="inlineStr">
        <is>
          <t>Dou, Xun; Yang, Ruiang; Dou, Zhenlan; Zhang, Chunyan; Xu, Chen; Li, Jiacheng</t>
        </is>
      </c>
      <c r="H1955" t="n">
        <v>2025</v>
      </c>
      <c r="I1955" t="inlineStr">
        <is>
          <t>Sustainability</t>
        </is>
      </c>
      <c r="J1955" t="inlineStr">
        <is>
          <t>10.3390/su17188162</t>
        </is>
      </c>
      <c r="K1955" t="inlineStr">
        <is>
          <t>https://doi.org/10.3390/su17188162</t>
        </is>
      </c>
      <c r="L1955" t="inlineStr">
        <is>
          <t>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is>
      </c>
      <c r="M1955" t="inlineStr">
        <is>
          <t>journal-article</t>
        </is>
      </c>
      <c r="N1955" t="inlineStr">
        <is>
          <t>en</t>
        </is>
      </c>
      <c r="O1955">
        <f>IF(F1955="","",LOWER(TRIM(F1955)&amp;"|"&amp;TRIM(G1955)&amp;"|"&amp;H1955))</f>
        <v/>
      </c>
      <c r="P1955" t="inlineStr">
        <is>
          <t>No</t>
        </is>
      </c>
      <c r="Q1955" t="inlineStr">
        <is>
          <t>Citations: 3</t>
        </is>
      </c>
    </row>
    <row r="1956">
      <c r="A1956" t="inlineStr">
        <is>
          <t>A1955</t>
        </is>
      </c>
      <c r="B1956" t="inlineStr">
        <is>
          <t>Database</t>
        </is>
      </c>
      <c r="C1956" t="inlineStr">
        <is>
          <t>CrossRef</t>
        </is>
      </c>
      <c r="D1956" s="86" t="n">
        <v>46287</v>
      </c>
      <c r="E1956" t="inlineStr">
        <is>
          <t>spatiotemporal world model video forecasting</t>
        </is>
      </c>
      <c r="F1956" t="inlineStr">
        <is>
          <t>An advanced data-driven spatiotemporal fusion discrete grey forecasting model for CO2 emissions prediction in urban agglomerations</t>
        </is>
      </c>
      <c r="G1956" t="inlineStr">
        <is>
          <t>Ding, Yuanping; Dang, Yaoguo; Yang, Yingjie; Wang, Junjie; Huang, Shan</t>
        </is>
      </c>
      <c r="H1956" t="n">
        <v>2025</v>
      </c>
      <c r="I1956" t="inlineStr">
        <is>
          <t>Grey Systems: Theory and Application</t>
        </is>
      </c>
      <c r="J1956" t="inlineStr">
        <is>
          <t>10.1108/gs-03-2025-0034</t>
        </is>
      </c>
      <c r="K1956" t="inlineStr">
        <is>
          <t>https://doi.org/10.1108/gs-03-2025-0034</t>
        </is>
      </c>
      <c r="L1956" t="inlineStr">
        <is>
          <t>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is>
      </c>
      <c r="M1956" t="inlineStr">
        <is>
          <t>journal-article</t>
        </is>
      </c>
      <c r="N1956" t="inlineStr">
        <is>
          <t>en</t>
        </is>
      </c>
      <c r="O1956">
        <f>IF(F1956="","",LOWER(TRIM(F1956)&amp;"|"&amp;TRIM(G1956)&amp;"|"&amp;H1956))</f>
        <v/>
      </c>
      <c r="P1956" t="inlineStr">
        <is>
          <t>No</t>
        </is>
      </c>
      <c r="Q1956" t="inlineStr">
        <is>
          <t>Citations: 3</t>
        </is>
      </c>
    </row>
    <row r="1957">
      <c r="A1957" t="inlineStr">
        <is>
          <t>A1956</t>
        </is>
      </c>
      <c r="B1957" t="inlineStr">
        <is>
          <t>Database</t>
        </is>
      </c>
      <c r="C1957" t="inlineStr">
        <is>
          <t>CrossRef</t>
        </is>
      </c>
      <c r="D1957" s="86" t="n">
        <v>46287</v>
      </c>
      <c r="E1957" t="inlineStr">
        <is>
          <t>spatiotemporal world model video forecasting</t>
        </is>
      </c>
      <c r="F1957" t="inlineStr">
        <is>
          <t>OrgaCast: A Trustworthy Spatiotemporal Diffusion Model for Fluorescence Organoid Forecasting</t>
        </is>
      </c>
      <c r="G1957" t="inlineStr">
        <is>
          <t>Gao, Dawei; Gomez, Angello Huerta; Li, Mingchen; El-Mokahal, Marcel; Yang, Huaxiao; Feng, Yunhe</t>
        </is>
      </c>
      <c r="H1957" t="n">
        <v>2026</v>
      </c>
      <c r="I1957" t="inlineStr">
        <is>
          <t>Proceedings of the AAAI Conference on Artificial Intelligence</t>
        </is>
      </c>
      <c r="J1957" t="inlineStr">
        <is>
          <t>10.1609/aaai.v40i6.42405</t>
        </is>
      </c>
      <c r="K1957" t="inlineStr">
        <is>
          <t>https://doi.org/10.1609/aaai.v40i6.42405</t>
        </is>
      </c>
      <c r="L1957" t="inlineStr">
        <is>
          <t>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is>
      </c>
      <c r="M1957" t="inlineStr">
        <is>
          <t>journal-article</t>
        </is>
      </c>
      <c r="N1957" t="inlineStr">
        <is>
          <t>en</t>
        </is>
      </c>
      <c r="O1957">
        <f>IF(F1957="","",LOWER(TRIM(F1957)&amp;"|"&amp;TRIM(G1957)&amp;"|"&amp;H1957))</f>
        <v/>
      </c>
      <c r="P1957" t="inlineStr">
        <is>
          <t>No</t>
        </is>
      </c>
      <c r="Q1957" t="inlineStr">
        <is>
          <t>Citations: 0</t>
        </is>
      </c>
    </row>
    <row r="1958">
      <c r="A1958" t="inlineStr">
        <is>
          <t>A1957</t>
        </is>
      </c>
      <c r="B1958" t="inlineStr">
        <is>
          <t>Database</t>
        </is>
      </c>
      <c r="C1958" t="inlineStr">
        <is>
          <t>CrossRef</t>
        </is>
      </c>
      <c r="D1958" s="86" t="n">
        <v>46287</v>
      </c>
      <c r="E1958" t="inlineStr">
        <is>
          <t>spatiotemporal world model video forecasting</t>
        </is>
      </c>
      <c r="F1958" t="inlineStr">
        <is>
          <t>Tourism demand forecasting of multi-attractions with spatiotemporal grid: a convolutional block attention module model</t>
        </is>
      </c>
      <c r="G1958" t="inlineStr">
        <is>
          <t>Sun, Haodong; Yang, Yang; Chen, Yanyan; Liu, Xiaoming; Wang, Jiachen</t>
        </is>
      </c>
      <c r="H1958" t="n">
        <v>2023</v>
      </c>
      <c r="I1958" t="inlineStr">
        <is>
          <t>Information Technology &amp; Tourism</t>
        </is>
      </c>
      <c r="J1958" t="inlineStr">
        <is>
          <t>10.1007/s40558-023-00247-y</t>
        </is>
      </c>
      <c r="K1958" t="inlineStr">
        <is>
          <t>https://doi.org/10.1007/s40558-023-00247-y</t>
        </is>
      </c>
      <c r="L1958" t="inlineStr"/>
      <c r="M1958" t="inlineStr">
        <is>
          <t>journal-article</t>
        </is>
      </c>
      <c r="N1958" t="inlineStr">
        <is>
          <t>en</t>
        </is>
      </c>
      <c r="O1958">
        <f>IF(F1958="","",LOWER(TRIM(F1958)&amp;"|"&amp;TRIM(G1958)&amp;"|"&amp;H1958))</f>
        <v/>
      </c>
      <c r="P1958" t="inlineStr">
        <is>
          <t>No</t>
        </is>
      </c>
      <c r="Q1958" t="inlineStr">
        <is>
          <t>Citations: 28</t>
        </is>
      </c>
    </row>
    <row r="1959">
      <c r="A1959" t="inlineStr">
        <is>
          <t>A1958</t>
        </is>
      </c>
      <c r="B1959" t="inlineStr">
        <is>
          <t>Database</t>
        </is>
      </c>
      <c r="C1959" t="inlineStr">
        <is>
          <t>CrossRef</t>
        </is>
      </c>
      <c r="D1959" s="86" t="n">
        <v>46287</v>
      </c>
      <c r="E1959" t="inlineStr">
        <is>
          <t>spatiotemporal world model video forecasting</t>
        </is>
      </c>
      <c r="F1959" t="inlineStr">
        <is>
          <t>Snipper: A Spatiotemporal Transformer for Simultaneous Multi-Person 3D Pose Estimation Tracking and Forecasting on a Video Snippet</t>
        </is>
      </c>
      <c r="G1959" t="inlineStr">
        <is>
          <t>Zou, Shihao; Xu, Yuanlu; Li, Chao; Ma, Lingni; Cheng, Li; Vo, Minh</t>
        </is>
      </c>
      <c r="H1959" t="n">
        <v>2023</v>
      </c>
      <c r="I1959" t="inlineStr">
        <is>
          <t>IEEE Transactions on Circuits and Systems for Video Technology</t>
        </is>
      </c>
      <c r="J1959" t="inlineStr">
        <is>
          <t>10.1109/tcsvt.2023.3244152</t>
        </is>
      </c>
      <c r="K1959" t="inlineStr">
        <is>
          <t>https://doi.org/10.1109/tcsvt.2023.3244152</t>
        </is>
      </c>
      <c r="L1959" t="inlineStr"/>
      <c r="M1959" t="inlineStr">
        <is>
          <t>journal-article</t>
        </is>
      </c>
      <c r="N1959" t="inlineStr">
        <is>
          <t>en</t>
        </is>
      </c>
      <c r="O1959">
        <f>IF(F1959="","",LOWER(TRIM(F1959)&amp;"|"&amp;TRIM(G1959)&amp;"|"&amp;H1959))</f>
        <v/>
      </c>
      <c r="P1959" t="inlineStr">
        <is>
          <t>No</t>
        </is>
      </c>
      <c r="Q1959" t="inlineStr">
        <is>
          <t>Citations: 22</t>
        </is>
      </c>
    </row>
    <row r="1960">
      <c r="A1960" t="inlineStr">
        <is>
          <t>A1959</t>
        </is>
      </c>
      <c r="B1960" t="inlineStr">
        <is>
          <t>Database</t>
        </is>
      </c>
      <c r="C1960" t="inlineStr">
        <is>
          <t>CrossRef</t>
        </is>
      </c>
      <c r="D1960" s="86" t="n">
        <v>46287</v>
      </c>
      <c r="E1960" t="inlineStr">
        <is>
          <t>spatiotemporal world model video forecasting</t>
        </is>
      </c>
      <c r="F1960" t="inlineStr">
        <is>
          <t>World unemployment problem and the unemployment rate forecasting with ARIMA model</t>
        </is>
      </c>
      <c r="G1960" t="inlineStr">
        <is>
          <t>Sun, Feilu</t>
        </is>
      </c>
      <c r="H1960" t="n">
        <v>2023</v>
      </c>
      <c r="I1960" t="inlineStr">
        <is>
          <t>Theoretical and Natural Science</t>
        </is>
      </c>
      <c r="J1960" t="inlineStr">
        <is>
          <t>10.54254/2753-8818/26/20241031</t>
        </is>
      </c>
      <c r="K1960" t="inlineStr">
        <is>
          <t>https://doi.org/10.54254/2753-8818/26/20241031</t>
        </is>
      </c>
      <c r="L1960" t="inlineStr">
        <is>
          <t>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is>
      </c>
      <c r="M1960" t="inlineStr">
        <is>
          <t>journal-article</t>
        </is>
      </c>
      <c r="N1960" t="inlineStr">
        <is>
          <t>en</t>
        </is>
      </c>
      <c r="O1960">
        <f>IF(F1960="","",LOWER(TRIM(F1960)&amp;"|"&amp;TRIM(G1960)&amp;"|"&amp;H1960))</f>
        <v/>
      </c>
      <c r="P1960" t="inlineStr">
        <is>
          <t>No</t>
        </is>
      </c>
      <c r="Q1960" t="inlineStr">
        <is>
          <t>Citations: 1</t>
        </is>
      </c>
    </row>
    <row r="1961">
      <c r="A1961" t="inlineStr">
        <is>
          <t>A1960</t>
        </is>
      </c>
      <c r="B1961" t="inlineStr">
        <is>
          <t>Database</t>
        </is>
      </c>
      <c r="C1961" t="inlineStr">
        <is>
          <t>CrossRef</t>
        </is>
      </c>
      <c r="D1961" s="86" t="n">
        <v>46287</v>
      </c>
      <c r="E1961" t="inlineStr">
        <is>
          <t>spatiotemporal world model video forecasting</t>
        </is>
      </c>
      <c r="F1961" t="inlineStr">
        <is>
          <t>A MULTI-MODEL ENSEMBLE LEARNING FRAMEWORK FOR COMPLEX EVENT FORECASTING</t>
        </is>
      </c>
      <c r="G1961" t="inlineStr">
        <is>
          <t>Shi, MengYun; Jin, YaLan</t>
        </is>
      </c>
      <c r="H1961" t="n">
        <v>2026</v>
      </c>
      <c r="I1961" t="inlineStr">
        <is>
          <t>World Journal of Information Technology</t>
        </is>
      </c>
      <c r="J1961" t="inlineStr">
        <is>
          <t>10.61784/wjit3123</t>
        </is>
      </c>
      <c r="K1961" t="inlineStr">
        <is>
          <t>https://doi.org/10.61784/wjit3123</t>
        </is>
      </c>
      <c r="L1961" t="inlineStr">
        <is>
          <t>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is>
      </c>
      <c r="M1961" t="inlineStr">
        <is>
          <t>journal-article</t>
        </is>
      </c>
      <c r="N1961" t="inlineStr">
        <is>
          <t>en</t>
        </is>
      </c>
      <c r="O1961">
        <f>IF(F1961="","",LOWER(TRIM(F1961)&amp;"|"&amp;TRIM(G1961)&amp;"|"&amp;H1961))</f>
        <v/>
      </c>
      <c r="P1961" t="inlineStr">
        <is>
          <t>No</t>
        </is>
      </c>
      <c r="Q1961" t="inlineStr">
        <is>
          <t>Citations: 0</t>
        </is>
      </c>
    </row>
    <row r="1962">
      <c r="A1962" t="inlineStr">
        <is>
          <t>A1961</t>
        </is>
      </c>
      <c r="B1962" t="inlineStr">
        <is>
          <t>Database</t>
        </is>
      </c>
      <c r="C1962" t="inlineStr">
        <is>
          <t>CrossRef</t>
        </is>
      </c>
      <c r="D1962" s="86" t="n">
        <v>46287</v>
      </c>
      <c r="E1962" t="inlineStr">
        <is>
          <t>spatiotemporal world model video forecasting</t>
        </is>
      </c>
      <c r="F1962" t="inlineStr">
        <is>
          <t>Deep learning model for flood probabilistic forecasting considering spatiotemporal rainfall distribution and hydrologic uncertainty</t>
        </is>
      </c>
      <c r="G1962" t="inlineStr">
        <is>
          <t>Xiang, Xin; Guo, Shenglian; Li, Chenglong; Sun, Bokai; Liang, Zhiming</t>
        </is>
      </c>
      <c r="H1962" t="n">
        <v>2025</v>
      </c>
      <c r="I1962" t="inlineStr">
        <is>
          <t>Journal of Hydrology</t>
        </is>
      </c>
      <c r="J1962" t="inlineStr">
        <is>
          <t>10.1016/j.jhydrol.2025.132879</t>
        </is>
      </c>
      <c r="K1962" t="inlineStr">
        <is>
          <t>https://doi.org/10.1016/j.jhydrol.2025.132879</t>
        </is>
      </c>
      <c r="L1962" t="inlineStr"/>
      <c r="M1962" t="inlineStr">
        <is>
          <t>journal-article</t>
        </is>
      </c>
      <c r="N1962" t="inlineStr">
        <is>
          <t>en</t>
        </is>
      </c>
      <c r="O1962">
        <f>IF(F1962="","",LOWER(TRIM(F1962)&amp;"|"&amp;TRIM(G1962)&amp;"|"&amp;H1962))</f>
        <v/>
      </c>
      <c r="P1962" t="inlineStr">
        <is>
          <t>No</t>
        </is>
      </c>
      <c r="Q1962" t="inlineStr">
        <is>
          <t>Citations: 16</t>
        </is>
      </c>
    </row>
    <row r="1963">
      <c r="A1963" t="inlineStr">
        <is>
          <t>A1962</t>
        </is>
      </c>
      <c r="B1963" t="inlineStr">
        <is>
          <t>Database</t>
        </is>
      </c>
      <c r="C1963" t="inlineStr">
        <is>
          <t>CrossRef</t>
        </is>
      </c>
      <c r="D1963" s="86" t="n">
        <v>46287</v>
      </c>
      <c r="E1963" t="inlineStr">
        <is>
          <t>spatiotemporal world model video forecasting</t>
        </is>
      </c>
      <c r="F1963" t="inlineStr">
        <is>
          <t>A tolerance-based framework for spatiotemporal forecast validation using the γ-index</t>
        </is>
      </c>
      <c r="G1963" t="inlineStr">
        <is>
          <t>Voyant, Cyril</t>
        </is>
      </c>
      <c r="H1963" t="n">
        <v>2026</v>
      </c>
      <c r="I1963" t="inlineStr">
        <is>
          <t>International Journal of Forecasting</t>
        </is>
      </c>
      <c r="J1963" t="inlineStr">
        <is>
          <t>10.1016/j.ijforecast.2026.03.002</t>
        </is>
      </c>
      <c r="K1963" t="inlineStr">
        <is>
          <t>https://doi.org/10.1016/j.ijforecast.2026.03.002</t>
        </is>
      </c>
      <c r="L1963" t="inlineStr"/>
      <c r="M1963" t="inlineStr">
        <is>
          <t>journal-article</t>
        </is>
      </c>
      <c r="N1963" t="inlineStr">
        <is>
          <t>en</t>
        </is>
      </c>
      <c r="O1963">
        <f>IF(F1963="","",LOWER(TRIM(F1963)&amp;"|"&amp;TRIM(G1963)&amp;"|"&amp;H1963))</f>
        <v/>
      </c>
      <c r="P1963" t="inlineStr">
        <is>
          <t>No</t>
        </is>
      </c>
      <c r="Q1963" t="inlineStr">
        <is>
          <t>Citations: 0</t>
        </is>
      </c>
    </row>
    <row r="1964">
      <c r="A1964" t="inlineStr">
        <is>
          <t>A1963</t>
        </is>
      </c>
      <c r="B1964" t="inlineStr">
        <is>
          <t>Database</t>
        </is>
      </c>
      <c r="C1964" t="inlineStr">
        <is>
          <t>CrossRef</t>
        </is>
      </c>
      <c r="D1964" s="86" t="n">
        <v>46287</v>
      </c>
      <c r="E1964" t="inlineStr">
        <is>
          <t>spatiotemporal world model video forecasting</t>
        </is>
      </c>
      <c r="F1964" t="inlineStr">
        <is>
          <t>Drowsy Detection based on Spatiotemporal Feature Extraction of Video Using 3D-CNN</t>
        </is>
      </c>
      <c r="G1964" t="inlineStr">
        <is>
          <t>Al-Shakarchy, Noor D.</t>
        </is>
      </c>
      <c r="H1964" t="n">
        <v>2019</v>
      </c>
      <c r="I1964" t="inlineStr">
        <is>
          <t>Journal of Advanced Research in Dynamical and Control Systems</t>
        </is>
      </c>
      <c r="J1964" t="inlineStr">
        <is>
          <t>10.5373/jardcs/v11sp10/201928650</t>
        </is>
      </c>
      <c r="K1964" t="inlineStr">
        <is>
          <t>https://doi.org/10.5373/jardcs/v11sp10/201928650</t>
        </is>
      </c>
      <c r="L1964" t="inlineStr"/>
      <c r="M1964" t="inlineStr">
        <is>
          <t>journal-article</t>
        </is>
      </c>
      <c r="N1964" t="inlineStr">
        <is>
          <t>en</t>
        </is>
      </c>
      <c r="O1964">
        <f>IF(F1964="","",LOWER(TRIM(F1964)&amp;"|"&amp;TRIM(G1964)&amp;"|"&amp;H1964))</f>
        <v/>
      </c>
      <c r="P1964" t="inlineStr">
        <is>
          <t>No</t>
        </is>
      </c>
      <c r="Q1964" t="inlineStr">
        <is>
          <t>Citations: 0</t>
        </is>
      </c>
    </row>
    <row r="1965">
      <c r="A1965" t="inlineStr">
        <is>
          <t>A1964</t>
        </is>
      </c>
      <c r="B1965" t="inlineStr">
        <is>
          <t>Database</t>
        </is>
      </c>
      <c r="C1965" t="inlineStr">
        <is>
          <t>CrossRef</t>
        </is>
      </c>
      <c r="D1965" s="86" t="n">
        <v>46287</v>
      </c>
      <c r="E1965" t="inlineStr">
        <is>
          <t>spatiotemporal world model video forecasting</t>
        </is>
      </c>
      <c r="F1965" t="inlineStr">
        <is>
          <t>A hybrid model for enhanced forecasting of PM2.5 spatiotemporal concentrations with high resolution and accuracy</t>
        </is>
      </c>
      <c r="G1965" t="inlineStr">
        <is>
          <t>Feng, Xiaoxiao; Zhang, Xiaole; Henne, Stephan; Zhao, Yi-Bo; Liu, Jie; Chen, Tse-Lun; Wang, Jing</t>
        </is>
      </c>
      <c r="H1965" t="n">
        <v>2024</v>
      </c>
      <c r="I1965" t="inlineStr">
        <is>
          <t>Environmental Pollution</t>
        </is>
      </c>
      <c r="J1965" t="inlineStr">
        <is>
          <t>10.1016/j.envpol.2024.124263</t>
        </is>
      </c>
      <c r="K1965" t="inlineStr">
        <is>
          <t>https://doi.org/10.1016/j.envpol.2024.124263</t>
        </is>
      </c>
      <c r="L1965" t="inlineStr"/>
      <c r="M1965" t="inlineStr">
        <is>
          <t>journal-article</t>
        </is>
      </c>
      <c r="N1965" t="inlineStr">
        <is>
          <t>en</t>
        </is>
      </c>
      <c r="O1965">
        <f>IF(F1965="","",LOWER(TRIM(F1965)&amp;"|"&amp;TRIM(G1965)&amp;"|"&amp;H1965))</f>
        <v/>
      </c>
      <c r="P1965" t="inlineStr">
        <is>
          <t>No</t>
        </is>
      </c>
      <c r="Q1965" t="inlineStr">
        <is>
          <t>Citations: 32</t>
        </is>
      </c>
    </row>
    <row r="1966">
      <c r="A1966" t="inlineStr">
        <is>
          <t>A1965</t>
        </is>
      </c>
      <c r="B1966" t="inlineStr">
        <is>
          <t>Database</t>
        </is>
      </c>
      <c r="C1966" t="inlineStr">
        <is>
          <t>CrossRef</t>
        </is>
      </c>
      <c r="D1966" s="86" t="n">
        <v>46287</v>
      </c>
      <c r="E1966" t="inlineStr">
        <is>
          <t>spatiotemporal world model video forecasting</t>
        </is>
      </c>
      <c r="F1966" t="inlineStr">
        <is>
          <t>AZO-FMRGAformer: a hybrid model for cloud resource allocation using transformer-based time-series forecasting</t>
        </is>
      </c>
      <c r="G1966" t="inlineStr">
        <is>
          <t>Devi, D.; Winster, S. Godfrey</t>
        </is>
      </c>
      <c r="H1966" t="n">
        <v>2025</v>
      </c>
      <c r="I1966" t="inlineStr">
        <is>
          <t>Signal, Image and Video Processing</t>
        </is>
      </c>
      <c r="J1966" t="inlineStr">
        <is>
          <t>10.1007/s11760-025-04267-5</t>
        </is>
      </c>
      <c r="K1966" t="inlineStr">
        <is>
          <t>https://doi.org/10.1007/s11760-025-04267-5</t>
        </is>
      </c>
      <c r="L1966" t="inlineStr"/>
      <c r="M1966" t="inlineStr">
        <is>
          <t>journal-article</t>
        </is>
      </c>
      <c r="N1966" t="inlineStr">
        <is>
          <t>en</t>
        </is>
      </c>
      <c r="O1966">
        <f>IF(F1966="","",LOWER(TRIM(F1966)&amp;"|"&amp;TRIM(G1966)&amp;"|"&amp;H1966))</f>
        <v/>
      </c>
      <c r="P1966" t="inlineStr">
        <is>
          <t>No</t>
        </is>
      </c>
      <c r="Q1966" t="inlineStr">
        <is>
          <t>Citations: 1</t>
        </is>
      </c>
    </row>
    <row r="1967">
      <c r="A1967" t="inlineStr">
        <is>
          <t>A1966</t>
        </is>
      </c>
      <c r="B1967" t="inlineStr">
        <is>
          <t>Database</t>
        </is>
      </c>
      <c r="C1967" t="inlineStr">
        <is>
          <t>CrossRef</t>
        </is>
      </c>
      <c r="D1967" s="86" t="n">
        <v>46287</v>
      </c>
      <c r="E1967" t="inlineStr">
        <is>
          <t>spatiotemporal world model video forecasting</t>
        </is>
      </c>
      <c r="F1967" t="inlineStr">
        <is>
          <t>Spatiotemporal forecasting model based on hybrid convolution for local weather prediction post-processing</t>
        </is>
      </c>
      <c r="G1967" t="inlineStr">
        <is>
          <t>Xiang, Li; Xiang, Jie; Guan, Jiping; Zhang, Lifeng; Cao, Zenghui; Xia, Jilu</t>
        </is>
      </c>
      <c r="H1967" t="n">
        <v>2022</v>
      </c>
      <c r="I1967" t="inlineStr">
        <is>
          <t>Frontiers in Earth Science</t>
        </is>
      </c>
      <c r="J1967" t="inlineStr">
        <is>
          <t>10.3389/feart.2022.978942</t>
        </is>
      </c>
      <c r="K1967" t="inlineStr">
        <is>
          <t>https://doi.org/10.3389/feart.2022.978942</t>
        </is>
      </c>
      <c r="L1967" t="inlineStr">
        <is>
          <t>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is>
      </c>
      <c r="M1967" t="inlineStr">
        <is>
          <t>journal-article</t>
        </is>
      </c>
      <c r="N1967" t="inlineStr">
        <is>
          <t>en</t>
        </is>
      </c>
      <c r="O1967">
        <f>IF(F1967="","",LOWER(TRIM(F1967)&amp;"|"&amp;TRIM(G1967)&amp;"|"&amp;H1967))</f>
        <v/>
      </c>
      <c r="P1967" t="inlineStr">
        <is>
          <t>No</t>
        </is>
      </c>
      <c r="Q1967" t="inlineStr">
        <is>
          <t>Citations: 3</t>
        </is>
      </c>
    </row>
    <row r="1968">
      <c r="A1968" t="inlineStr">
        <is>
          <t>A1967</t>
        </is>
      </c>
      <c r="B1968" t="inlineStr">
        <is>
          <t>Database</t>
        </is>
      </c>
      <c r="C1968" t="inlineStr">
        <is>
          <t>CrossRef</t>
        </is>
      </c>
      <c r="D1968" s="86" t="n">
        <v>46287</v>
      </c>
      <c r="E1968" t="inlineStr">
        <is>
          <t>spatiotemporal world model video forecasting</t>
        </is>
      </c>
      <c r="F1968" t="inlineStr">
        <is>
          <t>Transformer-based Deep Learning for Spatiotemporal Forecasting of Natural Resource Availability</t>
        </is>
      </c>
      <c r="G1968" t="inlineStr">
        <is>
          <t>Lalita</t>
        </is>
      </c>
      <c r="H1968" t="n">
        <v>2026</v>
      </c>
      <c r="I1968" t="inlineStr">
        <is>
          <t>Natural Resources for Human Health</t>
        </is>
      </c>
      <c r="J1968" t="inlineStr">
        <is>
          <t>10.53365/nrfhh.1193</t>
        </is>
      </c>
      <c r="K1968" t="inlineStr">
        <is>
          <t>https://doi.org/10.53365/nrfhh.1193</t>
        </is>
      </c>
      <c r="L1968" t="inlineStr">
        <is>
          <t>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is>
      </c>
      <c r="M1968" t="inlineStr">
        <is>
          <t>journal-article</t>
        </is>
      </c>
      <c r="N1968" t="inlineStr">
        <is>
          <t>en</t>
        </is>
      </c>
      <c r="O1968">
        <f>IF(F1968="","",LOWER(TRIM(F1968)&amp;"|"&amp;TRIM(G1968)&amp;"|"&amp;H1968))</f>
        <v/>
      </c>
      <c r="P1968" t="inlineStr">
        <is>
          <t>No</t>
        </is>
      </c>
      <c r="Q1968" t="inlineStr">
        <is>
          <t>Citations: 0</t>
        </is>
      </c>
    </row>
    <row r="1969">
      <c r="A1969" t="inlineStr">
        <is>
          <t>A1968</t>
        </is>
      </c>
      <c r="B1969" t="inlineStr">
        <is>
          <t>Database</t>
        </is>
      </c>
      <c r="C1969" t="inlineStr">
        <is>
          <t>CrossRef</t>
        </is>
      </c>
      <c r="D1969" s="86" t="n">
        <v>46287</v>
      </c>
      <c r="E1969" t="inlineStr">
        <is>
          <t>spatiotemporal world model video forecasting</t>
        </is>
      </c>
      <c r="F1969" t="inlineStr">
        <is>
          <t>A spatiotemporal defect-integrated deepfake video detection and forgery algorithm attribution model</t>
        </is>
      </c>
      <c r="G1969" t="inlineStr">
        <is>
          <t>Liu, Chang; Wang, Xiaoxuan; Zhang, Yinfu; Liu, Jianli; Ma, Zhenhua</t>
        </is>
      </c>
      <c r="H1969" t="n">
        <v>2026</v>
      </c>
      <c r="I1969" t="inlineStr">
        <is>
          <t>Scientific Reports</t>
        </is>
      </c>
      <c r="J1969" t="inlineStr">
        <is>
          <t>10.1038/s41598-026-55334-x</t>
        </is>
      </c>
      <c r="K1969" t="inlineStr">
        <is>
          <t>https://doi.org/10.1038/s41598-026-55334-x</t>
        </is>
      </c>
      <c r="L1969" t="inlineStr"/>
      <c r="M1969" t="inlineStr">
        <is>
          <t>journal-article</t>
        </is>
      </c>
      <c r="N1969" t="inlineStr">
        <is>
          <t>en</t>
        </is>
      </c>
      <c r="O1969">
        <f>IF(F1969="","",LOWER(TRIM(F1969)&amp;"|"&amp;TRIM(G1969)&amp;"|"&amp;H1969))</f>
        <v/>
      </c>
      <c r="P1969" t="inlineStr">
        <is>
          <t>No</t>
        </is>
      </c>
      <c r="Q1969" t="inlineStr">
        <is>
          <t>Citations: 0</t>
        </is>
      </c>
    </row>
    <row r="1970">
      <c r="A1970" t="inlineStr">
        <is>
          <t>A1969</t>
        </is>
      </c>
      <c r="B1970" t="inlineStr">
        <is>
          <t>Database</t>
        </is>
      </c>
      <c r="C1970" t="inlineStr">
        <is>
          <t>CrossRef</t>
        </is>
      </c>
      <c r="D1970" s="86" t="n">
        <v>46287</v>
      </c>
      <c r="E1970" t="inlineStr">
        <is>
          <t>spatiotemporal world model video forecasting</t>
        </is>
      </c>
      <c r="F1970" t="inlineStr">
        <is>
          <t>A hybrid model for spatiotemporal forecasting of PM2.5 based on graph convolutional neural network and long short-term memory</t>
        </is>
      </c>
      <c r="G1970" t="inlineStr">
        <is>
          <t>Qi, Yanlin; Li, Qi; Karimian, Hamed; Liu, Di</t>
        </is>
      </c>
      <c r="H1970" t="n">
        <v>2019</v>
      </c>
      <c r="I1970" t="inlineStr">
        <is>
          <t>Science of The Total Environment</t>
        </is>
      </c>
      <c r="J1970" t="inlineStr">
        <is>
          <t>10.1016/j.scitotenv.2019.01.333</t>
        </is>
      </c>
      <c r="K1970" t="inlineStr">
        <is>
          <t>https://doi.org/10.1016/j.scitotenv.2019.01.333</t>
        </is>
      </c>
      <c r="L1970" t="inlineStr"/>
      <c r="M1970" t="inlineStr">
        <is>
          <t>journal-article</t>
        </is>
      </c>
      <c r="N1970" t="inlineStr">
        <is>
          <t>en</t>
        </is>
      </c>
      <c r="O1970">
        <f>IF(F1970="","",LOWER(TRIM(F1970)&amp;"|"&amp;TRIM(G1970)&amp;"|"&amp;H1970))</f>
        <v/>
      </c>
      <c r="P1970" t="inlineStr">
        <is>
          <t>No</t>
        </is>
      </c>
      <c r="Q1970" t="inlineStr">
        <is>
          <t>Citations: 538</t>
        </is>
      </c>
    </row>
    <row r="1971">
      <c r="A1971" t="inlineStr">
        <is>
          <t>A1970</t>
        </is>
      </c>
      <c r="B1971" t="inlineStr">
        <is>
          <t>Database</t>
        </is>
      </c>
      <c r="C1971" t="inlineStr">
        <is>
          <t>CrossRef</t>
        </is>
      </c>
      <c r="D1971" s="86" t="n">
        <v>46287</v>
      </c>
      <c r="E1971" t="inlineStr">
        <is>
          <t>spatiotemporal world model video forecasting</t>
        </is>
      </c>
      <c r="F1971" t="inlineStr">
        <is>
          <t>Probabilistic spatiotemporal wind speed forecasting based on a variational Bayesian deep learning model</t>
        </is>
      </c>
      <c r="G1971" t="inlineStr">
        <is>
          <t>Liu, Yongqi; Qin, Hui; Zhang, Zhendong; Pei, Shaoqian; Jiang, Zhiqiang; Feng, Zhongkai; Zhou, Jianzhong</t>
        </is>
      </c>
      <c r="H1971" t="n">
        <v>2020</v>
      </c>
      <c r="I1971" t="inlineStr">
        <is>
          <t>Applied Energy</t>
        </is>
      </c>
      <c r="J1971" t="inlineStr">
        <is>
          <t>10.1016/j.apenergy.2019.114259</t>
        </is>
      </c>
      <c r="K1971" t="inlineStr">
        <is>
          <t>https://doi.org/10.1016/j.apenergy.2019.114259</t>
        </is>
      </c>
      <c r="L1971" t="inlineStr"/>
      <c r="M1971" t="inlineStr">
        <is>
          <t>journal-article</t>
        </is>
      </c>
      <c r="N1971" t="inlineStr">
        <is>
          <t>en</t>
        </is>
      </c>
      <c r="O1971">
        <f>IF(F1971="","",LOWER(TRIM(F1971)&amp;"|"&amp;TRIM(G1971)&amp;"|"&amp;H1971))</f>
        <v/>
      </c>
      <c r="P1971" t="inlineStr">
        <is>
          <t>No</t>
        </is>
      </c>
      <c r="Q1971" t="inlineStr">
        <is>
          <t>Citations: 186</t>
        </is>
      </c>
    </row>
    <row r="1972">
      <c r="A1972" t="inlineStr">
        <is>
          <t>A1971</t>
        </is>
      </c>
      <c r="B1972" t="inlineStr">
        <is>
          <t>Database</t>
        </is>
      </c>
      <c r="C1972" t="inlineStr">
        <is>
          <t>CrossRef</t>
        </is>
      </c>
      <c r="D1972" s="86" t="n">
        <v>46287</v>
      </c>
      <c r="E1972" t="inlineStr">
        <is>
          <t>spatiotemporal world model video forecasting</t>
        </is>
      </c>
      <c r="F1972" t="inlineStr">
        <is>
          <t>OLYMPIC MEDAL QUANTITY FORECASTING: A RANDOM FOREST ALGORITHM-BASED MODEL CONSTRUCTION</t>
        </is>
      </c>
      <c r="G1972" t="inlineStr">
        <is>
          <t>Zhu, JunBo; Li, LinFeng</t>
        </is>
      </c>
      <c r="H1972" t="n">
        <v>2025</v>
      </c>
      <c r="I1972" t="inlineStr">
        <is>
          <t>World Journal of Information Technology</t>
        </is>
      </c>
      <c r="J1972" t="inlineStr">
        <is>
          <t>10.61784/wjit3038</t>
        </is>
      </c>
      <c r="K1972" t="inlineStr">
        <is>
          <t>https://doi.org/10.61784/wjit3038</t>
        </is>
      </c>
      <c r="L1972" t="inlineStr">
        <is>
          <t>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is>
      </c>
      <c r="M1972" t="inlineStr">
        <is>
          <t>journal-article</t>
        </is>
      </c>
      <c r="N1972" t="inlineStr">
        <is>
          <t>en</t>
        </is>
      </c>
      <c r="O1972">
        <f>IF(F1972="","",LOWER(TRIM(F1972)&amp;"|"&amp;TRIM(G1972)&amp;"|"&amp;H1972))</f>
        <v/>
      </c>
      <c r="P1972" t="inlineStr">
        <is>
          <t>No</t>
        </is>
      </c>
      <c r="Q1972" t="inlineStr">
        <is>
          <t>Citations: 0</t>
        </is>
      </c>
    </row>
    <row r="1973">
      <c r="A1973" t="inlineStr">
        <is>
          <t>A1972</t>
        </is>
      </c>
      <c r="B1973" t="inlineStr">
        <is>
          <t>Database</t>
        </is>
      </c>
      <c r="C1973" t="inlineStr">
        <is>
          <t>CrossRef</t>
        </is>
      </c>
      <c r="D1973" s="86" t="n">
        <v>46287</v>
      </c>
      <c r="E1973" t="inlineStr">
        <is>
          <t>spatiotemporal world model video forecasting</t>
        </is>
      </c>
      <c r="F1973" t="inlineStr">
        <is>
          <t>Econometric Model for Forecasting Cargo Turnover at Seaports</t>
        </is>
      </c>
      <c r="G1973" t="inlineStr">
        <is>
          <t>Botnaryuk, M. V.; Ksenzova, N. N.</t>
        </is>
      </c>
      <c r="H1973" t="n">
        <v>2025</v>
      </c>
      <c r="I1973" t="inlineStr">
        <is>
          <t>World of Transport and Transportation</t>
        </is>
      </c>
      <c r="J1973" t="inlineStr">
        <is>
          <t>10.30932/1992-3252-2024-22-4-6</t>
        </is>
      </c>
      <c r="K1973" t="inlineStr">
        <is>
          <t>https://doi.org/10.30932/1992-3252-2024-22-4-6</t>
        </is>
      </c>
      <c r="L1973" t="inlineStr">
        <is>
          <t>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is>
      </c>
      <c r="M1973" t="inlineStr">
        <is>
          <t>journal-article</t>
        </is>
      </c>
      <c r="N1973" t="inlineStr">
        <is>
          <t>en</t>
        </is>
      </c>
      <c r="O1973">
        <f>IF(F1973="","",LOWER(TRIM(F1973)&amp;"|"&amp;TRIM(G1973)&amp;"|"&amp;H1973))</f>
        <v/>
      </c>
      <c r="P1973" t="inlineStr">
        <is>
          <t>No</t>
        </is>
      </c>
      <c r="Q1973" t="inlineStr">
        <is>
          <t>Citations: 1</t>
        </is>
      </c>
    </row>
    <row r="1974">
      <c r="A1974" t="inlineStr">
        <is>
          <t>A1973</t>
        </is>
      </c>
      <c r="B1974" t="inlineStr">
        <is>
          <t>Database</t>
        </is>
      </c>
      <c r="C1974" t="inlineStr">
        <is>
          <t>CrossRef</t>
        </is>
      </c>
      <c r="D1974" s="86" t="n">
        <v>46287</v>
      </c>
      <c r="E1974" t="inlineStr">
        <is>
          <t>spatiotemporal world model video forecasting</t>
        </is>
      </c>
      <c r="F1974" t="inlineStr">
        <is>
          <t>Spatiotemporal Evolution and Driving Mechanisms of CATL’s Investment Layout Based on GIS Spatial Analysis and OPGD Model</t>
        </is>
      </c>
      <c r="G1974" t="inlineStr">
        <is>
          <t>Zeng, Fanlong; Chen, Tingting</t>
        </is>
      </c>
      <c r="H1974" t="n">
        <v>2026</v>
      </c>
      <c r="I1974" t="inlineStr">
        <is>
          <t>World Electric Vehicle Journal</t>
        </is>
      </c>
      <c r="J1974" t="inlineStr">
        <is>
          <t>10.3390/wevj17040218</t>
        </is>
      </c>
      <c r="K1974" t="inlineStr">
        <is>
          <t>https://doi.org/10.3390/wevj17040218</t>
        </is>
      </c>
      <c r="L1974" t="inlineStr">
        <is>
          <t>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is>
      </c>
      <c r="M1974" t="inlineStr">
        <is>
          <t>journal-article</t>
        </is>
      </c>
      <c r="N1974" t="inlineStr">
        <is>
          <t>en</t>
        </is>
      </c>
      <c r="O1974">
        <f>IF(F1974="","",LOWER(TRIM(F1974)&amp;"|"&amp;TRIM(G1974)&amp;"|"&amp;H1974))</f>
        <v/>
      </c>
      <c r="P1974" t="inlineStr">
        <is>
          <t>No</t>
        </is>
      </c>
      <c r="Q1974" t="inlineStr">
        <is>
          <t>Citations: 0</t>
        </is>
      </c>
    </row>
    <row r="1975">
      <c r="A1975" t="inlineStr">
        <is>
          <t>A1974</t>
        </is>
      </c>
      <c r="B1975" t="inlineStr">
        <is>
          <t>Database</t>
        </is>
      </c>
      <c r="C1975" t="inlineStr">
        <is>
          <t>CrossRef</t>
        </is>
      </c>
      <c r="D1975" s="86" t="n">
        <v>46287</v>
      </c>
      <c r="E1975" t="inlineStr">
        <is>
          <t>spatiotemporal world model video forecasting</t>
        </is>
      </c>
      <c r="F1975" t="inlineStr">
        <is>
          <t>Forecasting the video data traffic of 5 G services in south korea</t>
        </is>
      </c>
      <c r="G1975" t="inlineStr">
        <is>
          <t>Shin, Hyungsup; Jung, Jiyeon; Koo, Yoonmo</t>
        </is>
      </c>
      <c r="H1975" t="n">
        <v>2020</v>
      </c>
      <c r="I1975" t="inlineStr">
        <is>
          <t>Technological Forecasting and Social Change</t>
        </is>
      </c>
      <c r="J1975" t="inlineStr">
        <is>
          <t>10.1016/j.techfore.2020.119948</t>
        </is>
      </c>
      <c r="K1975" t="inlineStr">
        <is>
          <t>https://doi.org/10.1016/j.techfore.2020.119948</t>
        </is>
      </c>
      <c r="L1975" t="inlineStr"/>
      <c r="M1975" t="inlineStr">
        <is>
          <t>journal-article</t>
        </is>
      </c>
      <c r="N1975" t="inlineStr">
        <is>
          <t>en</t>
        </is>
      </c>
      <c r="O1975">
        <f>IF(F1975="","",LOWER(TRIM(F1975)&amp;"|"&amp;TRIM(G1975)&amp;"|"&amp;H1975))</f>
        <v/>
      </c>
      <c r="P1975" t="inlineStr">
        <is>
          <t>No</t>
        </is>
      </c>
      <c r="Q1975" t="inlineStr">
        <is>
          <t>Citations: 21</t>
        </is>
      </c>
    </row>
    <row r="1976">
      <c r="A1976" t="inlineStr">
        <is>
          <t>A1975</t>
        </is>
      </c>
      <c r="B1976" t="inlineStr">
        <is>
          <t>Database</t>
        </is>
      </c>
      <c r="C1976" t="inlineStr">
        <is>
          <t>CrossRef</t>
        </is>
      </c>
      <c r="D1976" s="86" t="n">
        <v>46287</v>
      </c>
      <c r="E1976" t="inlineStr">
        <is>
          <t>spatiotemporal world model video forecasting</t>
        </is>
      </c>
      <c r="F1976" t="inlineStr">
        <is>
          <t>Changes in user experience and satisfaction as media technology evolves: The reciprocal relationship between video games and video game-related media</t>
        </is>
      </c>
      <c r="G1976" t="inlineStr">
        <is>
          <t>Chang, Jiyoon; Lee, Daeho</t>
        </is>
      </c>
      <c r="H1976" t="n">
        <v>2022</v>
      </c>
      <c r="I1976" t="inlineStr">
        <is>
          <t>Technological Forecasting and Social Change</t>
        </is>
      </c>
      <c r="J1976" t="inlineStr">
        <is>
          <t>10.1016/j.techfore.2021.121219</t>
        </is>
      </c>
      <c r="K1976" t="inlineStr">
        <is>
          <t>https://doi.org/10.1016/j.techfore.2021.121219</t>
        </is>
      </c>
      <c r="L1976" t="inlineStr"/>
      <c r="M1976" t="inlineStr">
        <is>
          <t>journal-article</t>
        </is>
      </c>
      <c r="N1976" t="inlineStr">
        <is>
          <t>en</t>
        </is>
      </c>
      <c r="O1976">
        <f>IF(F1976="","",LOWER(TRIM(F1976)&amp;"|"&amp;TRIM(G1976)&amp;"|"&amp;H1976))</f>
        <v/>
      </c>
      <c r="P1976" t="inlineStr">
        <is>
          <t>No</t>
        </is>
      </c>
      <c r="Q1976" t="inlineStr">
        <is>
          <t>Citations: 29</t>
        </is>
      </c>
    </row>
    <row r="1977">
      <c r="A1977" t="inlineStr">
        <is>
          <t>A1976</t>
        </is>
      </c>
      <c r="B1977" t="inlineStr">
        <is>
          <t>Database</t>
        </is>
      </c>
      <c r="C1977" t="inlineStr">
        <is>
          <t>CrossRef</t>
        </is>
      </c>
      <c r="D1977" s="86" t="n">
        <v>46287</v>
      </c>
      <c r="E1977" t="inlineStr">
        <is>
          <t>spatiotemporal world model video forecasting</t>
        </is>
      </c>
      <c r="F1977" t="inlineStr">
        <is>
          <t>SpeQNet: Query-Enhanced Spectral Graph Filtering for Spatiotemporal Forecasting</t>
        </is>
      </c>
      <c r="G1977" t="inlineStr">
        <is>
          <t>Feng, Zongyao; Markov, Konstantin</t>
        </is>
      </c>
      <c r="H1977" t="n">
        <v>2026</v>
      </c>
      <c r="I1977" t="inlineStr">
        <is>
          <t>Applied Sciences</t>
        </is>
      </c>
      <c r="J1977" t="inlineStr">
        <is>
          <t>10.3390/app16031176</t>
        </is>
      </c>
      <c r="K1977" t="inlineStr">
        <is>
          <t>https://doi.org/10.3390/app16031176</t>
        </is>
      </c>
      <c r="L1977" t="inlineStr">
        <is>
          <t>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is>
      </c>
      <c r="M1977" t="inlineStr">
        <is>
          <t>journal-article</t>
        </is>
      </c>
      <c r="N1977" t="inlineStr">
        <is>
          <t>en</t>
        </is>
      </c>
      <c r="O1977">
        <f>IF(F1977="","",LOWER(TRIM(F1977)&amp;"|"&amp;TRIM(G1977)&amp;"|"&amp;H1977))</f>
        <v/>
      </c>
      <c r="P1977" t="inlineStr">
        <is>
          <t>No</t>
        </is>
      </c>
      <c r="Q1977" t="inlineStr">
        <is>
          <t>Citations: 1</t>
        </is>
      </c>
    </row>
    <row r="1978">
      <c r="A1978" t="inlineStr">
        <is>
          <t>A1977</t>
        </is>
      </c>
      <c r="B1978" t="inlineStr">
        <is>
          <t>Database</t>
        </is>
      </c>
      <c r="C1978" t="inlineStr">
        <is>
          <t>CrossRef</t>
        </is>
      </c>
      <c r="D1978" s="86" t="n">
        <v>46287</v>
      </c>
      <c r="E1978" t="inlineStr">
        <is>
          <t>spatiotemporal world model video forecasting</t>
        </is>
      </c>
      <c r="F1978" t="inlineStr">
        <is>
          <t>Spatiotemporal forecasting of river Ganges water quality using a hybrid ARIMA LSTM-Random Forest model: Enabling data-driven sustainable water management</t>
        </is>
      </c>
      <c r="G1978" t="inlineStr">
        <is>
          <t>Rohith, Chenigarapu; Hashwanth, Thota; Silori, Rahul; Abubakar, Mohammad; Giri, Balendu Shekher</t>
        </is>
      </c>
      <c r="H1978" t="n">
        <v>2026</v>
      </c>
      <c r="I1978" t="inlineStr">
        <is>
          <t>Environmental Engineering Research</t>
        </is>
      </c>
      <c r="J1978" t="inlineStr">
        <is>
          <t>10.4491/eer.2025.581</t>
        </is>
      </c>
      <c r="K1978" t="inlineStr">
        <is>
          <t>https://doi.org/10.4491/eer.2025.581</t>
        </is>
      </c>
      <c r="L1978" t="inlineStr">
        <is>
          <t>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is>
      </c>
      <c r="M1978" t="inlineStr">
        <is>
          <t>journal-article</t>
        </is>
      </c>
      <c r="N1978" t="inlineStr">
        <is>
          <t>en</t>
        </is>
      </c>
      <c r="O1978">
        <f>IF(F1978="","",LOWER(TRIM(F1978)&amp;"|"&amp;TRIM(G1978)&amp;"|"&amp;H1978))</f>
        <v/>
      </c>
      <c r="P1978" t="inlineStr">
        <is>
          <t>No</t>
        </is>
      </c>
      <c r="Q1978" t="inlineStr">
        <is>
          <t>Citations: 0</t>
        </is>
      </c>
    </row>
    <row r="1979">
      <c r="A1979" t="inlineStr">
        <is>
          <t>A1978</t>
        </is>
      </c>
      <c r="B1979" t="inlineStr">
        <is>
          <t>Database</t>
        </is>
      </c>
      <c r="C1979" t="inlineStr">
        <is>
          <t>CrossRef</t>
        </is>
      </c>
      <c r="D1979" s="86" t="n">
        <v>46287</v>
      </c>
      <c r="E1979" t="inlineStr">
        <is>
          <t>spatiotemporal world model video forecasting</t>
        </is>
      </c>
      <c r="F1979" t="inlineStr">
        <is>
          <t>QCL-LNF: A Spatiotemporal Quantum CNN-LSTM Model for Long-Term NDVI Forecasting</t>
        </is>
      </c>
      <c r="G1979" t="inlineStr">
        <is>
          <t>Sun, Jing; Shen, Jun; Li, Haoran; Wang, Huan; Ren, Aiai; Zhou, Xu; Yong, Binbin</t>
        </is>
      </c>
      <c r="H1979" t="n">
        <v>2025</v>
      </c>
      <c r="I1979" t="inlineStr">
        <is>
          <t>IEEE Transactions on Geoscience and Remote Sensing</t>
        </is>
      </c>
      <c r="J1979" t="inlineStr">
        <is>
          <t>10.1109/tgrs.2025.3604007</t>
        </is>
      </c>
      <c r="K1979" t="inlineStr">
        <is>
          <t>https://doi.org/10.1109/tgrs.2025.3604007</t>
        </is>
      </c>
      <c r="L1979" t="inlineStr"/>
      <c r="M1979" t="inlineStr">
        <is>
          <t>journal-article</t>
        </is>
      </c>
      <c r="N1979" t="inlineStr">
        <is>
          <t>en</t>
        </is>
      </c>
      <c r="O1979">
        <f>IF(F1979="","",LOWER(TRIM(F1979)&amp;"|"&amp;TRIM(G1979)&amp;"|"&amp;H1979))</f>
        <v/>
      </c>
      <c r="P1979" t="inlineStr">
        <is>
          <t>No</t>
        </is>
      </c>
      <c r="Q1979" t="inlineStr">
        <is>
          <t>Citations: 2</t>
        </is>
      </c>
    </row>
    <row r="1980">
      <c r="A1980" t="inlineStr">
        <is>
          <t>A1979</t>
        </is>
      </c>
      <c r="B1980" t="inlineStr">
        <is>
          <t>Database</t>
        </is>
      </c>
      <c r="C1980" t="inlineStr">
        <is>
          <t>CrossRef</t>
        </is>
      </c>
      <c r="D1980" s="86" t="n">
        <v>46287</v>
      </c>
      <c r="E1980" t="inlineStr">
        <is>
          <t>spatiotemporal world model video forecasting</t>
        </is>
      </c>
      <c r="F1980" t="inlineStr">
        <is>
          <t>Residual spatiotemporal autoencoder for unsupervised video anomaly detection</t>
        </is>
      </c>
      <c r="G1980" t="inlineStr">
        <is>
          <t>Deepak, K.; Chandrakala, S.; Mohan, C. Krishna</t>
        </is>
      </c>
      <c r="H1980" t="n">
        <v>2021</v>
      </c>
      <c r="I1980" t="inlineStr">
        <is>
          <t>Signal, Image and Video Processing</t>
        </is>
      </c>
      <c r="J1980" t="inlineStr">
        <is>
          <t>10.1007/s11760-020-01740-1</t>
        </is>
      </c>
      <c r="K1980" t="inlineStr">
        <is>
          <t>https://doi.org/10.1007/s11760-020-01740-1</t>
        </is>
      </c>
      <c r="L1980" t="inlineStr"/>
      <c r="M1980" t="inlineStr">
        <is>
          <t>journal-article</t>
        </is>
      </c>
      <c r="N1980" t="inlineStr">
        <is>
          <t>en</t>
        </is>
      </c>
      <c r="O1980">
        <f>IF(F1980="","",LOWER(TRIM(F1980)&amp;"|"&amp;TRIM(G1980)&amp;"|"&amp;H1980))</f>
        <v/>
      </c>
      <c r="P1980" t="inlineStr">
        <is>
          <t>No</t>
        </is>
      </c>
      <c r="Q1980" t="inlineStr">
        <is>
          <t>Citations: 111</t>
        </is>
      </c>
    </row>
    <row r="1981">
      <c r="A1981" t="inlineStr">
        <is>
          <t>A1980</t>
        </is>
      </c>
      <c r="B1981" t="inlineStr">
        <is>
          <t>Database</t>
        </is>
      </c>
      <c r="C1981" t="inlineStr">
        <is>
          <t>CrossRef</t>
        </is>
      </c>
      <c r="D1981" s="86" t="n">
        <v>46287</v>
      </c>
      <c r="E1981" t="inlineStr">
        <is>
          <t>spatiotemporal world model video forecasting</t>
        </is>
      </c>
      <c r="F1981" t="inlineStr">
        <is>
          <t>Bayesian forecasting of Italian seismicity using the spatiotemporal RETAS model</t>
        </is>
      </c>
      <c r="G1981" t="inlineStr">
        <is>
          <t>Stindl, Tom; Bi, Zelong; Grazian, Clara</t>
        </is>
      </c>
      <c r="H1981" t="n">
        <v>2025</v>
      </c>
      <c r="I1981" t="inlineStr">
        <is>
          <t>Computational Statistics &amp; Data Analysis</t>
        </is>
      </c>
      <c r="J1981" t="inlineStr">
        <is>
          <t>10.1016/j.csda.2025.108219</t>
        </is>
      </c>
      <c r="K1981" t="inlineStr">
        <is>
          <t>https://doi.org/10.1016/j.csda.2025.108219</t>
        </is>
      </c>
      <c r="L1981" t="inlineStr"/>
      <c r="M1981" t="inlineStr">
        <is>
          <t>journal-article</t>
        </is>
      </c>
      <c r="N1981" t="inlineStr">
        <is>
          <t>en</t>
        </is>
      </c>
      <c r="O1981">
        <f>IF(F1981="","",LOWER(TRIM(F1981)&amp;"|"&amp;TRIM(G1981)&amp;"|"&amp;H1981))</f>
        <v/>
      </c>
      <c r="P1981" t="inlineStr">
        <is>
          <t>No</t>
        </is>
      </c>
      <c r="Q1981" t="inlineStr">
        <is>
          <t>Citations: 1</t>
        </is>
      </c>
    </row>
    <row r="1982">
      <c r="A1982" t="inlineStr">
        <is>
          <t>A1981</t>
        </is>
      </c>
      <c r="B1982" t="inlineStr">
        <is>
          <t>Database</t>
        </is>
      </c>
      <c r="C1982" t="inlineStr">
        <is>
          <t>CrossRef</t>
        </is>
      </c>
      <c r="D1982" s="86" t="n">
        <v>46287</v>
      </c>
      <c r="E1982" t="inlineStr">
        <is>
          <t>spatiotemporal world model video forecasting</t>
        </is>
      </c>
      <c r="F1982" t="inlineStr">
        <is>
          <t>A hybrid model approach for accurate hourly forecasting of heating energy consumption for different types of urban buildings</t>
        </is>
      </c>
      <c r="G1982" t="inlineStr">
        <is>
          <t>Chen, Wenguo; Xu, Mengmeng</t>
        </is>
      </c>
      <c r="H1982" t="n">
        <v>2025</v>
      </c>
      <c r="I1982" t="inlineStr">
        <is>
          <t>Signal, Image and Video Processing</t>
        </is>
      </c>
      <c r="J1982" t="inlineStr">
        <is>
          <t>10.1007/s11760-025-04801-5</t>
        </is>
      </c>
      <c r="K1982" t="inlineStr">
        <is>
          <t>https://doi.org/10.1007/s11760-025-04801-5</t>
        </is>
      </c>
      <c r="L1982" t="inlineStr"/>
      <c r="M1982" t="inlineStr">
        <is>
          <t>journal-article</t>
        </is>
      </c>
      <c r="N1982" t="inlineStr">
        <is>
          <t>en</t>
        </is>
      </c>
      <c r="O1982">
        <f>IF(F1982="","",LOWER(TRIM(F1982)&amp;"|"&amp;TRIM(G1982)&amp;"|"&amp;H1982))</f>
        <v/>
      </c>
      <c r="P1982" t="inlineStr">
        <is>
          <t>No</t>
        </is>
      </c>
      <c r="Q1982" t="inlineStr">
        <is>
          <t>Citations: 1</t>
        </is>
      </c>
    </row>
    <row r="1983">
      <c r="A1983" t="inlineStr">
        <is>
          <t>A1982</t>
        </is>
      </c>
      <c r="B1983" t="inlineStr">
        <is>
          <t>Database</t>
        </is>
      </c>
      <c r="C1983" t="inlineStr">
        <is>
          <t>CrossRef</t>
        </is>
      </c>
      <c r="D1983" s="86" t="n">
        <v>46287</v>
      </c>
      <c r="E1983" t="inlineStr">
        <is>
          <t>spatiotemporal world model video forecasting</t>
        </is>
      </c>
      <c r="F1983" t="inlineStr">
        <is>
          <t>STA-HRNN-BiGRU: a spatiotemporal sequence multivariate forecasting model integrating spatiotemporal information</t>
        </is>
      </c>
      <c r="G1983" t="inlineStr">
        <is>
          <t>Sun, Junyan; Zhang, Zhongrong; Shen, Yulin; Lin, Kang; Duan, Zeyu; Li, Jisheng</t>
        </is>
      </c>
      <c r="H1983" t="n">
        <v>2026</v>
      </c>
      <c r="I1983" t="inlineStr">
        <is>
          <t>Applied Intelligence</t>
        </is>
      </c>
      <c r="J1983" t="inlineStr">
        <is>
          <t>10.1007/s10489-026-07325-8</t>
        </is>
      </c>
      <c r="K1983" t="inlineStr">
        <is>
          <t>https://doi.org/10.1007/s10489-026-07325-8</t>
        </is>
      </c>
      <c r="L1983" t="inlineStr"/>
      <c r="M1983" t="inlineStr">
        <is>
          <t>journal-article</t>
        </is>
      </c>
      <c r="N1983" t="inlineStr">
        <is>
          <t>en</t>
        </is>
      </c>
      <c r="O1983">
        <f>IF(F1983="","",LOWER(TRIM(F1983)&amp;"|"&amp;TRIM(G1983)&amp;"|"&amp;H1983))</f>
        <v/>
      </c>
      <c r="P1983" t="inlineStr">
        <is>
          <t>No</t>
        </is>
      </c>
      <c r="Q1983" t="inlineStr">
        <is>
          <t>Citations: 0</t>
        </is>
      </c>
    </row>
    <row r="1984">
      <c r="A1984" t="inlineStr">
        <is>
          <t>A1983</t>
        </is>
      </c>
      <c r="B1984" t="inlineStr">
        <is>
          <t>Database</t>
        </is>
      </c>
      <c r="C1984" t="inlineStr">
        <is>
          <t>CrossRef</t>
        </is>
      </c>
      <c r="D1984" s="86" t="n">
        <v>46287</v>
      </c>
      <c r="E1984" t="inlineStr">
        <is>
          <t>spatiotemporal world model video forecasting</t>
        </is>
      </c>
      <c r="F1984" t="inlineStr">
        <is>
          <t>A hybrid context-aware video violence detection framework using hierarchical spatiotemporal and semantic modeling</t>
        </is>
      </c>
      <c r="G1984" t="inlineStr">
        <is>
          <t>Kumari, Shobha; Kumar, Vijay</t>
        </is>
      </c>
      <c r="H1984" t="n">
        <v>2026</v>
      </c>
      <c r="I1984" t="inlineStr">
        <is>
          <t>Signal, Image and Video Processing</t>
        </is>
      </c>
      <c r="J1984" t="inlineStr">
        <is>
          <t>10.1007/s11760-025-05090-8</t>
        </is>
      </c>
      <c r="K1984" t="inlineStr">
        <is>
          <t>https://doi.org/10.1007/s11760-025-05090-8</t>
        </is>
      </c>
      <c r="L1984" t="inlineStr"/>
      <c r="M1984" t="inlineStr">
        <is>
          <t>journal-article</t>
        </is>
      </c>
      <c r="N1984" t="inlineStr">
        <is>
          <t>en</t>
        </is>
      </c>
      <c r="O1984">
        <f>IF(F1984="","",LOWER(TRIM(F1984)&amp;"|"&amp;TRIM(G1984)&amp;"|"&amp;H1984))</f>
        <v/>
      </c>
      <c r="P1984" t="inlineStr">
        <is>
          <t>No</t>
        </is>
      </c>
      <c r="Q1984" t="inlineStr">
        <is>
          <t>Citations: 2</t>
        </is>
      </c>
    </row>
    <row r="1985">
      <c r="A1985" t="inlineStr">
        <is>
          <t>A1984</t>
        </is>
      </c>
      <c r="B1985" t="inlineStr">
        <is>
          <t>Database</t>
        </is>
      </c>
      <c r="C1985" t="inlineStr">
        <is>
          <t>CrossRef</t>
        </is>
      </c>
      <c r="D1985" s="86" t="n">
        <v>46287</v>
      </c>
      <c r="E1985" t="inlineStr">
        <is>
          <t>spatiotemporal world model video forecasting</t>
        </is>
      </c>
      <c r="F1985" t="inlineStr">
        <is>
          <t>Semiparametric Bayesian forecasting of SpatioTemporal earthquake occurrences</t>
        </is>
      </c>
      <c r="G1985" t="inlineStr">
        <is>
          <t>Ross, Gordon J.; Kolev, Aleksandar A.</t>
        </is>
      </c>
      <c r="H1985" t="n">
        <v>2022</v>
      </c>
      <c r="I1985" t="inlineStr">
        <is>
          <t>The Annals of Applied Statistics</t>
        </is>
      </c>
      <c r="J1985" t="inlineStr">
        <is>
          <t>10.1214/21-aoas1554</t>
        </is>
      </c>
      <c r="K1985" t="inlineStr">
        <is>
          <t>https://doi.org/10.1214/21-aoas1554</t>
        </is>
      </c>
      <c r="L1985" t="inlineStr"/>
      <c r="M1985" t="inlineStr">
        <is>
          <t>journal-article</t>
        </is>
      </c>
      <c r="N1985" t="inlineStr">
        <is>
          <t>en</t>
        </is>
      </c>
      <c r="O1985">
        <f>IF(F1985="","",LOWER(TRIM(F1985)&amp;"|"&amp;TRIM(G1985)&amp;"|"&amp;H1985))</f>
        <v/>
      </c>
      <c r="P1985" t="inlineStr">
        <is>
          <t>No</t>
        </is>
      </c>
      <c r="Q1985" t="inlineStr">
        <is>
          <t>Citations: 10</t>
        </is>
      </c>
    </row>
    <row r="1986">
      <c r="A1986" t="inlineStr">
        <is>
          <t>A1985</t>
        </is>
      </c>
      <c r="B1986" t="inlineStr">
        <is>
          <t>Database</t>
        </is>
      </c>
      <c r="C1986" t="inlineStr">
        <is>
          <t>CrossRef</t>
        </is>
      </c>
      <c r="D1986" s="86" t="n">
        <v>46287</v>
      </c>
      <c r="E1986" t="inlineStr">
        <is>
          <t>spatiotemporal world model video forecasting</t>
        </is>
      </c>
      <c r="F1986" t="inlineStr">
        <is>
          <t>Spatiotemporal probabilistic wind vector forecasting over Saudi Arabia</t>
        </is>
      </c>
      <c r="G1986" t="inlineStr">
        <is>
          <t>Lenzi, Amanda; Genton, Marc G.</t>
        </is>
      </c>
      <c r="H1986" t="n">
        <v>2020</v>
      </c>
      <c r="I1986" t="inlineStr">
        <is>
          <t>The Annals of Applied Statistics</t>
        </is>
      </c>
      <c r="J1986" t="inlineStr">
        <is>
          <t>10.1214/20-aoas1347</t>
        </is>
      </c>
      <c r="K1986" t="inlineStr">
        <is>
          <t>https://doi.org/10.1214/20-aoas1347</t>
        </is>
      </c>
      <c r="L1986" t="inlineStr"/>
      <c r="M1986" t="inlineStr">
        <is>
          <t>journal-article</t>
        </is>
      </c>
      <c r="N1986" t="inlineStr">
        <is>
          <t>en</t>
        </is>
      </c>
      <c r="O1986">
        <f>IF(F1986="","",LOWER(TRIM(F1986)&amp;"|"&amp;TRIM(G1986)&amp;"|"&amp;H1986))</f>
        <v/>
      </c>
      <c r="P1986" t="inlineStr">
        <is>
          <t>No</t>
        </is>
      </c>
      <c r="Q1986" t="inlineStr">
        <is>
          <t>Citations: 7</t>
        </is>
      </c>
    </row>
    <row r="1987">
      <c r="A1987" t="inlineStr">
        <is>
          <t>A1986</t>
        </is>
      </c>
      <c r="B1987" t="inlineStr">
        <is>
          <t>Database</t>
        </is>
      </c>
      <c r="C1987" t="inlineStr">
        <is>
          <t>Semantic Scholar</t>
        </is>
      </c>
      <c r="D1987" s="86" t="n">
        <v>46287</v>
      </c>
      <c r="E1987" t="inlineStr">
        <is>
          <t>Multiple queries (Q1-Q10)</t>
        </is>
      </c>
      <c r="F1987" t="inlineStr">
        <is>
          <t>GAIA-2: A Controllable Multi-View Generative World Model for Autonomous Driving</t>
        </is>
      </c>
      <c r="G1987" t="inlineStr">
        <is>
          <t>Lloyd Russell; Anthony Hu; Lorenzo Bertoni; George Fedoseev; Jamie Shotton; Elahe Arani; Gianluca Corrado</t>
        </is>
      </c>
      <c r="H1987" t="n">
        <v>2025</v>
      </c>
      <c r="I1987" t="inlineStr">
        <is>
          <t>arXiv.org</t>
        </is>
      </c>
      <c r="J1987" t="inlineStr">
        <is>
          <t>10.48550/arXiv.2503.20523</t>
        </is>
      </c>
      <c r="K1987" t="inlineStr">
        <is>
          <t>https://www.semanticscholar.org/paper/234159e46e429d0ccd3718110861ec81d9c5dfe1</t>
        </is>
      </c>
      <c r="L1987" t="inlineStr">
        <is>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is>
      </c>
      <c r="M1987" t="inlineStr">
        <is>
          <t>JournalArticle</t>
        </is>
      </c>
      <c r="N1987" t="inlineStr">
        <is>
          <t>English</t>
        </is>
      </c>
      <c r="O1987">
        <f>IF(F1987="","",LOWER(TRIM(F1987)&amp;"|"&amp;TRIM(G1987)&amp;"|"&amp;H1987))</f>
        <v/>
      </c>
      <c r="P1987" t="inlineStr">
        <is>
          <t>No</t>
        </is>
      </c>
      <c r="Q1987" t="inlineStr">
        <is>
          <t>Citations: 179</t>
        </is>
      </c>
    </row>
    <row r="1988">
      <c r="A1988" t="inlineStr">
        <is>
          <t>A1987</t>
        </is>
      </c>
      <c r="B1988" t="inlineStr">
        <is>
          <t>Database</t>
        </is>
      </c>
      <c r="C1988" t="inlineStr">
        <is>
          <t>Semantic Scholar</t>
        </is>
      </c>
      <c r="D1988" s="86" t="n">
        <v>46287</v>
      </c>
      <c r="E1988" t="inlineStr">
        <is>
          <t>Multiple queries (Q1-Q10)</t>
        </is>
      </c>
      <c r="F1988" t="inlineStr">
        <is>
          <t>EA-WM: Event-Aware Generative World Model with Structured Kinematic-to-Visual Action Fields</t>
        </is>
      </c>
      <c r="G1988" t="inlineStr">
        <is>
          <t>Zhaoyang Yang; Yurun Jin; Lizhe Qi; Cong Huang; Kai Chen</t>
        </is>
      </c>
      <c r="H1988" t="n">
        <v>2026</v>
      </c>
      <c r="I1988" t="inlineStr">
        <is>
          <t>arXiv.org</t>
        </is>
      </c>
      <c r="J1988" t="inlineStr">
        <is>
          <t>10.48550/arXiv.2605.06192</t>
        </is>
      </c>
      <c r="K1988" t="inlineStr">
        <is>
          <t>https://www.semanticscholar.org/paper/93c4892c910c32d359747ce93795ff613b9a3fc7</t>
        </is>
      </c>
      <c r="L1988" t="inlineStr">
        <is>
          <t>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is>
      </c>
      <c r="M1988" t="inlineStr">
        <is>
          <t>JournalArticle</t>
        </is>
      </c>
      <c r="N1988" t="inlineStr">
        <is>
          <t>English</t>
        </is>
      </c>
      <c r="O1988">
        <f>IF(F1988="","",LOWER(TRIM(F1988)&amp;"|"&amp;TRIM(G1988)&amp;"|"&amp;H1988))</f>
        <v/>
      </c>
      <c r="P1988" t="inlineStr">
        <is>
          <t>No</t>
        </is>
      </c>
      <c r="Q1988" t="inlineStr">
        <is>
          <t>Citations: 3</t>
        </is>
      </c>
    </row>
    <row r="1989">
      <c r="A1989" t="inlineStr">
        <is>
          <t>A1988</t>
        </is>
      </c>
      <c r="B1989" t="inlineStr">
        <is>
          <t>Database</t>
        </is>
      </c>
      <c r="C1989" t="inlineStr">
        <is>
          <t>Semantic Scholar</t>
        </is>
      </c>
      <c r="D1989" s="86" t="n">
        <v>46287</v>
      </c>
      <c r="E1989" t="inlineStr">
        <is>
          <t>Multiple queries (Q1-Q10)</t>
        </is>
      </c>
      <c r="F1989" t="inlineStr">
        <is>
          <t>Lyra: Generative 3D Scene Reconstruction via Video Diffusion Model Self-Distillation</t>
        </is>
      </c>
      <c r="G1989" t="inlineStr">
        <is>
          <t>Sherwin Bahmani; Tianchang Shen; Jia-Wei Ren; Jiahui Huang; Yifeng Jiang; Haithem Turki; Andrea Tagliasacchi; David B. Lindell; Zan Gojcic; Sanja Fidler; Huan Ling; Jun Gao; Xuanchi Ren</t>
        </is>
      </c>
      <c r="H1989" t="n">
        <v>2025</v>
      </c>
      <c r="I1989" t="inlineStr">
        <is>
          <t>arXiv.org</t>
        </is>
      </c>
      <c r="J1989" t="inlineStr">
        <is>
          <t>10.48550/arXiv.2509.19296</t>
        </is>
      </c>
      <c r="K1989" t="inlineStr">
        <is>
          <t>https://www.semanticscholar.org/paper/eb6ca77d28285c95ac370052deda4a53f65e05e6</t>
        </is>
      </c>
      <c r="L1989" t="inlineStr">
        <is>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is>
      </c>
      <c r="M1989" t="inlineStr">
        <is>
          <t>JournalArticle</t>
        </is>
      </c>
      <c r="N1989" t="inlineStr">
        <is>
          <t>English</t>
        </is>
      </c>
      <c r="O1989">
        <f>IF(F1989="","",LOWER(TRIM(F1989)&amp;"|"&amp;TRIM(G1989)&amp;"|"&amp;H1989))</f>
        <v/>
      </c>
      <c r="P1989" t="inlineStr">
        <is>
          <t>No</t>
        </is>
      </c>
      <c r="Q1989" t="inlineStr">
        <is>
          <t>Citations: 29</t>
        </is>
      </c>
    </row>
    <row r="1990">
      <c r="A1990" t="inlineStr">
        <is>
          <t>A1989</t>
        </is>
      </c>
      <c r="B1990" t="inlineStr">
        <is>
          <t>Database</t>
        </is>
      </c>
      <c r="C1990" t="inlineStr">
        <is>
          <t>Semantic Scholar</t>
        </is>
      </c>
      <c r="D1990" s="86" t="n">
        <v>46287</v>
      </c>
      <c r="E1990" t="inlineStr">
        <is>
          <t>Multiple queries (Q1-Q10)</t>
        </is>
      </c>
      <c r="F1990" t="inlineStr">
        <is>
          <t>MaskGWM: A Generalizable Driving World Model with Video Mask Reconstruction</t>
        </is>
      </c>
      <c r="G1990" t="inlineStr">
        <is>
          <t>J. Ni; Yuxin Guo; Yichen Liu; Rui Chen; Le-Wei Lu; Zehuan Wu</t>
        </is>
      </c>
      <c r="H1990" t="n">
        <v>2025</v>
      </c>
      <c r="I1990" t="inlineStr">
        <is>
          <t>Computer Vision and Pattern Recognition</t>
        </is>
      </c>
      <c r="J1990" t="inlineStr">
        <is>
          <t>10.1109/CVPR52734.2025.02085</t>
        </is>
      </c>
      <c r="K1990" t="inlineStr">
        <is>
          <t>https://www.semanticscholar.org/paper/820c0952bdf09861673b06393bf824a40e5a618e</t>
        </is>
      </c>
      <c r="L1990" t="inlineStr">
        <is>
          <t>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is>
      </c>
      <c r="M1990" t="inlineStr">
        <is>
          <t>JournalArticle, Conference</t>
        </is>
      </c>
      <c r="N1990" t="inlineStr">
        <is>
          <t>English</t>
        </is>
      </c>
      <c r="O1990">
        <f>IF(F1990="","",LOWER(TRIM(F1990)&amp;"|"&amp;TRIM(G1990)&amp;"|"&amp;H1990))</f>
        <v/>
      </c>
      <c r="P1990" t="inlineStr">
        <is>
          <t>No</t>
        </is>
      </c>
      <c r="Q1990" t="inlineStr">
        <is>
          <t>Citations: 36</t>
        </is>
      </c>
    </row>
    <row r="1991">
      <c r="A1991" t="inlineStr">
        <is>
          <t>A1990</t>
        </is>
      </c>
      <c r="B1991" t="inlineStr">
        <is>
          <t>Database</t>
        </is>
      </c>
      <c r="C1991" t="inlineStr">
        <is>
          <t>Semantic Scholar</t>
        </is>
      </c>
      <c r="D1991" s="86" t="n">
        <v>46287</v>
      </c>
      <c r="E1991" t="inlineStr">
        <is>
          <t>Multiple queries (Q1-Q10)</t>
        </is>
      </c>
      <c r="F1991" t="inlineStr">
        <is>
          <t>Object-Centric World Model for Language-Guided Manipulation</t>
        </is>
      </c>
      <c r="G1991" t="inlineStr">
        <is>
          <t>Youngjoon Jeong; Junha Chun; Soonwoo Cha; Taesup Kim</t>
        </is>
      </c>
      <c r="H1991" t="n">
        <v>2025</v>
      </c>
      <c r="I1991" t="inlineStr">
        <is>
          <t>arXiv.org</t>
        </is>
      </c>
      <c r="J1991" t="inlineStr">
        <is>
          <t>10.48550/arXiv.2503.06170</t>
        </is>
      </c>
      <c r="K1991" t="inlineStr">
        <is>
          <t>https://www.semanticscholar.org/paper/82cd021b224e150c2be9a5611bdf6b44b218488a</t>
        </is>
      </c>
      <c r="L1991" t="inlineStr">
        <is>
          <t>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is>
      </c>
      <c r="M1991" t="inlineStr">
        <is>
          <t>JournalArticle</t>
        </is>
      </c>
      <c r="N1991" t="inlineStr">
        <is>
          <t>English</t>
        </is>
      </c>
      <c r="O1991">
        <f>IF(F1991="","",LOWER(TRIM(F1991)&amp;"|"&amp;TRIM(G1991)&amp;"|"&amp;H1991))</f>
        <v/>
      </c>
      <c r="P1991" t="inlineStr">
        <is>
          <t>No</t>
        </is>
      </c>
      <c r="Q1991" t="inlineStr">
        <is>
          <t>Citations: 16</t>
        </is>
      </c>
    </row>
    <row r="1992">
      <c r="A1992" t="inlineStr">
        <is>
          <t>A1991</t>
        </is>
      </c>
      <c r="B1992" t="inlineStr">
        <is>
          <t>Database</t>
        </is>
      </c>
      <c r="C1992" t="inlineStr">
        <is>
          <t>Semantic Scholar</t>
        </is>
      </c>
      <c r="D1992" s="86" t="n">
        <v>46287</v>
      </c>
      <c r="E1992" t="inlineStr">
        <is>
          <t>Multiple queries (Q1-Q10)</t>
        </is>
      </c>
      <c r="F1992" t="inlineStr">
        <is>
          <t>Upscale-A-Video: Temporal-Consistent Diffusion Model for Real-World Video Super-Resolution</t>
        </is>
      </c>
      <c r="G1992" t="inlineStr">
        <is>
          <t>Shangchen Zhou; Peiqing Yang; Jianyi Wang; Yi-Hang Luo; Chen Change Loy</t>
        </is>
      </c>
      <c r="H1992" t="n">
        <v>2023</v>
      </c>
      <c r="I1992" t="inlineStr">
        <is>
          <t>Computer Vision and Pattern Recognition</t>
        </is>
      </c>
      <c r="J1992" t="inlineStr">
        <is>
          <t>10.1109/CVPR52733.2024.00245</t>
        </is>
      </c>
      <c r="K1992" t="inlineStr">
        <is>
          <t>https://www.semanticscholar.org/paper/95a1305f252f53d5d7bed8cf9d9091d6dbdeb0ab</t>
        </is>
      </c>
      <c r="L1992" t="inlineStr">
        <is>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is>
      </c>
      <c r="M1992" t="inlineStr">
        <is>
          <t>JournalArticle, Conference</t>
        </is>
      </c>
      <c r="N1992" t="inlineStr">
        <is>
          <t>English</t>
        </is>
      </c>
      <c r="O1992">
        <f>IF(F1992="","",LOWER(TRIM(F1992)&amp;"|"&amp;TRIM(G1992)&amp;"|"&amp;H1992))</f>
        <v/>
      </c>
      <c r="P1992" t="inlineStr">
        <is>
          <t>No</t>
        </is>
      </c>
      <c r="Q1992" t="inlineStr">
        <is>
          <t>Citations: 168</t>
        </is>
      </c>
    </row>
    <row r="1993">
      <c r="A1993" t="inlineStr">
        <is>
          <t>A1992</t>
        </is>
      </c>
      <c r="B1993" t="inlineStr">
        <is>
          <t>Database</t>
        </is>
      </c>
      <c r="C1993" t="inlineStr">
        <is>
          <t>Semantic Scholar</t>
        </is>
      </c>
      <c r="D1993" s="86" t="n">
        <v>46287</v>
      </c>
      <c r="E1993" t="inlineStr">
        <is>
          <t>Multiple queries (Q1-Q10)</t>
        </is>
      </c>
      <c r="F1993" t="inlineStr">
        <is>
          <t>STORM: Search-Guided Generative World Models for Robotic Manipulation</t>
        </is>
      </c>
      <c r="G1993" t="inlineStr">
        <is>
          <t>Wenjun Lin; Jensen Zhang; Kaitong Cai; Keze Wang</t>
        </is>
      </c>
      <c r="H1993" t="n">
        <v>2025</v>
      </c>
      <c r="I1993" t="inlineStr">
        <is>
          <t>arXiv.org</t>
        </is>
      </c>
      <c r="J1993" t="inlineStr">
        <is>
          <t>10.48550/arXiv.2512.18477</t>
        </is>
      </c>
      <c r="K1993" t="inlineStr">
        <is>
          <t>https://www.semanticscholar.org/paper/2eb4f5d6dc6d8797cde8b13357760627246e0cb3</t>
        </is>
      </c>
      <c r="L1993" t="inlineStr">
        <is>
          <t>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is>
      </c>
      <c r="M1993" t="inlineStr">
        <is>
          <t>JournalArticle</t>
        </is>
      </c>
      <c r="N1993" t="inlineStr">
        <is>
          <t>English</t>
        </is>
      </c>
      <c r="O1993">
        <f>IF(F1993="","",LOWER(TRIM(F1993)&amp;"|"&amp;TRIM(G1993)&amp;"|"&amp;H1993))</f>
        <v/>
      </c>
      <c r="P1993" t="inlineStr">
        <is>
          <t>No</t>
        </is>
      </c>
      <c r="Q1993" t="inlineStr">
        <is>
          <t>Citations: 6</t>
        </is>
      </c>
    </row>
    <row r="1994">
      <c r="A1994" t="inlineStr">
        <is>
          <t>A1993</t>
        </is>
      </c>
      <c r="B1994" t="inlineStr">
        <is>
          <t>Database</t>
        </is>
      </c>
      <c r="C1994" t="inlineStr">
        <is>
          <t>Semantic Scholar</t>
        </is>
      </c>
      <c r="D1994" s="86" t="n">
        <v>46287</v>
      </c>
      <c r="E1994" t="inlineStr">
        <is>
          <t>Multiple queries (Q1-Q10)</t>
        </is>
      </c>
      <c r="F1994" t="inlineStr">
        <is>
          <t>VideoScene: Distilling Video Diffusion Model to Generate 3D Scenes in One Step</t>
        </is>
      </c>
      <c r="G1994" t="inlineStr">
        <is>
          <t>Han-Yang Wang; Fang-Fu Liu; Jia-Wei Chi; Yue-Qi Duan</t>
        </is>
      </c>
      <c r="H1994" t="n">
        <v>2025</v>
      </c>
      <c r="I1994" t="inlineStr">
        <is>
          <t>Computer Vision and Pattern Recognition</t>
        </is>
      </c>
      <c r="J1994" t="inlineStr">
        <is>
          <t>10.1109/CVPR52734.2025.01536</t>
        </is>
      </c>
      <c r="K1994" t="inlineStr">
        <is>
          <t>https://www.semanticscholar.org/paper/22425f9b359f37d8d7372b2889ee976eac632db2</t>
        </is>
      </c>
      <c r="L1994" t="inlineStr">
        <is>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is>
      </c>
      <c r="M1994" t="inlineStr">
        <is>
          <t>JournalArticle, Conference</t>
        </is>
      </c>
      <c r="N1994" t="inlineStr">
        <is>
          <t>English</t>
        </is>
      </c>
      <c r="O1994">
        <f>IF(F1994="","",LOWER(TRIM(F1994)&amp;"|"&amp;TRIM(G1994)&amp;"|"&amp;H1994))</f>
        <v/>
      </c>
      <c r="P1994" t="inlineStr">
        <is>
          <t>No</t>
        </is>
      </c>
      <c r="Q1994" t="inlineStr">
        <is>
          <t>Citations: 33</t>
        </is>
      </c>
    </row>
    <row r="1995">
      <c r="A1995" t="inlineStr">
        <is>
          <t>A1994</t>
        </is>
      </c>
      <c r="B1995" t="inlineStr">
        <is>
          <t>Database</t>
        </is>
      </c>
      <c r="C1995" t="inlineStr">
        <is>
          <t>Semantic Scholar</t>
        </is>
      </c>
      <c r="D1995" s="86" t="n">
        <v>46287</v>
      </c>
      <c r="E1995" t="inlineStr">
        <is>
          <t>Multiple queries (Q1-Q10)</t>
        </is>
      </c>
      <c r="F1995" t="inlineStr">
        <is>
          <t>AVID: Adapting Video Diffusion Models to World Models</t>
        </is>
      </c>
      <c r="G1995" t="inlineStr">
        <is>
          <t>Marc Rigter; Tarun Gupta; Agrin Hilmkil; Chao Ma</t>
        </is>
      </c>
      <c r="H1995" t="n">
        <v>2024</v>
      </c>
      <c r="I1995" t="inlineStr">
        <is>
          <t>arXiv.org</t>
        </is>
      </c>
      <c r="J1995" t="inlineStr">
        <is>
          <t>10.48550/arXiv.2410.12822</t>
        </is>
      </c>
      <c r="K1995" t="inlineStr">
        <is>
          <t>https://www.semanticscholar.org/paper/c70bb9721ae75d650832bfe609c412165332fd5a</t>
        </is>
      </c>
      <c r="L1995" t="inlineStr">
        <is>
          <t>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is>
      </c>
      <c r="M1995" t="inlineStr">
        <is>
          <t>JournalArticle</t>
        </is>
      </c>
      <c r="N1995" t="inlineStr">
        <is>
          <t>English</t>
        </is>
      </c>
      <c r="O1995">
        <f>IF(F1995="","",LOWER(TRIM(F1995)&amp;"|"&amp;TRIM(G1995)&amp;"|"&amp;H1995))</f>
        <v/>
      </c>
      <c r="P1995" t="inlineStr">
        <is>
          <t>No</t>
        </is>
      </c>
      <c r="Q1995" t="inlineStr">
        <is>
          <t>Citations: 38</t>
        </is>
      </c>
    </row>
    <row r="1996">
      <c r="A1996" t="inlineStr">
        <is>
          <t>A1995</t>
        </is>
      </c>
      <c r="B1996" t="inlineStr">
        <is>
          <t>Database</t>
        </is>
      </c>
      <c r="C1996" t="inlineStr">
        <is>
          <t>Semantic Scholar</t>
        </is>
      </c>
      <c r="D1996" s="86" t="n">
        <v>46287</v>
      </c>
      <c r="E1996" t="inlineStr">
        <is>
          <t>Multiple queries (Q1-Q10)</t>
        </is>
      </c>
      <c r="F1996" t="inlineStr">
        <is>
          <t>PISA Experiments: Exploring Physics Post-Training for Video Diffusion Models by Watching Stuff Drop</t>
        </is>
      </c>
      <c r="G1996" t="inlineStr">
        <is>
          <t>Chenyu Li; Oscar Michel; Xichen Pan; Sainan Liu; Mike Roberts; Saining Xie</t>
        </is>
      </c>
      <c r="H1996" t="n">
        <v>2025</v>
      </c>
      <c r="I1996" t="inlineStr">
        <is>
          <t>International Conference on Machine Learning</t>
        </is>
      </c>
      <c r="J1996" t="inlineStr">
        <is>
          <t>10.48550/arXiv.2503.09595</t>
        </is>
      </c>
      <c r="K1996" t="inlineStr">
        <is>
          <t>https://www.semanticscholar.org/paper/bf773405ca544f920c287fb7e0187fbdabb25f95</t>
        </is>
      </c>
      <c r="L1996" t="inlineStr">
        <is>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is>
      </c>
      <c r="M1996" t="inlineStr">
        <is>
          <t>JournalArticle, Conference</t>
        </is>
      </c>
      <c r="N1996" t="inlineStr">
        <is>
          <t>English</t>
        </is>
      </c>
      <c r="O1996">
        <f>IF(F1996="","",LOWER(TRIM(F1996)&amp;"|"&amp;TRIM(G1996)&amp;"|"&amp;H1996))</f>
        <v/>
      </c>
      <c r="P1996" t="inlineStr">
        <is>
          <t>No</t>
        </is>
      </c>
      <c r="Q1996" t="inlineStr">
        <is>
          <t>Citations: 55</t>
        </is>
      </c>
    </row>
    <row r="1997">
      <c r="A1997" t="inlineStr">
        <is>
          <t>A1996</t>
        </is>
      </c>
      <c r="B1997" t="inlineStr">
        <is>
          <t>Database</t>
        </is>
      </c>
      <c r="C1997" t="inlineStr">
        <is>
          <t>Semantic Scholar</t>
        </is>
      </c>
      <c r="D1997" s="86" t="n">
        <v>46287</v>
      </c>
      <c r="E1997" t="inlineStr">
        <is>
          <t>Multiple queries (Q1-Q10)</t>
        </is>
      </c>
      <c r="F1997" t="inlineStr">
        <is>
          <t>One-Step Diffusion for Detail-Rich and Temporally Consistent Video Super-Resolution</t>
        </is>
      </c>
      <c r="G1997" t="inlineStr">
        <is>
          <t>Yujing Sun; Lingchen Sun; Shuai Liu; Rong-Yuan Wu; Zheng-Qiang Zhang; Lei Zhang</t>
        </is>
      </c>
      <c r="H1997" t="n">
        <v>2025</v>
      </c>
      <c r="I1997" t="inlineStr">
        <is>
          <t>Neural Information Processing Systems</t>
        </is>
      </c>
      <c r="J1997" t="inlineStr">
        <is>
          <t>10.48550/arXiv.2506.15591</t>
        </is>
      </c>
      <c r="K1997" t="inlineStr">
        <is>
          <t>https://www.semanticscholar.org/paper/2ba5a584dc6b747a953128f81fdf3763ef677c02</t>
        </is>
      </c>
      <c r="L1997" t="inlineStr">
        <is>
          <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is>
      </c>
      <c r="M1997" t="inlineStr">
        <is>
          <t>JournalArticle</t>
        </is>
      </c>
      <c r="N1997" t="inlineStr">
        <is>
          <t>English</t>
        </is>
      </c>
      <c r="O1997">
        <f>IF(F1997="","",LOWER(TRIM(F1997)&amp;"|"&amp;TRIM(G1997)&amp;"|"&amp;H1997))</f>
        <v/>
      </c>
      <c r="P1997" t="inlineStr">
        <is>
          <t>No</t>
        </is>
      </c>
      <c r="Q1997" t="inlineStr">
        <is>
          <t>Citations: 20</t>
        </is>
      </c>
    </row>
    <row r="1998">
      <c r="A1998" t="inlineStr">
        <is>
          <t>A1997</t>
        </is>
      </c>
      <c r="B1998" t="inlineStr">
        <is>
          <t>Database</t>
        </is>
      </c>
      <c r="C1998" t="inlineStr">
        <is>
          <t>Semantic Scholar</t>
        </is>
      </c>
      <c r="D1998" s="86" t="n">
        <v>46287</v>
      </c>
      <c r="E1998" t="inlineStr">
        <is>
          <t>Multiple queries (Q1-Q10)</t>
        </is>
      </c>
      <c r="F1998" t="inlineStr">
        <is>
          <t>LuxDiT: Lighting Estimation with Video Diffusion Transformer</t>
        </is>
      </c>
      <c r="G1998" t="inlineStr">
        <is>
          <t>Ruofan Liang; Kai He; Zan Gojcic; Igor Gilitschenski; Sanja Fidler; Nandita Vijaykumar; Zian Wang</t>
        </is>
      </c>
      <c r="H1998" t="n">
        <v>2025</v>
      </c>
      <c r="I1998" t="inlineStr">
        <is>
          <t>Neural Information Processing Systems</t>
        </is>
      </c>
      <c r="J1998" t="inlineStr">
        <is>
          <t>10.48550/arXiv.2509.03680</t>
        </is>
      </c>
      <c r="K1998" t="inlineStr">
        <is>
          <t>https://www.semanticscholar.org/paper/4b0049e34c123e6bc4bb208ecb2ba081d06e3954</t>
        </is>
      </c>
      <c r="L1998" t="inlineStr">
        <is>
          <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is>
      </c>
      <c r="M1998" t="inlineStr">
        <is>
          <t>JournalArticle</t>
        </is>
      </c>
      <c r="N1998" t="inlineStr">
        <is>
          <t>English</t>
        </is>
      </c>
      <c r="O1998">
        <f>IF(F1998="","",LOWER(TRIM(F1998)&amp;"|"&amp;TRIM(G1998)&amp;"|"&amp;H1998))</f>
        <v/>
      </c>
      <c r="P1998" t="inlineStr">
        <is>
          <t>No</t>
        </is>
      </c>
      <c r="Q1998" t="inlineStr">
        <is>
          <t>Citations: 20</t>
        </is>
      </c>
    </row>
    <row r="1999">
      <c r="A1999" t="inlineStr">
        <is>
          <t>A1998</t>
        </is>
      </c>
      <c r="B1999" t="inlineStr">
        <is>
          <t>Database</t>
        </is>
      </c>
      <c r="C1999" t="inlineStr">
        <is>
          <t>Semantic Scholar</t>
        </is>
      </c>
      <c r="D1999" s="86" t="n">
        <v>46287</v>
      </c>
      <c r="E1999" t="inlineStr">
        <is>
          <t>Multiple queries (Q1-Q10)</t>
        </is>
      </c>
      <c r="F1999" t="inlineStr">
        <is>
          <t>GenDDS: Generating Diverse Driving Video Scenarios with Prompt-to-Video Generative Model</t>
        </is>
      </c>
      <c r="G1999" t="inlineStr">
        <is>
          <t>Yongjie Fu; Yunlong Li; Xuan Di</t>
        </is>
      </c>
      <c r="H1999" t="n">
        <v>2024</v>
      </c>
      <c r="I1999" t="inlineStr">
        <is>
          <t>2024 IEEE 27th International Conference on Intelligent Transportation Systems (ITSC)</t>
        </is>
      </c>
      <c r="J1999" t="inlineStr">
        <is>
          <t>10.1109/ITSC58415.2024.10920106</t>
        </is>
      </c>
      <c r="K1999" t="inlineStr">
        <is>
          <t>https://www.semanticscholar.org/paper/35c481224ccb79ed716562ff284bd9c5ddad1640</t>
        </is>
      </c>
      <c r="L1999" t="inlineStr">
        <is>
          <t>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is>
      </c>
      <c r="M1999" t="inlineStr">
        <is>
          <t>JournalArticle, Conference</t>
        </is>
      </c>
      <c r="N1999" t="inlineStr">
        <is>
          <t>English</t>
        </is>
      </c>
      <c r="O1999">
        <f>IF(F1999="","",LOWER(TRIM(F1999)&amp;"|"&amp;TRIM(G1999)&amp;"|"&amp;H1999))</f>
        <v/>
      </c>
      <c r="P1999" t="inlineStr">
        <is>
          <t>No</t>
        </is>
      </c>
      <c r="Q1999" t="inlineStr">
        <is>
          <t>Citations: 10</t>
        </is>
      </c>
    </row>
    <row r="2000">
      <c r="A2000" t="inlineStr">
        <is>
          <t>A1999</t>
        </is>
      </c>
      <c r="B2000" t="inlineStr">
        <is>
          <t>Database</t>
        </is>
      </c>
      <c r="C2000" t="inlineStr">
        <is>
          <t>Semantic Scholar</t>
        </is>
      </c>
      <c r="D2000" s="86" t="n">
        <v>46287</v>
      </c>
      <c r="E2000" t="inlineStr">
        <is>
          <t>Multiple queries (Q1-Q10)</t>
        </is>
      </c>
      <c r="F2000" t="inlineStr">
        <is>
          <t>Strengthening Generative Robot Policies through Predictive World Modeling</t>
        </is>
      </c>
      <c r="G2000" t="inlineStr">
        <is>
          <t>Han Qi; Haocheng Yin; Yi-Lun Du; Heng Yang</t>
        </is>
      </c>
      <c r="H2000" t="n">
        <v>2025</v>
      </c>
      <c r="I2000" t="inlineStr">
        <is>
          <t>arXiv.org</t>
        </is>
      </c>
      <c r="J2000" t="inlineStr">
        <is>
          <t>10.48550/arXiv.2502.00622</t>
        </is>
      </c>
      <c r="K2000" t="inlineStr">
        <is>
          <t>https://www.semanticscholar.org/paper/8b5e2b6e94facf92330ba1111352b94c6af4fc8f</t>
        </is>
      </c>
      <c r="L2000" t="inlineStr"/>
      <c r="M2000" t="inlineStr">
        <is>
          <t>JournalArticle</t>
        </is>
      </c>
      <c r="N2000" t="inlineStr">
        <is>
          <t>English</t>
        </is>
      </c>
      <c r="O2000">
        <f>IF(F2000="","",LOWER(TRIM(F2000)&amp;"|"&amp;TRIM(G2000)&amp;"|"&amp;H2000))</f>
        <v/>
      </c>
      <c r="P2000" t="inlineStr">
        <is>
          <t>No</t>
        </is>
      </c>
      <c r="Q2000" t="inlineStr">
        <is>
          <t>Citations: 33</t>
        </is>
      </c>
    </row>
    <row r="2001">
      <c r="A2001" t="inlineStr">
        <is>
          <t>A2000</t>
        </is>
      </c>
      <c r="B2001" t="inlineStr">
        <is>
          <t>Database</t>
        </is>
      </c>
      <c r="C2001" t="inlineStr">
        <is>
          <t>Semantic Scholar</t>
        </is>
      </c>
      <c r="D2001" s="86" t="n">
        <v>46287</v>
      </c>
      <c r="E2001" t="inlineStr">
        <is>
          <t>Multiple queries (Q1-Q10)</t>
        </is>
      </c>
      <c r="F2001" t="inlineStr">
        <is>
          <t>DTG-Restore: Training-Free Diffusion Refinement for Generative Video Super-Resolution</t>
        </is>
      </c>
      <c r="G2001" t="inlineStr">
        <is>
          <t>Hidir Yesiltepe; K. Pnvr; Gaurav Pathak; Navaneeth Bodla; Bharat Singh; Pinar Yanardag; Jing-Rong Xie</t>
        </is>
      </c>
      <c r="H2001" t="n">
        <v>2026</v>
      </c>
      <c r="I2001" t="inlineStr">
        <is>
          <t>arXiv.org</t>
        </is>
      </c>
      <c r="J2001" t="inlineStr">
        <is>
          <t>10.48550/arXiv.2605.30431</t>
        </is>
      </c>
      <c r="K2001" t="inlineStr">
        <is>
          <t>https://www.semanticscholar.org/paper/30b8690a03906f8a86d568123ebfac8bde65f386</t>
        </is>
      </c>
      <c r="L2001" t="inlineStr">
        <is>
          <t>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is>
      </c>
      <c r="M2001" t="inlineStr">
        <is>
          <t>JournalArticle</t>
        </is>
      </c>
      <c r="N2001" t="inlineStr">
        <is>
          <t>English</t>
        </is>
      </c>
      <c r="O2001">
        <f>IF(F2001="","",LOWER(TRIM(F2001)&amp;"|"&amp;TRIM(G2001)&amp;"|"&amp;H2001))</f>
        <v/>
      </c>
      <c r="P2001" t="inlineStr">
        <is>
          <t>No</t>
        </is>
      </c>
      <c r="Q2001" t="inlineStr">
        <is>
          <t>Citations: 0</t>
        </is>
      </c>
    </row>
    <row r="2002">
      <c r="A2002" t="inlineStr">
        <is>
          <t>A2001</t>
        </is>
      </c>
      <c r="B2002" t="inlineStr">
        <is>
          <t>Database</t>
        </is>
      </c>
      <c r="C2002" t="inlineStr">
        <is>
          <t>Semantic Scholar</t>
        </is>
      </c>
      <c r="D2002" s="86" t="n">
        <v>46287</v>
      </c>
      <c r="E2002" t="inlineStr">
        <is>
          <t>Multiple queries (Q1-Q10)</t>
        </is>
      </c>
      <c r="F2002" t="inlineStr">
        <is>
          <t>Controllable Weather Synthesis and Removal with Video Diffusion Models</t>
        </is>
      </c>
      <c r="G2002" t="inlineStr">
        <is>
          <t>Chih-Hao Lin; Zian Wang; Ruofan Liang; Yuxuan Zhang; Sanja Fidler; Shenlong Wang; Zan Gojcic</t>
        </is>
      </c>
      <c r="H2002" t="n">
        <v>2025</v>
      </c>
      <c r="I2002" t="inlineStr">
        <is>
          <t>IEEE International Conference on Computer Vision</t>
        </is>
      </c>
      <c r="J2002" t="inlineStr">
        <is>
          <t>10.1109/ICCV51701.2025.01261</t>
        </is>
      </c>
      <c r="K2002" t="inlineStr">
        <is>
          <t>https://www.semanticscholar.org/paper/f4f84abe5e6b2689cd03aa7b11e3f388d0ca4f3b</t>
        </is>
      </c>
      <c r="L2002" t="inlineStr">
        <is>
          <t>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is>
      </c>
      <c r="M2002" t="inlineStr">
        <is>
          <t>JournalArticle, Conference</t>
        </is>
      </c>
      <c r="N2002" t="inlineStr">
        <is>
          <t>English</t>
        </is>
      </c>
      <c r="O2002">
        <f>IF(F2002="","",LOWER(TRIM(F2002)&amp;"|"&amp;TRIM(G2002)&amp;"|"&amp;H2002))</f>
        <v/>
      </c>
      <c r="P2002" t="inlineStr">
        <is>
          <t>No</t>
        </is>
      </c>
      <c r="Q2002" t="inlineStr">
        <is>
          <t>Citations: 14</t>
        </is>
      </c>
    </row>
    <row r="2003">
      <c r="A2003" t="inlineStr">
        <is>
          <t>A2002</t>
        </is>
      </c>
      <c r="B2003" t="inlineStr">
        <is>
          <t>Database</t>
        </is>
      </c>
      <c r="C2003" t="inlineStr">
        <is>
          <t>Semantic Scholar</t>
        </is>
      </c>
      <c r="D2003" s="86" t="n">
        <v>46287</v>
      </c>
      <c r="E2003" t="inlineStr">
        <is>
          <t>Multiple queries (Q1-Q10)</t>
        </is>
      </c>
      <c r="F2003" t="inlineStr">
        <is>
          <t>CreativeVR: Diffusion-Prior-Guided Approach for Structure and Motion Restoration in Generative and Real Videos</t>
        </is>
      </c>
      <c r="G2003" t="inlineStr">
        <is>
          <t>Tejas Panambur; Ishan R. Dave; Chongjian Ge; Ersin Yumer; Xue Bai</t>
        </is>
      </c>
      <c r="H2003" t="n">
        <v>2025</v>
      </c>
      <c r="I2003" t="inlineStr">
        <is>
          <t>arXiv.org</t>
        </is>
      </c>
      <c r="J2003" t="inlineStr">
        <is>
          <t>10.48550/arXiv.2512.12060</t>
        </is>
      </c>
      <c r="K2003" t="inlineStr">
        <is>
          <t>https://www.semanticscholar.org/paper/9f2e07c813aa6307700aad5499d4f15001c92a25</t>
        </is>
      </c>
      <c r="L2003" t="inlineStr">
        <is>
          <t>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is>
      </c>
      <c r="M2003" t="inlineStr">
        <is>
          <t>JournalArticle</t>
        </is>
      </c>
      <c r="N2003" t="inlineStr">
        <is>
          <t>English</t>
        </is>
      </c>
      <c r="O2003">
        <f>IF(F2003="","",LOWER(TRIM(F2003)&amp;"|"&amp;TRIM(G2003)&amp;"|"&amp;H2003))</f>
        <v/>
      </c>
      <c r="P2003" t="inlineStr">
        <is>
          <t>No</t>
        </is>
      </c>
      <c r="Q2003" t="inlineStr">
        <is>
          <t>Citations: 1</t>
        </is>
      </c>
    </row>
    <row r="2004">
      <c r="A2004" t="inlineStr">
        <is>
          <t>A2003</t>
        </is>
      </c>
      <c r="B2004" t="inlineStr">
        <is>
          <t>Database</t>
        </is>
      </c>
      <c r="C2004" t="inlineStr">
        <is>
          <t>Semantic Scholar</t>
        </is>
      </c>
      <c r="D2004" s="86" t="n">
        <v>46287</v>
      </c>
      <c r="E2004" t="inlineStr">
        <is>
          <t>Multiple queries (Q1-Q10)</t>
        </is>
      </c>
      <c r="F2004" t="inlineStr">
        <is>
          <t>TempDiff: Enhancing Temporal‐awareness in Latent Diffusion for Real‐World Video Super‐Resolution</t>
        </is>
      </c>
      <c r="G2004" t="inlineStr">
        <is>
          <t>Qin Jiang; Qinglin Wang; Lihua Chi; X. Chen; Q. Y. Zhang; R. Zhou; Z. Q. Deng; J. S. Deng; B. Tang; S. Lv; Jie Liu</t>
        </is>
      </c>
      <c r="H2004" t="n">
        <v>2024</v>
      </c>
      <c r="I2004" t="inlineStr">
        <is>
          <t>Computer graphics forum (Print)</t>
        </is>
      </c>
      <c r="J2004" t="inlineStr">
        <is>
          <t>10.1111/cgf.15211</t>
        </is>
      </c>
      <c r="K2004" t="inlineStr">
        <is>
          <t>https://www.semanticscholar.org/paper/133ea2a361db0b3fbf3510fc1778566f66c0cddf</t>
        </is>
      </c>
      <c r="L2004" t="inlineStr">
        <is>
          <t>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is>
      </c>
      <c r="M2004" t="inlineStr">
        <is>
          <t>JournalArticle</t>
        </is>
      </c>
      <c r="N2004" t="inlineStr">
        <is>
          <t>English</t>
        </is>
      </c>
      <c r="O2004">
        <f>IF(F2004="","",LOWER(TRIM(F2004)&amp;"|"&amp;TRIM(G2004)&amp;"|"&amp;H2004))</f>
        <v/>
      </c>
      <c r="P2004" t="inlineStr">
        <is>
          <t>No</t>
        </is>
      </c>
      <c r="Q2004" t="inlineStr">
        <is>
          <t>Citations: 3</t>
        </is>
      </c>
    </row>
    <row r="2005">
      <c r="A2005" t="inlineStr">
        <is>
          <t>A2004</t>
        </is>
      </c>
      <c r="B2005" t="inlineStr">
        <is>
          <t>Database</t>
        </is>
      </c>
      <c r="C2005" t="inlineStr">
        <is>
          <t>Semantic Scholar</t>
        </is>
      </c>
      <c r="D2005" s="86" t="n">
        <v>46287</v>
      </c>
      <c r="E2005" t="inlineStr">
        <is>
          <t>Multiple queries (Q1-Q10)</t>
        </is>
      </c>
      <c r="F2005" t="inlineStr">
        <is>
          <t>Mask World Model: Predicting What Matters for Robust Robot Policy Learning</t>
        </is>
      </c>
      <c r="G2005" t="inlineStr">
        <is>
          <t>Y. Lou; Xiaowei Chi; Xiaojie Zhang; Zezhong Qian; Cheng-Xuan Li; Rongyu Zhang; Yaoxu Lyu; Guoyu Song; Chuyao Fu; Haoxuan Xu; Pengwei Wang; Shanghang Zhang</t>
        </is>
      </c>
      <c r="H2005" t="n">
        <v>2026</v>
      </c>
      <c r="I2005" t="inlineStr">
        <is>
          <t>arXiv.org</t>
        </is>
      </c>
      <c r="J2005" t="inlineStr">
        <is>
          <t>10.48550/arXiv.2604.19683</t>
        </is>
      </c>
      <c r="K2005" t="inlineStr">
        <is>
          <t>https://www.semanticscholar.org/paper/d1e486e778d1e8bb44cc35ad5f6752ef5c893e55</t>
        </is>
      </c>
      <c r="L2005" t="inlineStr">
        <is>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is>
      </c>
      <c r="M2005" t="inlineStr">
        <is>
          <t>JournalArticle</t>
        </is>
      </c>
      <c r="N2005" t="inlineStr">
        <is>
          <t>English</t>
        </is>
      </c>
      <c r="O2005">
        <f>IF(F2005="","",LOWER(TRIM(F2005)&amp;"|"&amp;TRIM(G2005)&amp;"|"&amp;H2005))</f>
        <v/>
      </c>
      <c r="P2005" t="inlineStr">
        <is>
          <t>No</t>
        </is>
      </c>
      <c r="Q2005" t="inlineStr">
        <is>
          <t>Citations: 12</t>
        </is>
      </c>
    </row>
    <row r="2006">
      <c r="A2006" t="inlineStr">
        <is>
          <t>A2005</t>
        </is>
      </c>
      <c r="B2006" t="inlineStr">
        <is>
          <t>Database</t>
        </is>
      </c>
      <c r="C2006" t="inlineStr">
        <is>
          <t>Semantic Scholar</t>
        </is>
      </c>
      <c r="D2006" s="86" t="n">
        <v>46287</v>
      </c>
      <c r="E2006" t="inlineStr">
        <is>
          <t>Multiple queries (Q1-Q10)</t>
        </is>
      </c>
      <c r="F2006" t="inlineStr">
        <is>
          <t>CVD-STORM: Cross-View Video Diffusion with Spatial-Temporal Reconstruction Model for Autonomous Driving</t>
        </is>
      </c>
      <c r="G2006" t="inlineStr">
        <is>
          <t>Tian-Rui Zhang; Yichen Liu; Zilin Guo; Yuxin Guo; J. Ni; Chen-Jing Ding; Dan Xu; Le-Wei Lu; Zehuan Wu</t>
        </is>
      </c>
      <c r="H2006" t="n">
        <v>2025</v>
      </c>
      <c r="I2006" t="inlineStr">
        <is>
          <t>arXiv.org</t>
        </is>
      </c>
      <c r="J2006" t="inlineStr">
        <is>
          <t>10.48550/arXiv.2510.07944</t>
        </is>
      </c>
      <c r="K2006" t="inlineStr">
        <is>
          <t>https://www.semanticscholar.org/paper/a364a30656d00f67cb5c5880308a7e7020f784fb</t>
        </is>
      </c>
      <c r="L2006" t="inlineStr">
        <is>
          <t>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is>
      </c>
      <c r="M2006" t="inlineStr">
        <is>
          <t>JournalArticle</t>
        </is>
      </c>
      <c r="N2006" t="inlineStr">
        <is>
          <t>English</t>
        </is>
      </c>
      <c r="O2006">
        <f>IF(F2006="","",LOWER(TRIM(F2006)&amp;"|"&amp;TRIM(G2006)&amp;"|"&amp;H2006))</f>
        <v/>
      </c>
      <c r="P2006" t="inlineStr">
        <is>
          <t>No</t>
        </is>
      </c>
      <c r="Q2006" t="inlineStr">
        <is>
          <t>Citations: 2</t>
        </is>
      </c>
    </row>
    <row r="2007">
      <c r="A2007" t="inlineStr">
        <is>
          <t>A2006</t>
        </is>
      </c>
      <c r="B2007" t="inlineStr">
        <is>
          <t>Database</t>
        </is>
      </c>
      <c r="C2007" t="inlineStr">
        <is>
          <t>Semantic Scholar</t>
        </is>
      </c>
      <c r="D2007" s="86" t="n">
        <v>46287</v>
      </c>
      <c r="E2007" t="inlineStr">
        <is>
          <t>Multiple queries (Q1-Q10)</t>
        </is>
      </c>
      <c r="F2007" t="inlineStr">
        <is>
          <t>RynnWorld-Teleop: An Action-Conditioned World Model for Digital Teleoperation</t>
        </is>
      </c>
      <c r="G2007" t="inlineStr">
        <is>
          <t>Hao-Yu Zhao; Xingyue Zhao; Hangyu Li; Biao Gong; Kehan Li; Siteng Huang; Xin Li; Deli Zhao; Zhongyu Li</t>
        </is>
      </c>
      <c r="H2007" t="n">
        <v>2026</v>
      </c>
      <c r="I2007" t="inlineStr">
        <is>
          <t>arXiv.org</t>
        </is>
      </c>
      <c r="J2007" t="inlineStr">
        <is>
          <t>10.48550/arXiv.2607.06558</t>
        </is>
      </c>
      <c r="K2007" t="inlineStr">
        <is>
          <t>https://www.semanticscholar.org/paper/66911f8f6c47d24be1db8b48d234e8d77277d537</t>
        </is>
      </c>
      <c r="L2007" t="inlineStr">
        <is>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is>
      </c>
      <c r="M2007" t="inlineStr">
        <is>
          <t>JournalArticle</t>
        </is>
      </c>
      <c r="N2007" t="inlineStr">
        <is>
          <t>English</t>
        </is>
      </c>
      <c r="O2007">
        <f>IF(F2007="","",LOWER(TRIM(F2007)&amp;"|"&amp;TRIM(G2007)&amp;"|"&amp;H2007))</f>
        <v/>
      </c>
      <c r="P2007" t="inlineStr">
        <is>
          <t>No</t>
        </is>
      </c>
      <c r="Q2007" t="inlineStr">
        <is>
          <t>Citations: 0</t>
        </is>
      </c>
    </row>
    <row r="2008">
      <c r="A2008" t="inlineStr">
        <is>
          <t>A2007</t>
        </is>
      </c>
      <c r="B2008" t="inlineStr">
        <is>
          <t>Database</t>
        </is>
      </c>
      <c r="C2008" t="inlineStr">
        <is>
          <t>Semantic Scholar</t>
        </is>
      </c>
      <c r="D2008" s="86" t="n">
        <v>46287</v>
      </c>
      <c r="E2008" t="inlineStr">
        <is>
          <t>Multiple queries (Q1-Q10)</t>
        </is>
      </c>
      <c r="F2008" t="inlineStr">
        <is>
          <t>TWM: Multimodal data generation engine via Traffic World Model</t>
        </is>
      </c>
      <c r="G2008" t="inlineStr">
        <is>
          <t>Zhenyu Zhang; Jia-Qi Wang; Chunmian Lin; Lei Yang; Chuang Zhang; Zhan-Wen Liu; Jianshan Zhou; Xuting Duan; Kai-Ge Qu; Ruifa Luo; Daxin Tian</t>
        </is>
      </c>
      <c r="H2008" t="n">
        <v>2026</v>
      </c>
      <c r="I2008" t="inlineStr">
        <is>
          <t>Communications in Transportation Research</t>
        </is>
      </c>
      <c r="J2008" t="inlineStr">
        <is>
          <t>10.26599/commtr.2026.9640045</t>
        </is>
      </c>
      <c r="K2008" t="inlineStr">
        <is>
          <t>https://www.semanticscholar.org/paper/b169513f859287b560c04626382c7a8e575e12a9</t>
        </is>
      </c>
      <c r="L2008" t="inlineStr">
        <is>
          <t>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is>
      </c>
      <c r="M2008" t="inlineStr">
        <is>
          <t>JournalArticle</t>
        </is>
      </c>
      <c r="N2008" t="inlineStr">
        <is>
          <t>English</t>
        </is>
      </c>
      <c r="O2008">
        <f>IF(F2008="","",LOWER(TRIM(F2008)&amp;"|"&amp;TRIM(G2008)&amp;"|"&amp;H2008))</f>
        <v/>
      </c>
      <c r="P2008" t="inlineStr">
        <is>
          <t>No</t>
        </is>
      </c>
      <c r="Q2008" t="inlineStr">
        <is>
          <t>Citations: 0</t>
        </is>
      </c>
    </row>
    <row r="2009">
      <c r="A2009" t="inlineStr">
        <is>
          <t>A2008</t>
        </is>
      </c>
      <c r="B2009" t="inlineStr">
        <is>
          <t>Database</t>
        </is>
      </c>
      <c r="C2009" t="inlineStr">
        <is>
          <t>Semantic Scholar</t>
        </is>
      </c>
      <c r="D2009" s="86" t="n">
        <v>46287</v>
      </c>
      <c r="E2009" t="inlineStr">
        <is>
          <t>Multiple queries (Q1-Q10)</t>
        </is>
      </c>
      <c r="F2009" t="inlineStr">
        <is>
          <t>Physics3D: Learning Physical Properties of 3D Gaussians via Video Diffusion</t>
        </is>
      </c>
      <c r="G2009" t="inlineStr">
        <is>
          <t>Fang-Fu Liu; Han-Yang Wang; Shunyu Yao; Shengjun Zhang; Jie Zhou; Yue-Qi Duan</t>
        </is>
      </c>
      <c r="H2009" t="n">
        <v>2024</v>
      </c>
      <c r="I2009" t="inlineStr">
        <is>
          <t>arXiv.org</t>
        </is>
      </c>
      <c r="J2009" t="inlineStr">
        <is>
          <t>10.48550/arXiv.2406.04338</t>
        </is>
      </c>
      <c r="K2009" t="inlineStr">
        <is>
          <t>https://www.semanticscholar.org/paper/0f7ff6ee973877c19f9c642836c3a6a762f60f03</t>
        </is>
      </c>
      <c r="L2009" t="inlineStr">
        <is>
          <t>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is>
      </c>
      <c r="M2009" t="inlineStr">
        <is>
          <t>JournalArticle</t>
        </is>
      </c>
      <c r="N2009" t="inlineStr">
        <is>
          <t>English</t>
        </is>
      </c>
      <c r="O2009">
        <f>IF(F2009="","",LOWER(TRIM(F2009)&amp;"|"&amp;TRIM(G2009)&amp;"|"&amp;H2009))</f>
        <v/>
      </c>
      <c r="P2009" t="inlineStr">
        <is>
          <t>No</t>
        </is>
      </c>
      <c r="Q2009" t="inlineStr">
        <is>
          <t>Citations: 85</t>
        </is>
      </c>
    </row>
    <row r="2010">
      <c r="A2010" t="inlineStr">
        <is>
          <t>A2009</t>
        </is>
      </c>
      <c r="B2010" t="inlineStr">
        <is>
          <t>Database</t>
        </is>
      </c>
      <c r="C2010" t="inlineStr">
        <is>
          <t>Semantic Scholar</t>
        </is>
      </c>
      <c r="D2010" s="86" t="n">
        <v>46287</v>
      </c>
      <c r="E2010" t="inlineStr">
        <is>
          <t>Multiple queries (Q1-Q10)</t>
        </is>
      </c>
      <c r="F2010" t="inlineStr">
        <is>
          <t>AnchorDream: Repurposing Video Diffusion for Embodiment-Aware Robot Data Synthesis</t>
        </is>
      </c>
      <c r="G2010" t="inlineStr">
        <is>
          <t>Junjie Ye; Rong Xue; Basile Van Hoorick; P. Tokmakov; Muhammad Zubair Irshad; Yue Wang; V. Guizilini</t>
        </is>
      </c>
      <c r="H2010" t="n">
        <v>2025</v>
      </c>
      <c r="I2010" t="inlineStr">
        <is>
          <t>arXiv.org</t>
        </is>
      </c>
      <c r="J2010" t="inlineStr">
        <is>
          <t>10.48550/arXiv.2512.11797</t>
        </is>
      </c>
      <c r="K2010" t="inlineStr">
        <is>
          <t>https://www.semanticscholar.org/paper/d13d2a473bebaa9bc10e40bc73fc43d622da0c64</t>
        </is>
      </c>
      <c r="L2010" t="inlineStr">
        <is>
          <t>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is>
      </c>
      <c r="M2010" t="inlineStr">
        <is>
          <t>JournalArticle</t>
        </is>
      </c>
      <c r="N2010" t="inlineStr">
        <is>
          <t>English</t>
        </is>
      </c>
      <c r="O2010">
        <f>IF(F2010="","",LOWER(TRIM(F2010)&amp;"|"&amp;TRIM(G2010)&amp;"|"&amp;H2010))</f>
        <v/>
      </c>
      <c r="P2010" t="inlineStr">
        <is>
          <t>No</t>
        </is>
      </c>
      <c r="Q2010" t="inlineStr">
        <is>
          <t>Citations: 9</t>
        </is>
      </c>
    </row>
    <row r="2011">
      <c r="A2011" t="inlineStr">
        <is>
          <t>A2010</t>
        </is>
      </c>
      <c r="B2011" t="inlineStr">
        <is>
          <t>Database</t>
        </is>
      </c>
      <c r="C2011" t="inlineStr">
        <is>
          <t>Semantic Scholar</t>
        </is>
      </c>
      <c r="D2011" s="86" t="n">
        <v>46287</v>
      </c>
      <c r="E2011" t="inlineStr">
        <is>
          <t>Multiple queries (Q1-Q10)</t>
        </is>
      </c>
      <c r="F2011" t="inlineStr">
        <is>
          <t>4Real: Towards Photorealistic 4D Scene Generation via Video Diffusion Models</t>
        </is>
      </c>
      <c r="G2011" t="inlineStr">
        <is>
          <t>Heng Yu; Chaoyang Wang; Peiye Zhuang; W. Menapace; Aliaksandr Siarohin; Junli Cao; László A. Jeni; S. Tulyakov; Hsin-Ying Lee</t>
        </is>
      </c>
      <c r="H2011" t="n">
        <v>2024</v>
      </c>
      <c r="I2011" t="inlineStr">
        <is>
          <t>Neural Information Processing Systems</t>
        </is>
      </c>
      <c r="J2011" t="inlineStr">
        <is>
          <t>10.48550/arXiv.2406.07472</t>
        </is>
      </c>
      <c r="K2011" t="inlineStr">
        <is>
          <t>https://www.semanticscholar.org/paper/d097e5d8d277ab62671abf9ef1cb08f4966a0c46</t>
        </is>
      </c>
      <c r="L2011" t="inlineStr">
        <is>
          <t>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is>
      </c>
      <c r="M2011" t="inlineStr">
        <is>
          <t>JournalArticle</t>
        </is>
      </c>
      <c r="N2011" t="inlineStr">
        <is>
          <t>English</t>
        </is>
      </c>
      <c r="O2011">
        <f>IF(F2011="","",LOWER(TRIM(F2011)&amp;"|"&amp;TRIM(G2011)&amp;"|"&amp;H2011))</f>
        <v/>
      </c>
      <c r="P2011" t="inlineStr">
        <is>
          <t>No</t>
        </is>
      </c>
      <c r="Q2011" t="inlineStr">
        <is>
          <t>Citations: 76</t>
        </is>
      </c>
    </row>
    <row r="2012">
      <c r="A2012" t="inlineStr">
        <is>
          <t>A2011</t>
        </is>
      </c>
      <c r="B2012" t="inlineStr">
        <is>
          <t>Database</t>
        </is>
      </c>
      <c r="C2012" t="inlineStr">
        <is>
          <t>Semantic Scholar</t>
        </is>
      </c>
      <c r="D2012" s="86" t="n">
        <v>46287</v>
      </c>
      <c r="E2012" t="inlineStr">
        <is>
          <t>Multiple queries (Q1-Q10)</t>
        </is>
      </c>
      <c r="F2012" t="inlineStr">
        <is>
          <t>DriveWAM: Video Generative Priors Enable Scalable World-Action Modeling for Autonomous Driving</t>
        </is>
      </c>
      <c r="G2012" t="inlineStr">
        <is>
          <t>Chen Shi; Jinrui Xu; Shao-Shuai Shi; Ke-Hua Sheng; Bo Zhang; Li Jiang</t>
        </is>
      </c>
      <c r="H2012" t="n">
        <v>2026</v>
      </c>
      <c r="I2012" t="inlineStr">
        <is>
          <t>arXiv.org</t>
        </is>
      </c>
      <c r="J2012" t="inlineStr">
        <is>
          <t>10.48550/arXiv.2605.28544</t>
        </is>
      </c>
      <c r="K2012" t="inlineStr">
        <is>
          <t>https://www.semanticscholar.org/paper/20af48f5f8410e8d74ed2bd68b3210dea01df153</t>
        </is>
      </c>
      <c r="L2012" t="inlineStr">
        <is>
          <t>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is>
      </c>
      <c r="M2012" t="inlineStr">
        <is>
          <t>JournalArticle</t>
        </is>
      </c>
      <c r="N2012" t="inlineStr">
        <is>
          <t>English</t>
        </is>
      </c>
      <c r="O2012">
        <f>IF(F2012="","",LOWER(TRIM(F2012)&amp;"|"&amp;TRIM(G2012)&amp;"|"&amp;H2012))</f>
        <v/>
      </c>
      <c r="P2012" t="inlineStr">
        <is>
          <t>No</t>
        </is>
      </c>
      <c r="Q2012" t="inlineStr">
        <is>
          <t>Citations: 8</t>
        </is>
      </c>
    </row>
    <row r="2013">
      <c r="A2013" t="inlineStr">
        <is>
          <t>A2012</t>
        </is>
      </c>
      <c r="B2013" t="inlineStr">
        <is>
          <t>Database</t>
        </is>
      </c>
      <c r="C2013" t="inlineStr">
        <is>
          <t>Semantic Scholar</t>
        </is>
      </c>
      <c r="D2013" s="86" t="n">
        <v>46287</v>
      </c>
      <c r="E2013" t="inlineStr">
        <is>
          <t>Multiple queries (Q1-Q10)</t>
        </is>
      </c>
      <c r="F2013" t="inlineStr">
        <is>
          <t>From Generation to Generalization: Emergent Few-Shot Learning in Video Diffusion Models</t>
        </is>
      </c>
      <c r="G2013" t="inlineStr">
        <is>
          <t>Pablo Acuaviva; Aram Davtyan; Mariam Hassan; Sebastian Stapf; Ahmad Rahimi; Alexandre Alahi; Paolo Favaro</t>
        </is>
      </c>
      <c r="H2013" t="n">
        <v>2025</v>
      </c>
      <c r="I2013" t="inlineStr">
        <is>
          <t>arXiv.org</t>
        </is>
      </c>
      <c r="J2013" t="inlineStr">
        <is>
          <t>10.48550/arXiv.2506.07280</t>
        </is>
      </c>
      <c r="K2013" t="inlineStr">
        <is>
          <t>https://www.semanticscholar.org/paper/7ce04b1467e258233fdf7a9c74be4de7c85bcb2d</t>
        </is>
      </c>
      <c r="L2013" t="inlineStr">
        <is>
          <t>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is>
      </c>
      <c r="M2013" t="inlineStr">
        <is>
          <t>JournalArticle</t>
        </is>
      </c>
      <c r="N2013" t="inlineStr">
        <is>
          <t>English</t>
        </is>
      </c>
      <c r="O2013">
        <f>IF(F2013="","",LOWER(TRIM(F2013)&amp;"|"&amp;TRIM(G2013)&amp;"|"&amp;H2013))</f>
        <v/>
      </c>
      <c r="P2013" t="inlineStr">
        <is>
          <t>No</t>
        </is>
      </c>
      <c r="Q2013" t="inlineStr">
        <is>
          <t>Citations: 7</t>
        </is>
      </c>
    </row>
    <row r="2014">
      <c r="A2014" t="inlineStr">
        <is>
          <t>A2013</t>
        </is>
      </c>
      <c r="B2014" t="inlineStr">
        <is>
          <t>Database</t>
        </is>
      </c>
      <c r="C2014" t="inlineStr">
        <is>
          <t>Semantic Scholar</t>
        </is>
      </c>
      <c r="D2014" s="86" t="n">
        <v>46287</v>
      </c>
      <c r="E2014" t="inlineStr">
        <is>
          <t>Multiple queries (Q1-Q10)</t>
        </is>
      </c>
      <c r="F2014" t="inlineStr">
        <is>
          <t>Generative Diffusion Models on Graphs: Methods and Applications</t>
        </is>
      </c>
      <c r="G2014" t="inlineStr">
        <is>
          <t>Wenqi Fan; C. Liu; Yunqing Liu; Jiatong Li; Hang Li; Hui Liu; Jiliang Tang; Qing Li</t>
        </is>
      </c>
      <c r="H2014" t="n">
        <v>2023</v>
      </c>
      <c r="I2014" t="inlineStr">
        <is>
          <t>International Joint Conference on Artificial Intelligence</t>
        </is>
      </c>
      <c r="J2014" t="inlineStr">
        <is>
          <t>10.48550/arXiv.2302.02591</t>
        </is>
      </c>
      <c r="K2014" t="inlineStr">
        <is>
          <t>https://www.semanticscholar.org/paper/330d35c51464f486cefb7b3af174a68d76c67075</t>
        </is>
      </c>
      <c r="L2014" t="inlineStr">
        <is>
          <t>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is>
      </c>
      <c r="M2014" t="inlineStr">
        <is>
          <t>JournalArticle, Conference, Review</t>
        </is>
      </c>
      <c r="N2014" t="inlineStr">
        <is>
          <t>English</t>
        </is>
      </c>
      <c r="O2014">
        <f>IF(F2014="","",LOWER(TRIM(F2014)&amp;"|"&amp;TRIM(G2014)&amp;"|"&amp;H2014))</f>
        <v/>
      </c>
      <c r="P2014" t="inlineStr">
        <is>
          <t>No</t>
        </is>
      </c>
      <c r="Q2014" t="inlineStr">
        <is>
          <t>Citations: 116</t>
        </is>
      </c>
    </row>
    <row r="2015">
      <c r="A2015" t="inlineStr">
        <is>
          <t>A2014</t>
        </is>
      </c>
      <c r="B2015" t="inlineStr">
        <is>
          <t>Database</t>
        </is>
      </c>
      <c r="C2015" t="inlineStr">
        <is>
          <t>Semantic Scholar</t>
        </is>
      </c>
      <c r="D2015" s="86" t="n">
        <v>46287</v>
      </c>
      <c r="E2015" t="inlineStr">
        <is>
          <t>Multiple queries (Q1-Q10)</t>
        </is>
      </c>
      <c r="F2015" t="inlineStr">
        <is>
          <t>Text-To-3D Cinemagraphs for Generation of Visual Content in Disaster Alerts: A Generative AI Framework with LLMs and Diffusion Models</t>
        </is>
      </c>
      <c r="G2015" t="inlineStr">
        <is>
          <t>Ru-Bin Won; Minji Choi; Ji-Hoon Choi; Byungjun Bae</t>
        </is>
      </c>
      <c r="H2015" t="n">
        <v>2024</v>
      </c>
      <c r="I2015" t="inlineStr">
        <is>
          <t>Journal of Broadcast Engineering</t>
        </is>
      </c>
      <c r="J2015" t="inlineStr">
        <is>
          <t>10.5909/jbe.2024.29.5.662</t>
        </is>
      </c>
      <c r="K2015" t="inlineStr">
        <is>
          <t>https://www.semanticscholar.org/paper/35c9e2a61de56deb2f10854585402764bfa2ecd2</t>
        </is>
      </c>
      <c r="L2015" t="inlineStr">
        <is>
          <t>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is>
      </c>
      <c r="M2015" t="inlineStr">
        <is>
          <t>JournalArticle</t>
        </is>
      </c>
      <c r="N2015" t="inlineStr">
        <is>
          <t>English</t>
        </is>
      </c>
      <c r="O2015">
        <f>IF(F2015="","",LOWER(TRIM(F2015)&amp;"|"&amp;TRIM(G2015)&amp;"|"&amp;H2015))</f>
        <v/>
      </c>
      <c r="P2015" t="inlineStr">
        <is>
          <t>No</t>
        </is>
      </c>
      <c r="Q2015" t="inlineStr">
        <is>
          <t>Citations: 0</t>
        </is>
      </c>
    </row>
    <row r="2016">
      <c r="A2016" t="inlineStr">
        <is>
          <t>A2015</t>
        </is>
      </c>
      <c r="B2016" t="inlineStr">
        <is>
          <t>Database</t>
        </is>
      </c>
      <c r="C2016" t="inlineStr">
        <is>
          <t>Semantic Scholar</t>
        </is>
      </c>
      <c r="D2016" s="86" t="n">
        <v>46287</v>
      </c>
      <c r="E2016" t="inlineStr">
        <is>
          <t>Multiple queries (Q1-Q10)</t>
        </is>
      </c>
      <c r="F2016" t="inlineStr">
        <is>
          <t>SINGER: Vivid Audio-driven Singing Video Generation with Multi-scale Spectral Diffusion Model</t>
        </is>
      </c>
      <c r="G2016" t="inlineStr">
        <is>
          <t>Yan Li; Ziya Zhou; Zhiqiang Wang; Wei Xue; Wenhan Luo; Yike Guo</t>
        </is>
      </c>
      <c r="H2016" t="n">
        <v>2024</v>
      </c>
      <c r="I2016" t="inlineStr">
        <is>
          <t>arXiv.org</t>
        </is>
      </c>
      <c r="J2016" t="inlineStr">
        <is>
          <t>10.48550/arXiv.2412.03430</t>
        </is>
      </c>
      <c r="K2016" t="inlineStr">
        <is>
          <t>https://www.semanticscholar.org/paper/4a8624d88f90e41c44750edc9d8266c961a50c4f</t>
        </is>
      </c>
      <c r="L2016" t="inlineStr">
        <is>
          <t>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is>
      </c>
      <c r="M2016" t="inlineStr">
        <is>
          <t>JournalArticle</t>
        </is>
      </c>
      <c r="N2016" t="inlineStr">
        <is>
          <t>English</t>
        </is>
      </c>
      <c r="O2016">
        <f>IF(F2016="","",LOWER(TRIM(F2016)&amp;"|"&amp;TRIM(G2016)&amp;"|"&amp;H2016))</f>
        <v/>
      </c>
      <c r="P2016" t="inlineStr">
        <is>
          <t>No</t>
        </is>
      </c>
      <c r="Q2016" t="inlineStr">
        <is>
          <t>Citations: 2</t>
        </is>
      </c>
    </row>
    <row r="2017">
      <c r="A2017" t="inlineStr">
        <is>
          <t>A2016</t>
        </is>
      </c>
      <c r="B2017" t="inlineStr">
        <is>
          <t>Database</t>
        </is>
      </c>
      <c r="C2017" t="inlineStr">
        <is>
          <t>Semantic Scholar</t>
        </is>
      </c>
      <c r="D2017" s="86" t="n">
        <v>46287</v>
      </c>
      <c r="E2017" t="inlineStr">
        <is>
          <t>Multiple queries (Q1-Q10)</t>
        </is>
      </c>
      <c r="F2017" t="inlineStr">
        <is>
          <t>FlightDiffusion: Revolutionising Autonomous Drone Training with Diffusion Models Generating FPV Video</t>
        </is>
      </c>
      <c r="G2017" t="inlineStr">
        <is>
          <t>Valerii Serpiva; Artem Lykov; Faryal Batool; Vladislav Kozlovskiy; Miguel Altamirano Cabrera; D. Tsetserukou</t>
        </is>
      </c>
      <c r="H2017" t="n">
        <v>2025</v>
      </c>
      <c r="I2017" t="inlineStr">
        <is>
          <t>arXiv.org</t>
        </is>
      </c>
      <c r="J2017" t="inlineStr">
        <is>
          <t>10.48550/arXiv.2509.14082</t>
        </is>
      </c>
      <c r="K2017" t="inlineStr">
        <is>
          <t>https://www.semanticscholar.org/paper/f3d4234e01990719204edb1d0ebf589c48e95178</t>
        </is>
      </c>
      <c r="L2017" t="inlineStr">
        <is>
          <t>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is>
      </c>
      <c r="M2017" t="inlineStr">
        <is>
          <t>JournalArticle</t>
        </is>
      </c>
      <c r="N2017" t="inlineStr">
        <is>
          <t>English</t>
        </is>
      </c>
      <c r="O2017">
        <f>IF(F2017="","",LOWER(TRIM(F2017)&amp;"|"&amp;TRIM(G2017)&amp;"|"&amp;H2017))</f>
        <v/>
      </c>
      <c r="P2017" t="inlineStr">
        <is>
          <t>No</t>
        </is>
      </c>
      <c r="Q2017" t="inlineStr">
        <is>
          <t>Citations: 3</t>
        </is>
      </c>
    </row>
    <row r="2018">
      <c r="A2018" t="inlineStr">
        <is>
          <t>A2017</t>
        </is>
      </c>
      <c r="B2018" t="inlineStr">
        <is>
          <t>Database</t>
        </is>
      </c>
      <c r="C2018" t="inlineStr">
        <is>
          <t>Semantic Scholar</t>
        </is>
      </c>
      <c r="D2018" s="86" t="n">
        <v>46287</v>
      </c>
      <c r="E2018" t="inlineStr">
        <is>
          <t>Multiple queries (Q1-Q10)</t>
        </is>
      </c>
      <c r="F2018" t="inlineStr">
        <is>
          <t>DreamJourney: Perpetual View Generation With Video Diffusion Models</t>
        </is>
      </c>
      <c r="G2018" t="inlineStr">
        <is>
          <t>Bo Pan; Yang Chen; Yingwei Pan; Ting Yao; Wei Chen; Tao Mei</t>
        </is>
      </c>
      <c r="H2018" t="n">
        <v>2025</v>
      </c>
      <c r="I2018" t="inlineStr">
        <is>
          <t>IEEE transactions on multimedia</t>
        </is>
      </c>
      <c r="J2018" t="inlineStr">
        <is>
          <t>10.1109/TMM.2026.3651030</t>
        </is>
      </c>
      <c r="K2018" t="inlineStr">
        <is>
          <t>https://www.semanticscholar.org/paper/65628fa25fd41e1598f2164d3b92169bad4cd9ac</t>
        </is>
      </c>
      <c r="L2018" t="inlineStr">
        <is>
          <t>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is>
      </c>
      <c r="M2018" t="inlineStr">
        <is>
          <t>JournalArticle</t>
        </is>
      </c>
      <c r="N2018" t="inlineStr">
        <is>
          <t>English</t>
        </is>
      </c>
      <c r="O2018">
        <f>IF(F2018="","",LOWER(TRIM(F2018)&amp;"|"&amp;TRIM(G2018)&amp;"|"&amp;H2018))</f>
        <v/>
      </c>
      <c r="P2018" t="inlineStr">
        <is>
          <t>No</t>
        </is>
      </c>
      <c r="Q2018" t="inlineStr">
        <is>
          <t>Citations: 3</t>
        </is>
      </c>
    </row>
    <row r="2019">
      <c r="A2019" t="inlineStr">
        <is>
          <t>A2018</t>
        </is>
      </c>
      <c r="B2019" t="inlineStr">
        <is>
          <t>Database</t>
        </is>
      </c>
      <c r="C2019" t="inlineStr">
        <is>
          <t>Semantic Scholar</t>
        </is>
      </c>
      <c r="D2019" s="86" t="n">
        <v>46287</v>
      </c>
      <c r="E2019" t="inlineStr">
        <is>
          <t>Multiple queries (Q1-Q10)</t>
        </is>
      </c>
      <c r="F2019" t="inlineStr">
        <is>
          <t>Coding-Prior Guided Diffusion Network for Video Deblurring</t>
        </is>
      </c>
      <c r="G2019" t="inlineStr">
        <is>
          <t>Yike Liu; Jianhui Zhang; Haipeng Li; Shuaicheng Liu; Bing Zeng</t>
        </is>
      </c>
      <c r="H2019" t="n">
        <v>2025</v>
      </c>
      <c r="I2019" t="inlineStr">
        <is>
          <t>ACM Multimedia</t>
        </is>
      </c>
      <c r="J2019" t="inlineStr">
        <is>
          <t>10.1145/3746027.3755505</t>
        </is>
      </c>
      <c r="K2019" t="inlineStr">
        <is>
          <t>https://www.semanticscholar.org/paper/076d8cdebde384b6f8eee8294ee5b32bea17ad7f</t>
        </is>
      </c>
      <c r="L2019" t="inlineStr">
        <is>
          <t>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is>
      </c>
      <c r="M2019" t="inlineStr">
        <is>
          <t>JournalArticle, Book</t>
        </is>
      </c>
      <c r="N2019" t="inlineStr">
        <is>
          <t>English</t>
        </is>
      </c>
      <c r="O2019">
        <f>IF(F2019="","",LOWER(TRIM(F2019)&amp;"|"&amp;TRIM(G2019)&amp;"|"&amp;H2019))</f>
        <v/>
      </c>
      <c r="P2019" t="inlineStr">
        <is>
          <t>No</t>
        </is>
      </c>
      <c r="Q2019" t="inlineStr">
        <is>
          <t>Citations: 3</t>
        </is>
      </c>
    </row>
    <row r="2020">
      <c r="A2020" t="inlineStr">
        <is>
          <t>A2019</t>
        </is>
      </c>
      <c r="B2020" t="inlineStr">
        <is>
          <t>Database</t>
        </is>
      </c>
      <c r="C2020" t="inlineStr">
        <is>
          <t>Semantic Scholar</t>
        </is>
      </c>
      <c r="D2020" s="86" t="n">
        <v>46287</v>
      </c>
      <c r="E2020" t="inlineStr">
        <is>
          <t>Multiple queries (Q1-Q10)</t>
        </is>
      </c>
      <c r="F2020" t="inlineStr">
        <is>
          <t>Zero-Shot Video Deraining with Video Diffusion Models</t>
        </is>
      </c>
      <c r="G2020" t="inlineStr">
        <is>
          <t>Tuomas Varanka; Juan Luis Gonzalez; Hyeongwoo Kim; Pablo Garrido; Xu Yao</t>
        </is>
      </c>
      <c r="H2020" t="n">
        <v>2025</v>
      </c>
      <c r="I2020" t="inlineStr">
        <is>
          <t>IEEE Workshop/Winter Conference on Applications of Computer Vision</t>
        </is>
      </c>
      <c r="J2020" t="inlineStr">
        <is>
          <t>10.1109/WACV61042.2026.00073</t>
        </is>
      </c>
      <c r="K2020" t="inlineStr">
        <is>
          <t>https://www.semanticscholar.org/paper/6ac938185be1f0e34b98f417855616daff8c1454</t>
        </is>
      </c>
      <c r="L2020" t="inlineStr">
        <is>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is>
      </c>
      <c r="M2020" t="inlineStr">
        <is>
          <t>JournalArticle, Conference</t>
        </is>
      </c>
      <c r="N2020" t="inlineStr">
        <is>
          <t>English</t>
        </is>
      </c>
      <c r="O2020">
        <f>IF(F2020="","",LOWER(TRIM(F2020)&amp;"|"&amp;TRIM(G2020)&amp;"|"&amp;H2020))</f>
        <v/>
      </c>
      <c r="P2020" t="inlineStr">
        <is>
          <t>No</t>
        </is>
      </c>
      <c r="Q2020" t="inlineStr">
        <is>
          <t>Citations: 2</t>
        </is>
      </c>
    </row>
    <row r="2021">
      <c r="A2021" t="inlineStr">
        <is>
          <t>A2020</t>
        </is>
      </c>
      <c r="B2021" t="inlineStr">
        <is>
          <t>Database</t>
        </is>
      </c>
      <c r="C2021" t="inlineStr">
        <is>
          <t>Semantic Scholar</t>
        </is>
      </c>
      <c r="D2021" s="86" t="n">
        <v>46287</v>
      </c>
      <c r="E2021" t="inlineStr">
        <is>
          <t>Multiple queries (Q1-Q10)</t>
        </is>
      </c>
      <c r="F2021" t="inlineStr">
        <is>
          <t>FVGen: Accelerating Novel-View Synthesis with Adversarial Video Diffusion Distillation</t>
        </is>
      </c>
      <c r="G2021" t="inlineStr">
        <is>
          <t>Wenbin Teng; Gonglin Chen; Haiwei Chen; Yajie Zhao</t>
        </is>
      </c>
      <c r="H2021" t="n">
        <v>2025</v>
      </c>
      <c r="I2021" t="inlineStr">
        <is>
          <t>IEEE International Conference on Computer Vision</t>
        </is>
      </c>
      <c r="J2021" t="inlineStr">
        <is>
          <t>10.1109/ICCV51701.2025.02421</t>
        </is>
      </c>
      <c r="K2021" t="inlineStr">
        <is>
          <t>https://www.semanticscholar.org/paper/a7a1ee1b6cefb0b37956879073f001293a338d0f</t>
        </is>
      </c>
      <c r="L2021" t="inlineStr">
        <is>
          <t>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is>
      </c>
      <c r="M2021" t="inlineStr">
        <is>
          <t>JournalArticle, Conference</t>
        </is>
      </c>
      <c r="N2021" t="inlineStr">
        <is>
          <t>English</t>
        </is>
      </c>
      <c r="O2021">
        <f>IF(F2021="","",LOWER(TRIM(F2021)&amp;"|"&amp;TRIM(G2021)&amp;"|"&amp;H2021))</f>
        <v/>
      </c>
      <c r="P2021" t="inlineStr">
        <is>
          <t>No</t>
        </is>
      </c>
      <c r="Q2021" t="inlineStr">
        <is>
          <t>Citations: 1</t>
        </is>
      </c>
    </row>
    <row r="2022">
      <c r="A2022" t="inlineStr">
        <is>
          <t>A2021</t>
        </is>
      </c>
      <c r="B2022" t="inlineStr">
        <is>
          <t>Database</t>
        </is>
      </c>
      <c r="C2022" t="inlineStr">
        <is>
          <t>Semantic Scholar</t>
        </is>
      </c>
      <c r="D2022" s="86" t="n">
        <v>46287</v>
      </c>
      <c r="E2022" t="inlineStr">
        <is>
          <t>Multiple queries (Q1-Q10)</t>
        </is>
      </c>
      <c r="F2022" t="inlineStr">
        <is>
          <t>Towards Redundancy Reduction in Diffusion Models for Efficient Video Super-Resolution</t>
        </is>
      </c>
      <c r="G2022" t="inlineStr">
        <is>
          <t>Jinpei Guo; Yifei Ji; Zheng Chen; Yu-Fei Wang; Sizhuo Ma; Yong Guo; Yulun Zhang; Jian Wang</t>
        </is>
      </c>
      <c r="H2022" t="n">
        <v>2025</v>
      </c>
      <c r="I2022" t="inlineStr">
        <is>
          <t>arXiv.org</t>
        </is>
      </c>
      <c r="J2022" t="inlineStr">
        <is>
          <t>10.48550/arXiv.2509.23980</t>
        </is>
      </c>
      <c r="K2022" t="inlineStr">
        <is>
          <t>https://www.semanticscholar.org/paper/a6eea17a22aeaff76af4179da4ff4417ae3564bc</t>
        </is>
      </c>
      <c r="L2022" t="inlineStr">
        <is>
          <t>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is>
      </c>
      <c r="M2022" t="inlineStr">
        <is>
          <t>JournalArticle</t>
        </is>
      </c>
      <c r="N2022" t="inlineStr">
        <is>
          <t>English</t>
        </is>
      </c>
      <c r="O2022">
        <f>IF(F2022="","",LOWER(TRIM(F2022)&amp;"|"&amp;TRIM(G2022)&amp;"|"&amp;H2022))</f>
        <v/>
      </c>
      <c r="P2022" t="inlineStr">
        <is>
          <t>No</t>
        </is>
      </c>
      <c r="Q2022" t="inlineStr">
        <is>
          <t>Citations: 1</t>
        </is>
      </c>
    </row>
    <row r="2023">
      <c r="A2023" t="inlineStr">
        <is>
          <t>A2022</t>
        </is>
      </c>
      <c r="B2023" t="inlineStr">
        <is>
          <t>Database</t>
        </is>
      </c>
      <c r="C2023" t="inlineStr">
        <is>
          <t>Semantic Scholar</t>
        </is>
      </c>
      <c r="D2023" s="86" t="n">
        <v>46287</v>
      </c>
      <c r="E2023" t="inlineStr">
        <is>
          <t>Multiple queries (Q1-Q10)</t>
        </is>
      </c>
      <c r="F2023" t="inlineStr">
        <is>
          <t>ActionParty: Multi-Subject Action Binding in Generative Video Games</t>
        </is>
      </c>
      <c r="G2023" t="inlineStr">
        <is>
          <t>Alexander Pondaven; Zi-Yi Wu; Igor Gilitschenski; Philip H. S. Torr; Sergey Tulyakov; Fabio Pizzati; Aliaksandr Siarohin</t>
        </is>
      </c>
      <c r="H2023" t="n">
        <v>2026</v>
      </c>
      <c r="I2023" t="inlineStr">
        <is>
          <t>arXiv.org</t>
        </is>
      </c>
      <c r="J2023" t="inlineStr">
        <is>
          <t>10.48550/arXiv.2604.02330</t>
        </is>
      </c>
      <c r="K2023" t="inlineStr">
        <is>
          <t>https://www.semanticscholar.org/paper/1c35fc96f3107c85919e7988583fede0d1c51587</t>
        </is>
      </c>
      <c r="L2023" t="inlineStr">
        <is>
          <t>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is>
      </c>
      <c r="M2023" t="inlineStr">
        <is>
          <t>JournalArticle</t>
        </is>
      </c>
      <c r="N2023" t="inlineStr">
        <is>
          <t>English</t>
        </is>
      </c>
      <c r="O2023">
        <f>IF(F2023="","",LOWER(TRIM(F2023)&amp;"|"&amp;TRIM(G2023)&amp;"|"&amp;H2023))</f>
        <v/>
      </c>
      <c r="P2023" t="inlineStr">
        <is>
          <t>No</t>
        </is>
      </c>
      <c r="Q2023" t="inlineStr">
        <is>
          <t>Citations: 1</t>
        </is>
      </c>
    </row>
    <row r="2024">
      <c r="A2024" t="inlineStr">
        <is>
          <t>A2023</t>
        </is>
      </c>
      <c r="B2024" t="inlineStr">
        <is>
          <t>Database</t>
        </is>
      </c>
      <c r="C2024" t="inlineStr">
        <is>
          <t>Semantic Scholar</t>
        </is>
      </c>
      <c r="D2024" s="86" t="n">
        <v>46287</v>
      </c>
      <c r="E2024" t="inlineStr">
        <is>
          <t>Multiple queries (Q1-Q10)</t>
        </is>
      </c>
      <c r="F2024" t="inlineStr">
        <is>
          <t>VideoMaMa: Mask-Guided Video Matting via Generative Prior</t>
        </is>
      </c>
      <c r="G2024" t="inlineStr">
        <is>
          <t>Sangbeom Lim; Seoung Wug Oh; Jiahui Huang; Heeji Yoon; Seungryong Kim; Joon-Young Lee</t>
        </is>
      </c>
      <c r="H2024" t="n">
        <v>2026</v>
      </c>
      <c r="I2024" t="inlineStr">
        <is>
          <t>arXiv.org</t>
        </is>
      </c>
      <c r="J2024" t="inlineStr">
        <is>
          <t>10.48550/arXiv.2601.14255</t>
        </is>
      </c>
      <c r="K2024" t="inlineStr">
        <is>
          <t>https://www.semanticscholar.org/paper/b6744401ceb131cbacbfee672fd1e000ceb431ca</t>
        </is>
      </c>
      <c r="L2024" t="inlineStr">
        <is>
          <t>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is>
      </c>
      <c r="M2024" t="inlineStr">
        <is>
          <t>JournalArticle</t>
        </is>
      </c>
      <c r="N2024" t="inlineStr">
        <is>
          <t>English</t>
        </is>
      </c>
      <c r="O2024">
        <f>IF(F2024="","",LOWER(TRIM(F2024)&amp;"|"&amp;TRIM(G2024)&amp;"|"&amp;H2024))</f>
        <v/>
      </c>
      <c r="P2024" t="inlineStr">
        <is>
          <t>No</t>
        </is>
      </c>
      <c r="Q2024" t="inlineStr">
        <is>
          <t>Citations: 3</t>
        </is>
      </c>
    </row>
    <row r="2025">
      <c r="A2025" t="inlineStr">
        <is>
          <t>A2024</t>
        </is>
      </c>
      <c r="B2025" t="inlineStr">
        <is>
          <t>Database</t>
        </is>
      </c>
      <c r="C2025" t="inlineStr">
        <is>
          <t>Semantic Scholar</t>
        </is>
      </c>
      <c r="D2025" s="86" t="n">
        <v>46287</v>
      </c>
      <c r="E2025" t="inlineStr">
        <is>
          <t>Multiple queries (Q1-Q10)</t>
        </is>
      </c>
      <c r="F2025" t="inlineStr">
        <is>
          <t>Vision-language and generative models in traffic video safety analysis: a computational framework and research agenda.</t>
        </is>
      </c>
      <c r="G2025" t="inlineStr">
        <is>
          <t>Chen-Zhu Wang; Mohamed A. Abdel-Aty; Said M. Easa; Shaoyan Zhai</t>
        </is>
      </c>
      <c r="H2025" t="n">
        <v>2026</v>
      </c>
      <c r="I2025" t="inlineStr">
        <is>
          <t>Accident Analysis and Prevention</t>
        </is>
      </c>
      <c r="J2025" t="inlineStr">
        <is>
          <t>10.1016/j.aap.2026.108673</t>
        </is>
      </c>
      <c r="K2025" t="inlineStr">
        <is>
          <t>https://www.semanticscholar.org/paper/1b255319d5e6e1f788c418c702f0eb2f6034b023</t>
        </is>
      </c>
      <c r="L2025" t="inlineStr">
        <is>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is>
      </c>
      <c r="M2025" t="inlineStr">
        <is>
          <t>JournalArticle, Review</t>
        </is>
      </c>
      <c r="N2025" t="inlineStr">
        <is>
          <t>English</t>
        </is>
      </c>
      <c r="O2025">
        <f>IF(F2025="","",LOWER(TRIM(F2025)&amp;"|"&amp;TRIM(G2025)&amp;"|"&amp;H2025))</f>
        <v/>
      </c>
      <c r="P2025" t="inlineStr">
        <is>
          <t>No</t>
        </is>
      </c>
      <c r="Q2025" t="inlineStr">
        <is>
          <t>Citations: 0</t>
        </is>
      </c>
    </row>
    <row r="2026">
      <c r="A2026" t="inlineStr">
        <is>
          <t>A2025</t>
        </is>
      </c>
      <c r="B2026" t="inlineStr">
        <is>
          <t>Database</t>
        </is>
      </c>
      <c r="C2026" t="inlineStr">
        <is>
          <t>Semantic Scholar</t>
        </is>
      </c>
      <c r="D2026" s="86" t="n">
        <v>46287</v>
      </c>
      <c r="E2026" t="inlineStr">
        <is>
          <t>Multiple queries (Q1-Q10)</t>
        </is>
      </c>
      <c r="F2026" t="inlineStr">
        <is>
          <t>Large Generative Models Meet Multimodal Video Intelligence</t>
        </is>
      </c>
      <c r="G2026" t="inlineStr">
        <is>
          <t>M. Shou</t>
        </is>
      </c>
      <c r="H2026" t="n">
        <v>2023</v>
      </c>
      <c r="I2026" t="inlineStr">
        <is>
          <t>LGM3A@MM</t>
        </is>
      </c>
      <c r="J2026" t="inlineStr">
        <is>
          <t>10.1145/3607827.3616847</t>
        </is>
      </c>
      <c r="K2026" t="inlineStr">
        <is>
          <t>https://www.semanticscholar.org/paper/4fd3a798cabd7366903cedd0dfd6c5e034fa9807</t>
        </is>
      </c>
      <c r="L2026" t="inlineStr">
        <is>
          <t>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is>
      </c>
      <c r="M2026" t="inlineStr">
        <is>
          <t>JournalArticle, Book</t>
        </is>
      </c>
      <c r="N2026" t="inlineStr">
        <is>
          <t>English</t>
        </is>
      </c>
      <c r="O2026">
        <f>IF(F2026="","",LOWER(TRIM(F2026)&amp;"|"&amp;TRIM(G2026)&amp;"|"&amp;H2026))</f>
        <v/>
      </c>
      <c r="P2026" t="inlineStr">
        <is>
          <t>No</t>
        </is>
      </c>
      <c r="Q2026" t="inlineStr">
        <is>
          <t>Citations: 3</t>
        </is>
      </c>
    </row>
    <row r="2027">
      <c r="A2027" t="inlineStr">
        <is>
          <t>A2026</t>
        </is>
      </c>
      <c r="B2027" t="inlineStr">
        <is>
          <t>Database</t>
        </is>
      </c>
      <c r="C2027" t="inlineStr">
        <is>
          <t>Semantic Scholar</t>
        </is>
      </c>
      <c r="D2027" s="86" t="n">
        <v>46287</v>
      </c>
      <c r="E2027" t="inlineStr">
        <is>
          <t>Multiple queries (Q1-Q10)</t>
        </is>
      </c>
      <c r="F2027" t="inlineStr">
        <is>
          <t>Dreamitate: Real-World Visuomotor Policy Learning via Video Generation</t>
        </is>
      </c>
      <c r="G2027" t="inlineStr">
        <is>
          <t>Junbang Liang; Ruoshi Liu; Ege Ozguroglu; Sruthi Sudhakar; Achal Dave; P. Tokmakov; Shuran Song; Carl Vondrick</t>
        </is>
      </c>
      <c r="H2027" t="n">
        <v>2024</v>
      </c>
      <c r="I2027" t="inlineStr">
        <is>
          <t>Conference on Robot Learning</t>
        </is>
      </c>
      <c r="J2027" t="inlineStr">
        <is>
          <t>10.48550/arXiv.2406.16862</t>
        </is>
      </c>
      <c r="K2027" t="inlineStr">
        <is>
          <t>https://www.semanticscholar.org/paper/b0ac4f62f55bcf0427008e18f1b4b5bf7ee43df2</t>
        </is>
      </c>
      <c r="L2027" t="inlineStr">
        <is>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is>
      </c>
      <c r="M2027" t="inlineStr">
        <is>
          <t>JournalArticle</t>
        </is>
      </c>
      <c r="N2027" t="inlineStr">
        <is>
          <t>English</t>
        </is>
      </c>
      <c r="O2027">
        <f>IF(F2027="","",LOWER(TRIM(F2027)&amp;"|"&amp;TRIM(G2027)&amp;"|"&amp;H2027))</f>
        <v/>
      </c>
      <c r="P2027" t="inlineStr">
        <is>
          <t>No</t>
        </is>
      </c>
      <c r="Q2027" t="inlineStr">
        <is>
          <t>Citations: 117</t>
        </is>
      </c>
    </row>
    <row r="2028">
      <c r="A2028" t="inlineStr">
        <is>
          <t>A2027</t>
        </is>
      </c>
      <c r="B2028" t="inlineStr">
        <is>
          <t>Database</t>
        </is>
      </c>
      <c r="C2028" t="inlineStr">
        <is>
          <t>Semantic Scholar</t>
        </is>
      </c>
      <c r="D2028" s="86" t="n">
        <v>46287</v>
      </c>
      <c r="E2028" t="inlineStr">
        <is>
          <t>Multiple queries (Q1-Q10)</t>
        </is>
      </c>
      <c r="F2028" t="inlineStr">
        <is>
          <t>Long-Context Autoregressive Video Modeling with Next-Frame Prediction</t>
        </is>
      </c>
      <c r="G2028" t="inlineStr">
        <is>
          <t>Yuchao Gu; Weijia Mao; M. Shou</t>
        </is>
      </c>
      <c r="H2028" t="n">
        <v>2025</v>
      </c>
      <c r="I2028" t="inlineStr">
        <is>
          <t>arXiv.org</t>
        </is>
      </c>
      <c r="J2028" t="inlineStr">
        <is>
          <t>10.48550/arXiv.2503.19325</t>
        </is>
      </c>
      <c r="K2028" t="inlineStr">
        <is>
          <t>https://www.semanticscholar.org/paper/eb8d0ee216aa2b2786516c540e7a1717c76ee263</t>
        </is>
      </c>
      <c r="L2028" t="inlineStr">
        <is>
          <t>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is>
      </c>
      <c r="M2028" t="inlineStr">
        <is>
          <t>JournalArticle</t>
        </is>
      </c>
      <c r="N2028" t="inlineStr">
        <is>
          <t>English</t>
        </is>
      </c>
      <c r="O2028">
        <f>IF(F2028="","",LOWER(TRIM(F2028)&amp;"|"&amp;TRIM(G2028)&amp;"|"&amp;H2028))</f>
        <v/>
      </c>
      <c r="P2028" t="inlineStr">
        <is>
          <t>No</t>
        </is>
      </c>
      <c r="Q2028" t="inlineStr">
        <is>
          <t>Citations: 124</t>
        </is>
      </c>
    </row>
    <row r="2029">
      <c r="A2029" t="inlineStr">
        <is>
          <t>A2028</t>
        </is>
      </c>
      <c r="B2029" t="inlineStr">
        <is>
          <t>Database</t>
        </is>
      </c>
      <c r="C2029" t="inlineStr">
        <is>
          <t>Semantic Scholar</t>
        </is>
      </c>
      <c r="D2029" s="86" t="n">
        <v>46287</v>
      </c>
      <c r="E2029" t="inlineStr">
        <is>
          <t>Multiple queries (Q1-Q10)</t>
        </is>
      </c>
      <c r="F2029" t="inlineStr">
        <is>
          <t>Just-Dub-It: Video dubbing via Joint Audio-Visual Diffusion</t>
        </is>
      </c>
      <c r="G2029" t="inlineStr">
        <is>
          <t>Anthony Chen; Naomi Korem; Tavi Halperin; M. Yosef; U. Jelerčič; Ofir Bibi; Or Patashnik; Daniel Cohen-Or</t>
        </is>
      </c>
      <c r="H2029" t="n">
        <v>2026</v>
      </c>
      <c r="I2029" t="inlineStr">
        <is>
          <t>International Conference on Computer Graphics and Interactive Techniques</t>
        </is>
      </c>
      <c r="J2029" t="inlineStr">
        <is>
          <t>10.1145/3799902.3811061</t>
        </is>
      </c>
      <c r="K2029" t="inlineStr">
        <is>
          <t>https://www.semanticscholar.org/paper/0bfdd4c585437667eb0f8663c86aa024270bdbff</t>
        </is>
      </c>
      <c r="L2029" t="inlineStr">
        <is>
          <t>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is>
      </c>
      <c r="M2029" t="inlineStr">
        <is>
          <t>Book, JournalArticle, Conference</t>
        </is>
      </c>
      <c r="N2029" t="inlineStr">
        <is>
          <t>English</t>
        </is>
      </c>
      <c r="O2029">
        <f>IF(F2029="","",LOWER(TRIM(F2029)&amp;"|"&amp;TRIM(G2029)&amp;"|"&amp;H2029))</f>
        <v/>
      </c>
      <c r="P2029" t="inlineStr">
        <is>
          <t>No</t>
        </is>
      </c>
      <c r="Q2029" t="inlineStr">
        <is>
          <t>Citations: 5</t>
        </is>
      </c>
    </row>
    <row r="2030">
      <c r="A2030" t="inlineStr">
        <is>
          <t>A2029</t>
        </is>
      </c>
      <c r="B2030" t="inlineStr">
        <is>
          <t>Database</t>
        </is>
      </c>
      <c r="C2030" t="inlineStr">
        <is>
          <t>Semantic Scholar</t>
        </is>
      </c>
      <c r="D2030" s="86" t="n">
        <v>46287</v>
      </c>
      <c r="E2030" t="inlineStr">
        <is>
          <t>Multiple queries (Q1-Q10)</t>
        </is>
      </c>
      <c r="F2030" t="inlineStr">
        <is>
          <t>Efficient Video Diffusion Models: Advancements and Challenges</t>
        </is>
      </c>
      <c r="G2030" t="inlineStr">
        <is>
          <t>Shitong Shao; Lichen Bai; Pengfei Wan; James T. Kwok; Ze-Ke Xie</t>
        </is>
      </c>
      <c r="H2030" t="n">
        <v>2026</v>
      </c>
      <c r="I2030" t="inlineStr">
        <is>
          <t>arXiv.org</t>
        </is>
      </c>
      <c r="J2030" t="inlineStr">
        <is>
          <t>10.48550/arXiv.2604.15911</t>
        </is>
      </c>
      <c r="K2030" t="inlineStr">
        <is>
          <t>https://www.semanticscholar.org/paper/f1718b38eb542c26ac913bb3461dfa015951bee6</t>
        </is>
      </c>
      <c r="L2030" t="inlineStr">
        <is>
          <t>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is>
      </c>
      <c r="M2030" t="inlineStr">
        <is>
          <t>JournalArticle, Review</t>
        </is>
      </c>
      <c r="N2030" t="inlineStr">
        <is>
          <t>English</t>
        </is>
      </c>
      <c r="O2030">
        <f>IF(F2030="","",LOWER(TRIM(F2030)&amp;"|"&amp;TRIM(G2030)&amp;"|"&amp;H2030))</f>
        <v/>
      </c>
      <c r="P2030" t="inlineStr">
        <is>
          <t>No</t>
        </is>
      </c>
      <c r="Q2030" t="inlineStr">
        <is>
          <t>Citations: 4</t>
        </is>
      </c>
    </row>
    <row r="2031">
      <c r="A2031" t="inlineStr">
        <is>
          <t>A2030</t>
        </is>
      </c>
      <c r="B2031" t="inlineStr">
        <is>
          <t>Database</t>
        </is>
      </c>
      <c r="C2031" t="inlineStr">
        <is>
          <t>Semantic Scholar</t>
        </is>
      </c>
      <c r="D2031" s="86" t="n">
        <v>46287</v>
      </c>
      <c r="E2031" t="inlineStr">
        <is>
          <t>Multiple queries (Q1-Q10)</t>
        </is>
      </c>
      <c r="F2031" t="inlineStr">
        <is>
          <t>The Surprising Effectiveness of Video Diffusion Models for Hand Motion Reconstruction</t>
        </is>
      </c>
      <c r="G2031" t="inlineStr">
        <is>
          <t>Yuxi Wang; Chengkai Jin; Yu-Fei Liu; Wen-Qi Ouyang; Tianyi Wei; Zhiwei Zeng; Siyuan Huang; Zhiqi Shen; Xingang Pan</t>
        </is>
      </c>
      <c r="H2031" t="n">
        <v>2026</v>
      </c>
      <c r="I2031" t="inlineStr">
        <is>
          <t>arXiv.org</t>
        </is>
      </c>
      <c r="J2031" t="inlineStr">
        <is>
          <t>10.48550/arXiv.2606.30308</t>
        </is>
      </c>
      <c r="K2031" t="inlineStr">
        <is>
          <t>https://www.semanticscholar.org/paper/90d170ca72c7eac56fd8af03990cd8cb8bfe4b8c</t>
        </is>
      </c>
      <c r="L2031" t="inlineStr">
        <is>
          <t>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is>
      </c>
      <c r="M2031" t="inlineStr">
        <is>
          <t>JournalArticle</t>
        </is>
      </c>
      <c r="N2031" t="inlineStr">
        <is>
          <t>English</t>
        </is>
      </c>
      <c r="O2031">
        <f>IF(F2031="","",LOWER(TRIM(F2031)&amp;"|"&amp;TRIM(G2031)&amp;"|"&amp;H2031))</f>
        <v/>
      </c>
      <c r="P2031" t="inlineStr">
        <is>
          <t>No</t>
        </is>
      </c>
      <c r="Q2031" t="inlineStr">
        <is>
          <t>Citations: 2</t>
        </is>
      </c>
    </row>
    <row r="2032">
      <c r="A2032" t="inlineStr">
        <is>
          <t>A2031</t>
        </is>
      </c>
      <c r="B2032" t="inlineStr">
        <is>
          <t>Database</t>
        </is>
      </c>
      <c r="C2032" t="inlineStr">
        <is>
          <t>Semantic Scholar</t>
        </is>
      </c>
      <c r="D2032" s="86" t="n">
        <v>46287</v>
      </c>
      <c r="E2032" t="inlineStr">
        <is>
          <t>Multiple queries (Q1-Q10)</t>
        </is>
      </c>
      <c r="F2032" t="inlineStr">
        <is>
          <t>GD-VDM: Generated Depth for better Diffusion-based Video Generation</t>
        </is>
      </c>
      <c r="G2032" t="inlineStr">
        <is>
          <t>Ariel Lapid; Idan Achituve; Lior Bracha; Ethan Fetaya</t>
        </is>
      </c>
      <c r="H2032" t="n">
        <v>2023</v>
      </c>
      <c r="I2032" t="inlineStr">
        <is>
          <t>arXiv.org</t>
        </is>
      </c>
      <c r="J2032" t="inlineStr">
        <is>
          <t>10.48550/arXiv.2306.11173</t>
        </is>
      </c>
      <c r="K2032" t="inlineStr">
        <is>
          <t>https://www.semanticscholar.org/paper/da771b92882d87f97dead9c5705d67ae0c717916</t>
        </is>
      </c>
      <c r="L2032" t="inlineStr">
        <is>
          <t>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is>
      </c>
      <c r="M2032" t="inlineStr">
        <is>
          <t>JournalArticle</t>
        </is>
      </c>
      <c r="N2032" t="inlineStr">
        <is>
          <t>English</t>
        </is>
      </c>
      <c r="O2032">
        <f>IF(F2032="","",LOWER(TRIM(F2032)&amp;"|"&amp;TRIM(G2032)&amp;"|"&amp;H2032))</f>
        <v/>
      </c>
      <c r="P2032" t="inlineStr">
        <is>
          <t>No</t>
        </is>
      </c>
      <c r="Q2032" t="inlineStr">
        <is>
          <t>Citations: 14</t>
        </is>
      </c>
    </row>
    <row r="2033">
      <c r="A2033" t="inlineStr">
        <is>
          <t>A2032</t>
        </is>
      </c>
      <c r="B2033" t="inlineStr">
        <is>
          <t>Database</t>
        </is>
      </c>
      <c r="C2033" t="inlineStr">
        <is>
          <t>Semantic Scholar</t>
        </is>
      </c>
      <c r="D2033" s="86" t="n">
        <v>46287</v>
      </c>
      <c r="E2033" t="inlineStr">
        <is>
          <t>Multiple queries (Q1-Q10)</t>
        </is>
      </c>
      <c r="F2033" t="inlineStr">
        <is>
          <t>WildShadowRemover: In-the-Wild Video Shadow Removal via Detail-Preserving Video Diffusion Models</t>
        </is>
      </c>
      <c r="G2033" t="inlineStr">
        <is>
          <t>Jiamin Xu; Cong Wang; Zheng Dong; Chi Wang; Renshu Gu; Weiwei Xu; Gang Xu</t>
        </is>
      </c>
      <c r="H2033" t="n">
        <v>2026</v>
      </c>
      <c r="I2033" t="inlineStr">
        <is>
          <t>arXiv.org</t>
        </is>
      </c>
      <c r="J2033" t="inlineStr">
        <is>
          <t>10.48550/arXiv.2607.26203</t>
        </is>
      </c>
      <c r="K2033" t="inlineStr">
        <is>
          <t>https://www.semanticscholar.org/paper/f73d59f9cc38a122d63a075b2cd2fdc8026b4984</t>
        </is>
      </c>
      <c r="L2033" t="inlineStr">
        <is>
          <t>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is>
      </c>
      <c r="M2033" t="inlineStr">
        <is>
          <t>JournalArticle</t>
        </is>
      </c>
      <c r="N2033" t="inlineStr">
        <is>
          <t>English</t>
        </is>
      </c>
      <c r="O2033">
        <f>IF(F2033="","",LOWER(TRIM(F2033)&amp;"|"&amp;TRIM(G2033)&amp;"|"&amp;H2033))</f>
        <v/>
      </c>
      <c r="P2033" t="inlineStr">
        <is>
          <t>No</t>
        </is>
      </c>
      <c r="Q2033" t="inlineStr">
        <is>
          <t>Citations: 0</t>
        </is>
      </c>
    </row>
    <row r="2034">
      <c r="A2034" t="inlineStr">
        <is>
          <t>A2033</t>
        </is>
      </c>
      <c r="B2034" t="inlineStr">
        <is>
          <t>Database</t>
        </is>
      </c>
      <c r="C2034" t="inlineStr">
        <is>
          <t>Semantic Scholar</t>
        </is>
      </c>
      <c r="D2034" s="86" t="n">
        <v>46287</v>
      </c>
      <c r="E2034" t="inlineStr">
        <is>
          <t>Multiple queries (Q1-Q10)</t>
        </is>
      </c>
      <c r="F2034" t="inlineStr">
        <is>
          <t>LongE2V: Long-Horizon Event-based Video Reconstruction, Prediction, and Frame Interpolation with Video Diffusion Models</t>
        </is>
      </c>
      <c r="G2034" t="inlineStr">
        <is>
          <t>Cheng-De Fan; Chun-Wei Tuan Mu; Chen-Wei Chang; Chin-Yang Lin; Kun-Ru Wu; Yu-Chee Tseng; Yu-Lun Liu</t>
        </is>
      </c>
      <c r="H2034" t="n">
        <v>2026</v>
      </c>
      <c r="I2034" t="inlineStr">
        <is>
          <t>International Conference on Computer Graphics and Interactive Techniques</t>
        </is>
      </c>
      <c r="J2034" t="inlineStr">
        <is>
          <t>10.1145/3799902.3811151</t>
        </is>
      </c>
      <c r="K2034" t="inlineStr">
        <is>
          <t>https://www.semanticscholar.org/paper/75ebf90f0185071307b9232caafc4fb0a58e258f</t>
        </is>
      </c>
      <c r="L2034" t="inlineStr">
        <is>
          <t>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is>
      </c>
      <c r="M2034" t="inlineStr">
        <is>
          <t>Book, JournalArticle, Conference</t>
        </is>
      </c>
      <c r="N2034" t="inlineStr">
        <is>
          <t>English</t>
        </is>
      </c>
      <c r="O2034">
        <f>IF(F2034="","",LOWER(TRIM(F2034)&amp;"|"&amp;TRIM(G2034)&amp;"|"&amp;H2034))</f>
        <v/>
      </c>
      <c r="P2034" t="inlineStr">
        <is>
          <t>No</t>
        </is>
      </c>
      <c r="Q2034" t="inlineStr">
        <is>
          <t>Citations: 0</t>
        </is>
      </c>
    </row>
    <row r="2035">
      <c r="A2035" t="inlineStr">
        <is>
          <t>A2034</t>
        </is>
      </c>
      <c r="B2035" t="inlineStr">
        <is>
          <t>Database</t>
        </is>
      </c>
      <c r="C2035" t="inlineStr">
        <is>
          <t>Semantic Scholar</t>
        </is>
      </c>
      <c r="D2035" s="86" t="n">
        <v>46287</v>
      </c>
      <c r="E2035" t="inlineStr">
        <is>
          <t>Multiple queries (Q1-Q10)</t>
        </is>
      </c>
      <c r="F2035" t="inlineStr">
        <is>
          <t>DCDM: Divide-and-Conquer Diffusion Models for Consistency-Preserving Video Generation</t>
        </is>
      </c>
      <c r="G2035" t="inlineStr">
        <is>
          <t>Hao-Yu Zhao; Yuang Zhang; Junqi Cheng; Jiaxi Gu; Zenghui Lu; Peng Shu; Zuxuan Wu; Yu-Gang Jiang</t>
        </is>
      </c>
      <c r="H2035" t="n">
        <v>2026</v>
      </c>
      <c r="I2035" t="inlineStr">
        <is>
          <t>arXiv.org</t>
        </is>
      </c>
      <c r="J2035" t="inlineStr">
        <is>
          <t>10.48550/arXiv.2602.13637</t>
        </is>
      </c>
      <c r="K2035" t="inlineStr">
        <is>
          <t>https://www.semanticscholar.org/paper/22a9e01c1bf932541be5c1d408b4b1e134bc8792</t>
        </is>
      </c>
      <c r="L2035" t="inlineStr">
        <is>
          <t>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is>
      </c>
      <c r="M2035" t="inlineStr">
        <is>
          <t>JournalArticle</t>
        </is>
      </c>
      <c r="N2035" t="inlineStr">
        <is>
          <t>English</t>
        </is>
      </c>
      <c r="O2035">
        <f>IF(F2035="","",LOWER(TRIM(F2035)&amp;"|"&amp;TRIM(G2035)&amp;"|"&amp;H2035))</f>
        <v/>
      </c>
      <c r="P2035" t="inlineStr">
        <is>
          <t>No</t>
        </is>
      </c>
      <c r="Q2035" t="inlineStr">
        <is>
          <t>Citations: 0</t>
        </is>
      </c>
    </row>
    <row r="2036">
      <c r="A2036" t="inlineStr">
        <is>
          <t>A2035</t>
        </is>
      </c>
      <c r="B2036" t="inlineStr">
        <is>
          <t>Database</t>
        </is>
      </c>
      <c r="C2036" t="inlineStr">
        <is>
          <t>Semantic Scholar</t>
        </is>
      </c>
      <c r="D2036" s="86" t="n">
        <v>46287</v>
      </c>
      <c r="E2036" t="inlineStr">
        <is>
          <t>Multiple queries (Q1-Q10)</t>
        </is>
      </c>
      <c r="F2036" t="inlineStr">
        <is>
          <t>Discriminative Skeleton-Based Action Recognition via Co-Learning with Motion Diffusion Model</t>
        </is>
      </c>
      <c r="G2036" t="inlineStr">
        <is>
          <t>Sanghyeon Lee; Ahmed Fakhry; Jinwoo Kim; Jong Taek Lee</t>
        </is>
      </c>
      <c r="H2036" t="n">
        <v>2025</v>
      </c>
      <c r="I2036" t="inlineStr">
        <is>
          <t>Advanced Video and Signal Based Surveillance</t>
        </is>
      </c>
      <c r="J2036" t="inlineStr">
        <is>
          <t>10.1109/AVSS65446.2025.11149969</t>
        </is>
      </c>
      <c r="K2036" t="inlineStr">
        <is>
          <t>https://www.semanticscholar.org/paper/eff052c61b1dca784ad770cf4d24561c55c630bd</t>
        </is>
      </c>
      <c r="L2036" t="inlineStr"/>
      <c r="M2036" t="inlineStr">
        <is>
          <t>JournalArticle, Conference</t>
        </is>
      </c>
      <c r="N2036" t="inlineStr">
        <is>
          <t>English</t>
        </is>
      </c>
      <c r="O2036">
        <f>IF(F2036="","",LOWER(TRIM(F2036)&amp;"|"&amp;TRIM(G2036)&amp;"|"&amp;H2036))</f>
        <v/>
      </c>
      <c r="P2036" t="inlineStr">
        <is>
          <t>No</t>
        </is>
      </c>
      <c r="Q2036" t="inlineStr">
        <is>
          <t>Citations: 1</t>
        </is>
      </c>
    </row>
    <row r="2037">
      <c r="A2037" t="inlineStr">
        <is>
          <t>A2036</t>
        </is>
      </c>
      <c r="B2037" t="inlineStr">
        <is>
          <t>Database</t>
        </is>
      </c>
      <c r="C2037" t="inlineStr">
        <is>
          <t>Semantic Scholar</t>
        </is>
      </c>
      <c r="D2037" s="86" t="n">
        <v>46287</v>
      </c>
      <c r="E2037" t="inlineStr">
        <is>
          <t>Multiple queries (Q1-Q10)</t>
        </is>
      </c>
      <c r="F2037" t="inlineStr">
        <is>
          <t>InSpatio-WorldFM: An Open-Source Real-Time Generative Frame Model</t>
        </is>
      </c>
      <c r="G2037" t="inlineStr">
        <is>
          <t>Xiao-Yu Zhang; Weihong Pan; Zhichao Ye; Jialin Liu; Yipeng Chen; Nan Wang; Xiaojun Xiang; Weijian Xie; Yifu Wang; Hao-Yu Ji; Sijia Pan; Zhewen Le; Jingwen Guo; Xian-Bin Liu; Donghui Shen; Ziqiang Zhao; Haomin Liu; Guofeng Zhang</t>
        </is>
      </c>
      <c r="H2037" t="n">
        <v>2026</v>
      </c>
      <c r="I2037" t="inlineStr">
        <is>
          <t>arXiv.org</t>
        </is>
      </c>
      <c r="J2037" t="inlineStr">
        <is>
          <t>10.48550/arXiv.2603.11911</t>
        </is>
      </c>
      <c r="K2037" t="inlineStr">
        <is>
          <t>https://www.semanticscholar.org/paper/6fd0334ef399d1dc82c7544df319591f29e91124</t>
        </is>
      </c>
      <c r="L2037" t="inlineStr">
        <is>
          <t>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is>
      </c>
      <c r="M2037" t="inlineStr">
        <is>
          <t>JournalArticle</t>
        </is>
      </c>
      <c r="N2037" t="inlineStr">
        <is>
          <t>English</t>
        </is>
      </c>
      <c r="O2037">
        <f>IF(F2037="","",LOWER(TRIM(F2037)&amp;"|"&amp;TRIM(G2037)&amp;"|"&amp;H2037))</f>
        <v/>
      </c>
      <c r="P2037" t="inlineStr">
        <is>
          <t>No</t>
        </is>
      </c>
      <c r="Q2037" t="inlineStr">
        <is>
          <t>Citations: 6</t>
        </is>
      </c>
    </row>
    <row r="2038">
      <c r="A2038" t="inlineStr">
        <is>
          <t>A2037</t>
        </is>
      </c>
      <c r="B2038" t="inlineStr">
        <is>
          <t>Database</t>
        </is>
      </c>
      <c r="C2038" t="inlineStr">
        <is>
          <t>Semantic Scholar</t>
        </is>
      </c>
      <c r="D2038" s="86" t="n">
        <v>46287</v>
      </c>
      <c r="E2038" t="inlineStr">
        <is>
          <t>Multiple queries (Q1-Q10)</t>
        </is>
      </c>
      <c r="F2038" t="inlineStr">
        <is>
          <t>Generative Camera Dolly: Extreme Monocular Dynamic Novel View Synthesis</t>
        </is>
      </c>
      <c r="G2038" t="inlineStr">
        <is>
          <t>Basile Van Hoorick; Rundi Wu; Ege Ozguroglu; Kyle Sargent; Ruoshi Liu; P. Tokmakov; Achal Dave; Changxi Zheng; Carl Vondrick</t>
        </is>
      </c>
      <c r="H2038" t="n">
        <v>2024</v>
      </c>
      <c r="I2038" t="inlineStr">
        <is>
          <t>European Conference on Computer Vision</t>
        </is>
      </c>
      <c r="J2038" t="inlineStr">
        <is>
          <t>10.48550/arXiv.2405.14868</t>
        </is>
      </c>
      <c r="K2038" t="inlineStr">
        <is>
          <t>https://www.semanticscholar.org/paper/0b7d3bf45a62d0e636e6181ed543c26182b8982b</t>
        </is>
      </c>
      <c r="L2038" t="inlineStr">
        <is>
          <t>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is>
      </c>
      <c r="M2038" t="inlineStr">
        <is>
          <t>JournalArticle, Conference</t>
        </is>
      </c>
      <c r="N2038" t="inlineStr">
        <is>
          <t>English</t>
        </is>
      </c>
      <c r="O2038">
        <f>IF(F2038="","",LOWER(TRIM(F2038)&amp;"|"&amp;TRIM(G2038)&amp;"|"&amp;H2038))</f>
        <v/>
      </c>
      <c r="P2038" t="inlineStr">
        <is>
          <t>No</t>
        </is>
      </c>
      <c r="Q2038" t="inlineStr">
        <is>
          <t>Citations: 130</t>
        </is>
      </c>
    </row>
    <row r="2039">
      <c r="A2039" t="inlineStr">
        <is>
          <t>A2038</t>
        </is>
      </c>
      <c r="B2039" t="inlineStr">
        <is>
          <t>Database</t>
        </is>
      </c>
      <c r="C2039" t="inlineStr">
        <is>
          <t>Semantic Scholar</t>
        </is>
      </c>
      <c r="D2039" s="86" t="n">
        <v>46287</v>
      </c>
      <c r="E2039" t="inlineStr">
        <is>
          <t>Multiple queries (Q1-Q10)</t>
        </is>
      </c>
      <c r="F2039" t="inlineStr">
        <is>
          <t>BetterScene: 3D Scene Synthesis with Representation-Aligned Generative Model</t>
        </is>
      </c>
      <c r="G2039" t="inlineStr">
        <is>
          <t>Yu-Ci Han; Charles Toth; J. E. Anderson; William J. Shuart; Alper Yilmaz</t>
        </is>
      </c>
      <c r="H2039" t="n">
        <v>2026</v>
      </c>
      <c r="I2039" t="inlineStr">
        <is>
          <t>ISPRS Annals of the Photogrammetry, Remote Sensing and Spatial Information Sciences</t>
        </is>
      </c>
      <c r="J2039" t="inlineStr">
        <is>
          <t>10.48550/arXiv.2602.22596</t>
        </is>
      </c>
      <c r="K2039" t="inlineStr">
        <is>
          <t>https://www.semanticscholar.org/paper/8a05614e87bfe1a051aab403b1f2fdde7b473933</t>
        </is>
      </c>
      <c r="L2039" t="inlineStr">
        <is>
          <t>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is>
      </c>
      <c r="M2039" t="inlineStr">
        <is>
          <t>JournalArticle</t>
        </is>
      </c>
      <c r="N2039" t="inlineStr">
        <is>
          <t>English</t>
        </is>
      </c>
      <c r="O2039">
        <f>IF(F2039="","",LOWER(TRIM(F2039)&amp;"|"&amp;TRIM(G2039)&amp;"|"&amp;H2039))</f>
        <v/>
      </c>
      <c r="P2039" t="inlineStr">
        <is>
          <t>No</t>
        </is>
      </c>
      <c r="Q2039" t="inlineStr">
        <is>
          <t>Citations: 0</t>
        </is>
      </c>
    </row>
    <row r="2040">
      <c r="A2040" t="inlineStr">
        <is>
          <t>A2039</t>
        </is>
      </c>
      <c r="B2040" t="inlineStr">
        <is>
          <t>Database</t>
        </is>
      </c>
      <c r="C2040" t="inlineStr">
        <is>
          <t>Semantic Scholar</t>
        </is>
      </c>
      <c r="D2040" s="86" t="n">
        <v>46287</v>
      </c>
      <c r="E2040" t="inlineStr">
        <is>
          <t>Multiple queries (Q1-Q10)</t>
        </is>
      </c>
      <c r="F2040" t="inlineStr">
        <is>
          <t>STAG4D: Spatial-Temporal Anchored Generative 4D Gaussians</t>
        </is>
      </c>
      <c r="G2040" t="inlineStr">
        <is>
          <t>Yi-Fei Zeng; Yan-Qin Jiang; Siyu Zhu; Yuanxun Lu; You-Tian Lin; Hao Zhu; Weiming Hu; Xun Cao; Yao Yao</t>
        </is>
      </c>
      <c r="H2040" t="n">
        <v>2024</v>
      </c>
      <c r="I2040" t="inlineStr">
        <is>
          <t>European Conference on Computer Vision</t>
        </is>
      </c>
      <c r="J2040" t="inlineStr">
        <is>
          <t>10.48550/arXiv.2403.14939</t>
        </is>
      </c>
      <c r="K2040" t="inlineStr">
        <is>
          <t>https://www.semanticscholar.org/paper/349e53ad4deaae7c4ed164988057981655b12843</t>
        </is>
      </c>
      <c r="L2040" t="inlineStr">
        <is>
          <t>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is>
      </c>
      <c r="M2040" t="inlineStr">
        <is>
          <t>JournalArticle, Conference</t>
        </is>
      </c>
      <c r="N2040" t="inlineStr">
        <is>
          <t>English</t>
        </is>
      </c>
      <c r="O2040">
        <f>IF(F2040="","",LOWER(TRIM(F2040)&amp;"|"&amp;TRIM(G2040)&amp;"|"&amp;H2040))</f>
        <v/>
      </c>
      <c r="P2040" t="inlineStr">
        <is>
          <t>No</t>
        </is>
      </c>
      <c r="Q2040" t="inlineStr">
        <is>
          <t>Citations: 126</t>
        </is>
      </c>
    </row>
    <row r="2041">
      <c r="A2041" t="inlineStr">
        <is>
          <t>A2040</t>
        </is>
      </c>
      <c r="B2041" t="inlineStr">
        <is>
          <t>Database</t>
        </is>
      </c>
      <c r="C2041" t="inlineStr">
        <is>
          <t>Semantic Scholar</t>
        </is>
      </c>
      <c r="D2041" s="86" t="n">
        <v>46287</v>
      </c>
      <c r="E2041" t="inlineStr">
        <is>
          <t>Multiple queries (Q1-Q10)</t>
        </is>
      </c>
      <c r="F2041" t="inlineStr">
        <is>
          <t>Generated Reality: Human-centric World Simulation using Interactive Video Generation with Hand and Camera Control</t>
        </is>
      </c>
      <c r="G2041" t="inlineStr">
        <is>
          <t>Linxi Xie; Lisong C. Sun; A. Neall; Tong Wu; Shengqu Cai; Gordon Wetzstein</t>
        </is>
      </c>
      <c r="H2041" t="n">
        <v>2026</v>
      </c>
      <c r="I2041" t="inlineStr">
        <is>
          <t>arXiv.org</t>
        </is>
      </c>
      <c r="J2041" t="inlineStr">
        <is>
          <t>10.48550/arXiv.2602.18422</t>
        </is>
      </c>
      <c r="K2041" t="inlineStr">
        <is>
          <t>https://www.semanticscholar.org/paper/d4028b3677d9fdae1b36950b105a1edb4d2d225e</t>
        </is>
      </c>
      <c r="L2041" t="inlineStr">
        <is>
          <t>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is>
      </c>
      <c r="M2041" t="inlineStr">
        <is>
          <t>JournalArticle</t>
        </is>
      </c>
      <c r="N2041" t="inlineStr">
        <is>
          <t>English</t>
        </is>
      </c>
      <c r="O2041">
        <f>IF(F2041="","",LOWER(TRIM(F2041)&amp;"|"&amp;TRIM(G2041)&amp;"|"&amp;H2041))</f>
        <v/>
      </c>
      <c r="P2041" t="inlineStr">
        <is>
          <t>No</t>
        </is>
      </c>
      <c r="Q2041" t="inlineStr">
        <is>
          <t>Citations: 10</t>
        </is>
      </c>
    </row>
    <row r="2042">
      <c r="A2042" t="inlineStr">
        <is>
          <t>A2041</t>
        </is>
      </c>
      <c r="B2042" t="inlineStr">
        <is>
          <t>Database</t>
        </is>
      </c>
      <c r="C2042" t="inlineStr">
        <is>
          <t>Semantic Scholar</t>
        </is>
      </c>
      <c r="D2042" s="86" t="n">
        <v>46287</v>
      </c>
      <c r="E2042" t="inlineStr">
        <is>
          <t>Multiple queries (Q1-Q10)</t>
        </is>
      </c>
      <c r="F2042" t="inlineStr">
        <is>
          <t>EchoShot: Multi-Shot Portrait Video Generation</t>
        </is>
      </c>
      <c r="G2042" t="inlineStr">
        <is>
          <t>Jiahao Wang; Hualian Sheng; Sijia Cai; Weizhan Zhang; Caixia Yan; Yachuang Feng; Bing Deng; Jieping Ye</t>
        </is>
      </c>
      <c r="H2042" t="n">
        <v>2025</v>
      </c>
      <c r="I2042" t="inlineStr">
        <is>
          <t>Neural Information Processing Systems</t>
        </is>
      </c>
      <c r="J2042" t="inlineStr">
        <is>
          <t>10.48550/arXiv.2506.15838</t>
        </is>
      </c>
      <c r="K2042" t="inlineStr">
        <is>
          <t>https://www.semanticscholar.org/paper/988ee35918920c24e74317795f52890d06b6c81c</t>
        </is>
      </c>
      <c r="L2042" t="inlineStr">
        <is>
          <t>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is>
      </c>
      <c r="M2042" t="inlineStr">
        <is>
          <t>JournalArticle</t>
        </is>
      </c>
      <c r="N2042" t="inlineStr">
        <is>
          <t>English</t>
        </is>
      </c>
      <c r="O2042">
        <f>IF(F2042="","",LOWER(TRIM(F2042)&amp;"|"&amp;TRIM(G2042)&amp;"|"&amp;H2042))</f>
        <v/>
      </c>
      <c r="P2042" t="inlineStr">
        <is>
          <t>No</t>
        </is>
      </c>
      <c r="Q2042" t="inlineStr">
        <is>
          <t>Citations: 27</t>
        </is>
      </c>
    </row>
    <row r="2043">
      <c r="A2043" t="inlineStr">
        <is>
          <t>A2042</t>
        </is>
      </c>
      <c r="B2043" t="inlineStr">
        <is>
          <t>Database</t>
        </is>
      </c>
      <c r="C2043" t="inlineStr">
        <is>
          <t>Semantic Scholar</t>
        </is>
      </c>
      <c r="D2043" s="86" t="n">
        <v>46287</v>
      </c>
      <c r="E2043" t="inlineStr">
        <is>
          <t>Multiple queries (Q1-Q10)</t>
        </is>
      </c>
      <c r="F2043" t="inlineStr">
        <is>
          <t>Text-to-Model: Text-Conditioned Neural Network Diffusion for Train-Once-for-All Personalization</t>
        </is>
      </c>
      <c r="G2043" t="inlineStr">
        <is>
          <t>Zexi Li; Ling-Zhi Gao; Chao Wu</t>
        </is>
      </c>
      <c r="H2043" t="n">
        <v>2024</v>
      </c>
      <c r="I2043" t="inlineStr">
        <is>
          <t>arXiv.org</t>
        </is>
      </c>
      <c r="J2043" t="inlineStr">
        <is>
          <t>10.48550/arXiv.2405.14132</t>
        </is>
      </c>
      <c r="K2043" t="inlineStr">
        <is>
          <t>https://www.semanticscholar.org/paper/288fe7291f73aa2fe7329a49a465dd791e1d61e3</t>
        </is>
      </c>
      <c r="L2043" t="inlineStr">
        <is>
          <t>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is>
      </c>
      <c r="M2043" t="inlineStr">
        <is>
          <t>JournalArticle</t>
        </is>
      </c>
      <c r="N2043" t="inlineStr">
        <is>
          <t>English</t>
        </is>
      </c>
      <c r="O2043">
        <f>IF(F2043="","",LOWER(TRIM(F2043)&amp;"|"&amp;TRIM(G2043)&amp;"|"&amp;H2043))</f>
        <v/>
      </c>
      <c r="P2043" t="inlineStr">
        <is>
          <t>No</t>
        </is>
      </c>
      <c r="Q2043" t="inlineStr">
        <is>
          <t>Citations: 11</t>
        </is>
      </c>
    </row>
    <row r="2044">
      <c r="A2044" t="inlineStr">
        <is>
          <t>A2043</t>
        </is>
      </c>
      <c r="B2044" t="inlineStr">
        <is>
          <t>Database</t>
        </is>
      </c>
      <c r="C2044" t="inlineStr">
        <is>
          <t>Semantic Scholar</t>
        </is>
      </c>
      <c r="D2044" s="86" t="n">
        <v>46287</v>
      </c>
      <c r="E2044" t="inlineStr">
        <is>
          <t>Multiple queries (Q1-Q10)</t>
        </is>
      </c>
      <c r="F2044" t="inlineStr">
        <is>
          <t>DuoMo: Dual Motion Diffusion for World-Space Human Reconstruction</t>
        </is>
      </c>
      <c r="G2044" t="inlineStr">
        <is>
          <t>Yufu Wang; Evonne Ng; Soyong Shin; Rawal Khirodkar; Yuan Dong; Zhaoen Su; Jinhyung D. Park; Kris Kitani; Alexander Richard; F. Prada; Michael Zollhofer</t>
        </is>
      </c>
      <c r="H2044" t="n">
        <v>2026</v>
      </c>
      <c r="I2044" t="inlineStr">
        <is>
          <t>arXiv.org</t>
        </is>
      </c>
      <c r="J2044" t="inlineStr">
        <is>
          <t>10.48550/arXiv.2603.03265</t>
        </is>
      </c>
      <c r="K2044" t="inlineStr">
        <is>
          <t>https://www.semanticscholar.org/paper/8d3698e1c9bffe322d67a1b5d5228a9bb108fb3c</t>
        </is>
      </c>
      <c r="L2044" t="inlineStr">
        <is>
          <t>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is>
      </c>
      <c r="M2044" t="inlineStr">
        <is>
          <t>JournalArticle</t>
        </is>
      </c>
      <c r="N2044" t="inlineStr">
        <is>
          <t>English</t>
        </is>
      </c>
      <c r="O2044">
        <f>IF(F2044="","",LOWER(TRIM(F2044)&amp;"|"&amp;TRIM(G2044)&amp;"|"&amp;H2044))</f>
        <v/>
      </c>
      <c r="P2044" t="inlineStr">
        <is>
          <t>No</t>
        </is>
      </c>
      <c r="Q2044" t="inlineStr">
        <is>
          <t>Citations: 6</t>
        </is>
      </c>
    </row>
    <row r="2045">
      <c r="A2045" t="inlineStr">
        <is>
          <t>A2044</t>
        </is>
      </c>
      <c r="B2045" t="inlineStr">
        <is>
          <t>Database</t>
        </is>
      </c>
      <c r="C2045" t="inlineStr">
        <is>
          <t>Semantic Scholar</t>
        </is>
      </c>
      <c r="D2045" s="86" t="n">
        <v>46287</v>
      </c>
      <c r="E2045" t="inlineStr">
        <is>
          <t>Multiple queries (Q1-Q10)</t>
        </is>
      </c>
      <c r="F2045" t="inlineStr">
        <is>
          <t>Closed-Loop Visuomotor Control with Generative Expectation for Robotic Manipulation</t>
        </is>
      </c>
      <c r="G2045" t="inlineStr">
        <is>
          <t>Qingwen Bu; Jia Zeng; Li Chen; Yan-Chao Yang; Guyue Zhou; Junchi Yan; Ping Luo; He-Ming Cui; Yi Ma; Hong-Yang Li</t>
        </is>
      </c>
      <c r="H2045" t="n">
        <v>2024</v>
      </c>
      <c r="I2045" t="inlineStr">
        <is>
          <t>Neural Information Processing Systems</t>
        </is>
      </c>
      <c r="J2045" t="inlineStr">
        <is>
          <t>10.48550/arXiv.2409.09016</t>
        </is>
      </c>
      <c r="K2045" t="inlineStr">
        <is>
          <t>https://www.semanticscholar.org/paper/e9e3f685dce62b0ec9c3f10318110ecf7365231a</t>
        </is>
      </c>
      <c r="L2045" t="inlineStr">
        <is>
          <t>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is>
      </c>
      <c r="M2045" t="inlineStr">
        <is>
          <t>JournalArticle</t>
        </is>
      </c>
      <c r="N2045" t="inlineStr">
        <is>
          <t>English</t>
        </is>
      </c>
      <c r="O2045">
        <f>IF(F2045="","",LOWER(TRIM(F2045)&amp;"|"&amp;TRIM(G2045)&amp;"|"&amp;H2045))</f>
        <v/>
      </c>
      <c r="P2045" t="inlineStr">
        <is>
          <t>No</t>
        </is>
      </c>
      <c r="Q2045" t="inlineStr">
        <is>
          <t>Citations: 74</t>
        </is>
      </c>
    </row>
    <row r="2046">
      <c r="A2046" t="inlineStr">
        <is>
          <t>A2045</t>
        </is>
      </c>
      <c r="B2046" t="inlineStr">
        <is>
          <t>Database</t>
        </is>
      </c>
      <c r="C2046" t="inlineStr">
        <is>
          <t>Semantic Scholar</t>
        </is>
      </c>
      <c r="D2046" s="86" t="n">
        <v>46287</v>
      </c>
      <c r="E2046" t="inlineStr">
        <is>
          <t>Multiple queries (Q1-Q10)</t>
        </is>
      </c>
      <c r="F2046" t="inlineStr">
        <is>
          <t>Nano World Models: A Minimalist Implementation of Future Video Prediction</t>
        </is>
      </c>
      <c r="G2046" t="inlineStr">
        <is>
          <t>Siqiao Huang; Partha Kaushik; Michael Chen; Hengkai Pan; O. Chehab; Fernando Moreno-Pino; Max Simchowitz</t>
        </is>
      </c>
      <c r="H2046" t="n">
        <v>2026</v>
      </c>
      <c r="I2046" t="inlineStr">
        <is>
          <t>arXiv.org</t>
        </is>
      </c>
      <c r="J2046" t="inlineStr">
        <is>
          <t>10.48550/arXiv.2605.23993</t>
        </is>
      </c>
      <c r="K2046" t="inlineStr">
        <is>
          <t>https://www.semanticscholar.org/paper/301530307604741d8f9d39bb16fe0f69922a6b5d</t>
        </is>
      </c>
      <c r="L2046" t="inlineStr">
        <is>
          <t>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is>
      </c>
      <c r="M2046" t="inlineStr">
        <is>
          <t>JournalArticle</t>
        </is>
      </c>
      <c r="N2046" t="inlineStr">
        <is>
          <t>English</t>
        </is>
      </c>
      <c r="O2046">
        <f>IF(F2046="","",LOWER(TRIM(F2046)&amp;"|"&amp;TRIM(G2046)&amp;"|"&amp;H2046))</f>
        <v/>
      </c>
      <c r="P2046" t="inlineStr">
        <is>
          <t>No</t>
        </is>
      </c>
      <c r="Q2046" t="inlineStr">
        <is>
          <t>Citations: 2</t>
        </is>
      </c>
    </row>
    <row r="2047">
      <c r="A2047" t="inlineStr">
        <is>
          <t>A2046</t>
        </is>
      </c>
      <c r="B2047" t="inlineStr">
        <is>
          <t>Database</t>
        </is>
      </c>
      <c r="C2047" t="inlineStr">
        <is>
          <t>Semantic Scholar</t>
        </is>
      </c>
      <c r="D2047" s="86" t="n">
        <v>46287</v>
      </c>
      <c r="E2047" t="inlineStr">
        <is>
          <t>Multiple queries (Q1-Q10)</t>
        </is>
      </c>
      <c r="F2047" t="inlineStr">
        <is>
          <t>G-HOP: Generative Hand-Object Prior for Interaction Reconstruction and Grasp Synthesis</t>
        </is>
      </c>
      <c r="G2047" t="inlineStr">
        <is>
          <t>Yufei Ye; Abhinav Gupta; K. Kitani; Shubham Tulsiani</t>
        </is>
      </c>
      <c r="H2047" t="n">
        <v>2024</v>
      </c>
      <c r="I2047" t="inlineStr">
        <is>
          <t>Computer Vision and Pattern Recognition</t>
        </is>
      </c>
      <c r="J2047" t="inlineStr">
        <is>
          <t>10.1109/CVPR52733.2024.00187</t>
        </is>
      </c>
      <c r="K2047" t="inlineStr">
        <is>
          <t>https://www.semanticscholar.org/paper/eaa0078838310afb0e9a92e929e85a274d696dbb</t>
        </is>
      </c>
      <c r="L2047" t="inlineStr">
        <is>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is>
      </c>
      <c r="M2047" t="inlineStr">
        <is>
          <t>JournalArticle, Conference</t>
        </is>
      </c>
      <c r="N2047" t="inlineStr">
        <is>
          <t>English</t>
        </is>
      </c>
      <c r="O2047">
        <f>IF(F2047="","",LOWER(TRIM(F2047)&amp;"|"&amp;TRIM(G2047)&amp;"|"&amp;H2047))</f>
        <v/>
      </c>
      <c r="P2047" t="inlineStr">
        <is>
          <t>No</t>
        </is>
      </c>
      <c r="Q2047" t="inlineStr">
        <is>
          <t>Citations: 55</t>
        </is>
      </c>
    </row>
    <row r="2048">
      <c r="A2048" t="inlineStr">
        <is>
          <t>A2047</t>
        </is>
      </c>
      <c r="B2048" t="inlineStr">
        <is>
          <t>Database</t>
        </is>
      </c>
      <c r="C2048" t="inlineStr">
        <is>
          <t>Semantic Scholar</t>
        </is>
      </c>
      <c r="D2048" s="86" t="n">
        <v>46287</v>
      </c>
      <c r="E2048" t="inlineStr">
        <is>
          <t>Multiple queries (Q1-Q10)</t>
        </is>
      </c>
      <c r="F2048" t="inlineStr">
        <is>
          <t>Cycle-World: Mitigating Error Accumulation in Long-term Video World Models via Reverse-Prediction Cycle Consistency</t>
        </is>
      </c>
      <c r="G2048" t="inlineStr">
        <is>
          <t>Zi-Han Su; Teng Hu; Jiangning Zhang; Rui-Yan Wang; Ran Yi; Lizhuang Ma; Dacheng Tao</t>
        </is>
      </c>
      <c r="H2048" t="n">
        <v>2026</v>
      </c>
      <c r="I2048" t="inlineStr">
        <is>
          <t>arXiv.org</t>
        </is>
      </c>
      <c r="J2048" t="inlineStr">
        <is>
          <t>10.48550/arXiv.2607.11836</t>
        </is>
      </c>
      <c r="K2048" t="inlineStr">
        <is>
          <t>https://www.semanticscholar.org/paper/fc30bd6879001320797c8ad17fa2b5862edc1189</t>
        </is>
      </c>
      <c r="L2048" t="inlineStr">
        <is>
          <t>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is>
      </c>
      <c r="M2048" t="inlineStr">
        <is>
          <t>JournalArticle</t>
        </is>
      </c>
      <c r="N2048" t="inlineStr">
        <is>
          <t>English</t>
        </is>
      </c>
      <c r="O2048">
        <f>IF(F2048="","",LOWER(TRIM(F2048)&amp;"|"&amp;TRIM(G2048)&amp;"|"&amp;H2048))</f>
        <v/>
      </c>
      <c r="P2048" t="inlineStr">
        <is>
          <t>No</t>
        </is>
      </c>
      <c r="Q2048" t="inlineStr">
        <is>
          <t>Citations: 1</t>
        </is>
      </c>
    </row>
    <row r="2049">
      <c r="A2049" t="inlineStr">
        <is>
          <t>A2048</t>
        </is>
      </c>
      <c r="B2049" t="inlineStr">
        <is>
          <t>Database</t>
        </is>
      </c>
      <c r="C2049" t="inlineStr">
        <is>
          <t>Semantic Scholar</t>
        </is>
      </c>
      <c r="D2049" s="86" t="n">
        <v>46287</v>
      </c>
      <c r="E2049" t="inlineStr">
        <is>
          <t>Multiple queries (Q1-Q10)</t>
        </is>
      </c>
      <c r="F2049" t="inlineStr">
        <is>
          <t>DiffGSL: A Graph Structure Learning Diffusion Model for Dynamic Spatio-Temporal Forecasting</t>
        </is>
      </c>
      <c r="G2049" t="inlineStr">
        <is>
          <t>C. Jung; Yun Jang</t>
        </is>
      </c>
      <c r="H2049" t="n">
        <v>2024</v>
      </c>
      <c r="I2049" t="inlineStr">
        <is>
          <t>BigData Congress [Services Society]</t>
        </is>
      </c>
      <c r="J2049" t="inlineStr">
        <is>
          <t>10.1109/BigData62323.2024.10825558</t>
        </is>
      </c>
      <c r="K2049" t="inlineStr">
        <is>
          <t>https://www.semanticscholar.org/paper/e7a2b304969ec3d5eca9e8e30b84553e9bcc92bd</t>
        </is>
      </c>
      <c r="L2049" t="inlineStr">
        <is>
          <t>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is>
      </c>
      <c r="M2049" t="inlineStr">
        <is>
          <t>JournalArticle, Conference</t>
        </is>
      </c>
      <c r="N2049" t="inlineStr">
        <is>
          <t>English</t>
        </is>
      </c>
      <c r="O2049">
        <f>IF(F2049="","",LOWER(TRIM(F2049)&amp;"|"&amp;TRIM(G2049)&amp;"|"&amp;H2049))</f>
        <v/>
      </c>
      <c r="P2049" t="inlineStr">
        <is>
          <t>No</t>
        </is>
      </c>
      <c r="Q2049" t="inlineStr">
        <is>
          <t>Citations: 1</t>
        </is>
      </c>
    </row>
    <row r="2050">
      <c r="A2050" t="inlineStr">
        <is>
          <t>A2049</t>
        </is>
      </c>
      <c r="B2050" t="inlineStr">
        <is>
          <t>Database</t>
        </is>
      </c>
      <c r="C2050" t="inlineStr">
        <is>
          <t>Semantic Scholar</t>
        </is>
      </c>
      <c r="D2050" s="86" t="n">
        <v>46287</v>
      </c>
      <c r="E2050" t="inlineStr">
        <is>
          <t>Multiple queries (Q1-Q10)</t>
        </is>
      </c>
      <c r="F2050" t="inlineStr">
        <is>
          <t>Depth Any Video with Scalable Synthetic Data</t>
        </is>
      </c>
      <c r="G2050" t="inlineStr">
        <is>
          <t>Honghui Yang; Di Huang; Wei Yin; Chunhua Shen; Haifeng Liu; Xiaofei He; Binbin Lin; Wanli Ouyang; Tong He</t>
        </is>
      </c>
      <c r="H2050" t="n">
        <v>2024</v>
      </c>
      <c r="I2050" t="inlineStr">
        <is>
          <t>International Conference on Learning Representations</t>
        </is>
      </c>
      <c r="J2050" t="inlineStr">
        <is>
          <t>10.48550/arXiv.2410.10815</t>
        </is>
      </c>
      <c r="K2050" t="inlineStr">
        <is>
          <t>https://www.semanticscholar.org/paper/600e1ac2336426f2a58c81be0ac19c4b691023ff</t>
        </is>
      </c>
      <c r="L2050" t="inlineStr">
        <is>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is>
      </c>
      <c r="M2050" t="inlineStr">
        <is>
          <t>JournalArticle</t>
        </is>
      </c>
      <c r="N2050" t="inlineStr">
        <is>
          <t>English</t>
        </is>
      </c>
      <c r="O2050">
        <f>IF(F2050="","",LOWER(TRIM(F2050)&amp;"|"&amp;TRIM(G2050)&amp;"|"&amp;H2050))</f>
        <v/>
      </c>
      <c r="P2050" t="inlineStr">
        <is>
          <t>No</t>
        </is>
      </c>
      <c r="Q2050" t="inlineStr">
        <is>
          <t>Citations: 66</t>
        </is>
      </c>
    </row>
    <row r="2051">
      <c r="A2051" t="inlineStr">
        <is>
          <t>A2050</t>
        </is>
      </c>
      <c r="B2051" t="inlineStr">
        <is>
          <t>Database</t>
        </is>
      </c>
      <c r="C2051" t="inlineStr">
        <is>
          <t>Semantic Scholar</t>
        </is>
      </c>
      <c r="D2051" s="86" t="n">
        <v>46287</v>
      </c>
      <c r="E2051" t="inlineStr">
        <is>
          <t>Multiple queries (Q1-Q10)</t>
        </is>
      </c>
      <c r="F2051" t="inlineStr">
        <is>
          <t>P‐2.12: A Comprehensive Study of Content Generation Using Diffusion Model</t>
        </is>
      </c>
      <c r="G2051" t="inlineStr">
        <is>
          <t>Jing Li; Zhengping Li; Ying Li; Lijun Wang</t>
        </is>
      </c>
      <c r="H2051" t="n">
        <v>2023</v>
      </c>
      <c r="I2051" t="inlineStr">
        <is>
          <t>SID Symposium Digest of Technical Papers</t>
        </is>
      </c>
      <c r="J2051" t="inlineStr">
        <is>
          <t>10.1002/sdtp.16346</t>
        </is>
      </c>
      <c r="K2051" t="inlineStr">
        <is>
          <t>https://www.semanticscholar.org/paper/66d356a6edcee1e3679d3134737ada1b15403df4</t>
        </is>
      </c>
      <c r="L2051" t="inlineStr">
        <is>
          <t>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is>
      </c>
      <c r="M2051" t="inlineStr">
        <is>
          <t>JournalArticle</t>
        </is>
      </c>
      <c r="N2051" t="inlineStr">
        <is>
          <t>English</t>
        </is>
      </c>
      <c r="O2051">
        <f>IF(F2051="","",LOWER(TRIM(F2051)&amp;"|"&amp;TRIM(G2051)&amp;"|"&amp;H2051))</f>
        <v/>
      </c>
      <c r="P2051" t="inlineStr">
        <is>
          <t>No</t>
        </is>
      </c>
      <c r="Q2051" t="inlineStr">
        <is>
          <t>Citations: 1</t>
        </is>
      </c>
    </row>
    <row r="2052">
      <c r="A2052" t="inlineStr">
        <is>
          <t>A2051</t>
        </is>
      </c>
      <c r="B2052" t="inlineStr">
        <is>
          <t>Database</t>
        </is>
      </c>
      <c r="C2052" t="inlineStr">
        <is>
          <t>Semantic Scholar</t>
        </is>
      </c>
      <c r="D2052" s="86" t="n">
        <v>46287</v>
      </c>
      <c r="E2052" t="inlineStr">
        <is>
          <t>Multiple queries (Q1-Q10)</t>
        </is>
      </c>
      <c r="F2052" t="inlineStr">
        <is>
          <t>Genie Envisioner: A Unified World Foundation Platform for Robotic Manipulation</t>
        </is>
      </c>
      <c r="G2052" t="inlineStr">
        <is>
          <t>Yue Liao; Yue Liao; Pengfei Zhou; Siyuan Huang; Donglin Yang; Shengcong Chen; Yuxin Jiang; Hu Yue; Jing-Tian Cai; Si Liu; Jianlan Luo; Liliang Chen; Shuicheng Yan; Maoqing Yao; Guanghui Ren</t>
        </is>
      </c>
      <c r="H2052" t="n">
        <v>2025</v>
      </c>
      <c r="I2052" t="inlineStr">
        <is>
          <t>arXiv.org</t>
        </is>
      </c>
      <c r="J2052" t="inlineStr">
        <is>
          <t>10.48550/arXiv.2508.05635</t>
        </is>
      </c>
      <c r="K2052" t="inlineStr">
        <is>
          <t>https://www.semanticscholar.org/paper/cc446fc0a6c6f4f331f7e914f33f2cc42f1d991e</t>
        </is>
      </c>
      <c r="L2052" t="inlineStr">
        <is>
          <t>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is>
      </c>
      <c r="M2052" t="inlineStr">
        <is>
          <t>JournalArticle</t>
        </is>
      </c>
      <c r="N2052" t="inlineStr">
        <is>
          <t>English</t>
        </is>
      </c>
      <c r="O2052">
        <f>IF(F2052="","",LOWER(TRIM(F2052)&amp;"|"&amp;TRIM(G2052)&amp;"|"&amp;H2052))</f>
        <v/>
      </c>
      <c r="P2052" t="inlineStr">
        <is>
          <t>No</t>
        </is>
      </c>
      <c r="Q2052" t="inlineStr">
        <is>
          <t>Citations: 129</t>
        </is>
      </c>
    </row>
    <row r="2053">
      <c r="A2053" t="inlineStr">
        <is>
          <t>A2052</t>
        </is>
      </c>
      <c r="B2053" t="inlineStr">
        <is>
          <t>Database</t>
        </is>
      </c>
      <c r="C2053" t="inlineStr">
        <is>
          <t>Semantic Scholar</t>
        </is>
      </c>
      <c r="D2053" s="86" t="n">
        <v>46287</v>
      </c>
      <c r="E2053" t="inlineStr">
        <is>
          <t>Multiple queries (Q1-Q10)</t>
        </is>
      </c>
      <c r="F2053" t="inlineStr">
        <is>
          <t>GR3EN: Generative Relighting for 3D Environments</t>
        </is>
      </c>
      <c r="G2053" t="inlineStr">
        <is>
          <t>Xiaoyan Xing; Philipp Henzler; Junhwa Hur; Runze Li; Jonathan T. Barron; P. Srinivasan; Dor Verbin</t>
        </is>
      </c>
      <c r="H2053" t="n">
        <v>2026</v>
      </c>
      <c r="I2053" t="inlineStr">
        <is>
          <t>International Conference on Computer Graphics and Interactive Techniques</t>
        </is>
      </c>
      <c r="J2053" t="inlineStr">
        <is>
          <t>10.1145/3799902.3811181</t>
        </is>
      </c>
      <c r="K2053" t="inlineStr">
        <is>
          <t>https://www.semanticscholar.org/paper/226fb092437ee58208c45ce5bce0929e720b2028</t>
        </is>
      </c>
      <c r="L2053" t="inlineStr">
        <is>
          <t>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is>
      </c>
      <c r="M2053" t="inlineStr">
        <is>
          <t>JournalArticle, Book, Conference</t>
        </is>
      </c>
      <c r="N2053" t="inlineStr">
        <is>
          <t>English</t>
        </is>
      </c>
      <c r="O2053">
        <f>IF(F2053="","",LOWER(TRIM(F2053)&amp;"|"&amp;TRIM(G2053)&amp;"|"&amp;H2053))</f>
        <v/>
      </c>
      <c r="P2053" t="inlineStr">
        <is>
          <t>No</t>
        </is>
      </c>
      <c r="Q2053" t="inlineStr">
        <is>
          <t>Citations: 5</t>
        </is>
      </c>
    </row>
    <row r="2054">
      <c r="A2054" t="inlineStr">
        <is>
          <t>A2053</t>
        </is>
      </c>
      <c r="B2054" t="inlineStr">
        <is>
          <t>Database</t>
        </is>
      </c>
      <c r="C2054" t="inlineStr">
        <is>
          <t>Semantic Scholar</t>
        </is>
      </c>
      <c r="D2054" s="86" t="n">
        <v>46287</v>
      </c>
      <c r="E2054" t="inlineStr">
        <is>
          <t>Multiple queries (Q1-Q10)</t>
        </is>
      </c>
      <c r="F2054" t="inlineStr">
        <is>
          <t>VETA-DiT: Variance-Equalized and Temporally Adaptive Quantization for Efficient 4-bit Diffusion Transformers</t>
        </is>
      </c>
      <c r="G2054" t="inlineStr">
        <is>
          <t>Qinkai Xu; Yijin Liu; Yang Chen; Lin F. Yang; Erran L. Li; Yuxiang Fu</t>
        </is>
      </c>
      <c r="H2054" t="n">
        <v>2025</v>
      </c>
      <c r="I2054" t="inlineStr">
        <is>
          <t>Neural Information Processing Systems</t>
        </is>
      </c>
      <c r="J2054" t="inlineStr">
        <is>
          <t>10.52202/085713-5113</t>
        </is>
      </c>
      <c r="K2054" t="inlineStr">
        <is>
          <t>https://www.semanticscholar.org/paper/f156b9130f4b5b15467fcca8e3d7004d443f32fe</t>
        </is>
      </c>
      <c r="L2054" t="inlineStr">
        <is>
          <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is>
      </c>
      <c r="M2054" t="inlineStr">
        <is>
          <t>JournalArticle</t>
        </is>
      </c>
      <c r="N2054" t="inlineStr">
        <is>
          <t>English</t>
        </is>
      </c>
      <c r="O2054">
        <f>IF(F2054="","",LOWER(TRIM(F2054)&amp;"|"&amp;TRIM(G2054)&amp;"|"&amp;H2054))</f>
        <v/>
      </c>
      <c r="P2054" t="inlineStr">
        <is>
          <t>No</t>
        </is>
      </c>
      <c r="Q2054" t="inlineStr">
        <is>
          <t>Citations: 2</t>
        </is>
      </c>
    </row>
    <row r="2055">
      <c r="A2055" t="inlineStr">
        <is>
          <t>A2054</t>
        </is>
      </c>
      <c r="B2055" t="inlineStr">
        <is>
          <t>Database</t>
        </is>
      </c>
      <c r="C2055" t="inlineStr">
        <is>
          <t>Semantic Scholar</t>
        </is>
      </c>
      <c r="D2055" s="86" t="n">
        <v>46287</v>
      </c>
      <c r="E2055" t="inlineStr">
        <is>
          <t>Multiple queries (Q1-Q10)</t>
        </is>
      </c>
      <c r="F2055" t="inlineStr">
        <is>
          <t>ArtifactWorld: Scaling 3D Gaussian Splatting Artifact Restoration via Video Generation Models</t>
        </is>
      </c>
      <c r="G2055" t="inlineStr">
        <is>
          <t>Xinliang Wang; Yifeng Shi; Zhenyu Wu</t>
        </is>
      </c>
      <c r="H2055" t="n">
        <v>2026</v>
      </c>
      <c r="I2055" t="inlineStr">
        <is>
          <t>arXiv.org</t>
        </is>
      </c>
      <c r="J2055" t="inlineStr">
        <is>
          <t>10.48550/arXiv.2604.12251</t>
        </is>
      </c>
      <c r="K2055" t="inlineStr">
        <is>
          <t>https://www.semanticscholar.org/paper/3389527024f24265f216c0831b16b84aa8e71d8a</t>
        </is>
      </c>
      <c r="L2055" t="inlineStr">
        <is>
          <t>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is>
      </c>
      <c r="M2055" t="inlineStr">
        <is>
          <t>JournalArticle</t>
        </is>
      </c>
      <c r="N2055" t="inlineStr">
        <is>
          <t>English</t>
        </is>
      </c>
      <c r="O2055">
        <f>IF(F2055="","",LOWER(TRIM(F2055)&amp;"|"&amp;TRIM(G2055)&amp;"|"&amp;H2055))</f>
        <v/>
      </c>
      <c r="P2055" t="inlineStr">
        <is>
          <t>No</t>
        </is>
      </c>
      <c r="Q2055" t="inlineStr">
        <is>
          <t>Citations: 6</t>
        </is>
      </c>
    </row>
    <row r="2056">
      <c r="A2056" t="inlineStr">
        <is>
          <t>A2055</t>
        </is>
      </c>
      <c r="B2056" t="inlineStr">
        <is>
          <t>Database</t>
        </is>
      </c>
      <c r="C2056" t="inlineStr">
        <is>
          <t>Semantic Scholar</t>
        </is>
      </c>
      <c r="D2056" s="86" t="n">
        <v>46287</v>
      </c>
      <c r="E2056" t="inlineStr">
        <is>
          <t>Multiple queries (Q1-Q10)</t>
        </is>
      </c>
      <c r="F2056" t="inlineStr">
        <is>
          <t>Future Optical Flow Prediction Improves Robot Control &amp; Video Generation</t>
        </is>
      </c>
      <c r="G2056" t="inlineStr">
        <is>
          <t>Kanchana Ranasinghe; Honglu Zhou; Yu Fang; Luyu Yang; Le Xue; Ran Xu; Caiming Xiong; Silvio Savarese; Michael S. Ryoo; Juan Carlos Niebles</t>
        </is>
      </c>
      <c r="H2056" t="n">
        <v>2026</v>
      </c>
      <c r="I2056" t="inlineStr">
        <is>
          <t>arXiv.org</t>
        </is>
      </c>
      <c r="J2056" t="inlineStr">
        <is>
          <t>10.48550/arXiv.2601.10781</t>
        </is>
      </c>
      <c r="K2056" t="inlineStr">
        <is>
          <t>https://www.semanticscholar.org/paper/5e451560f40eac1f5f46f3d81e8eb8f2d5a87502</t>
        </is>
      </c>
      <c r="L2056" t="inlineStr">
        <is>
          <t>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is>
      </c>
      <c r="M2056" t="inlineStr">
        <is>
          <t>JournalArticle</t>
        </is>
      </c>
      <c r="N2056" t="inlineStr">
        <is>
          <t>English</t>
        </is>
      </c>
      <c r="O2056">
        <f>IF(F2056="","",LOWER(TRIM(F2056)&amp;"|"&amp;TRIM(G2056)&amp;"|"&amp;H2056))</f>
        <v/>
      </c>
      <c r="P2056" t="inlineStr">
        <is>
          <t>No</t>
        </is>
      </c>
      <c r="Q2056" t="inlineStr">
        <is>
          <t>Citations: 5</t>
        </is>
      </c>
    </row>
    <row r="2057">
      <c r="A2057" t="inlineStr">
        <is>
          <t>A2056</t>
        </is>
      </c>
      <c r="B2057" t="inlineStr">
        <is>
          <t>Database</t>
        </is>
      </c>
      <c r="C2057" t="inlineStr">
        <is>
          <t>Semantic Scholar</t>
        </is>
      </c>
      <c r="D2057" s="86" t="n">
        <v>46287</v>
      </c>
      <c r="E2057" t="inlineStr">
        <is>
          <t>Multiple queries (Q1-Q10)</t>
        </is>
      </c>
      <c r="F2057" t="inlineStr">
        <is>
          <t>Nuclear Diffusion Models for Low-Rank Background Suppression in Videos</t>
        </is>
      </c>
      <c r="G2057" t="inlineStr">
        <is>
          <t>Tristan S. W. Stevens; Oisín Nolan; Jean-Luc Robert; R. V. van Sloun</t>
        </is>
      </c>
      <c r="H2057" t="n">
        <v>2025</v>
      </c>
      <c r="I2057" t="inlineStr">
        <is>
          <t>IEEE International Conference on Acoustics, Speech, and Signal Processing</t>
        </is>
      </c>
      <c r="J2057" t="inlineStr">
        <is>
          <t>10.48550/arXiv.2509.20886</t>
        </is>
      </c>
      <c r="K2057" t="inlineStr">
        <is>
          <t>https://www.semanticscholar.org/paper/0dc42d111be6d47a642eabc9d09082eabe9a4266</t>
        </is>
      </c>
      <c r="L2057" t="inlineStr">
        <is>
          <t>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is>
      </c>
      <c r="M2057" t="inlineStr">
        <is>
          <t>JournalArticle, Conference</t>
        </is>
      </c>
      <c r="N2057" t="inlineStr">
        <is>
          <t>English</t>
        </is>
      </c>
      <c r="O2057">
        <f>IF(F2057="","",LOWER(TRIM(F2057)&amp;"|"&amp;TRIM(G2057)&amp;"|"&amp;H2057))</f>
        <v/>
      </c>
      <c r="P2057" t="inlineStr">
        <is>
          <t>No</t>
        </is>
      </c>
      <c r="Q2057" t="inlineStr">
        <is>
          <t>Citations: 0</t>
        </is>
      </c>
    </row>
    <row r="2058">
      <c r="A2058" t="inlineStr">
        <is>
          <t>A2057</t>
        </is>
      </c>
      <c r="B2058" t="inlineStr">
        <is>
          <t>Database</t>
        </is>
      </c>
      <c r="C2058" t="inlineStr">
        <is>
          <t>Semantic Scholar</t>
        </is>
      </c>
      <c r="D2058" s="86" t="n">
        <v>46287</v>
      </c>
      <c r="E2058" t="inlineStr">
        <is>
          <t>Multiple queries (Q1-Q10)</t>
        </is>
      </c>
      <c r="F2058" t="inlineStr">
        <is>
          <t>Diffusion-Derep: Removing Sample Replication During Diffusion Inference</t>
        </is>
      </c>
      <c r="G2058" t="inlineStr">
        <is>
          <t>Nithin Gopalakrishnan Nair; Vibashan Vishnukuamr Sharmini; Vishal M. Patel</t>
        </is>
      </c>
      <c r="H2058" t="n">
        <v>2025</v>
      </c>
      <c r="I2058" t="inlineStr">
        <is>
          <t>IEEE International Symposium on Biomedical Imaging</t>
        </is>
      </c>
      <c r="J2058" t="inlineStr">
        <is>
          <t>10.1109/ISBI60581.2025.10981018</t>
        </is>
      </c>
      <c r="K2058" t="inlineStr">
        <is>
          <t>https://www.semanticscholar.org/paper/fbba8a58ea48aec17b0362dc47e7a7ced7e64719</t>
        </is>
      </c>
      <c r="L2058" t="inlineStr">
        <is>
          <t>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is>
      </c>
      <c r="M2058" t="inlineStr">
        <is>
          <t>JournalArticle</t>
        </is>
      </c>
      <c r="N2058" t="inlineStr">
        <is>
          <t>English</t>
        </is>
      </c>
      <c r="O2058">
        <f>IF(F2058="","",LOWER(TRIM(F2058)&amp;"|"&amp;TRIM(G2058)&amp;"|"&amp;H2058))</f>
        <v/>
      </c>
      <c r="P2058" t="inlineStr">
        <is>
          <t>No</t>
        </is>
      </c>
      <c r="Q2058" t="inlineStr">
        <is>
          <t>Citations: 0</t>
        </is>
      </c>
    </row>
    <row r="2059">
      <c r="A2059" t="inlineStr">
        <is>
          <t>A2058</t>
        </is>
      </c>
      <c r="B2059" t="inlineStr">
        <is>
          <t>Database</t>
        </is>
      </c>
      <c r="C2059" t="inlineStr">
        <is>
          <t>Semantic Scholar</t>
        </is>
      </c>
      <c r="D2059" s="86" t="n">
        <v>46287</v>
      </c>
      <c r="E2059" t="inlineStr">
        <is>
          <t>Multiple queries (Q1-Q10)</t>
        </is>
      </c>
      <c r="F2059" t="inlineStr">
        <is>
          <t>TDM-R1: Reinforcing Few-Step Diffusion Models with Non-Differentiable Reward</t>
        </is>
      </c>
      <c r="G2059" t="inlineStr">
        <is>
          <t>Yihong Luo; Tianyang Hu; Weijian Luo; Jing Tang</t>
        </is>
      </c>
      <c r="H2059" t="n">
        <v>2026</v>
      </c>
      <c r="I2059" t="inlineStr">
        <is>
          <t>arXiv.org</t>
        </is>
      </c>
      <c r="J2059" t="inlineStr">
        <is>
          <t>10.48550/arXiv.2603.07700</t>
        </is>
      </c>
      <c r="K2059" t="inlineStr">
        <is>
          <t>https://www.semanticscholar.org/paper/85ff9eede2146a29c474e4c6978a2b5375ef0d6d</t>
        </is>
      </c>
      <c r="L2059" t="inlineStr">
        <is>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is>
      </c>
      <c r="M2059" t="inlineStr">
        <is>
          <t>JournalArticle</t>
        </is>
      </c>
      <c r="N2059" t="inlineStr">
        <is>
          <t>English</t>
        </is>
      </c>
      <c r="O2059">
        <f>IF(F2059="","",LOWER(TRIM(F2059)&amp;"|"&amp;TRIM(G2059)&amp;"|"&amp;H2059))</f>
        <v/>
      </c>
      <c r="P2059" t="inlineStr">
        <is>
          <t>No</t>
        </is>
      </c>
      <c r="Q2059" t="inlineStr">
        <is>
          <t>Citations: 7</t>
        </is>
      </c>
    </row>
    <row r="2060">
      <c r="A2060" t="inlineStr">
        <is>
          <t>A2059</t>
        </is>
      </c>
      <c r="B2060" t="inlineStr">
        <is>
          <t>Database</t>
        </is>
      </c>
      <c r="C2060" t="inlineStr">
        <is>
          <t>Semantic Scholar</t>
        </is>
      </c>
      <c r="D2060" s="86" t="n">
        <v>46287</v>
      </c>
      <c r="E2060" t="inlineStr">
        <is>
          <t>Multiple queries (Q1-Q10)</t>
        </is>
      </c>
      <c r="F2060" t="inlineStr">
        <is>
          <t>UNIVERSE: Unified Video Action Models for Autonomous Driving with Flexible Mask-Modulated Modality Generation</t>
        </is>
      </c>
      <c r="G2060" t="inlineStr">
        <is>
          <t>Mengmeng Liu; Dian-Kun Zhang; Jiuming Liu; Jian-Feng Cui; Hong-Bin Xie; Guang Chen; Hang-Jun Ye; Francesco Nex; Hao Cheng; Michael Ying Yang</t>
        </is>
      </c>
      <c r="H2060" t="n">
        <v>2026</v>
      </c>
      <c r="I2060" t="inlineStr">
        <is>
          <t>arXiv.org</t>
        </is>
      </c>
      <c r="J2060" t="inlineStr">
        <is>
          <t>10.48550/arXiv.2607.05133</t>
        </is>
      </c>
      <c r="K2060" t="inlineStr">
        <is>
          <t>https://www.semanticscholar.org/paper/093c43f7fdf96f284a99f39e68f73638530adbb8</t>
        </is>
      </c>
      <c r="L2060" t="inlineStr">
        <is>
          <t>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is>
      </c>
      <c r="M2060" t="inlineStr">
        <is>
          <t>JournalArticle</t>
        </is>
      </c>
      <c r="N2060" t="inlineStr">
        <is>
          <t>English</t>
        </is>
      </c>
      <c r="O2060">
        <f>IF(F2060="","",LOWER(TRIM(F2060)&amp;"|"&amp;TRIM(G2060)&amp;"|"&amp;H2060))</f>
        <v/>
      </c>
      <c r="P2060" t="inlineStr">
        <is>
          <t>No</t>
        </is>
      </c>
      <c r="Q2060" t="inlineStr">
        <is>
          <t>Citations: 1</t>
        </is>
      </c>
    </row>
    <row r="2061">
      <c r="A2061" t="inlineStr">
        <is>
          <t>A2060</t>
        </is>
      </c>
      <c r="B2061" t="inlineStr">
        <is>
          <t>Database</t>
        </is>
      </c>
      <c r="C2061" t="inlineStr">
        <is>
          <t>Semantic Scholar</t>
        </is>
      </c>
      <c r="D2061" s="86" t="n">
        <v>46287</v>
      </c>
      <c r="E2061" t="inlineStr">
        <is>
          <t>Multiple queries (Q1-Q10)</t>
        </is>
      </c>
      <c r="F2061" t="inlineStr">
        <is>
          <t>Sequential Posterior Sampling with Diffusion Models</t>
        </is>
      </c>
      <c r="G2061" t="inlineStr">
        <is>
          <t>Tristan S. W. Stevens; Oisín Nolan; Jean-Luc Robert; R. V. van Sloun</t>
        </is>
      </c>
      <c r="H2061" t="n">
        <v>2024</v>
      </c>
      <c r="I2061" t="inlineStr">
        <is>
          <t>IEEE International Conference on Acoustics, Speech, and Signal Processing</t>
        </is>
      </c>
      <c r="J2061" t="inlineStr">
        <is>
          <t>10.1109/ICASSP49660.2025.10889752</t>
        </is>
      </c>
      <c r="K2061" t="inlineStr">
        <is>
          <t>https://www.semanticscholar.org/paper/554114b7d9f7de6728545d3a874cf71b4d818119</t>
        </is>
      </c>
      <c r="L2061" t="inlineStr">
        <is>
          <t>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is>
      </c>
      <c r="M2061" t="inlineStr">
        <is>
          <t>JournalArticle, Conference</t>
        </is>
      </c>
      <c r="N2061" t="inlineStr">
        <is>
          <t>English</t>
        </is>
      </c>
      <c r="O2061">
        <f>IF(F2061="","",LOWER(TRIM(F2061)&amp;"|"&amp;TRIM(G2061)&amp;"|"&amp;H2061))</f>
        <v/>
      </c>
      <c r="P2061" t="inlineStr">
        <is>
          <t>No</t>
        </is>
      </c>
      <c r="Q2061" t="inlineStr">
        <is>
          <t>Citations: 13</t>
        </is>
      </c>
    </row>
    <row r="2062">
      <c r="A2062" t="inlineStr">
        <is>
          <t>A2061</t>
        </is>
      </c>
      <c r="B2062" t="inlineStr">
        <is>
          <t>Database</t>
        </is>
      </c>
      <c r="C2062" t="inlineStr">
        <is>
          <t>Semantic Scholar</t>
        </is>
      </c>
      <c r="D2062" s="86" t="n">
        <v>46287</v>
      </c>
      <c r="E2062" t="inlineStr">
        <is>
          <t>Multiple queries (Q1-Q10)</t>
        </is>
      </c>
      <c r="F2062" t="inlineStr">
        <is>
          <t>Infinite Gaze Generation for Videos with Autoregressive Diffusion</t>
        </is>
      </c>
      <c r="G2062" t="inlineStr">
        <is>
          <t>Jenna Kang; Colin Groth; Tong Wu; Finley Torrens; Patsorn Sangkloy; Gordon Wetzstein; Qi Sun</t>
        </is>
      </c>
      <c r="H2062" t="n">
        <v>2026</v>
      </c>
      <c r="I2062" t="inlineStr">
        <is>
          <t>arXiv.org</t>
        </is>
      </c>
      <c r="J2062" t="inlineStr">
        <is>
          <t>10.48550/arXiv.2603.24938</t>
        </is>
      </c>
      <c r="K2062" t="inlineStr">
        <is>
          <t>https://www.semanticscholar.org/paper/20b2008e648e03a82ff7f59910ca207116f0395f</t>
        </is>
      </c>
      <c r="L2062" t="inlineStr">
        <is>
          <t>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is>
      </c>
      <c r="M2062" t="inlineStr">
        <is>
          <t>JournalArticle</t>
        </is>
      </c>
      <c r="N2062" t="inlineStr">
        <is>
          <t>English</t>
        </is>
      </c>
      <c r="O2062">
        <f>IF(F2062="","",LOWER(TRIM(F2062)&amp;"|"&amp;TRIM(G2062)&amp;"|"&amp;H2062))</f>
        <v/>
      </c>
      <c r="P2062" t="inlineStr">
        <is>
          <t>No</t>
        </is>
      </c>
      <c r="Q2062" t="inlineStr">
        <is>
          <t>Citations: 1</t>
        </is>
      </c>
    </row>
    <row r="2063">
      <c r="A2063" t="inlineStr">
        <is>
          <t>A2062</t>
        </is>
      </c>
      <c r="B2063" t="inlineStr">
        <is>
          <t>Database</t>
        </is>
      </c>
      <c r="C2063" t="inlineStr">
        <is>
          <t>Semantic Scholar</t>
        </is>
      </c>
      <c r="D2063" s="86" t="n">
        <v>46287</v>
      </c>
      <c r="E2063" t="inlineStr">
        <is>
          <t>Multiple queries (Q1-Q10)</t>
        </is>
      </c>
      <c r="F2063" t="inlineStr">
        <is>
          <t>GenLCA: 3D Diffusion for Full-Body Avatars from In-the-Wild Videos</t>
        </is>
      </c>
      <c r="G2063" t="inlineStr">
        <is>
          <t>Yiqian Wu; Rawal Khirodkar; Egor Zakharov; Timur M. Bagautdinov; Lei Xiao; Zhaoen Su; Shunsuke Saito; Xiaogang Jin; Junxuan Li</t>
        </is>
      </c>
      <c r="H2063" t="n">
        <v>2026</v>
      </c>
      <c r="I2063" t="inlineStr">
        <is>
          <t>arXiv.org</t>
        </is>
      </c>
      <c r="J2063" t="inlineStr">
        <is>
          <t>10.48550/arXiv.2604.07273</t>
        </is>
      </c>
      <c r="K2063" t="inlineStr">
        <is>
          <t>https://www.semanticscholar.org/paper/2f9c5d82b927e688ab2aa5c218e69881d30a1ccf</t>
        </is>
      </c>
      <c r="L2063" t="inlineStr">
        <is>
          <t>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is>
      </c>
      <c r="M2063" t="inlineStr">
        <is>
          <t>JournalArticle</t>
        </is>
      </c>
      <c r="N2063" t="inlineStr">
        <is>
          <t>English</t>
        </is>
      </c>
      <c r="O2063">
        <f>IF(F2063="","",LOWER(TRIM(F2063)&amp;"|"&amp;TRIM(G2063)&amp;"|"&amp;H2063))</f>
        <v/>
      </c>
      <c r="P2063" t="inlineStr">
        <is>
          <t>No</t>
        </is>
      </c>
      <c r="Q2063" t="inlineStr">
        <is>
          <t>Citations: 1</t>
        </is>
      </c>
    </row>
    <row r="2064">
      <c r="A2064" t="inlineStr">
        <is>
          <t>A2063</t>
        </is>
      </c>
      <c r="B2064" t="inlineStr">
        <is>
          <t>Database</t>
        </is>
      </c>
      <c r="C2064" t="inlineStr">
        <is>
          <t>Semantic Scholar</t>
        </is>
      </c>
      <c r="D2064" s="86" t="n">
        <v>46287</v>
      </c>
      <c r="E2064" t="inlineStr">
        <is>
          <t>Multiple queries (Q1-Q10)</t>
        </is>
      </c>
      <c r="F2064" t="inlineStr">
        <is>
          <t>Object detection using augmented attention assisted diffusion based vision transformer</t>
        </is>
      </c>
      <c r="G2064" t="inlineStr">
        <is>
          <t>Kumari Neha Yadav; S. Parihar</t>
        </is>
      </c>
      <c r="H2064" t="n">
        <v>2026</v>
      </c>
      <c r="I2064" t="inlineStr">
        <is>
          <t>Signal, Image and Video Processing</t>
        </is>
      </c>
      <c r="J2064" t="inlineStr">
        <is>
          <t>10.1007/s11760-026-05561-6</t>
        </is>
      </c>
      <c r="K2064" t="inlineStr">
        <is>
          <t>https://www.semanticscholar.org/paper/f53536c7da1c2fe426f36ee87d6cb3521a83becd</t>
        </is>
      </c>
      <c r="L2064" t="inlineStr"/>
      <c r="M2064" t="inlineStr">
        <is>
          <t>JournalArticle</t>
        </is>
      </c>
      <c r="N2064" t="inlineStr">
        <is>
          <t>English</t>
        </is>
      </c>
      <c r="O2064">
        <f>IF(F2064="","",LOWER(TRIM(F2064)&amp;"|"&amp;TRIM(G2064)&amp;"|"&amp;H2064))</f>
        <v/>
      </c>
      <c r="P2064" t="inlineStr">
        <is>
          <t>No</t>
        </is>
      </c>
      <c r="Q2064" t="inlineStr">
        <is>
          <t>Citations: 0</t>
        </is>
      </c>
    </row>
    <row r="2065">
      <c r="A2065" t="inlineStr">
        <is>
          <t>A2064</t>
        </is>
      </c>
      <c r="B2065" t="inlineStr">
        <is>
          <t>Database</t>
        </is>
      </c>
      <c r="C2065" t="inlineStr">
        <is>
          <t>Semantic Scholar</t>
        </is>
      </c>
      <c r="D2065" s="86" t="n">
        <v>46287</v>
      </c>
      <c r="E2065" t="inlineStr">
        <is>
          <t>Multiple queries (Q1-Q10)</t>
        </is>
      </c>
      <c r="F2065" t="inlineStr">
        <is>
          <t>Recent Advances in Deep Learning-Based Video Super-Resolution</t>
        </is>
      </c>
      <c r="G2065" t="inlineStr">
        <is>
          <t>J. Kang; Junki Lee; Lae-Hoon Kim</t>
        </is>
      </c>
      <c r="H2065" t="n">
        <v>2026</v>
      </c>
      <c r="I2065" t="inlineStr">
        <is>
          <t>IEEE Access</t>
        </is>
      </c>
      <c r="J2065" t="inlineStr">
        <is>
          <t>10.1109/ACCESS.2026.3701009</t>
        </is>
      </c>
      <c r="K2065" t="inlineStr">
        <is>
          <t>https://www.semanticscholar.org/paper/d6cc2fb172ee0c40cdd2b5e471fd16a93de1dc6f</t>
        </is>
      </c>
      <c r="L2065" t="inlineStr">
        <is>
          <t>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is>
      </c>
      <c r="M2065" t="inlineStr">
        <is>
          <t>JournalArticle, Review</t>
        </is>
      </c>
      <c r="N2065" t="inlineStr">
        <is>
          <t>English</t>
        </is>
      </c>
      <c r="O2065">
        <f>IF(F2065="","",LOWER(TRIM(F2065)&amp;"|"&amp;TRIM(G2065)&amp;"|"&amp;H2065))</f>
        <v/>
      </c>
      <c r="P2065" t="inlineStr">
        <is>
          <t>No</t>
        </is>
      </c>
      <c r="Q2065" t="inlineStr">
        <is>
          <t>Citations: 0</t>
        </is>
      </c>
    </row>
    <row r="2066">
      <c r="A2066" t="inlineStr">
        <is>
          <t>A2065</t>
        </is>
      </c>
      <c r="B2066" t="inlineStr">
        <is>
          <t>Database</t>
        </is>
      </c>
      <c r="C2066" t="inlineStr">
        <is>
          <t>Semantic Scholar</t>
        </is>
      </c>
      <c r="D2066" s="86" t="n">
        <v>46287</v>
      </c>
      <c r="E2066" t="inlineStr">
        <is>
          <t>Multiple queries (Q1-Q10)</t>
        </is>
      </c>
      <c r="F2066" t="inlineStr">
        <is>
          <t>UniVG: Towards UNIfied-modal Video Generation</t>
        </is>
      </c>
      <c r="G2066" t="inlineStr">
        <is>
          <t>Ludan Ruan; Lei Tian; Chuanwei Huang; Xu Zhang; Xinyan Xiao</t>
        </is>
      </c>
      <c r="H2066" t="n">
        <v>2024</v>
      </c>
      <c r="I2066" t="inlineStr">
        <is>
          <t>IEEE International Conference on Multimedia and Expo</t>
        </is>
      </c>
      <c r="J2066" t="inlineStr">
        <is>
          <t>10.1109/ICME59968.2025.11210223</t>
        </is>
      </c>
      <c r="K2066" t="inlineStr">
        <is>
          <t>https://www.semanticscholar.org/paper/147ceee32c1e33f332ac7b2dcabf397788a01d1a</t>
        </is>
      </c>
      <c r="L2066" t="inlineStr">
        <is>
          <t>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is>
      </c>
      <c r="M2066" t="inlineStr">
        <is>
          <t>JournalArticle, Conference</t>
        </is>
      </c>
      <c r="N2066" t="inlineStr">
        <is>
          <t>English</t>
        </is>
      </c>
      <c r="O2066">
        <f>IF(F2066="","",LOWER(TRIM(F2066)&amp;"|"&amp;TRIM(G2066)&amp;"|"&amp;H2066))</f>
        <v/>
      </c>
      <c r="P2066" t="inlineStr">
        <is>
          <t>No</t>
        </is>
      </c>
      <c r="Q2066" t="inlineStr">
        <is>
          <t>Citations: 5</t>
        </is>
      </c>
    </row>
    <row r="2067">
      <c r="A2067" t="inlineStr">
        <is>
          <t>A2066</t>
        </is>
      </c>
      <c r="B2067" t="inlineStr">
        <is>
          <t>Database</t>
        </is>
      </c>
      <c r="C2067" t="inlineStr">
        <is>
          <t>Semantic Scholar</t>
        </is>
      </c>
      <c r="D2067" s="86" t="n">
        <v>46287</v>
      </c>
      <c r="E2067" t="inlineStr">
        <is>
          <t>Multiple queries (Q1-Q10)</t>
        </is>
      </c>
      <c r="F2067" t="inlineStr">
        <is>
          <t>Can World Models Benefit VLMs for World Dynamics?</t>
        </is>
      </c>
      <c r="G2067" t="inlineStr">
        <is>
          <t>Kevin Zhang; Kuangzhi Ge; Xiaowei Chi; Renrui Zhang; Shaojun Shi; Zhen Dong; Sirui Han; Shanghang Zhang</t>
        </is>
      </c>
      <c r="H2067" t="n">
        <v>2025</v>
      </c>
      <c r="I2067" t="inlineStr">
        <is>
          <t>arXiv.org</t>
        </is>
      </c>
      <c r="J2067" t="inlineStr">
        <is>
          <t>10.48550/arXiv.2510.00855</t>
        </is>
      </c>
      <c r="K2067" t="inlineStr">
        <is>
          <t>https://www.semanticscholar.org/paper/6fd4bf68d5b0ea1cade215b468692d733b453240</t>
        </is>
      </c>
      <c r="L2067" t="inlineStr">
        <is>
          <t>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is>
      </c>
      <c r="M2067" t="inlineStr">
        <is>
          <t>JournalArticle</t>
        </is>
      </c>
      <c r="N2067" t="inlineStr">
        <is>
          <t>English</t>
        </is>
      </c>
      <c r="O2067">
        <f>IF(F2067="","",LOWER(TRIM(F2067)&amp;"|"&amp;TRIM(G2067)&amp;"|"&amp;H2067))</f>
        <v/>
      </c>
      <c r="P2067" t="inlineStr">
        <is>
          <t>No</t>
        </is>
      </c>
      <c r="Q2067" t="inlineStr">
        <is>
          <t>Citations: 11</t>
        </is>
      </c>
    </row>
    <row r="2068">
      <c r="A2068" t="inlineStr">
        <is>
          <t>A2067</t>
        </is>
      </c>
      <c r="B2068" t="inlineStr">
        <is>
          <t>Database</t>
        </is>
      </c>
      <c r="C2068" t="inlineStr">
        <is>
          <t>Semantic Scholar</t>
        </is>
      </c>
      <c r="D2068" s="86" t="n">
        <v>46287</v>
      </c>
      <c r="E2068" t="inlineStr">
        <is>
          <t>Multiple queries (Q1-Q10)</t>
        </is>
      </c>
      <c r="F2068" t="inlineStr">
        <is>
          <t>VISTAv2: World Imagination for Indoor Vision-and-Language Navigation</t>
        </is>
      </c>
      <c r="G2068" t="inlineStr">
        <is>
          <t>Yan-Jia Huang; Xianshun Jiang; Xiangbo Gao; Mingyang Wu; Zhengzhong Tu</t>
        </is>
      </c>
      <c r="H2068" t="n">
        <v>2025</v>
      </c>
      <c r="I2068" t="inlineStr">
        <is>
          <t>arXiv.org</t>
        </is>
      </c>
      <c r="J2068" t="inlineStr">
        <is>
          <t>10.48550/arXiv.2512.00041</t>
        </is>
      </c>
      <c r="K2068" t="inlineStr">
        <is>
          <t>https://www.semanticscholar.org/paper/4df81705e32935671146a61f843df7f4e74a7d33</t>
        </is>
      </c>
      <c r="L2068" t="inlineStr">
        <is>
          <t>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is>
      </c>
      <c r="M2068" t="inlineStr">
        <is>
          <t>JournalArticle</t>
        </is>
      </c>
      <c r="N2068" t="inlineStr">
        <is>
          <t>English</t>
        </is>
      </c>
      <c r="O2068">
        <f>IF(F2068="","",LOWER(TRIM(F2068)&amp;"|"&amp;TRIM(G2068)&amp;"|"&amp;H2068))</f>
        <v/>
      </c>
      <c r="P2068" t="inlineStr">
        <is>
          <t>No</t>
        </is>
      </c>
      <c r="Q2068" t="inlineStr">
        <is>
          <t>Citations: 6</t>
        </is>
      </c>
    </row>
    <row r="2069">
      <c r="A2069" t="inlineStr">
        <is>
          <t>A2068</t>
        </is>
      </c>
      <c r="B2069" t="inlineStr">
        <is>
          <t>Database</t>
        </is>
      </c>
      <c r="C2069" t="inlineStr">
        <is>
          <t>Semantic Scholar</t>
        </is>
      </c>
      <c r="D2069" s="86" t="n">
        <v>46287</v>
      </c>
      <c r="E2069" t="inlineStr">
        <is>
          <t>Multiple queries (Q1-Q10)</t>
        </is>
      </c>
      <c r="F2069" t="inlineStr">
        <is>
          <t>Towards Suturing World Models: Learning Predictive Models for Robotic Surgical Tasks</t>
        </is>
      </c>
      <c r="G2069" t="inlineStr">
        <is>
          <t>Mehmet Kerem Türkcan; Mattia Ballo; Filippo Filicori; Zoran Kostic</t>
        </is>
      </c>
      <c r="H2069" t="n">
        <v>2025</v>
      </c>
      <c r="I2069" t="inlineStr">
        <is>
          <t>arXiv.org</t>
        </is>
      </c>
      <c r="J2069" t="inlineStr">
        <is>
          <t>10.48550/arXiv.2503.12531</t>
        </is>
      </c>
      <c r="K2069" t="inlineStr">
        <is>
          <t>https://www.semanticscholar.org/paper/6f7b026701a8e9f0b79ba2ba9fa39c1fe2e7ea5a</t>
        </is>
      </c>
      <c r="L2069" t="inlineStr">
        <is>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is>
      </c>
      <c r="M2069" t="inlineStr">
        <is>
          <t>JournalArticle</t>
        </is>
      </c>
      <c r="N2069" t="inlineStr">
        <is>
          <t>English</t>
        </is>
      </c>
      <c r="O2069">
        <f>IF(F2069="","",LOWER(TRIM(F2069)&amp;"|"&amp;TRIM(G2069)&amp;"|"&amp;H2069))</f>
        <v/>
      </c>
      <c r="P2069" t="inlineStr">
        <is>
          <t>No</t>
        </is>
      </c>
      <c r="Q2069" t="inlineStr">
        <is>
          <t>Citations: 6</t>
        </is>
      </c>
    </row>
    <row r="2070">
      <c r="A2070" t="inlineStr">
        <is>
          <t>A2069</t>
        </is>
      </c>
      <c r="B2070" t="inlineStr">
        <is>
          <t>Database</t>
        </is>
      </c>
      <c r="C2070" t="inlineStr">
        <is>
          <t>Semantic Scholar</t>
        </is>
      </c>
      <c r="D2070" s="86" t="n">
        <v>46287</v>
      </c>
      <c r="E2070" t="inlineStr">
        <is>
          <t>Multiple queries (Q1-Q10)</t>
        </is>
      </c>
      <c r="F2070" t="inlineStr">
        <is>
          <t>RealCraft: Attention Control as A Tool for Zero-Shot Consistent Video Editing</t>
        </is>
      </c>
      <c r="G2070" t="inlineStr">
        <is>
          <t>Shutong Jin; Rui-Yu Wang; Florian T. Pokorny</t>
        </is>
      </c>
      <c r="H2070" t="n">
        <v>2023</v>
      </c>
      <c r="I2070" t="inlineStr">
        <is>
          <t>International Conference on Neural Information Processing</t>
        </is>
      </c>
      <c r="J2070" t="inlineStr">
        <is>
          <t>10.1007/978-981-95-4378-6_10</t>
        </is>
      </c>
      <c r="K2070" t="inlineStr">
        <is>
          <t>https://www.semanticscholar.org/paper/271fe5d51aa7b9a7217a828ea31a4577a7a21d43</t>
        </is>
      </c>
      <c r="L2070" t="inlineStr">
        <is>
          <t>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is>
      </c>
      <c r="M2070" t="inlineStr">
        <is>
          <t>JournalArticle</t>
        </is>
      </c>
      <c r="N2070" t="inlineStr">
        <is>
          <t>English</t>
        </is>
      </c>
      <c r="O2070">
        <f>IF(F2070="","",LOWER(TRIM(F2070)&amp;"|"&amp;TRIM(G2070)&amp;"|"&amp;H2070))</f>
        <v/>
      </c>
      <c r="P2070" t="inlineStr">
        <is>
          <t>No</t>
        </is>
      </c>
      <c r="Q2070" t="inlineStr">
        <is>
          <t>Citations: 3</t>
        </is>
      </c>
    </row>
    <row r="2071">
      <c r="A2071" t="inlineStr">
        <is>
          <t>A2070</t>
        </is>
      </c>
      <c r="B2071" t="inlineStr">
        <is>
          <t>Database</t>
        </is>
      </c>
      <c r="C2071" t="inlineStr">
        <is>
          <t>Semantic Scholar</t>
        </is>
      </c>
      <c r="D2071" s="86" t="n">
        <v>46287</v>
      </c>
      <c r="E2071" t="inlineStr">
        <is>
          <t>Multiple queries (Q1-Q10)</t>
        </is>
      </c>
      <c r="F2071" t="inlineStr">
        <is>
          <t>CausalDrive: Real-time Causal World Models for Autonomous Driving</t>
        </is>
      </c>
      <c r="G2071" t="inlineStr">
        <is>
          <t>Tianyi Yan; Huan Zheng; Dubing Chen; Meizhi Qu; Ying Shen; Lijun Zhou; Ming Tu; Bin Wang; Guang Chen; Hang-Jun Ye; Haiyang Sun; Cheng-Zhong Xu; Jianbing Shen</t>
        </is>
      </c>
      <c r="H2071" t="n">
        <v>2026</v>
      </c>
      <c r="I2071" t="inlineStr">
        <is>
          <t>arXiv.org</t>
        </is>
      </c>
      <c r="J2071" t="inlineStr">
        <is>
          <t>10.48550/arXiv.2606.15341</t>
        </is>
      </c>
      <c r="K2071" t="inlineStr">
        <is>
          <t>https://www.semanticscholar.org/paper/5ea9c809c6cc0ee154ed0c20109b7e17325e14c3</t>
        </is>
      </c>
      <c r="L2071" t="inlineStr">
        <is>
          <t>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is>
      </c>
      <c r="M2071" t="inlineStr">
        <is>
          <t>JournalArticle</t>
        </is>
      </c>
      <c r="N2071" t="inlineStr">
        <is>
          <t>English</t>
        </is>
      </c>
      <c r="O2071">
        <f>IF(F2071="","",LOWER(TRIM(F2071)&amp;"|"&amp;TRIM(G2071)&amp;"|"&amp;H2071))</f>
        <v/>
      </c>
      <c r="P2071" t="inlineStr">
        <is>
          <t>No</t>
        </is>
      </c>
      <c r="Q2071" t="inlineStr">
        <is>
          <t>Citations: 5</t>
        </is>
      </c>
    </row>
    <row r="2072">
      <c r="A2072" t="inlineStr">
        <is>
          <t>A2071</t>
        </is>
      </c>
      <c r="B2072" t="inlineStr">
        <is>
          <t>Database</t>
        </is>
      </c>
      <c r="C2072" t="inlineStr">
        <is>
          <t>Semantic Scholar</t>
        </is>
      </c>
      <c r="D2072" s="86" t="n">
        <v>46287</v>
      </c>
      <c r="E2072" t="inlineStr">
        <is>
          <t>Multiple queries (Q1-Q10)</t>
        </is>
      </c>
      <c r="F2072" t="inlineStr">
        <is>
          <t>Learning Visual Feature-Based World Models via Residual Latent Action</t>
        </is>
      </c>
      <c r="G2072" t="inlineStr">
        <is>
          <t>Xinyu Zhang; Zheng-Tong Xu; Yu Tao; Ye Wang; Yuqin She; Abdeslam Boularias</t>
        </is>
      </c>
      <c r="H2072" t="n">
        <v>2026</v>
      </c>
      <c r="I2072" t="inlineStr">
        <is>
          <t>arXiv.org</t>
        </is>
      </c>
      <c r="J2072" t="inlineStr">
        <is>
          <t>10.48550/arXiv.2605.07079</t>
        </is>
      </c>
      <c r="K2072" t="inlineStr">
        <is>
          <t>https://www.semanticscholar.org/paper/62059de2d3b417212bb7e4f1f61c974f2d0cf0c1</t>
        </is>
      </c>
      <c r="L2072" t="inlineStr">
        <is>
          <t>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is>
      </c>
      <c r="M2072" t="inlineStr">
        <is>
          <t>JournalArticle</t>
        </is>
      </c>
      <c r="N2072" t="inlineStr">
        <is>
          <t>English</t>
        </is>
      </c>
      <c r="O2072">
        <f>IF(F2072="","",LOWER(TRIM(F2072)&amp;"|"&amp;TRIM(G2072)&amp;"|"&amp;H2072))</f>
        <v/>
      </c>
      <c r="P2072" t="inlineStr">
        <is>
          <t>No</t>
        </is>
      </c>
      <c r="Q2072" t="inlineStr">
        <is>
          <t>Citations: 2</t>
        </is>
      </c>
    </row>
    <row r="2073">
      <c r="A2073" t="inlineStr">
        <is>
          <t>A2072</t>
        </is>
      </c>
      <c r="B2073" t="inlineStr">
        <is>
          <t>Database</t>
        </is>
      </c>
      <c r="C2073" t="inlineStr">
        <is>
          <t>Semantic Scholar</t>
        </is>
      </c>
      <c r="D2073" s="86" t="n">
        <v>46287</v>
      </c>
      <c r="E2073" t="inlineStr">
        <is>
          <t>Multiple queries (Q1-Q10)</t>
        </is>
      </c>
      <c r="F2073" t="inlineStr">
        <is>
          <t>Real-Time Person Image Synthesis Using a Flow Matching Model</t>
        </is>
      </c>
      <c r="G2073" t="inlineStr">
        <is>
          <t>Jiwoo Jeong; Kirok Kim; Wooju Kim; Nam-joon Kim</t>
        </is>
      </c>
      <c r="H2073" t="n">
        <v>2025</v>
      </c>
      <c r="I2073" t="inlineStr">
        <is>
          <t>arXiv.org</t>
        </is>
      </c>
      <c r="J2073" t="inlineStr">
        <is>
          <t>10.48550/arXiv.2505.03562</t>
        </is>
      </c>
      <c r="K2073" t="inlineStr">
        <is>
          <t>https://www.semanticscholar.org/paper/6bc3386bb80e2ef36bce73c129a28b0f0a20a7da</t>
        </is>
      </c>
      <c r="L2073" t="inlineStr">
        <is>
          <t>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is>
      </c>
      <c r="M2073" t="inlineStr">
        <is>
          <t>JournalArticle</t>
        </is>
      </c>
      <c r="N2073" t="inlineStr">
        <is>
          <t>English</t>
        </is>
      </c>
      <c r="O2073">
        <f>IF(F2073="","",LOWER(TRIM(F2073)&amp;"|"&amp;TRIM(G2073)&amp;"|"&amp;H2073))</f>
        <v/>
      </c>
      <c r="P2073" t="inlineStr">
        <is>
          <t>No</t>
        </is>
      </c>
      <c r="Q2073" t="inlineStr">
        <is>
          <t>Citations: 1</t>
        </is>
      </c>
    </row>
    <row r="2074">
      <c r="A2074" t="inlineStr">
        <is>
          <t>A2073</t>
        </is>
      </c>
      <c r="B2074" t="inlineStr">
        <is>
          <t>Database</t>
        </is>
      </c>
      <c r="C2074" t="inlineStr">
        <is>
          <t>Semantic Scholar</t>
        </is>
      </c>
      <c r="D2074" s="86" t="n">
        <v>46287</v>
      </c>
      <c r="E2074" t="inlineStr">
        <is>
          <t>Multiple queries (Q1-Q10)</t>
        </is>
      </c>
      <c r="F2074" t="inlineStr">
        <is>
          <t>RoboDream: Compositional World Models for Scalable Robot Data Synthesis</t>
        </is>
      </c>
      <c r="G2074" t="inlineStr">
        <is>
          <t>Junjie Ye; Rong Xue; Basile Van Hoorick; Runhao Li; Harshitha Rajaprakash; P. Tokmakov; Muhammad Zubair Irshad; V. Guizilini; Yue Wang</t>
        </is>
      </c>
      <c r="H2074" t="n">
        <v>2026</v>
      </c>
      <c r="I2074" t="inlineStr">
        <is>
          <t>arXiv.org</t>
        </is>
      </c>
      <c r="J2074" t="inlineStr">
        <is>
          <t>10.48550/arXiv.2606.02577</t>
        </is>
      </c>
      <c r="K2074" t="inlineStr">
        <is>
          <t>https://www.semanticscholar.org/paper/3ff90ab4b0261514684776cdc54f6939097b0521</t>
        </is>
      </c>
      <c r="L2074" t="inlineStr">
        <is>
          <t>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is>
      </c>
      <c r="M2074" t="inlineStr">
        <is>
          <t>JournalArticle</t>
        </is>
      </c>
      <c r="N2074" t="inlineStr">
        <is>
          <t>English</t>
        </is>
      </c>
      <c r="O2074">
        <f>IF(F2074="","",LOWER(TRIM(F2074)&amp;"|"&amp;TRIM(G2074)&amp;"|"&amp;H2074))</f>
        <v/>
      </c>
      <c r="P2074" t="inlineStr">
        <is>
          <t>No</t>
        </is>
      </c>
      <c r="Q2074" t="inlineStr">
        <is>
          <t>Citations: 0</t>
        </is>
      </c>
    </row>
    <row r="2075">
      <c r="A2075" t="inlineStr">
        <is>
          <t>A2074</t>
        </is>
      </c>
      <c r="B2075" t="inlineStr">
        <is>
          <t>Database</t>
        </is>
      </c>
      <c r="C2075" t="inlineStr">
        <is>
          <t>Semantic Scholar</t>
        </is>
      </c>
      <c r="D2075" s="86" t="n">
        <v>46287</v>
      </c>
      <c r="E2075" t="inlineStr">
        <is>
          <t>Multiple queries (Q1-Q10)</t>
        </is>
      </c>
      <c r="F2075" t="inlineStr">
        <is>
          <t>EnerVerse: Envisioning Embodied Future Space for Robotics Manipulation</t>
        </is>
      </c>
      <c r="G2075" t="inlineStr">
        <is>
          <t>Siyuan Huang; Liliang Chen; Pengfei Zhou; Shengcong Chen; Zhengkai Jiang; Yutao Hu; Peng Gao; Hongsheng Li; Maoqing Yao; Guanghui Ren</t>
        </is>
      </c>
      <c r="H2075" t="n">
        <v>2025</v>
      </c>
      <c r="I2075" t="inlineStr">
        <is>
          <t>Neural Information Processing Systems</t>
        </is>
      </c>
      <c r="J2075" t="inlineStr">
        <is>
          <t>10.48550/arXiv.2501.01895</t>
        </is>
      </c>
      <c r="K2075" t="inlineStr">
        <is>
          <t>https://www.semanticscholar.org/paper/0602b015c64394c0802f53dc15b678a64bc9a46e</t>
        </is>
      </c>
      <c r="L2075" t="inlineStr">
        <is>
          <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is>
      </c>
      <c r="M2075" t="inlineStr">
        <is>
          <t>JournalArticle</t>
        </is>
      </c>
      <c r="N2075" t="inlineStr">
        <is>
          <t>English</t>
        </is>
      </c>
      <c r="O2075">
        <f>IF(F2075="","",LOWER(TRIM(F2075)&amp;"|"&amp;TRIM(G2075)&amp;"|"&amp;H2075))</f>
        <v/>
      </c>
      <c r="P2075" t="inlineStr">
        <is>
          <t>No</t>
        </is>
      </c>
      <c r="Q2075" t="inlineStr">
        <is>
          <t>Citations: 64</t>
        </is>
      </c>
    </row>
    <row r="2076">
      <c r="A2076" t="inlineStr">
        <is>
          <t>A2075</t>
        </is>
      </c>
      <c r="B2076" t="inlineStr">
        <is>
          <t>Database</t>
        </is>
      </c>
      <c r="C2076" t="inlineStr">
        <is>
          <t>Semantic Scholar</t>
        </is>
      </c>
      <c r="D2076" s="86" t="n">
        <v>46287</v>
      </c>
      <c r="E2076" t="inlineStr">
        <is>
          <t>Multiple queries (Q1-Q10)</t>
        </is>
      </c>
      <c r="F2076" t="inlineStr">
        <is>
          <t>SkyReels-V3 Technique Report</t>
        </is>
      </c>
      <c r="G2076" t="inlineStr">
        <is>
          <t>Debang Li; Zhengcong Fei; Tuanhui Li; Yikun Dou; Zhenghao Chen; Jiangping Yang; Mingyuan Fan; Jing-Tao Xu; Jiahua Wang; Baoxuan Gu; Min-Kyu Chang; Wenjing Cai; Yuqiang Xie; Binjie Mao; Youqiang Zhang; Nuo Pang; Hao Zhang; Yuzhe Jin; Zhi-Xin Xu; Dixuan Lin; Guibin Chen; Yahui Zhou</t>
        </is>
      </c>
      <c r="H2076" t="n">
        <v>2026</v>
      </c>
      <c r="I2076" t="inlineStr">
        <is>
          <t>arXiv.org</t>
        </is>
      </c>
      <c r="J2076" t="inlineStr">
        <is>
          <t>10.48550/arXiv.2601.17323</t>
        </is>
      </c>
      <c r="K2076" t="inlineStr">
        <is>
          <t>https://www.semanticscholar.org/paper/c1bbf208cb844ec911ecbfa542b66e61d8228a3b</t>
        </is>
      </c>
      <c r="L2076" t="inlineStr">
        <is>
          <t>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is>
      </c>
      <c r="M2076" t="inlineStr">
        <is>
          <t>JournalArticle</t>
        </is>
      </c>
      <c r="N2076" t="inlineStr">
        <is>
          <t>English</t>
        </is>
      </c>
      <c r="O2076">
        <f>IF(F2076="","",LOWER(TRIM(F2076)&amp;"|"&amp;TRIM(G2076)&amp;"|"&amp;H2076))</f>
        <v/>
      </c>
      <c r="P2076" t="inlineStr">
        <is>
          <t>No</t>
        </is>
      </c>
      <c r="Q2076" t="inlineStr">
        <is>
          <t>Citations: 15</t>
        </is>
      </c>
    </row>
    <row r="2077">
      <c r="A2077" t="inlineStr">
        <is>
          <t>A2076</t>
        </is>
      </c>
      <c r="B2077" t="inlineStr">
        <is>
          <t>Database</t>
        </is>
      </c>
      <c r="C2077" t="inlineStr">
        <is>
          <t>Semantic Scholar</t>
        </is>
      </c>
      <c r="D2077" s="86" t="n">
        <v>46287</v>
      </c>
      <c r="E2077" t="inlineStr">
        <is>
          <t>Multiple queries (Q1-Q10)</t>
        </is>
      </c>
      <c r="F2077" t="inlineStr">
        <is>
          <t>Prediction with Action: Visual Policy Learning via Joint Denoising Process</t>
        </is>
      </c>
      <c r="G2077" t="inlineStr">
        <is>
          <t>Yanjiang Guo; Yucheng Hu; Jianke Zhang; Yen-Jen Wang; Xiaoyu Chen; Chaochao Lu; Jianyu Chen</t>
        </is>
      </c>
      <c r="H2077" t="n">
        <v>2024</v>
      </c>
      <c r="I2077" t="inlineStr">
        <is>
          <t>Neural Information Processing Systems</t>
        </is>
      </c>
      <c r="J2077" t="inlineStr">
        <is>
          <t>10.48550/arXiv.2411.18179</t>
        </is>
      </c>
      <c r="K2077" t="inlineStr">
        <is>
          <t>https://www.semanticscholar.org/paper/3fbf40b6d2125b0593f34d8e5e597abc00c976eb</t>
        </is>
      </c>
      <c r="L2077" t="inlineStr">
        <is>
          <t>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is>
      </c>
      <c r="M2077" t="inlineStr">
        <is>
          <t>JournalArticle</t>
        </is>
      </c>
      <c r="N2077" t="inlineStr">
        <is>
          <t>English</t>
        </is>
      </c>
      <c r="O2077">
        <f>IF(F2077="","",LOWER(TRIM(F2077)&amp;"|"&amp;TRIM(G2077)&amp;"|"&amp;H2077))</f>
        <v/>
      </c>
      <c r="P2077" t="inlineStr">
        <is>
          <t>No</t>
        </is>
      </c>
      <c r="Q2077" t="inlineStr">
        <is>
          <t>Citations: 84</t>
        </is>
      </c>
    </row>
    <row r="2078">
      <c r="A2078" t="inlineStr">
        <is>
          <t>A2077</t>
        </is>
      </c>
      <c r="B2078" t="inlineStr">
        <is>
          <t>Database</t>
        </is>
      </c>
      <c r="C2078" t="inlineStr">
        <is>
          <t>Semantic Scholar</t>
        </is>
      </c>
      <c r="D2078" s="86" t="n">
        <v>46287</v>
      </c>
      <c r="E2078" t="inlineStr">
        <is>
          <t>Multiple queries (Q1-Q10)</t>
        </is>
      </c>
      <c r="F2078" t="inlineStr">
        <is>
          <t>Exploring Representation-Aligned Latent Space for Better Generation</t>
        </is>
      </c>
      <c r="G2078" t="inlineStr">
        <is>
          <t>Wanghan Xu; Xiaoyu Yue; Zidong Wang; Yao Teng; Wenlong Zhang; Xihui Liu; Luping Zhou; Wanli Ouyang; Lei Bai</t>
        </is>
      </c>
      <c r="H2078" t="n">
        <v>2025</v>
      </c>
      <c r="I2078" t="inlineStr">
        <is>
          <t>arXiv.org</t>
        </is>
      </c>
      <c r="J2078" t="inlineStr">
        <is>
          <t>10.48550/arXiv.2502.00359</t>
        </is>
      </c>
      <c r="K2078" t="inlineStr">
        <is>
          <t>https://www.semanticscholar.org/paper/94491e8ff00b2947c1a1cc575a923bd75cf93bae</t>
        </is>
      </c>
      <c r="L2078" t="inlineStr">
        <is>
          <t>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is>
      </c>
      <c r="M2078" t="inlineStr">
        <is>
          <t>JournalArticle</t>
        </is>
      </c>
      <c r="N2078" t="inlineStr">
        <is>
          <t>English</t>
        </is>
      </c>
      <c r="O2078">
        <f>IF(F2078="","",LOWER(TRIM(F2078)&amp;"|"&amp;TRIM(G2078)&amp;"|"&amp;H2078))</f>
        <v/>
      </c>
      <c r="P2078" t="inlineStr">
        <is>
          <t>No</t>
        </is>
      </c>
      <c r="Q2078" t="inlineStr">
        <is>
          <t>Citations: 21</t>
        </is>
      </c>
    </row>
    <row r="2079">
      <c r="A2079" t="inlineStr">
        <is>
          <t>A2078</t>
        </is>
      </c>
      <c r="B2079" t="inlineStr">
        <is>
          <t>Database</t>
        </is>
      </c>
      <c r="C2079" t="inlineStr">
        <is>
          <t>Semantic Scholar</t>
        </is>
      </c>
      <c r="D2079" s="86" t="n">
        <v>46287</v>
      </c>
      <c r="E2079" t="inlineStr">
        <is>
          <t>Multiple queries (Q1-Q10)</t>
        </is>
      </c>
      <c r="F2079" t="inlineStr">
        <is>
          <t>Generation Models Know Space: Unleashing Implicit 3D Priors for Scene Understanding</t>
        </is>
      </c>
      <c r="G2079" t="inlineStr">
        <is>
          <t>Xian Wu; Dingkang Liang; Tianrui Feng; Kui Xia; Yu-Meng Zhang; Xiaofan Li; X. Tan; Xiangyu Bai</t>
        </is>
      </c>
      <c r="H2079" t="n">
        <v>2026</v>
      </c>
      <c r="I2079" t="inlineStr">
        <is>
          <t>arXiv.org</t>
        </is>
      </c>
      <c r="J2079" t="inlineStr">
        <is>
          <t>10.48550/arXiv.2603.19235</t>
        </is>
      </c>
      <c r="K2079" t="inlineStr">
        <is>
          <t>https://www.semanticscholar.org/paper/96a41f13d16f81fdfcfcce1e00394ac7637fbeaa</t>
        </is>
      </c>
      <c r="L2079" t="inlineStr">
        <is>
          <t>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is>
      </c>
      <c r="M2079" t="inlineStr">
        <is>
          <t>JournalArticle</t>
        </is>
      </c>
      <c r="N2079" t="inlineStr">
        <is>
          <t>English</t>
        </is>
      </c>
      <c r="O2079">
        <f>IF(F2079="","",LOWER(TRIM(F2079)&amp;"|"&amp;TRIM(G2079)&amp;"|"&amp;H2079))</f>
        <v/>
      </c>
      <c r="P2079" t="inlineStr">
        <is>
          <t>No</t>
        </is>
      </c>
      <c r="Q2079" t="inlineStr">
        <is>
          <t>Citations: 11</t>
        </is>
      </c>
    </row>
    <row r="2080">
      <c r="A2080" t="inlineStr">
        <is>
          <t>A2079</t>
        </is>
      </c>
      <c r="B2080" t="inlineStr">
        <is>
          <t>Database</t>
        </is>
      </c>
      <c r="C2080" t="inlineStr">
        <is>
          <t>Semantic Scholar</t>
        </is>
      </c>
      <c r="D2080" s="86" t="n">
        <v>46287</v>
      </c>
      <c r="E2080" t="inlineStr">
        <is>
          <t>Multiple queries (Q1-Q10)</t>
        </is>
      </c>
      <c r="F2080" t="inlineStr">
        <is>
          <t>WorldCam: Interactive Autoregressive 3D Gaming Worlds with Camera Pose as a Unifying Geometric Representation</t>
        </is>
      </c>
      <c r="G2080" t="inlineStr">
        <is>
          <t>Jisu Nam; Yicong Hong; C. Huang; Feng Liu; Joungbin Lee; Jiyoung Kim; Siyoon Jin; Yunsung Lee; Jaeyoon Jung; Suhwan Choi; Seungryong Kim; Yang Zhou</t>
        </is>
      </c>
      <c r="H2080" t="n">
        <v>2026</v>
      </c>
      <c r="I2080" t="inlineStr">
        <is>
          <t>arXiv.org</t>
        </is>
      </c>
      <c r="J2080" t="inlineStr">
        <is>
          <t>10.48550/arXiv.2603.16871</t>
        </is>
      </c>
      <c r="K2080" t="inlineStr">
        <is>
          <t>https://www.semanticscholar.org/paper/3c4119724d7bd58898c064e0c317e0c112db63f0</t>
        </is>
      </c>
      <c r="L2080" t="inlineStr">
        <is>
          <t>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is>
      </c>
      <c r="M2080" t="inlineStr">
        <is>
          <t>JournalArticle</t>
        </is>
      </c>
      <c r="N2080" t="inlineStr">
        <is>
          <t>English</t>
        </is>
      </c>
      <c r="O2080">
        <f>IF(F2080="","",LOWER(TRIM(F2080)&amp;"|"&amp;TRIM(G2080)&amp;"|"&amp;H2080))</f>
        <v/>
      </c>
      <c r="P2080" t="inlineStr">
        <is>
          <t>No</t>
        </is>
      </c>
      <c r="Q2080" t="inlineStr">
        <is>
          <t>Citations: 9</t>
        </is>
      </c>
    </row>
    <row r="2081">
      <c r="A2081" t="inlineStr">
        <is>
          <t>A2080</t>
        </is>
      </c>
      <c r="B2081" t="inlineStr">
        <is>
          <t>Database</t>
        </is>
      </c>
      <c r="C2081" t="inlineStr">
        <is>
          <t>Semantic Scholar</t>
        </is>
      </c>
      <c r="D2081" s="86" t="n">
        <v>46287</v>
      </c>
      <c r="E2081" t="inlineStr">
        <is>
          <t>Multiple queries (Q1-Q10)</t>
        </is>
      </c>
      <c r="F2081" t="inlineStr">
        <is>
          <t>3D-Fixup: Advancing Photo Editing with 3D Priors</t>
        </is>
      </c>
      <c r="G2081" t="inlineStr">
        <is>
          <t>Yen-Chi Cheng; Krishna Kumar Singh; Jae Shin Yoon; Alexander G. Schwing; Liang-Yan Gui; Matheus Gadelha; Paul Guerrero; Nanxuan Zhao</t>
        </is>
      </c>
      <c r="H2081" t="n">
        <v>2025</v>
      </c>
      <c r="I2081" t="inlineStr">
        <is>
          <t>International Conference on Computer Graphics and Interactive Techniques</t>
        </is>
      </c>
      <c r="J2081" t="inlineStr">
        <is>
          <t>10.1145/3721238.3730695</t>
        </is>
      </c>
      <c r="K2081" t="inlineStr">
        <is>
          <t>https://www.semanticscholar.org/paper/8fbfbff35570431c59d766410aca2f6acbd0afe8</t>
        </is>
      </c>
      <c r="L2081" t="inlineStr">
        <is>
          <t>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is>
      </c>
      <c r="M2081" t="inlineStr">
        <is>
          <t>JournalArticle, Book, Conference</t>
        </is>
      </c>
      <c r="N2081" t="inlineStr">
        <is>
          <t>English</t>
        </is>
      </c>
      <c r="O2081">
        <f>IF(F2081="","",LOWER(TRIM(F2081)&amp;"|"&amp;TRIM(G2081)&amp;"|"&amp;H2081))</f>
        <v/>
      </c>
      <c r="P2081" t="inlineStr">
        <is>
          <t>No</t>
        </is>
      </c>
      <c r="Q2081" t="inlineStr">
        <is>
          <t>Citations: 13</t>
        </is>
      </c>
    </row>
    <row r="2082">
      <c r="A2082" t="inlineStr">
        <is>
          <t>A2081</t>
        </is>
      </c>
      <c r="B2082" t="inlineStr">
        <is>
          <t>Database</t>
        </is>
      </c>
      <c r="C2082" t="inlineStr">
        <is>
          <t>Semantic Scholar</t>
        </is>
      </c>
      <c r="D2082" s="86" t="n">
        <v>46287</v>
      </c>
      <c r="E2082" t="inlineStr">
        <is>
          <t>Multiple queries (Q1-Q10)</t>
        </is>
      </c>
      <c r="F2082" t="inlineStr">
        <is>
          <t>Learning to Generate 4D LiDAR Sequences</t>
        </is>
      </c>
      <c r="G2082" t="inlineStr">
        <is>
          <t>Ao Liang; Youquan Liu; Yu Yang; Dongyue Lu; Linfeng Li; Lingdong Kong; Huaici Zhao; W. Ooi</t>
        </is>
      </c>
      <c r="H2082" t="n">
        <v>2025</v>
      </c>
      <c r="I2082" t="inlineStr">
        <is>
          <t>arXiv.org</t>
        </is>
      </c>
      <c r="J2082" t="inlineStr">
        <is>
          <t>10.48550/arXiv.2509.11959</t>
        </is>
      </c>
      <c r="K2082" t="inlineStr">
        <is>
          <t>https://www.semanticscholar.org/paper/cacc4733b7ed3da21eff710bfe29ec8cbbc2ad7e</t>
        </is>
      </c>
      <c r="L2082" t="inlineStr">
        <is>
          <t>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is>
      </c>
      <c r="M2082" t="inlineStr">
        <is>
          <t>JournalArticle</t>
        </is>
      </c>
      <c r="N2082" t="inlineStr">
        <is>
          <t>English</t>
        </is>
      </c>
      <c r="O2082">
        <f>IF(F2082="","",LOWER(TRIM(F2082)&amp;"|"&amp;TRIM(G2082)&amp;"|"&amp;H2082))</f>
        <v/>
      </c>
      <c r="P2082" t="inlineStr">
        <is>
          <t>No</t>
        </is>
      </c>
      <c r="Q2082" t="inlineStr">
        <is>
          <t>Citations: 3</t>
        </is>
      </c>
    </row>
    <row r="2083">
      <c r="A2083" t="inlineStr">
        <is>
          <t>A2082</t>
        </is>
      </c>
      <c r="B2083" t="inlineStr">
        <is>
          <t>Database</t>
        </is>
      </c>
      <c r="C2083" t="inlineStr">
        <is>
          <t>Semantic Scholar</t>
        </is>
      </c>
      <c r="D2083" s="86" t="n">
        <v>46287</v>
      </c>
      <c r="E2083" t="inlineStr">
        <is>
          <t>Multiple queries (Q1-Q10)</t>
        </is>
      </c>
      <c r="F2083" t="inlineStr">
        <is>
          <t>PAVXploreRL: Physical-Action-Visual World Model Reinforcement Learning with Action Exploration</t>
        </is>
      </c>
      <c r="G2083" t="inlineStr">
        <is>
          <t>Hanyin Wang; Zijun Wang; Shuoshuo Xue; Rui Cao; Feng-Jiao Cheng; Xiaodan Liang; Roy Ka-Wei Lee</t>
        </is>
      </c>
      <c r="H2083" t="n">
        <v>2026</v>
      </c>
      <c r="I2083" t="inlineStr">
        <is>
          <t>arXiv.org</t>
        </is>
      </c>
      <c r="J2083" t="inlineStr">
        <is>
          <t>10.48550/arXiv.2607.16602</t>
        </is>
      </c>
      <c r="K2083" t="inlineStr">
        <is>
          <t>https://www.semanticscholar.org/paper/a9a5bd2a35bd1c52d9ae2067d4ffdfcb7ca448e2</t>
        </is>
      </c>
      <c r="L2083" t="inlineStr">
        <is>
          <t>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is>
      </c>
      <c r="M2083" t="inlineStr">
        <is>
          <t>JournalArticle</t>
        </is>
      </c>
      <c r="N2083" t="inlineStr">
        <is>
          <t>English</t>
        </is>
      </c>
      <c r="O2083">
        <f>IF(F2083="","",LOWER(TRIM(F2083)&amp;"|"&amp;TRIM(G2083)&amp;"|"&amp;H2083))</f>
        <v/>
      </c>
      <c r="P2083" t="inlineStr">
        <is>
          <t>No</t>
        </is>
      </c>
      <c r="Q2083" t="inlineStr">
        <is>
          <t>Citations: 0</t>
        </is>
      </c>
    </row>
    <row r="2084">
      <c r="A2084" t="inlineStr">
        <is>
          <t>A2083</t>
        </is>
      </c>
      <c r="B2084" t="inlineStr">
        <is>
          <t>Database</t>
        </is>
      </c>
      <c r="C2084" t="inlineStr">
        <is>
          <t>Semantic Scholar</t>
        </is>
      </c>
      <c r="D2084" s="86" t="n">
        <v>46287</v>
      </c>
      <c r="E2084" t="inlineStr">
        <is>
          <t>Multiple queries (Q1-Q10)</t>
        </is>
      </c>
      <c r="F2084" t="inlineStr">
        <is>
          <t>World Models for Health Management Decision-Making: a Modality-Independent Pre-Trainable Foundation Model-Based Multimodal Reinforcement Learning</t>
        </is>
      </c>
      <c r="G2084" t="inlineStr">
        <is>
          <t>Tsuyoshi Okita</t>
        </is>
      </c>
      <c r="H2084" t="n">
        <v>2026</v>
      </c>
      <c r="I2084" t="inlineStr">
        <is>
          <t>International Conference on Activity and Behavior Computing</t>
        </is>
      </c>
      <c r="J2084" t="inlineStr">
        <is>
          <t>10.1109/ABC68169.2026.11567338</t>
        </is>
      </c>
      <c r="K2084" t="inlineStr">
        <is>
          <t>https://www.semanticscholar.org/paper/57b067bf7bf88343f782a529aa685c4e63387b55</t>
        </is>
      </c>
      <c r="L2084" t="inlineStr">
        <is>
          <t>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is>
      </c>
      <c r="M2084" t="inlineStr">
        <is>
          <t>JournalArticle, Conference</t>
        </is>
      </c>
      <c r="N2084" t="inlineStr">
        <is>
          <t>English</t>
        </is>
      </c>
      <c r="O2084">
        <f>IF(F2084="","",LOWER(TRIM(F2084)&amp;"|"&amp;TRIM(G2084)&amp;"|"&amp;H2084))</f>
        <v/>
      </c>
      <c r="P2084" t="inlineStr">
        <is>
          <t>No</t>
        </is>
      </c>
      <c r="Q2084" t="inlineStr">
        <is>
          <t>Citations: 0</t>
        </is>
      </c>
    </row>
    <row r="2085">
      <c r="A2085" t="inlineStr">
        <is>
          <t>A2084</t>
        </is>
      </c>
      <c r="B2085" t="inlineStr">
        <is>
          <t>Database</t>
        </is>
      </c>
      <c r="C2085" t="inlineStr">
        <is>
          <t>Semantic Scholar</t>
        </is>
      </c>
      <c r="D2085" s="86" t="n">
        <v>46287</v>
      </c>
      <c r="E2085" t="inlineStr">
        <is>
          <t>Multiple queries (Q1-Q10)</t>
        </is>
      </c>
      <c r="F2085" t="inlineStr">
        <is>
          <t>Kuramoto Object-Centric Reinforcement Learning for Robotic Manipulation Tasks</t>
        </is>
      </c>
      <c r="G2085" t="inlineStr">
        <is>
          <t>L. Ugadiarov; Aleksandr Panov</t>
        </is>
      </c>
      <c r="H2085" t="n">
        <v>2026</v>
      </c>
      <c r="I2085" t="inlineStr">
        <is>
          <t>Technologies</t>
        </is>
      </c>
      <c r="J2085" t="inlineStr">
        <is>
          <t>10.3390/technologies14050266</t>
        </is>
      </c>
      <c r="K2085" t="inlineStr">
        <is>
          <t>https://www.semanticscholar.org/paper/ca62bb94db90cdcbc77e5c8fa1ea5f4b3e2540f8</t>
        </is>
      </c>
      <c r="L2085" t="inlineStr">
        <is>
          <t>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is>
      </c>
      <c r="M2085" t="inlineStr">
        <is>
          <t>JournalArticle</t>
        </is>
      </c>
      <c r="N2085" t="inlineStr">
        <is>
          <t>English</t>
        </is>
      </c>
      <c r="O2085">
        <f>IF(F2085="","",LOWER(TRIM(F2085)&amp;"|"&amp;TRIM(G2085)&amp;"|"&amp;H2085))</f>
        <v/>
      </c>
      <c r="P2085" t="inlineStr">
        <is>
          <t>No</t>
        </is>
      </c>
      <c r="Q2085" t="inlineStr">
        <is>
          <t>Citations: 0</t>
        </is>
      </c>
    </row>
    <row r="2086">
      <c r="A2086" t="inlineStr">
        <is>
          <t>A2085</t>
        </is>
      </c>
      <c r="B2086" t="inlineStr">
        <is>
          <t>Database</t>
        </is>
      </c>
      <c r="C2086" t="inlineStr">
        <is>
          <t>Semantic Scholar</t>
        </is>
      </c>
      <c r="D2086" s="86" t="n">
        <v>46287</v>
      </c>
      <c r="E2086" t="inlineStr">
        <is>
          <t>Multiple queries (Q1-Q10)</t>
        </is>
      </c>
      <c r="F2086" t="inlineStr">
        <is>
          <t>Reinforcement Learning with Action-Free Pre-Training from Videos</t>
        </is>
      </c>
      <c r="G2086" t="inlineStr">
        <is>
          <t>Younggyo Seo; Kimin Lee; Stephen James; P. Abbeel</t>
        </is>
      </c>
      <c r="H2086" t="n">
        <v>2022</v>
      </c>
      <c r="I2086" t="inlineStr">
        <is>
          <t>International Conference on Machine Learning</t>
        </is>
      </c>
      <c r="J2086" t="inlineStr">
        <is>
          <t>10.48550/arXiv.2203.13880</t>
        </is>
      </c>
      <c r="K2086" t="inlineStr">
        <is>
          <t>https://www.semanticscholar.org/paper/1c35807e1a4c24e2013fa0a090cee9cc4716a5f5</t>
        </is>
      </c>
      <c r="L2086" t="inlineStr">
        <is>
          <t>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is>
      </c>
      <c r="M2086" t="inlineStr">
        <is>
          <t>JournalArticle, Conference</t>
        </is>
      </c>
      <c r="N2086" t="inlineStr">
        <is>
          <t>English</t>
        </is>
      </c>
      <c r="O2086">
        <f>IF(F2086="","",LOWER(TRIM(F2086)&amp;"|"&amp;TRIM(G2086)&amp;"|"&amp;H2086))</f>
        <v/>
      </c>
      <c r="P2086" t="inlineStr">
        <is>
          <t>No</t>
        </is>
      </c>
      <c r="Q2086" t="inlineStr">
        <is>
          <t>Citations: 159</t>
        </is>
      </c>
    </row>
    <row r="2087">
      <c r="A2087" t="inlineStr">
        <is>
          <t>A2086</t>
        </is>
      </c>
      <c r="B2087" t="inlineStr">
        <is>
          <t>Database</t>
        </is>
      </c>
      <c r="C2087" t="inlineStr">
        <is>
          <t>Semantic Scholar</t>
        </is>
      </c>
      <c r="D2087" s="86" t="n">
        <v>46287</v>
      </c>
      <c r="E2087" t="inlineStr">
        <is>
          <t>Multiple queries (Q1-Q10)</t>
        </is>
      </c>
      <c r="F2087" t="inlineStr">
        <is>
          <t>LaWM: Least Action World Models for Long-Horizon Physical Consistency from Visual Observations</t>
        </is>
      </c>
      <c r="G2087" t="inlineStr">
        <is>
          <t>Qi-Xin Xiao; Maani Ghaffari</t>
        </is>
      </c>
      <c r="H2087" t="n">
        <v>2026</v>
      </c>
      <c r="I2087" t="inlineStr">
        <is>
          <t>arXiv.org</t>
        </is>
      </c>
      <c r="J2087" t="inlineStr">
        <is>
          <t>10.48550/arXiv.2605.08279</t>
        </is>
      </c>
      <c r="K2087" t="inlineStr">
        <is>
          <t>https://www.semanticscholar.org/paper/22619446f26ddcd5b05fe63a76a0a544a8de68ed</t>
        </is>
      </c>
      <c r="L2087" t="inlineStr">
        <is>
          <t>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is>
      </c>
      <c r="M2087" t="inlineStr">
        <is>
          <t>JournalArticle</t>
        </is>
      </c>
      <c r="N2087" t="inlineStr">
        <is>
          <t>English</t>
        </is>
      </c>
      <c r="O2087">
        <f>IF(F2087="","",LOWER(TRIM(F2087)&amp;"|"&amp;TRIM(G2087)&amp;"|"&amp;H2087))</f>
        <v/>
      </c>
      <c r="P2087" t="inlineStr">
        <is>
          <t>No</t>
        </is>
      </c>
      <c r="Q2087" t="inlineStr">
        <is>
          <t>Citations: 1</t>
        </is>
      </c>
    </row>
    <row r="2088">
      <c r="A2088" t="inlineStr">
        <is>
          <t>A2087</t>
        </is>
      </c>
      <c r="B2088" t="inlineStr">
        <is>
          <t>Database</t>
        </is>
      </c>
      <c r="C2088" t="inlineStr">
        <is>
          <t>Semantic Scholar</t>
        </is>
      </c>
      <c r="D2088" s="86" t="n">
        <v>46287</v>
      </c>
      <c r="E2088" t="inlineStr">
        <is>
          <t>Multiple queries (Q1-Q10)</t>
        </is>
      </c>
      <c r="F2088" t="inlineStr">
        <is>
          <t>4DThinker: Thinking with 4D Imagery for Dynamic Spatial Understanding</t>
        </is>
      </c>
      <c r="G2088" t="inlineStr">
        <is>
          <t>Zhangquan Chen; Manyuan Zhang; Xinlei Yu; Xiang An; Bo Li; Xin Xie; Zidong Wang; Ming-Ze Sun; Shuang Chen; Hong-Yu Li; Xiaobin Hu; Ruqi Huang</t>
        </is>
      </c>
      <c r="H2088" t="n">
        <v>2026</v>
      </c>
      <c r="I2088" t="inlineStr">
        <is>
          <t>arXiv.org</t>
        </is>
      </c>
      <c r="J2088" t="inlineStr">
        <is>
          <t>10.48550/arXiv.2605.05997</t>
        </is>
      </c>
      <c r="K2088" t="inlineStr">
        <is>
          <t>https://www.semanticscholar.org/paper/052a65a0097bb15d9f20ce8fc15aa9b426dbad7e</t>
        </is>
      </c>
      <c r="L2088" t="inlineStr">
        <is>
          <t>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is>
      </c>
      <c r="M2088" t="inlineStr">
        <is>
          <t>JournalArticle</t>
        </is>
      </c>
      <c r="N2088" t="inlineStr">
        <is>
          <t>English</t>
        </is>
      </c>
      <c r="O2088">
        <f>IF(F2088="","",LOWER(TRIM(F2088)&amp;"|"&amp;TRIM(G2088)&amp;"|"&amp;H2088))</f>
        <v/>
      </c>
      <c r="P2088" t="inlineStr">
        <is>
          <t>No</t>
        </is>
      </c>
      <c r="Q2088" t="inlineStr">
        <is>
          <t>Citations: 0</t>
        </is>
      </c>
    </row>
    <row r="2089">
      <c r="A2089" t="inlineStr">
        <is>
          <t>A2088</t>
        </is>
      </c>
      <c r="B2089" t="inlineStr">
        <is>
          <t>Database</t>
        </is>
      </c>
      <c r="C2089" t="inlineStr">
        <is>
          <t>Semantic Scholar</t>
        </is>
      </c>
      <c r="D2089" s="86" t="n">
        <v>46287</v>
      </c>
      <c r="E2089" t="inlineStr">
        <is>
          <t>Multiple queries (Q1-Q10)</t>
        </is>
      </c>
      <c r="F2089" t="inlineStr">
        <is>
          <t>Unmanned Surface Vehicle Navigation Under Disturbances: World Model Enhanced Reinforcement Learning</t>
        </is>
      </c>
      <c r="G2089" t="inlineStr">
        <is>
          <t>Kefan Jin; Zhe Liu; Jian Wang; Hesheng Wang</t>
        </is>
      </c>
      <c r="H2089" t="n">
        <v>2025</v>
      </c>
      <c r="I2089" t="inlineStr">
        <is>
          <t>IEEE/ASME transactions on mechatronics</t>
        </is>
      </c>
      <c r="J2089" t="inlineStr">
        <is>
          <t>10.1109/TMECH.2025.3552601</t>
        </is>
      </c>
      <c r="K2089" t="inlineStr">
        <is>
          <t>https://www.semanticscholar.org/paper/7206ffc3dddb43753f2e93ec17adcd46f60a46fd</t>
        </is>
      </c>
      <c r="L2089" t="inlineStr">
        <is>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is>
      </c>
      <c r="M2089" t="inlineStr">
        <is>
          <t>JournalArticle</t>
        </is>
      </c>
      <c r="N2089" t="inlineStr">
        <is>
          <t>English</t>
        </is>
      </c>
      <c r="O2089">
        <f>IF(F2089="","",LOWER(TRIM(F2089)&amp;"|"&amp;TRIM(G2089)&amp;"|"&amp;H2089))</f>
        <v/>
      </c>
      <c r="P2089" t="inlineStr">
        <is>
          <t>No</t>
        </is>
      </c>
      <c r="Q2089" t="inlineStr">
        <is>
          <t>Citations: 14</t>
        </is>
      </c>
    </row>
    <row r="2090">
      <c r="A2090" t="inlineStr">
        <is>
          <t>A2089</t>
        </is>
      </c>
      <c r="B2090" t="inlineStr">
        <is>
          <t>Database</t>
        </is>
      </c>
      <c r="C2090" t="inlineStr">
        <is>
          <t>Semantic Scholar</t>
        </is>
      </c>
      <c r="D2090" s="86" t="n">
        <v>46287</v>
      </c>
      <c r="E2090" t="inlineStr">
        <is>
          <t>Multiple queries (Q1-Q10)</t>
        </is>
      </c>
      <c r="F2090" t="inlineStr">
        <is>
          <t>DreamerAD: Efficient Reinforcement Learning via Latent World Model for Autonomous Driving</t>
        </is>
      </c>
      <c r="G2090" t="inlineStr">
        <is>
          <t>Pengxuan Yang; Yupeng Zheng; Deheng Qian; Zebin Xing; Qichao Zhang; Lin-Bo Wang; Yichen Zhang; Shao Guo; Zhongpu Xia; Qiangyu Chen; Junyu Han; Lingyun Xu; Yifeng Pan; Dong-Bin Zhao</t>
        </is>
      </c>
      <c r="H2090" t="n">
        <v>2026</v>
      </c>
      <c r="I2090" t="inlineStr">
        <is>
          <t>arXiv.org</t>
        </is>
      </c>
      <c r="J2090" t="inlineStr">
        <is>
          <t>10.48550/arXiv.2603.24587</t>
        </is>
      </c>
      <c r="K2090" t="inlineStr">
        <is>
          <t>https://www.semanticscholar.org/paper/518d905de002e75199a600e2d00629f1db83a78c</t>
        </is>
      </c>
      <c r="L2090" t="inlineStr">
        <is>
          <t>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is>
      </c>
      <c r="M2090" t="inlineStr">
        <is>
          <t>JournalArticle</t>
        </is>
      </c>
      <c r="N2090" t="inlineStr">
        <is>
          <t>English</t>
        </is>
      </c>
      <c r="O2090">
        <f>IF(F2090="","",LOWER(TRIM(F2090)&amp;"|"&amp;TRIM(G2090)&amp;"|"&amp;H2090))</f>
        <v/>
      </c>
      <c r="P2090" t="inlineStr">
        <is>
          <t>No</t>
        </is>
      </c>
      <c r="Q2090" t="inlineStr">
        <is>
          <t>Citations: 12</t>
        </is>
      </c>
    </row>
    <row r="2091">
      <c r="A2091" t="inlineStr">
        <is>
          <t>A2090</t>
        </is>
      </c>
      <c r="B2091" t="inlineStr">
        <is>
          <t>Database</t>
        </is>
      </c>
      <c r="C2091" t="inlineStr">
        <is>
          <t>Semantic Scholar</t>
        </is>
      </c>
      <c r="D2091" s="86" t="n">
        <v>46287</v>
      </c>
      <c r="E2091" t="inlineStr">
        <is>
          <t>Multiple queries (Q1-Q10)</t>
        </is>
      </c>
      <c r="F2091" t="inlineStr">
        <is>
          <t>PlaySlot: Learning Inverse Latent Dynamics for Controllable Object-Centric Video Prediction and Planning</t>
        </is>
      </c>
      <c r="G2091" t="inlineStr">
        <is>
          <t>Angel Villar-Corrales; Sven Behnke</t>
        </is>
      </c>
      <c r="H2091" t="n">
        <v>2025</v>
      </c>
      <c r="I2091" t="inlineStr">
        <is>
          <t>International Conference on Machine Learning</t>
        </is>
      </c>
      <c r="J2091" t="inlineStr">
        <is>
          <t>10.48550/arXiv.2502.07600</t>
        </is>
      </c>
      <c r="K2091" t="inlineStr">
        <is>
          <t>https://www.semanticscholar.org/paper/4c7a24e64d7184c277d33cd6b72a2d423df46a58</t>
        </is>
      </c>
      <c r="L2091" t="inlineStr">
        <is>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is>
      </c>
      <c r="M2091" t="inlineStr">
        <is>
          <t>JournalArticle, Conference</t>
        </is>
      </c>
      <c r="N2091" t="inlineStr">
        <is>
          <t>English</t>
        </is>
      </c>
      <c r="O2091">
        <f>IF(F2091="","",LOWER(TRIM(F2091)&amp;"|"&amp;TRIM(G2091)&amp;"|"&amp;H2091))</f>
        <v/>
      </c>
      <c r="P2091" t="inlineStr">
        <is>
          <t>No</t>
        </is>
      </c>
      <c r="Q2091" t="inlineStr">
        <is>
          <t>Citations: 15</t>
        </is>
      </c>
    </row>
    <row r="2092">
      <c r="A2092" t="inlineStr">
        <is>
          <t>A2091</t>
        </is>
      </c>
      <c r="B2092" t="inlineStr">
        <is>
          <t>Database</t>
        </is>
      </c>
      <c r="C2092" t="inlineStr">
        <is>
          <t>Semantic Scholar</t>
        </is>
      </c>
      <c r="D2092" s="86" t="n">
        <v>46287</v>
      </c>
      <c r="E2092" t="inlineStr">
        <is>
          <t>Multiple queries (Q1-Q10)</t>
        </is>
      </c>
      <c r="F2092" t="inlineStr">
        <is>
          <t>Reinforcement Learning with Inverse Rewards for World Model Post-training</t>
        </is>
      </c>
      <c r="G2092" t="inlineStr">
        <is>
          <t>Yang Ye; Tianyu He; Shuo Yang; Jiang Bian</t>
        </is>
      </c>
      <c r="H2092" t="n">
        <v>2025</v>
      </c>
      <c r="I2092" t="inlineStr">
        <is>
          <t>arXiv.org</t>
        </is>
      </c>
      <c r="J2092" t="inlineStr">
        <is>
          <t>10.48550/arXiv.2509.23958</t>
        </is>
      </c>
      <c r="K2092" t="inlineStr">
        <is>
          <t>https://www.semanticscholar.org/paper/547360a8bac4e944aadb2d3be3eca0fc8ba1dbdc</t>
        </is>
      </c>
      <c r="L2092" t="inlineStr">
        <is>
          <t>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is>
      </c>
      <c r="M2092" t="inlineStr">
        <is>
          <t>JournalArticle</t>
        </is>
      </c>
      <c r="N2092" t="inlineStr">
        <is>
          <t>English</t>
        </is>
      </c>
      <c r="O2092">
        <f>IF(F2092="","",LOWER(TRIM(F2092)&amp;"|"&amp;TRIM(G2092)&amp;"|"&amp;H2092))</f>
        <v/>
      </c>
      <c r="P2092" t="inlineStr">
        <is>
          <t>No</t>
        </is>
      </c>
      <c r="Q2092" t="inlineStr">
        <is>
          <t>Citations: 11</t>
        </is>
      </c>
    </row>
    <row r="2093">
      <c r="A2093" t="inlineStr">
        <is>
          <t>A2092</t>
        </is>
      </c>
      <c r="B2093" t="inlineStr">
        <is>
          <t>Database</t>
        </is>
      </c>
      <c r="C2093" t="inlineStr">
        <is>
          <t>Semantic Scholar</t>
        </is>
      </c>
      <c r="D2093" s="86" t="n">
        <v>46287</v>
      </c>
      <c r="E2093" t="inlineStr">
        <is>
          <t>Multiple queries (Q1-Q10)</t>
        </is>
      </c>
      <c r="F2093" t="inlineStr">
        <is>
          <t>Think2Drive: Efficient Reinforcement Learning by Thinking in Latent World Model for Quasi-Realistic Autonomous Driving (in CARLA-v2)</t>
        </is>
      </c>
      <c r="G2093" t="inlineStr">
        <is>
          <t>Qifeng Li; Xiaosong Jia; Shao-Bo Wang; Junchi Yan</t>
        </is>
      </c>
      <c r="H2093" t="n">
        <v>2024</v>
      </c>
      <c r="I2093" t="inlineStr">
        <is>
          <t>arXiv.org</t>
        </is>
      </c>
      <c r="J2093" t="inlineStr">
        <is>
          <t>10.48550/arXiv.2402.16720</t>
        </is>
      </c>
      <c r="K2093" t="inlineStr">
        <is>
          <t>https://www.semanticscholar.org/paper/4f1a59bec54c2bf66cd40b9b9cae486260c4862d</t>
        </is>
      </c>
      <c r="L2093" t="inlineStr">
        <is>
          <t>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is>
      </c>
      <c r="M2093" t="inlineStr">
        <is>
          <t>JournalArticle</t>
        </is>
      </c>
      <c r="N2093" t="inlineStr">
        <is>
          <t>English</t>
        </is>
      </c>
      <c r="O2093">
        <f>IF(F2093="","",LOWER(TRIM(F2093)&amp;"|"&amp;TRIM(G2093)&amp;"|"&amp;H2093))</f>
        <v/>
      </c>
      <c r="P2093" t="inlineStr">
        <is>
          <t>No</t>
        </is>
      </c>
      <c r="Q2093" t="inlineStr">
        <is>
          <t>Citations: 60</t>
        </is>
      </c>
    </row>
    <row r="2094">
      <c r="A2094" t="inlineStr">
        <is>
          <t>A2093</t>
        </is>
      </c>
      <c r="B2094" t="inlineStr">
        <is>
          <t>Database</t>
        </is>
      </c>
      <c r="C2094" t="inlineStr">
        <is>
          <t>Semantic Scholar</t>
        </is>
      </c>
      <c r="D2094" s="86" t="n">
        <v>46287</v>
      </c>
      <c r="E2094" t="inlineStr">
        <is>
          <t>Multiple queries (Q1-Q10)</t>
        </is>
      </c>
      <c r="F2094" t="inlineStr">
        <is>
          <t>Leveraging World Model Disentanglement in Value-Based Multi-Agent Reinforcement Learning</t>
        </is>
      </c>
      <c r="G2094" t="inlineStr">
        <is>
          <t>Zhizun Wang; David Meger</t>
        </is>
      </c>
      <c r="H2094" t="n">
        <v>2025</v>
      </c>
      <c r="I2094" t="inlineStr">
        <is>
          <t>IEEE International Joint Conference on Neural Network</t>
        </is>
      </c>
      <c r="J2094" t="inlineStr">
        <is>
          <t>10.1109/IJCNN64981.2025.11228644</t>
        </is>
      </c>
      <c r="K2094" t="inlineStr">
        <is>
          <t>https://www.semanticscholar.org/paper/37e0a9126e15c9c77dbdc334762275020f0c3217</t>
        </is>
      </c>
      <c r="L2094" t="inlineStr">
        <is>
          <t>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is>
      </c>
      <c r="M2094" t="inlineStr">
        <is>
          <t>JournalArticle, Conference</t>
        </is>
      </c>
      <c r="N2094" t="inlineStr">
        <is>
          <t>English</t>
        </is>
      </c>
      <c r="O2094">
        <f>IF(F2094="","",LOWER(TRIM(F2094)&amp;"|"&amp;TRIM(G2094)&amp;"|"&amp;H2094))</f>
        <v/>
      </c>
      <c r="P2094" t="inlineStr">
        <is>
          <t>No</t>
        </is>
      </c>
      <c r="Q2094" t="inlineStr">
        <is>
          <t>Citations: 4</t>
        </is>
      </c>
    </row>
    <row r="2095">
      <c r="A2095" t="inlineStr">
        <is>
          <t>A2094</t>
        </is>
      </c>
      <c r="B2095" t="inlineStr">
        <is>
          <t>Database</t>
        </is>
      </c>
      <c r="C2095" t="inlineStr">
        <is>
          <t>Semantic Scholar</t>
        </is>
      </c>
      <c r="D2095" s="86" t="n">
        <v>46287</v>
      </c>
      <c r="E2095" t="inlineStr">
        <is>
          <t>Multiple queries (Q1-Q10)</t>
        </is>
      </c>
      <c r="F2095" t="inlineStr">
        <is>
          <t>Motus: A Unified Latent Action World Model</t>
        </is>
      </c>
      <c r="G2095" t="inlineStr">
        <is>
          <t>Hong-Zhe Bi; Heng-Kai Tan; Shenghao Xie; Zeyu Wang; Shu-He Huang; Hai-Tian Liu; Ruowen Zhao; Yao Feng; Chendong Xiang; Yinze Rong; Hongyang Zhao; Han-Yu Liu; Zhi-Zhong Su; Lei Ma; Hang Su; Jun Zhu</t>
        </is>
      </c>
      <c r="H2095" t="n">
        <v>2025</v>
      </c>
      <c r="I2095" t="inlineStr">
        <is>
          <t>arXiv.org</t>
        </is>
      </c>
      <c r="J2095" t="inlineStr">
        <is>
          <t>10.48550/arXiv.2512.13030</t>
        </is>
      </c>
      <c r="K2095" t="inlineStr">
        <is>
          <t>https://www.semanticscholar.org/paper/c9f926f18886a1e4107f91125aac209a4565bfa0</t>
        </is>
      </c>
      <c r="L2095" t="inlineStr">
        <is>
          <t>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is>
      </c>
      <c r="M2095" t="inlineStr">
        <is>
          <t>JournalArticle</t>
        </is>
      </c>
      <c r="N2095" t="inlineStr">
        <is>
          <t>English</t>
        </is>
      </c>
      <c r="O2095">
        <f>IF(F2095="","",LOWER(TRIM(F2095)&amp;"|"&amp;TRIM(G2095)&amp;"|"&amp;H2095))</f>
        <v/>
      </c>
      <c r="P2095" t="inlineStr">
        <is>
          <t>No</t>
        </is>
      </c>
      <c r="Q2095" t="inlineStr">
        <is>
          <t>Citations: 212</t>
        </is>
      </c>
    </row>
    <row r="2096">
      <c r="A2096" t="inlineStr">
        <is>
          <t>A2095</t>
        </is>
      </c>
      <c r="B2096" t="inlineStr">
        <is>
          <t>Database</t>
        </is>
      </c>
      <c r="C2096" t="inlineStr">
        <is>
          <t>Semantic Scholar</t>
        </is>
      </c>
      <c r="D2096" s="86" t="n">
        <v>46287</v>
      </c>
      <c r="E2096" t="inlineStr">
        <is>
          <t>Multiple queries (Q1-Q10)</t>
        </is>
      </c>
      <c r="F2096" t="inlineStr">
        <is>
          <t>Think2Drive: Efficient Reinforcement Learning by Thinking with Latent World Model for Autonomous Driving (in CARLA-V2)</t>
        </is>
      </c>
      <c r="G2096" t="inlineStr">
        <is>
          <t>Qifeng Li; Xiaosong Jia; Shao-Bo Wang; Junchi Yan</t>
        </is>
      </c>
      <c r="H2096" t="n">
        <v>2024</v>
      </c>
      <c r="I2096" t="inlineStr">
        <is>
          <t>European Conference on Computer Vision</t>
        </is>
      </c>
      <c r="J2096" t="inlineStr">
        <is>
          <t>10.1007/978-3-031-72995-9_9</t>
        </is>
      </c>
      <c r="K2096" t="inlineStr">
        <is>
          <t>https://www.semanticscholar.org/paper/b65ebf81520ab639a1dd0e9f025011762236ce2f</t>
        </is>
      </c>
      <c r="L2096" t="inlineStr"/>
      <c r="M2096" t="inlineStr">
        <is>
          <t>JournalArticle, Conference</t>
        </is>
      </c>
      <c r="N2096" t="inlineStr">
        <is>
          <t>English</t>
        </is>
      </c>
      <c r="O2096">
        <f>IF(F2096="","",LOWER(TRIM(F2096)&amp;"|"&amp;TRIM(G2096)&amp;"|"&amp;H2096))</f>
        <v/>
      </c>
      <c r="P2096" t="inlineStr">
        <is>
          <t>No</t>
        </is>
      </c>
      <c r="Q2096" t="inlineStr">
        <is>
          <t>Citations: 90</t>
        </is>
      </c>
    </row>
    <row r="2097">
      <c r="A2097" t="inlineStr">
        <is>
          <t>A2096</t>
        </is>
      </c>
      <c r="B2097" t="inlineStr">
        <is>
          <t>Database</t>
        </is>
      </c>
      <c r="C2097" t="inlineStr">
        <is>
          <t>Semantic Scholar</t>
        </is>
      </c>
      <c r="D2097" s="86" t="n">
        <v>46287</v>
      </c>
      <c r="E2097" t="inlineStr">
        <is>
          <t>Multiple queries (Q1-Q10)</t>
        </is>
      </c>
      <c r="F2097" t="inlineStr">
        <is>
          <t>WorldRFT: Latent World Model Planning with Reinforcement Fine-Tuning for Autonomous Driving</t>
        </is>
      </c>
      <c r="G2097" t="inlineStr">
        <is>
          <t>Pengxuan Yang; Ben Lu; Zhong-Pu Xia; Chao Han; Yinfeng Gao; Teng Zhang; Kun Zhan; Xianpeng Lang; Yupeng Zheng; Qichao Zhang</t>
        </is>
      </c>
      <c r="H2097" t="n">
        <v>2025</v>
      </c>
      <c r="I2097" t="inlineStr">
        <is>
          <t>AAAI Conference on Artificial Intelligence</t>
        </is>
      </c>
      <c r="J2097" t="inlineStr">
        <is>
          <t>10.48550/arXiv.2512.19133</t>
        </is>
      </c>
      <c r="K2097" t="inlineStr">
        <is>
          <t>https://www.semanticscholar.org/paper/0838871d9d5f8dc6f41e901b4c09648ed554d2ee</t>
        </is>
      </c>
      <c r="L2097" t="inlineStr">
        <is>
          <t>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is>
      </c>
      <c r="M2097" t="inlineStr">
        <is>
          <t>JournalArticle, Conference</t>
        </is>
      </c>
      <c r="N2097" t="inlineStr">
        <is>
          <t>English</t>
        </is>
      </c>
      <c r="O2097">
        <f>IF(F2097="","",LOWER(TRIM(F2097)&amp;"|"&amp;TRIM(G2097)&amp;"|"&amp;H2097))</f>
        <v/>
      </c>
      <c r="P2097" t="inlineStr">
        <is>
          <t>No</t>
        </is>
      </c>
      <c r="Q2097" t="inlineStr">
        <is>
          <t>Citations: 26</t>
        </is>
      </c>
    </row>
    <row r="2098">
      <c r="A2098" t="inlineStr">
        <is>
          <t>A2097</t>
        </is>
      </c>
      <c r="B2098" t="inlineStr">
        <is>
          <t>Database</t>
        </is>
      </c>
      <c r="C2098" t="inlineStr">
        <is>
          <t>Semantic Scholar</t>
        </is>
      </c>
      <c r="D2098" s="86" t="n">
        <v>46287</v>
      </c>
      <c r="E2098" t="inlineStr">
        <is>
          <t>Multiple queries (Q1-Q10)</t>
        </is>
      </c>
      <c r="F2098" t="inlineStr">
        <is>
          <t>SafeDojo: Safe Reinforcement Learning for VLA via Interactive World Model</t>
        </is>
      </c>
      <c r="G2098" t="inlineStr">
        <is>
          <t>Kai Tang; Peidong Jia; Zhong Chu; Ji-Xin Wu; Rui Ma; Jia-Jun Cao; Fangyuan Zhao; Si-Xiang Chen; Yichen Guo; Xiaowei Chi; Chunkai Fan; Kevin Zhang; Jin-Chang Xu; Fubing Yang; Weishi Mi; Xiao-Zhu Ju; Jian Tang; Shanghang Zhang</t>
        </is>
      </c>
      <c r="H2098" t="n">
        <v>2026</v>
      </c>
      <c r="I2098" t="inlineStr">
        <is>
          <t>arXiv.org</t>
        </is>
      </c>
      <c r="J2098" t="inlineStr">
        <is>
          <t>10.48550/arXiv.2606.20698</t>
        </is>
      </c>
      <c r="K2098" t="inlineStr">
        <is>
          <t>https://www.semanticscholar.org/paper/53f52a9076adae94a70024e04b14d1c841bb92c5</t>
        </is>
      </c>
      <c r="L2098" t="inlineStr">
        <is>
          <t>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is>
      </c>
      <c r="M2098" t="inlineStr">
        <is>
          <t>JournalArticle</t>
        </is>
      </c>
      <c r="N2098" t="inlineStr">
        <is>
          <t>English</t>
        </is>
      </c>
      <c r="O2098">
        <f>IF(F2098="","",LOWER(TRIM(F2098)&amp;"|"&amp;TRIM(G2098)&amp;"|"&amp;H2098))</f>
        <v/>
      </c>
      <c r="P2098" t="inlineStr">
        <is>
          <t>No</t>
        </is>
      </c>
      <c r="Q2098" t="inlineStr">
        <is>
          <t>Citations: 3</t>
        </is>
      </c>
    </row>
    <row r="2099">
      <c r="A2099" t="inlineStr">
        <is>
          <t>A2098</t>
        </is>
      </c>
      <c r="B2099" t="inlineStr">
        <is>
          <t>Database</t>
        </is>
      </c>
      <c r="C2099" t="inlineStr">
        <is>
          <t>Semantic Scholar</t>
        </is>
      </c>
      <c r="D2099" s="86" t="n">
        <v>46287</v>
      </c>
      <c r="E2099" t="inlineStr">
        <is>
          <t>Multiple queries (Q1-Q10)</t>
        </is>
      </c>
      <c r="F2099" t="inlineStr">
        <is>
          <t>Learning Interactive World Model for Object-Centric Reinforcement Learning</t>
        </is>
      </c>
      <c r="G2099" t="inlineStr">
        <is>
          <t>Fan Feng; Phillip Lippe; Sara Magliacane</t>
        </is>
      </c>
      <c r="H2099" t="n">
        <v>2025</v>
      </c>
      <c r="I2099" t="inlineStr">
        <is>
          <t>Neural Information Processing Systems</t>
        </is>
      </c>
      <c r="J2099" t="inlineStr">
        <is>
          <t>10.48550/arXiv.2511.02225</t>
        </is>
      </c>
      <c r="K2099" t="inlineStr">
        <is>
          <t>https://www.semanticscholar.org/paper/bc80874a0829755613830f42ee248a52ffa35d86</t>
        </is>
      </c>
      <c r="L2099" t="inlineStr">
        <is>
          <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is>
      </c>
      <c r="M2099" t="inlineStr">
        <is>
          <t>JournalArticle</t>
        </is>
      </c>
      <c r="N2099" t="inlineStr">
        <is>
          <t>English</t>
        </is>
      </c>
      <c r="O2099">
        <f>IF(F2099="","",LOWER(TRIM(F2099)&amp;"|"&amp;TRIM(G2099)&amp;"|"&amp;H2099))</f>
        <v/>
      </c>
      <c r="P2099" t="inlineStr">
        <is>
          <t>No</t>
        </is>
      </c>
      <c r="Q2099" t="inlineStr">
        <is>
          <t>Citations: 11</t>
        </is>
      </c>
    </row>
    <row r="2100">
      <c r="A2100" t="inlineStr">
        <is>
          <t>A2099</t>
        </is>
      </c>
      <c r="B2100" t="inlineStr">
        <is>
          <t>Database</t>
        </is>
      </c>
      <c r="C2100" t="inlineStr">
        <is>
          <t>Semantic Scholar</t>
        </is>
      </c>
      <c r="D2100" s="86" t="n">
        <v>46287</v>
      </c>
      <c r="E2100" t="inlineStr">
        <is>
          <t>Multiple queries (Q1-Q10)</t>
        </is>
      </c>
      <c r="F2100" t="inlineStr">
        <is>
          <t>GAWM: Global-Aware World Model for Multi-Agent Reinforcement Learning</t>
        </is>
      </c>
      <c r="G2100" t="inlineStr">
        <is>
          <t>Zifeng Shi; Meiqin Liu; Senlin Zhang; Ronghao Zheng; Shan-Ling Dong; Ping Wei</t>
        </is>
      </c>
      <c r="H2100" t="n">
        <v>2025</v>
      </c>
      <c r="I2100" t="inlineStr">
        <is>
          <t>arXiv.org</t>
        </is>
      </c>
      <c r="J2100" t="inlineStr">
        <is>
          <t>10.48550/arXiv.2501.10116</t>
        </is>
      </c>
      <c r="K2100" t="inlineStr">
        <is>
          <t>https://www.semanticscholar.org/paper/66763e0426fff6d0d9c7cdb7e948f0c21d8fc1a3</t>
        </is>
      </c>
      <c r="L2100" t="inlineStr">
        <is>
          <t>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is>
      </c>
      <c r="M2100" t="inlineStr">
        <is>
          <t>JournalArticle</t>
        </is>
      </c>
      <c r="N2100" t="inlineStr">
        <is>
          <t>English</t>
        </is>
      </c>
      <c r="O2100">
        <f>IF(F2100="","",LOWER(TRIM(F2100)&amp;"|"&amp;TRIM(G2100)&amp;"|"&amp;H2100))</f>
        <v/>
      </c>
      <c r="P2100" t="inlineStr">
        <is>
          <t>No</t>
        </is>
      </c>
      <c r="Q2100" t="inlineStr">
        <is>
          <t>Citations: 9</t>
        </is>
      </c>
    </row>
    <row r="2101">
      <c r="A2101" t="inlineStr">
        <is>
          <t>A2100</t>
        </is>
      </c>
      <c r="B2101" t="inlineStr">
        <is>
          <t>Database</t>
        </is>
      </c>
      <c r="C2101" t="inlineStr">
        <is>
          <t>Semantic Scholar</t>
        </is>
      </c>
      <c r="D2101" s="86" t="n">
        <v>46287</v>
      </c>
      <c r="E2101" t="inlineStr">
        <is>
          <t>Multiple queries (Q1-Q10)</t>
        </is>
      </c>
      <c r="F2101" t="inlineStr">
        <is>
          <t>Learning from Reward-Free Offline Data: A Case for Planning with Latent Dynamics Models</t>
        </is>
      </c>
      <c r="G2101" t="inlineStr">
        <is>
          <t>Vlad Sobal; Wancong Zhang; Kynghyun Cho; Randall Balestriero; Tim G. J. Rudner; Yann LeCun</t>
        </is>
      </c>
      <c r="H2101" t="n">
        <v>2025</v>
      </c>
      <c r="I2101" t="inlineStr">
        <is>
          <t>Neural Information Processing Systems</t>
        </is>
      </c>
      <c r="J2101" t="inlineStr">
        <is>
          <t>10.48550/arXiv.2502.14819</t>
        </is>
      </c>
      <c r="K2101" t="inlineStr">
        <is>
          <t>https://www.semanticscholar.org/paper/b9eb8ba8467d4e8d50c41d4e66f96fa6ec173193</t>
        </is>
      </c>
      <c r="L2101" t="inlineStr">
        <is>
          <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is>
      </c>
      <c r="M2101" t="inlineStr">
        <is>
          <t>JournalArticle</t>
        </is>
      </c>
      <c r="N2101" t="inlineStr">
        <is>
          <t>English</t>
        </is>
      </c>
      <c r="O2101">
        <f>IF(F2101="","",LOWER(TRIM(F2101)&amp;"|"&amp;TRIM(G2101)&amp;"|"&amp;H2101))</f>
        <v/>
      </c>
      <c r="P2101" t="inlineStr">
        <is>
          <t>No</t>
        </is>
      </c>
      <c r="Q2101" t="inlineStr">
        <is>
          <t>Citations: 71</t>
        </is>
      </c>
    </row>
    <row r="2102">
      <c r="A2102" t="inlineStr">
        <is>
          <t>A2101</t>
        </is>
      </c>
      <c r="B2102" t="inlineStr">
        <is>
          <t>Database</t>
        </is>
      </c>
      <c r="C2102" t="inlineStr">
        <is>
          <t>Semantic Scholar</t>
        </is>
      </c>
      <c r="D2102" s="86" t="n">
        <v>46287</v>
      </c>
      <c r="E2102" t="inlineStr">
        <is>
          <t>Multiple queries (Q1-Q10)</t>
        </is>
      </c>
      <c r="F2102" t="inlineStr">
        <is>
          <t>MABL: Bi-Level Latent-Variable World Model for Sample-Efficient Multi-Agent Reinforcement Learning</t>
        </is>
      </c>
      <c r="G2102" t="inlineStr">
        <is>
          <t>Aravind Venugopal; Stephanie Milani; Fei Fang; Balaraman Ravindran</t>
        </is>
      </c>
      <c r="H2102" t="n">
        <v>2023</v>
      </c>
      <c r="I2102" t="inlineStr">
        <is>
          <t>Adaptive Agents and Multi-Agent Systems</t>
        </is>
      </c>
      <c r="J2102" t="inlineStr">
        <is>
          <t>10.5555/3635637.3663049</t>
        </is>
      </c>
      <c r="K2102" t="inlineStr">
        <is>
          <t>https://www.semanticscholar.org/paper/a9d22d8b95ec7f5528cb060d959d0f61aa420ca7</t>
        </is>
      </c>
      <c r="L2102" t="inlineStr">
        <is>
          <t>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is>
      </c>
      <c r="M2102" t="inlineStr">
        <is>
          <t>JournalArticle, Conference</t>
        </is>
      </c>
      <c r="N2102" t="inlineStr">
        <is>
          <t>English</t>
        </is>
      </c>
      <c r="O2102">
        <f>IF(F2102="","",LOWER(TRIM(F2102)&amp;"|"&amp;TRIM(G2102)&amp;"|"&amp;H2102))</f>
        <v/>
      </c>
      <c r="P2102" t="inlineStr">
        <is>
          <t>No</t>
        </is>
      </c>
      <c r="Q2102" t="inlineStr">
        <is>
          <t>Citations: 9</t>
        </is>
      </c>
    </row>
    <row r="2103">
      <c r="A2103" t="inlineStr">
        <is>
          <t>A2102</t>
        </is>
      </c>
      <c r="B2103" t="inlineStr">
        <is>
          <t>Database</t>
        </is>
      </c>
      <c r="C2103" t="inlineStr">
        <is>
          <t>Semantic Scholar</t>
        </is>
      </c>
      <c r="D2103" s="86" t="n">
        <v>46287</v>
      </c>
      <c r="E2103" t="inlineStr">
        <is>
          <t>Multiple queries (Q1-Q10)</t>
        </is>
      </c>
      <c r="F2103" t="inlineStr">
        <is>
          <t>Reinforcement Learning under Latent Dynamics: Toward Statistical and Algorithmic Modularity</t>
        </is>
      </c>
      <c r="G2103" t="inlineStr">
        <is>
          <t>P. Amortila; Dylan J. Foster; Nan Jiang; Akshay Krishnamurthy; Zakaria Mhammedi</t>
        </is>
      </c>
      <c r="H2103" t="n">
        <v>2024</v>
      </c>
      <c r="I2103" t="inlineStr">
        <is>
          <t>Neural Information Processing Systems</t>
        </is>
      </c>
      <c r="J2103" t="inlineStr">
        <is>
          <t>10.48550/arXiv.2410.17904</t>
        </is>
      </c>
      <c r="K2103" t="inlineStr">
        <is>
          <t>https://www.semanticscholar.org/paper/6d31f43247d9d8d9120d07c4f6dd41dd738fb266</t>
        </is>
      </c>
      <c r="L2103" t="inlineStr">
        <is>
          <t>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is>
      </c>
      <c r="M2103" t="inlineStr">
        <is>
          <t>JournalArticle</t>
        </is>
      </c>
      <c r="N2103" t="inlineStr">
        <is>
          <t>English</t>
        </is>
      </c>
      <c r="O2103">
        <f>IF(F2103="","",LOWER(TRIM(F2103)&amp;"|"&amp;TRIM(G2103)&amp;"|"&amp;H2103))</f>
        <v/>
      </c>
      <c r="P2103" t="inlineStr">
        <is>
          <t>No</t>
        </is>
      </c>
      <c r="Q2103" t="inlineStr">
        <is>
          <t>Citations: 6</t>
        </is>
      </c>
    </row>
    <row r="2104">
      <c r="A2104" t="inlineStr">
        <is>
          <t>A2103</t>
        </is>
      </c>
      <c r="B2104" t="inlineStr">
        <is>
          <t>Database</t>
        </is>
      </c>
      <c r="C2104" t="inlineStr">
        <is>
          <t>Semantic Scholar</t>
        </is>
      </c>
      <c r="D2104" s="86" t="n">
        <v>46287</v>
      </c>
      <c r="E2104" t="inlineStr">
        <is>
          <t>Multiple queries (Q1-Q10)</t>
        </is>
      </c>
      <c r="F2104" t="inlineStr">
        <is>
          <t>Mamba World Model for RL: Enhancing Long-term Memory in Model-based Reinforcement Learning</t>
        </is>
      </c>
      <c r="G2104" t="inlineStr">
        <is>
          <t>Mingcong Cao; Yuchen Huang; S. Gumussoy; Ümit Y. Ogras</t>
        </is>
      </c>
      <c r="H2104" t="n">
        <v>2025</v>
      </c>
      <c r="I2104" t="inlineStr">
        <is>
          <t>International Conference on Machine Learning and Applications</t>
        </is>
      </c>
      <c r="J2104" t="inlineStr">
        <is>
          <t>10.1109/ICMLA66185.2025.00094</t>
        </is>
      </c>
      <c r="K2104" t="inlineStr">
        <is>
          <t>https://www.semanticscholar.org/paper/d3eab0e4c1de5c61a7e37c965ab225c40353b4c3</t>
        </is>
      </c>
      <c r="L2104" t="inlineStr">
        <is>
          <t>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is>
      </c>
      <c r="M2104" t="inlineStr">
        <is>
          <t>JournalArticle, Conference</t>
        </is>
      </c>
      <c r="N2104" t="inlineStr">
        <is>
          <t>English</t>
        </is>
      </c>
      <c r="O2104">
        <f>IF(F2104="","",LOWER(TRIM(F2104)&amp;"|"&amp;TRIM(G2104)&amp;"|"&amp;H2104))</f>
        <v/>
      </c>
      <c r="P2104" t="inlineStr">
        <is>
          <t>No</t>
        </is>
      </c>
      <c r="Q2104" t="inlineStr">
        <is>
          <t>Citations: 0</t>
        </is>
      </c>
    </row>
    <row r="2105">
      <c r="A2105" t="inlineStr">
        <is>
          <t>A2104</t>
        </is>
      </c>
      <c r="B2105" t="inlineStr">
        <is>
          <t>Database</t>
        </is>
      </c>
      <c r="C2105" t="inlineStr">
        <is>
          <t>Semantic Scholar</t>
        </is>
      </c>
      <c r="D2105" s="86" t="n">
        <v>46287</v>
      </c>
      <c r="E2105" t="inlineStr">
        <is>
          <t>Multiple queries (Q1-Q10)</t>
        </is>
      </c>
      <c r="F2105" t="inlineStr">
        <is>
          <t>Continual Visual Reinforcement Learning with A Life-Long World Model</t>
        </is>
      </c>
      <c r="G2105" t="inlineStr">
        <is>
          <t>Min-Ting Pan; Wendong Zhang; Geng Chen; Xiangming Zhu; Siyu Gao; Yun-Bo Wang; Xiaokang Yang</t>
        </is>
      </c>
      <c r="H2105" t="n">
        <v>2023</v>
      </c>
      <c r="I2105" t="inlineStr">
        <is>
          <t>ECML/PKDD</t>
        </is>
      </c>
      <c r="J2105" t="inlineStr">
        <is>
          <t>10.1007/978-3-032-06106-5_9</t>
        </is>
      </c>
      <c r="K2105" t="inlineStr">
        <is>
          <t>https://www.semanticscholar.org/paper/0518ecaada7166ff10e7064b49b737827b0105ee</t>
        </is>
      </c>
      <c r="L2105" t="inlineStr">
        <is>
          <t>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is>
      </c>
      <c r="M2105" t="inlineStr">
        <is>
          <t>JournalArticle</t>
        </is>
      </c>
      <c r="N2105" t="inlineStr">
        <is>
          <t>English</t>
        </is>
      </c>
      <c r="O2105">
        <f>IF(F2105="","",LOWER(TRIM(F2105)&amp;"|"&amp;TRIM(G2105)&amp;"|"&amp;H2105))</f>
        <v/>
      </c>
      <c r="P2105" t="inlineStr">
        <is>
          <t>No</t>
        </is>
      </c>
      <c r="Q2105" t="inlineStr">
        <is>
          <t>Citations: 6</t>
        </is>
      </c>
    </row>
    <row r="2106">
      <c r="A2106" t="inlineStr">
        <is>
          <t>A2105</t>
        </is>
      </c>
      <c r="B2106" t="inlineStr">
        <is>
          <t>Database</t>
        </is>
      </c>
      <c r="C2106" t="inlineStr">
        <is>
          <t>Semantic Scholar</t>
        </is>
      </c>
      <c r="D2106" s="86" t="n">
        <v>46287</v>
      </c>
      <c r="E2106" t="inlineStr">
        <is>
          <t>Multiple queries (Q1-Q10)</t>
        </is>
      </c>
      <c r="F2106" t="inlineStr">
        <is>
          <t>Disentangled World Models: Learning to Transfer Semantic Knowledge from Distracting Videos for Reinforcement Learning</t>
        </is>
      </c>
      <c r="G2106" t="inlineStr">
        <is>
          <t>Qi Wang; Zhipeng Zhang; Baao Xie; Xin Jin; Yun-Bo Wang; Shiyu Wang; Liao-Mo Zheng; Xiaokang Yang; Wenjun Zeng</t>
        </is>
      </c>
      <c r="H2106" t="n">
        <v>2025</v>
      </c>
      <c r="I2106" t="inlineStr">
        <is>
          <t>IEEE International Conference on Computer Vision</t>
        </is>
      </c>
      <c r="J2106" t="inlineStr">
        <is>
          <t>10.1109/ICCV51701.2025.00250</t>
        </is>
      </c>
      <c r="K2106" t="inlineStr">
        <is>
          <t>https://www.semanticscholar.org/paper/0aefae99e10281f7f64e7100b8da572ba4351d82</t>
        </is>
      </c>
      <c r="L2106" t="inlineStr">
        <is>
          <t>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is>
      </c>
      <c r="M2106" t="inlineStr">
        <is>
          <t>JournalArticle, Conference</t>
        </is>
      </c>
      <c r="N2106" t="inlineStr">
        <is>
          <t>English</t>
        </is>
      </c>
      <c r="O2106">
        <f>IF(F2106="","",LOWER(TRIM(F2106)&amp;"|"&amp;TRIM(G2106)&amp;"|"&amp;H2106))</f>
        <v/>
      </c>
      <c r="P2106" t="inlineStr">
        <is>
          <t>No</t>
        </is>
      </c>
      <c r="Q2106" t="inlineStr">
        <is>
          <t>Citations: 10</t>
        </is>
      </c>
    </row>
    <row r="2107">
      <c r="A2107" t="inlineStr">
        <is>
          <t>A2106</t>
        </is>
      </c>
      <c r="B2107" t="inlineStr">
        <is>
          <t>Database</t>
        </is>
      </c>
      <c r="C2107" t="inlineStr">
        <is>
          <t>Semantic Scholar</t>
        </is>
      </c>
      <c r="D2107" s="86" t="n">
        <v>46287</v>
      </c>
      <c r="E2107" t="inlineStr">
        <is>
          <t>Multiple queries (Q1-Q10)</t>
        </is>
      </c>
      <c r="F2107" t="inlineStr">
        <is>
          <t>Video-Enhanced Offline Reinforcement Learning: A Model-Based Approach</t>
        </is>
      </c>
      <c r="G2107" t="inlineStr">
        <is>
          <t>Min-Ting Pan; Yitao Zheng; Jiajian Li; Yun-Bo Wang; Xiaokang Yang</t>
        </is>
      </c>
      <c r="H2107" t="n">
        <v>2025</v>
      </c>
      <c r="I2107" t="inlineStr">
        <is>
          <t>International Conference on Machine Learning</t>
        </is>
      </c>
      <c r="J2107" t="inlineStr">
        <is>
          <t>10.48550/arXiv.2505.06482</t>
        </is>
      </c>
      <c r="K2107" t="inlineStr">
        <is>
          <t>https://www.semanticscholar.org/paper/ad258b6e72e9c70418dd7c58026d4d0cf66a5fca</t>
        </is>
      </c>
      <c r="L2107" t="inlineStr">
        <is>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is>
      </c>
      <c r="M2107" t="inlineStr">
        <is>
          <t>JournalArticle, Conference</t>
        </is>
      </c>
      <c r="N2107" t="inlineStr">
        <is>
          <t>English</t>
        </is>
      </c>
      <c r="O2107">
        <f>IF(F2107="","",LOWER(TRIM(F2107)&amp;"|"&amp;TRIM(G2107)&amp;"|"&amp;H2107))</f>
        <v/>
      </c>
      <c r="P2107" t="inlineStr">
        <is>
          <t>No</t>
        </is>
      </c>
      <c r="Q2107" t="inlineStr">
        <is>
          <t>Citations: 1</t>
        </is>
      </c>
    </row>
    <row r="2108">
      <c r="A2108" t="inlineStr">
        <is>
          <t>A2107</t>
        </is>
      </c>
      <c r="B2108" t="inlineStr">
        <is>
          <t>Database</t>
        </is>
      </c>
      <c r="C2108" t="inlineStr">
        <is>
          <t>Semantic Scholar</t>
        </is>
      </c>
      <c r="D2108" s="86" t="n">
        <v>46287</v>
      </c>
      <c r="E2108" t="inlineStr">
        <is>
          <t>Multiple queries (Q1-Q10)</t>
        </is>
      </c>
      <c r="F2108" t="inlineStr">
        <is>
          <t>medDreamer: Model-Based Reinforcement Learning with Latent Imagination on Complex EHRs for Clinical Decision Support</t>
        </is>
      </c>
      <c r="G2108" t="inlineStr">
        <is>
          <t>Qianyi Xu; Gousia Habib; Feng Wu; Dilruk Perera; Mengling Feng</t>
        </is>
      </c>
      <c r="H2108" t="n">
        <v>2025</v>
      </c>
      <c r="I2108" t="inlineStr">
        <is>
          <t>Knowledge Discovery and Data Mining</t>
        </is>
      </c>
      <c r="J2108" t="inlineStr">
        <is>
          <t>10.1145/3770854.3780292</t>
        </is>
      </c>
      <c r="K2108" t="inlineStr">
        <is>
          <t>https://www.semanticscholar.org/paper/ab5acad2b6ff5ab93c0fc35b95a7a203ad28caad</t>
        </is>
      </c>
      <c r="L2108" t="inlineStr">
        <is>
          <t>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is>
      </c>
      <c r="M2108" t="inlineStr">
        <is>
          <t>Book, JournalArticle, Conference</t>
        </is>
      </c>
      <c r="N2108" t="inlineStr">
        <is>
          <t>English</t>
        </is>
      </c>
      <c r="O2108">
        <f>IF(F2108="","",LOWER(TRIM(F2108)&amp;"|"&amp;TRIM(G2108)&amp;"|"&amp;H2108))</f>
        <v/>
      </c>
      <c r="P2108" t="inlineStr">
        <is>
          <t>No</t>
        </is>
      </c>
      <c r="Q2108" t="inlineStr">
        <is>
          <t>Citations: 7</t>
        </is>
      </c>
    </row>
    <row r="2109">
      <c r="A2109" t="inlineStr">
        <is>
          <t>A2108</t>
        </is>
      </c>
      <c r="B2109" t="inlineStr">
        <is>
          <t>Database</t>
        </is>
      </c>
      <c r="C2109" t="inlineStr">
        <is>
          <t>Semantic Scholar</t>
        </is>
      </c>
      <c r="D2109" s="86" t="n">
        <v>46287</v>
      </c>
      <c r="E2109" t="inlineStr">
        <is>
          <t>Multiple queries (Q1-Q10)</t>
        </is>
      </c>
      <c r="F2109" t="inlineStr">
        <is>
          <t>PhysMaster: Mastering Physical Representation for Video Generation via Reinforcement Learning</t>
        </is>
      </c>
      <c r="G2109" t="inlineStr">
        <is>
          <t>Sihui Ji; Xi Chen; Xin Tao; Peng-Fei Wan; Heng-Shuang Zhao</t>
        </is>
      </c>
      <c r="H2109" t="n">
        <v>2025</v>
      </c>
      <c r="I2109" t="inlineStr">
        <is>
          <t>arXiv.org</t>
        </is>
      </c>
      <c r="J2109" t="inlineStr">
        <is>
          <t>10.48550/arXiv.2510.13809</t>
        </is>
      </c>
      <c r="K2109" t="inlineStr">
        <is>
          <t>https://www.semanticscholar.org/paper/945c5540583a8d9a5dd1712f8ceeec9b2b7ea1b7</t>
        </is>
      </c>
      <c r="L2109" t="inlineStr">
        <is>
          <t>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is>
      </c>
      <c r="M2109" t="inlineStr">
        <is>
          <t>JournalArticle</t>
        </is>
      </c>
      <c r="N2109" t="inlineStr">
        <is>
          <t>English</t>
        </is>
      </c>
      <c r="O2109">
        <f>IF(F2109="","",LOWER(TRIM(F2109)&amp;"|"&amp;TRIM(G2109)&amp;"|"&amp;H2109))</f>
        <v/>
      </c>
      <c r="P2109" t="inlineStr">
        <is>
          <t>No</t>
        </is>
      </c>
      <c r="Q2109" t="inlineStr">
        <is>
          <t>Citations: 11</t>
        </is>
      </c>
    </row>
    <row r="2110">
      <c r="A2110" t="inlineStr">
        <is>
          <t>A2109</t>
        </is>
      </c>
      <c r="B2110" t="inlineStr">
        <is>
          <t>Database</t>
        </is>
      </c>
      <c r="C2110" t="inlineStr">
        <is>
          <t>Semantic Scholar</t>
        </is>
      </c>
      <c r="D2110" s="86" t="n">
        <v>46287</v>
      </c>
      <c r="E2110" t="inlineStr">
        <is>
          <t>Multiple queries (Q1-Q10)</t>
        </is>
      </c>
      <c r="F2110" t="inlineStr">
        <is>
          <t>TD-JEPA: Latent-predictive Representations for Zero-Shot Reinforcement Learning</t>
        </is>
      </c>
      <c r="G2110" t="inlineStr">
        <is>
          <t>M. Bagatella; Matteo Pirotta; Ahmed Touati; A. Lazaric; Andrea Tirinzoni</t>
        </is>
      </c>
      <c r="H2110" t="n">
        <v>2025</v>
      </c>
      <c r="I2110" t="inlineStr">
        <is>
          <t>arXiv.org</t>
        </is>
      </c>
      <c r="J2110" t="inlineStr">
        <is>
          <t>10.48550/arXiv.2510.00739</t>
        </is>
      </c>
      <c r="K2110" t="inlineStr">
        <is>
          <t>https://www.semanticscholar.org/paper/eadaa117433e9083d45105ba07bb0d1dddf9e0ad</t>
        </is>
      </c>
      <c r="L2110" t="inlineStr">
        <is>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is>
      </c>
      <c r="M2110" t="inlineStr">
        <is>
          <t>JournalArticle</t>
        </is>
      </c>
      <c r="N2110" t="inlineStr">
        <is>
          <t>English</t>
        </is>
      </c>
      <c r="O2110">
        <f>IF(F2110="","",LOWER(TRIM(F2110)&amp;"|"&amp;TRIM(G2110)&amp;"|"&amp;H2110))</f>
        <v/>
      </c>
      <c r="P2110" t="inlineStr">
        <is>
          <t>No</t>
        </is>
      </c>
      <c r="Q2110" t="inlineStr">
        <is>
          <t>Citations: 14</t>
        </is>
      </c>
    </row>
    <row r="2111">
      <c r="A2111" t="inlineStr">
        <is>
          <t>A2110</t>
        </is>
      </c>
      <c r="B2111" t="inlineStr">
        <is>
          <t>Database</t>
        </is>
      </c>
      <c r="C2111" t="inlineStr">
        <is>
          <t>Semantic Scholar</t>
        </is>
      </c>
      <c r="D2111" s="86" t="n">
        <v>46287</v>
      </c>
      <c r="E2111" t="inlineStr">
        <is>
          <t>Multiple queries (Q1-Q10)</t>
        </is>
      </c>
      <c r="F2111" t="inlineStr">
        <is>
          <t>Accelerating Model-Based Reinforcement Learning with State-Space World Models</t>
        </is>
      </c>
      <c r="G2111" t="inlineStr">
        <is>
          <t>Maria Krinner; Elie Aljalbout; Angel Romero; Davide Scaramuzza</t>
        </is>
      </c>
      <c r="H2111" t="n">
        <v>2025</v>
      </c>
      <c r="I2111" t="inlineStr">
        <is>
          <t>arXiv.org</t>
        </is>
      </c>
      <c r="J2111" t="inlineStr">
        <is>
          <t>10.48550/arXiv.2502.20168</t>
        </is>
      </c>
      <c r="K2111" t="inlineStr">
        <is>
          <t>https://www.semanticscholar.org/paper/6d8f165d6fdcf175c54870225703a03a4fe417d4</t>
        </is>
      </c>
      <c r="L2111" t="inlineStr">
        <is>
          <t>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is>
      </c>
      <c r="M2111" t="inlineStr">
        <is>
          <t>JournalArticle</t>
        </is>
      </c>
      <c r="N2111" t="inlineStr">
        <is>
          <t>English</t>
        </is>
      </c>
      <c r="O2111">
        <f>IF(F2111="","",LOWER(TRIM(F2111)&amp;"|"&amp;TRIM(G2111)&amp;"|"&amp;H2111))</f>
        <v/>
      </c>
      <c r="P2111" t="inlineStr">
        <is>
          <t>No</t>
        </is>
      </c>
      <c r="Q2111" t="inlineStr">
        <is>
          <t>Citations: 16</t>
        </is>
      </c>
    </row>
    <row r="2112">
      <c r="A2112" t="inlineStr">
        <is>
          <t>A2111</t>
        </is>
      </c>
      <c r="B2112" t="inlineStr">
        <is>
          <t>Database</t>
        </is>
      </c>
      <c r="C2112" t="inlineStr">
        <is>
          <t>Semantic Scholar</t>
        </is>
      </c>
      <c r="D2112" s="86" t="n">
        <v>46287</v>
      </c>
      <c r="E2112" t="inlineStr">
        <is>
          <t>Multiple queries (Q1-Q10)</t>
        </is>
      </c>
      <c r="F2112" t="inlineStr">
        <is>
          <t>World-Gymnast: Training Robots with Reinforcement Learning in a World Model</t>
        </is>
      </c>
      <c r="G2112" t="inlineStr">
        <is>
          <t>Ansh Kumar Sharma; Y. Sun; Ning Lu; Yun-Zhe Zhang; Jiarao Liu; Sherry Yang</t>
        </is>
      </c>
      <c r="H2112" t="n">
        <v>2026</v>
      </c>
      <c r="I2112" t="inlineStr">
        <is>
          <t>arXiv.org</t>
        </is>
      </c>
      <c r="J2112" t="inlineStr">
        <is>
          <t>10.48550/arXiv.2602.02454</t>
        </is>
      </c>
      <c r="K2112" t="inlineStr">
        <is>
          <t>https://www.semanticscholar.org/paper/3859de96b3c95d8c814a6c850df29f1b97d0644d</t>
        </is>
      </c>
      <c r="L2112" t="inlineStr">
        <is>
          <t>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is>
      </c>
      <c r="M2112" t="inlineStr">
        <is>
          <t>JournalArticle</t>
        </is>
      </c>
      <c r="N2112" t="inlineStr">
        <is>
          <t>English</t>
        </is>
      </c>
      <c r="O2112">
        <f>IF(F2112="","",LOWER(TRIM(F2112)&amp;"|"&amp;TRIM(G2112)&amp;"|"&amp;H2112))</f>
        <v/>
      </c>
      <c r="P2112" t="inlineStr">
        <is>
          <t>No</t>
        </is>
      </c>
      <c r="Q2112" t="inlineStr">
        <is>
          <t>Citations: 24</t>
        </is>
      </c>
    </row>
    <row r="2113">
      <c r="A2113" t="inlineStr">
        <is>
          <t>A2112</t>
        </is>
      </c>
      <c r="B2113" t="inlineStr">
        <is>
          <t>Database</t>
        </is>
      </c>
      <c r="C2113" t="inlineStr">
        <is>
          <t>Semantic Scholar</t>
        </is>
      </c>
      <c r="D2113" s="86" t="n">
        <v>46287</v>
      </c>
      <c r="E2113" t="inlineStr">
        <is>
          <t>Multiple queries (Q1-Q10)</t>
        </is>
      </c>
      <c r="F2113" t="inlineStr">
        <is>
          <t>GigaBrain-0.5M*: a VLA That Learns From World Model-Based Reinforcement Learning</t>
        </is>
      </c>
      <c r="G2113" t="inlineStr">
        <is>
          <t>Boyuan Wang; Bo-Han Li; Chaojun Ni; Guan Huang; Guosheng Zhao; Hao Li; Jie Li; Jin Lv; Jingyue Liu; Lv Feng; Mingming Yu; Peng Li; Qiuping Deng; Tianze Liu; Xinyu Zhou; Xinze Chen; Xiao-Feng Wang; Yang Wang; Yi-Fan Li; Yifei Nie; Yi-Long Li; Yukun Zhou; Yun Ye; Zhi-Chao Liu; Zhengjia Zhu</t>
        </is>
      </c>
      <c r="H2113" t="n">
        <v>2026</v>
      </c>
      <c r="I2113" t="inlineStr">
        <is>
          <t>arXiv.org</t>
        </is>
      </c>
      <c r="J2113" t="inlineStr">
        <is>
          <t>10.48550/arXiv.2602.12099</t>
        </is>
      </c>
      <c r="K2113" t="inlineStr">
        <is>
          <t>https://www.semanticscholar.org/paper/734cbfee42c97463f52d52c95c5e03af2e6bd638</t>
        </is>
      </c>
      <c r="L2113" t="inlineStr">
        <is>
          <t>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is>
      </c>
      <c r="M2113" t="inlineStr">
        <is>
          <t>JournalArticle</t>
        </is>
      </c>
      <c r="N2113" t="inlineStr">
        <is>
          <t>English</t>
        </is>
      </c>
      <c r="O2113">
        <f>IF(F2113="","",LOWER(TRIM(F2113)&amp;"|"&amp;TRIM(G2113)&amp;"|"&amp;H2113))</f>
        <v/>
      </c>
      <c r="P2113" t="inlineStr">
        <is>
          <t>No</t>
        </is>
      </c>
      <c r="Q2113" t="inlineStr">
        <is>
          <t>Citations: 10</t>
        </is>
      </c>
    </row>
    <row r="2114">
      <c r="A2114" t="inlineStr">
        <is>
          <t>A2113</t>
        </is>
      </c>
      <c r="B2114" t="inlineStr">
        <is>
          <t>Database</t>
        </is>
      </c>
      <c r="C2114" t="inlineStr">
        <is>
          <t>Semantic Scholar</t>
        </is>
      </c>
      <c r="D2114" s="86" t="n">
        <v>46287</v>
      </c>
      <c r="E2114" t="inlineStr">
        <is>
          <t>Multiple queries (Q1-Q10)</t>
        </is>
      </c>
      <c r="F2114" t="inlineStr">
        <is>
          <t>BFM-Zero: A Promptable Behavioral Foundation Model for Humanoid Control Using Unsupervised Reinforcement Learning</t>
        </is>
      </c>
      <c r="G2114" t="inlineStr">
        <is>
          <t>Yitang Li; Zhengyi Luo; Tonghe Zhang; Cunxi Dai; A. Kanervisto; Andrea Tirinzoni; Haoyang Weng; Kris Kitani; Mateusz Guzek; Ahmed Touati; A. Lazaric; Matteo Pirotta; Guanya Shi</t>
        </is>
      </c>
      <c r="H2114" t="n">
        <v>2025</v>
      </c>
      <c r="I2114" t="inlineStr">
        <is>
          <t>arXiv.org</t>
        </is>
      </c>
      <c r="J2114" t="inlineStr">
        <is>
          <t>10.48550/arXiv.2511.04131</t>
        </is>
      </c>
      <c r="K2114" t="inlineStr">
        <is>
          <t>https://www.semanticscholar.org/paper/b84e1037ba26c74c980c51e1b2dfb32766918c3c</t>
        </is>
      </c>
      <c r="L2114" t="inlineStr">
        <is>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is>
      </c>
      <c r="M2114" t="inlineStr">
        <is>
          <t>JournalArticle</t>
        </is>
      </c>
      <c r="N2114" t="inlineStr">
        <is>
          <t>English</t>
        </is>
      </c>
      <c r="O2114">
        <f>IF(F2114="","",LOWER(TRIM(F2114)&amp;"|"&amp;TRIM(G2114)&amp;"|"&amp;H2114))</f>
        <v/>
      </c>
      <c r="P2114" t="inlineStr">
        <is>
          <t>No</t>
        </is>
      </c>
      <c r="Q2114" t="inlineStr">
        <is>
          <t>Citations: 55</t>
        </is>
      </c>
    </row>
    <row r="2115">
      <c r="A2115" t="inlineStr">
        <is>
          <t>A2114</t>
        </is>
      </c>
      <c r="B2115" t="inlineStr">
        <is>
          <t>Database</t>
        </is>
      </c>
      <c r="C2115" t="inlineStr">
        <is>
          <t>Semantic Scholar</t>
        </is>
      </c>
      <c r="D2115" s="86" t="n">
        <v>46287</v>
      </c>
      <c r="E2115" t="inlineStr">
        <is>
          <t>Multiple queries (Q1-Q10)</t>
        </is>
      </c>
      <c r="F2115" t="inlineStr">
        <is>
          <t>Exploring the Effect of Reinforcement Learning on Video Understanding: Insights from SEED-Bench-R1</t>
        </is>
      </c>
      <c r="G2115" t="inlineStr">
        <is>
          <t>Yi Chen; Yuying Ge; Rui Wang; Yi-Xiao Ge; Lu Qiu; Shan Ying; Xihui Liu</t>
        </is>
      </c>
      <c r="H2115" t="n">
        <v>2025</v>
      </c>
      <c r="I2115" t="inlineStr">
        <is>
          <t>arXiv.org</t>
        </is>
      </c>
      <c r="J2115" t="inlineStr">
        <is>
          <t>10.48550/arXiv.2503.24376</t>
        </is>
      </c>
      <c r="K2115" t="inlineStr">
        <is>
          <t>https://www.semanticscholar.org/paper/38ae4151a187cfe760f2ecd9176e7f778b7c8067</t>
        </is>
      </c>
      <c r="L2115" t="inlineStr">
        <is>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is>
      </c>
      <c r="M2115" t="inlineStr">
        <is>
          <t>JournalArticle</t>
        </is>
      </c>
      <c r="N2115" t="inlineStr">
        <is>
          <t>English</t>
        </is>
      </c>
      <c r="O2115">
        <f>IF(F2115="","",LOWER(TRIM(F2115)&amp;"|"&amp;TRIM(G2115)&amp;"|"&amp;H2115))</f>
        <v/>
      </c>
      <c r="P2115" t="inlineStr">
        <is>
          <t>No</t>
        </is>
      </c>
      <c r="Q2115" t="inlineStr">
        <is>
          <t>Citations: 25</t>
        </is>
      </c>
    </row>
    <row r="2116">
      <c r="A2116" t="inlineStr">
        <is>
          <t>A2115</t>
        </is>
      </c>
      <c r="B2116" t="inlineStr">
        <is>
          <t>Database</t>
        </is>
      </c>
      <c r="C2116" t="inlineStr">
        <is>
          <t>Semantic Scholar</t>
        </is>
      </c>
      <c r="D2116" s="86" t="n">
        <v>46287</v>
      </c>
      <c r="E2116" t="inlineStr">
        <is>
          <t>Multiple queries (Q1-Q10)</t>
        </is>
      </c>
      <c r="F2116" t="inlineStr">
        <is>
          <t>Robot Learning from a Physical World Model</t>
        </is>
      </c>
      <c r="G2116" t="inlineStr">
        <is>
          <t>Jiageng Mao; Sicheng He; Hao Wu; Yang You; Shuyang Sun; Zhicheng Wang; Yanan Bao; Huizhong Chen; Leonidas J. Guibas; V. Guizilini; Howard Zhou; Yue Wang</t>
        </is>
      </c>
      <c r="H2116" t="n">
        <v>2025</v>
      </c>
      <c r="I2116" t="inlineStr">
        <is>
          <t>arXiv.org</t>
        </is>
      </c>
      <c r="J2116" t="inlineStr">
        <is>
          <t>10.48550/arXiv.2511.07416</t>
        </is>
      </c>
      <c r="K2116" t="inlineStr">
        <is>
          <t>https://www.semanticscholar.org/paper/ff46a46dc583bfc8956e744bc01b613429a000ae</t>
        </is>
      </c>
      <c r="L2116"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M2116" t="inlineStr">
        <is>
          <t>JournalArticle</t>
        </is>
      </c>
      <c r="N2116" t="inlineStr">
        <is>
          <t>English</t>
        </is>
      </c>
      <c r="O2116">
        <f>IF(F2116="","",LOWER(TRIM(F2116)&amp;"|"&amp;TRIM(G2116)&amp;"|"&amp;H2116))</f>
        <v/>
      </c>
      <c r="P2116" t="inlineStr">
        <is>
          <t>No</t>
        </is>
      </c>
      <c r="Q2116" t="inlineStr">
        <is>
          <t>Citations: 20</t>
        </is>
      </c>
    </row>
    <row r="2117">
      <c r="A2117" t="inlineStr">
        <is>
          <t>A2116</t>
        </is>
      </c>
      <c r="B2117" t="inlineStr">
        <is>
          <t>Database</t>
        </is>
      </c>
      <c r="C2117" t="inlineStr">
        <is>
          <t>Semantic Scholar</t>
        </is>
      </c>
      <c r="D2117" s="86" t="n">
        <v>46287</v>
      </c>
      <c r="E2117" t="inlineStr">
        <is>
          <t>Multiple queries (Q1-Q10)</t>
        </is>
      </c>
      <c r="F2117" t="inlineStr">
        <is>
          <t>Prototypical Context-Aware Dynamics for Generalization in Visual Control With Model-Based Reinforcement Learning</t>
        </is>
      </c>
      <c r="G2117" t="inlineStr">
        <is>
          <t>Junjie Wang; Qichao Zhang; Yao Mu; Dong Li; Dongbin Zhao; Yuzheng Zhuang; Ping Luo; Bin Wang; Jianye Hao</t>
        </is>
      </c>
      <c r="H2117" t="n">
        <v>2024</v>
      </c>
      <c r="I2117" t="inlineStr">
        <is>
          <t>IEEE Transactions on Industrial Informatics</t>
        </is>
      </c>
      <c r="J2117" t="inlineStr">
        <is>
          <t>10.1109/TII.2024.3396525</t>
        </is>
      </c>
      <c r="K2117" t="inlineStr">
        <is>
          <t>https://www.semanticscholar.org/paper/522d00dedb9c9f02072a2644756fb3448b2bfed8</t>
        </is>
      </c>
      <c r="L2117" t="inlineStr">
        <is>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is>
      </c>
      <c r="M2117" t="inlineStr">
        <is>
          <t>JournalArticle</t>
        </is>
      </c>
      <c r="N2117" t="inlineStr">
        <is>
          <t>English</t>
        </is>
      </c>
      <c r="O2117">
        <f>IF(F2117="","",LOWER(TRIM(F2117)&amp;"|"&amp;TRIM(G2117)&amp;"|"&amp;H2117))</f>
        <v/>
      </c>
      <c r="P2117" t="inlineStr">
        <is>
          <t>No</t>
        </is>
      </c>
      <c r="Q2117" t="inlineStr">
        <is>
          <t>Citations: 13</t>
        </is>
      </c>
    </row>
    <row r="2118">
      <c r="A2118" t="inlineStr">
        <is>
          <t>A2117</t>
        </is>
      </c>
      <c r="B2118" t="inlineStr">
        <is>
          <t>Database</t>
        </is>
      </c>
      <c r="C2118" t="inlineStr">
        <is>
          <t>Semantic Scholar</t>
        </is>
      </c>
      <c r="D2118" s="86" t="n">
        <v>46287</v>
      </c>
      <c r="E2118" t="inlineStr">
        <is>
          <t>Multiple queries (Q1-Q10)</t>
        </is>
      </c>
      <c r="F2118" t="inlineStr">
        <is>
          <t>Learning Multiple Probabilistic Decisions from Latent World Model in Autonomous Driving</t>
        </is>
      </c>
      <c r="G2118" t="inlineStr">
        <is>
          <t>Lingyu Xiao; Jiang-jiang Liu; Sen Yang; Xiaofan Li; Xiaoqing Ye; Wan-Kou Yang; Jingdong Wang</t>
        </is>
      </c>
      <c r="H2118" t="n">
        <v>2024</v>
      </c>
      <c r="I2118" t="inlineStr">
        <is>
          <t>IEEE International Conference on Robotics and Automation</t>
        </is>
      </c>
      <c r="J2118" t="inlineStr">
        <is>
          <t>10.1109/ICRA55743.2025.11127996</t>
        </is>
      </c>
      <c r="K2118" t="inlineStr">
        <is>
          <t>https://www.semanticscholar.org/paper/1d3b4e03bc85c07a6e1c9f78972514c617ffc04e</t>
        </is>
      </c>
      <c r="L2118" t="inlineStr">
        <is>
          <t>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is>
      </c>
      <c r="M2118" t="inlineStr">
        <is>
          <t>JournalArticle, Conference</t>
        </is>
      </c>
      <c r="N2118" t="inlineStr">
        <is>
          <t>English</t>
        </is>
      </c>
      <c r="O2118">
        <f>IF(F2118="","",LOWER(TRIM(F2118)&amp;"|"&amp;TRIM(G2118)&amp;"|"&amp;H2118))</f>
        <v/>
      </c>
      <c r="P2118" t="inlineStr">
        <is>
          <t>No</t>
        </is>
      </c>
      <c r="Q2118" t="inlineStr">
        <is>
          <t>Citations: 12</t>
        </is>
      </c>
    </row>
    <row r="2119">
      <c r="A2119" t="inlineStr">
        <is>
          <t>A2118</t>
        </is>
      </c>
      <c r="B2119" t="inlineStr">
        <is>
          <t>Database</t>
        </is>
      </c>
      <c r="C2119" t="inlineStr">
        <is>
          <t>Semantic Scholar</t>
        </is>
      </c>
      <c r="D2119" s="86" t="n">
        <v>46287</v>
      </c>
      <c r="E2119" t="inlineStr">
        <is>
          <t>Multiple queries (Q1-Q10)</t>
        </is>
      </c>
      <c r="F2119" t="inlineStr">
        <is>
          <t>AdaWM: Adaptive World Model based Planning for Autonomous Driving</t>
        </is>
      </c>
      <c r="G2119" t="inlineStr">
        <is>
          <t>Hang Wang; Xin Ye; Feng Tao; Chenbin Pan; Abhirup Mallik; Burhaneddin Yaman; Liu Ren; Jun-Shan Zhang</t>
        </is>
      </c>
      <c r="H2119" t="n">
        <v>2025</v>
      </c>
      <c r="I2119" t="inlineStr">
        <is>
          <t>International Conference on Learning Representations</t>
        </is>
      </c>
      <c r="J2119" t="inlineStr">
        <is>
          <t>10.48550/arXiv.2501.13072</t>
        </is>
      </c>
      <c r="K2119" t="inlineStr">
        <is>
          <t>https://www.semanticscholar.org/paper/2d84fe2fd81ba7db3239cf9bbd7a35d5a248df73</t>
        </is>
      </c>
      <c r="L2119" t="inlineStr">
        <is>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is>
      </c>
      <c r="M2119" t="inlineStr">
        <is>
          <t>JournalArticle</t>
        </is>
      </c>
      <c r="N2119" t="inlineStr">
        <is>
          <t>English</t>
        </is>
      </c>
      <c r="O2119">
        <f>IF(F2119="","",LOWER(TRIM(F2119)&amp;"|"&amp;TRIM(G2119)&amp;"|"&amp;H2119))</f>
        <v/>
      </c>
      <c r="P2119" t="inlineStr">
        <is>
          <t>No</t>
        </is>
      </c>
      <c r="Q2119" t="inlineStr">
        <is>
          <t>Citations: 25</t>
        </is>
      </c>
    </row>
    <row r="2120">
      <c r="A2120" t="inlineStr">
        <is>
          <t>A2119</t>
        </is>
      </c>
      <c r="B2120" t="inlineStr">
        <is>
          <t>Database</t>
        </is>
      </c>
      <c r="C2120" t="inlineStr">
        <is>
          <t>Semantic Scholar</t>
        </is>
      </c>
      <c r="D2120" s="86" t="n">
        <v>46287</v>
      </c>
      <c r="E2120" t="inlineStr">
        <is>
          <t>Multiple queries (Q1-Q10)</t>
        </is>
      </c>
      <c r="F2120" t="inlineStr">
        <is>
          <t>VQAThinker: Exploring Generalizable and Explainable Video Quality Assessment via Reinforcement Learning</t>
        </is>
      </c>
      <c r="G2120" t="inlineStr">
        <is>
          <t>Linhan Cao; Wei Sun; Weixia Zhang; Xiang-Yang Zhu; Jun Jia; Kaiwei Zhang; Dan-Dan Zhu; Guangtao Zhai; Xiongkuo Min</t>
        </is>
      </c>
      <c r="H2120" t="n">
        <v>2025</v>
      </c>
      <c r="I2120" t="inlineStr">
        <is>
          <t>AAAI Conference on Artificial Intelligence</t>
        </is>
      </c>
      <c r="J2120" t="inlineStr">
        <is>
          <t>10.48550/arXiv.2508.06051</t>
        </is>
      </c>
      <c r="K2120" t="inlineStr">
        <is>
          <t>https://www.semanticscholar.org/paper/e3149cb24bd0a8b5f0def83ce381a42b48ec8a52</t>
        </is>
      </c>
      <c r="L2120" t="inlineStr">
        <is>
          <t>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is>
      </c>
      <c r="M2120" t="inlineStr">
        <is>
          <t>JournalArticle, Conference</t>
        </is>
      </c>
      <c r="N2120" t="inlineStr">
        <is>
          <t>English</t>
        </is>
      </c>
      <c r="O2120">
        <f>IF(F2120="","",LOWER(TRIM(F2120)&amp;"|"&amp;TRIM(G2120)&amp;"|"&amp;H2120))</f>
        <v/>
      </c>
      <c r="P2120" t="inlineStr">
        <is>
          <t>No</t>
        </is>
      </c>
      <c r="Q2120" t="inlineStr">
        <is>
          <t>Citations: 15</t>
        </is>
      </c>
    </row>
    <row r="2121">
      <c r="A2121" t="inlineStr">
        <is>
          <t>A2120</t>
        </is>
      </c>
      <c r="B2121" t="inlineStr">
        <is>
          <t>Database</t>
        </is>
      </c>
      <c r="C2121" t="inlineStr">
        <is>
          <t>Semantic Scholar</t>
        </is>
      </c>
      <c r="D2121" s="86" t="n">
        <v>46287</v>
      </c>
      <c r="E2121" t="inlineStr">
        <is>
          <t>Multiple queries (Q1-Q10)</t>
        </is>
      </c>
      <c r="F2121" t="inlineStr">
        <is>
          <t>Hierarchical Latent Dynamics Model with Multiple Timescales for Learning Long-Horizon Tasks</t>
        </is>
      </c>
      <c r="G2121" t="inlineStr">
        <is>
          <t>Kentaro Fujii; Shingo Murata</t>
        </is>
      </c>
      <c r="H2121" t="n">
        <v>2023</v>
      </c>
      <c r="I2121" t="inlineStr">
        <is>
          <t>International Conference on Development and Learning</t>
        </is>
      </c>
      <c r="J2121" t="inlineStr">
        <is>
          <t>10.1109/ICDL55364.2023.10364442</t>
        </is>
      </c>
      <c r="K2121" t="inlineStr">
        <is>
          <t>https://www.semanticscholar.org/paper/403247c350d0d3e206087de15809261f5cc56809</t>
        </is>
      </c>
      <c r="L2121" t="inlineStr">
        <is>
          <t>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is>
      </c>
      <c r="M2121" t="inlineStr">
        <is>
          <t>JournalArticle, Conference</t>
        </is>
      </c>
      <c r="N2121" t="inlineStr">
        <is>
          <t>English</t>
        </is>
      </c>
      <c r="O2121">
        <f>IF(F2121="","",LOWER(TRIM(F2121)&amp;"|"&amp;TRIM(G2121)&amp;"|"&amp;H2121))</f>
        <v/>
      </c>
      <c r="P2121" t="inlineStr">
        <is>
          <t>No</t>
        </is>
      </c>
      <c r="Q2121" t="inlineStr">
        <is>
          <t>Citations: 3</t>
        </is>
      </c>
    </row>
    <row r="2122">
      <c r="A2122" t="inlineStr">
        <is>
          <t>A2121</t>
        </is>
      </c>
      <c r="B2122" t="inlineStr">
        <is>
          <t>Database</t>
        </is>
      </c>
      <c r="C2122" t="inlineStr">
        <is>
          <t>Semantic Scholar</t>
        </is>
      </c>
      <c r="D2122" s="86" t="n">
        <v>46287</v>
      </c>
      <c r="E2122" t="inlineStr">
        <is>
          <t>Multiple queries (Q1-Q10)</t>
        </is>
      </c>
      <c r="F2122" t="inlineStr">
        <is>
          <t>Simplifying Latent Dynamics with Softly State-Invariant World Models</t>
        </is>
      </c>
      <c r="G2122" t="inlineStr">
        <is>
          <t>Tankred Saanum; Peter Dayan; Eric Schulz</t>
        </is>
      </c>
      <c r="H2122" t="n">
        <v>2024</v>
      </c>
      <c r="I2122" t="inlineStr">
        <is>
          <t>Neural Information Processing Systems</t>
        </is>
      </c>
      <c r="J2122" t="inlineStr">
        <is>
          <t>10.52202/079017-1212</t>
        </is>
      </c>
      <c r="K2122" t="inlineStr">
        <is>
          <t>https://www.semanticscholar.org/paper/40ff30ebca54dd0969a27a78b7d28e120318fd27</t>
        </is>
      </c>
      <c r="L2122" t="inlineStr">
        <is>
          <t>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is>
      </c>
      <c r="M2122" t="inlineStr">
        <is>
          <t>JournalArticle</t>
        </is>
      </c>
      <c r="N2122" t="inlineStr">
        <is>
          <t>English</t>
        </is>
      </c>
      <c r="O2122">
        <f>IF(F2122="","",LOWER(TRIM(F2122)&amp;"|"&amp;TRIM(G2122)&amp;"|"&amp;H2122))</f>
        <v/>
      </c>
      <c r="P2122" t="inlineStr">
        <is>
          <t>No</t>
        </is>
      </c>
      <c r="Q2122" t="inlineStr">
        <is>
          <t>Citations: 11</t>
        </is>
      </c>
    </row>
    <row r="2123">
      <c r="A2123" t="inlineStr">
        <is>
          <t>A2122</t>
        </is>
      </c>
      <c r="B2123" t="inlineStr">
        <is>
          <t>Database</t>
        </is>
      </c>
      <c r="C2123" t="inlineStr">
        <is>
          <t>Semantic Scholar</t>
        </is>
      </c>
      <c r="D2123" s="86" t="n">
        <v>46287</v>
      </c>
      <c r="E2123" t="inlineStr">
        <is>
          <t>Multiple queries (Q1-Q10)</t>
        </is>
      </c>
      <c r="F2123" t="inlineStr">
        <is>
          <t>Distilling Reinforcement Learning Algorithms for In-Context Model-Based Planning</t>
        </is>
      </c>
      <c r="G2123" t="inlineStr">
        <is>
          <t>Jaehyeon Son; Soochan Lee; Gunhee Kim</t>
        </is>
      </c>
      <c r="H2123" t="n">
        <v>2025</v>
      </c>
      <c r="I2123" t="inlineStr">
        <is>
          <t>International Conference on Learning Representations</t>
        </is>
      </c>
      <c r="J2123" t="inlineStr">
        <is>
          <t>10.48550/arXiv.2502.19009</t>
        </is>
      </c>
      <c r="K2123" t="inlineStr">
        <is>
          <t>https://www.semanticscholar.org/paper/8b3107bbd2d02585a9ab36312a70128c2cfc72f3</t>
        </is>
      </c>
      <c r="L2123" t="inlineStr">
        <is>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is>
      </c>
      <c r="M2123" t="inlineStr">
        <is>
          <t>JournalArticle</t>
        </is>
      </c>
      <c r="N2123" t="inlineStr">
        <is>
          <t>English</t>
        </is>
      </c>
      <c r="O2123">
        <f>IF(F2123="","",LOWER(TRIM(F2123)&amp;"|"&amp;TRIM(G2123)&amp;"|"&amp;H2123))</f>
        <v/>
      </c>
      <c r="P2123" t="inlineStr">
        <is>
          <t>No</t>
        </is>
      </c>
      <c r="Q2123" t="inlineStr">
        <is>
          <t>Citations: 13</t>
        </is>
      </c>
    </row>
    <row r="2124">
      <c r="A2124" t="inlineStr">
        <is>
          <t>A2123</t>
        </is>
      </c>
      <c r="B2124" t="inlineStr">
        <is>
          <t>Database</t>
        </is>
      </c>
      <c r="C2124" t="inlineStr">
        <is>
          <t>Semantic Scholar</t>
        </is>
      </c>
      <c r="D2124" s="86" t="n">
        <v>46287</v>
      </c>
      <c r="E2124" t="inlineStr">
        <is>
          <t>Multiple queries (Q1-Q10)</t>
        </is>
      </c>
      <c r="F2124" t="inlineStr">
        <is>
          <t>Constrained Latent Action Policies for Model-Based Offline Reinforcement Learning</t>
        </is>
      </c>
      <c r="G2124" t="inlineStr">
        <is>
          <t>Marvin Alles; Philip Becker-Ehmck; Patrick van der Smagt; Maximilian Karl</t>
        </is>
      </c>
      <c r="H2124" t="n">
        <v>2024</v>
      </c>
      <c r="I2124" t="inlineStr">
        <is>
          <t>Neural Information Processing Systems</t>
        </is>
      </c>
      <c r="J2124" t="inlineStr">
        <is>
          <t>10.52202/079017-2249</t>
        </is>
      </c>
      <c r="K2124" t="inlineStr">
        <is>
          <t>https://www.semanticscholar.org/paper/d319d19973a15c3e9e9dd6875720b4d7e73599fa</t>
        </is>
      </c>
      <c r="L2124" t="inlineStr">
        <is>
          <t>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is>
      </c>
      <c r="M2124" t="inlineStr">
        <is>
          <t>JournalArticle</t>
        </is>
      </c>
      <c r="N2124" t="inlineStr">
        <is>
          <t>English</t>
        </is>
      </c>
      <c r="O2124">
        <f>IF(F2124="","",LOWER(TRIM(F2124)&amp;"|"&amp;TRIM(G2124)&amp;"|"&amp;H2124))</f>
        <v/>
      </c>
      <c r="P2124" t="inlineStr">
        <is>
          <t>No</t>
        </is>
      </c>
      <c r="Q2124" t="inlineStr">
        <is>
          <t>Citations: 5</t>
        </is>
      </c>
    </row>
    <row r="2125">
      <c r="A2125" t="inlineStr">
        <is>
          <t>A2124</t>
        </is>
      </c>
      <c r="B2125" t="inlineStr">
        <is>
          <t>Database</t>
        </is>
      </c>
      <c r="C2125" t="inlineStr">
        <is>
          <t>Semantic Scholar</t>
        </is>
      </c>
      <c r="D2125" s="86" t="n">
        <v>46287</v>
      </c>
      <c r="E2125" t="inlineStr">
        <is>
          <t>Multiple queries (Q1-Q10)</t>
        </is>
      </c>
      <c r="F2125" t="inlineStr">
        <is>
          <t>Temporal Distance-aware Transition Augmentation for Offline Model-based Reinforcement Learning</t>
        </is>
      </c>
      <c r="G2125" t="inlineStr">
        <is>
          <t>Dong-Su Lee; Minhae Kwon</t>
        </is>
      </c>
      <c r="H2125" t="n">
        <v>2025</v>
      </c>
      <c r="I2125" t="inlineStr">
        <is>
          <t>International Conference on Machine Learning</t>
        </is>
      </c>
      <c r="J2125" t="inlineStr">
        <is>
          <t>10.48550/arXiv.2505.13144</t>
        </is>
      </c>
      <c r="K2125" t="inlineStr">
        <is>
          <t>https://www.semanticscholar.org/paper/9da58a29f476f560dda373976e820a369fba9568</t>
        </is>
      </c>
      <c r="L2125" t="inlineStr">
        <is>
          <t>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is>
      </c>
      <c r="M2125" t="inlineStr">
        <is>
          <t>JournalArticle, Conference</t>
        </is>
      </c>
      <c r="N2125" t="inlineStr">
        <is>
          <t>English</t>
        </is>
      </c>
      <c r="O2125">
        <f>IF(F2125="","",LOWER(TRIM(F2125)&amp;"|"&amp;TRIM(G2125)&amp;"|"&amp;H2125))</f>
        <v/>
      </c>
      <c r="P2125" t="inlineStr">
        <is>
          <t>No</t>
        </is>
      </c>
      <c r="Q2125" t="inlineStr">
        <is>
          <t>Citations: 8</t>
        </is>
      </c>
    </row>
    <row r="2126">
      <c r="A2126" t="inlineStr">
        <is>
          <t>A2125</t>
        </is>
      </c>
      <c r="B2126" t="inlineStr">
        <is>
          <t>Database</t>
        </is>
      </c>
      <c r="C2126" t="inlineStr">
        <is>
          <t>Semantic Scholar</t>
        </is>
      </c>
      <c r="D2126" s="86" t="n">
        <v>46287</v>
      </c>
      <c r="E2126" t="inlineStr">
        <is>
          <t>Multiple queries (Q1-Q10)</t>
        </is>
      </c>
      <c r="F2126" t="inlineStr">
        <is>
          <t>ViVa: A Video-Generative Value Model for Robot Reinforcement Learning</t>
        </is>
      </c>
      <c r="G2126" t="inlineStr">
        <is>
          <t>Jin Lv; Hao Li; Jie Li; Yifei Nie; Fankun Kong; Yang Wang; Xiaofeng Wang; Zheng Zhu; Chaojun Ni; Qiuping Deng; Heng-Tao Li; Jian-Cheng Lv; Guan Huang</t>
        </is>
      </c>
      <c r="H2126" t="n">
        <v>2026</v>
      </c>
      <c r="I2126" t="inlineStr">
        <is>
          <t>arXiv.org</t>
        </is>
      </c>
      <c r="J2126" t="inlineStr">
        <is>
          <t>10.48550/arXiv.2604.08168</t>
        </is>
      </c>
      <c r="K2126" t="inlineStr">
        <is>
          <t>https://www.semanticscholar.org/paper/d43a80f41a8c13954e38f38fb416a6fe9e26563d</t>
        </is>
      </c>
      <c r="L2126" t="inlineStr">
        <is>
          <t>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is>
      </c>
      <c r="M2126" t="inlineStr">
        <is>
          <t>JournalArticle</t>
        </is>
      </c>
      <c r="N2126" t="inlineStr">
        <is>
          <t>English</t>
        </is>
      </c>
      <c r="O2126">
        <f>IF(F2126="","",LOWER(TRIM(F2126)&amp;"|"&amp;TRIM(G2126)&amp;"|"&amp;H2126))</f>
        <v/>
      </c>
      <c r="P2126" t="inlineStr">
        <is>
          <t>No</t>
        </is>
      </c>
      <c r="Q2126" t="inlineStr">
        <is>
          <t>Citations: 12</t>
        </is>
      </c>
    </row>
    <row r="2127">
      <c r="A2127" t="inlineStr">
        <is>
          <t>A2126</t>
        </is>
      </c>
      <c r="B2127" t="inlineStr">
        <is>
          <t>Database</t>
        </is>
      </c>
      <c r="C2127" t="inlineStr">
        <is>
          <t>Semantic Scholar</t>
        </is>
      </c>
      <c r="D2127" s="86" t="n">
        <v>46287</v>
      </c>
      <c r="E2127" t="inlineStr">
        <is>
          <t>Multiple queries (Q1-Q10)</t>
        </is>
      </c>
      <c r="F2127" t="inlineStr">
        <is>
          <t>WMPO: World Model-based Policy Optimization for Vision-Language-Action Models</t>
        </is>
      </c>
      <c r="G2127" t="inlineStr">
        <is>
          <t>Fangqi Zhu; Zhengyang Yan; Zicong Hong; Quanxin Shou; Xiao Ma; Song Guo</t>
        </is>
      </c>
      <c r="H2127" t="n">
        <v>2025</v>
      </c>
      <c r="I2127" t="inlineStr">
        <is>
          <t>arXiv.org</t>
        </is>
      </c>
      <c r="J2127" t="inlineStr">
        <is>
          <t>10.48550/arXiv.2511.09515</t>
        </is>
      </c>
      <c r="K2127" t="inlineStr">
        <is>
          <t>https://www.semanticscholar.org/paper/d4c33afeb29d05c0c0e4e9e4c5daed53e9e1241a</t>
        </is>
      </c>
      <c r="L2127"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M2127" t="inlineStr">
        <is>
          <t>JournalArticle</t>
        </is>
      </c>
      <c r="N2127" t="inlineStr">
        <is>
          <t>English</t>
        </is>
      </c>
      <c r="O2127">
        <f>IF(F2127="","",LOWER(TRIM(F2127)&amp;"|"&amp;TRIM(G2127)&amp;"|"&amp;H2127))</f>
        <v/>
      </c>
      <c r="P2127" t="inlineStr">
        <is>
          <t>No</t>
        </is>
      </c>
      <c r="Q2127" t="inlineStr">
        <is>
          <t>Citations: 53</t>
        </is>
      </c>
    </row>
    <row r="2128">
      <c r="A2128" t="inlineStr">
        <is>
          <t>A2127</t>
        </is>
      </c>
      <c r="B2128" t="inlineStr">
        <is>
          <t>Database</t>
        </is>
      </c>
      <c r="C2128" t="inlineStr">
        <is>
          <t>Semantic Scholar</t>
        </is>
      </c>
      <c r="D2128" s="86" t="n">
        <v>46287</v>
      </c>
      <c r="E2128" t="inlineStr">
        <is>
          <t>Multiple queries (Q1-Q10)</t>
        </is>
      </c>
      <c r="F2128" t="inlineStr">
        <is>
          <t>Optimization of Pressure Management Strategies for Geological CO2 Sequestration Using Surrogate Model-based Reinforcement Learning</t>
        </is>
      </c>
      <c r="G2128" t="inlineStr">
        <is>
          <t>Jungang Chen; E. Gildin; Georgy Kompantsev</t>
        </is>
      </c>
      <c r="H2128" t="n">
        <v>2024</v>
      </c>
      <c r="I2128" t="inlineStr">
        <is>
          <t>International Journal of Greenhouse Gas Control</t>
        </is>
      </c>
      <c r="J2128" t="inlineStr">
        <is>
          <t>10.1016/j.ijggc.2024.104262</t>
        </is>
      </c>
      <c r="K2128" t="inlineStr">
        <is>
          <t>https://www.semanticscholar.org/paper/6f735766af56425ae57f75007ae89a529b9f16db</t>
        </is>
      </c>
      <c r="L2128" t="inlineStr">
        <is>
          <t>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is>
      </c>
      <c r="M2128" t="inlineStr">
        <is>
          <t>JournalArticle</t>
        </is>
      </c>
      <c r="N2128" t="inlineStr">
        <is>
          <t>English</t>
        </is>
      </c>
      <c r="O2128">
        <f>IF(F2128="","",LOWER(TRIM(F2128)&amp;"|"&amp;TRIM(G2128)&amp;"|"&amp;H2128))</f>
        <v/>
      </c>
      <c r="P2128" t="inlineStr">
        <is>
          <t>No</t>
        </is>
      </c>
      <c r="Q2128" t="inlineStr">
        <is>
          <t>Citations: 44</t>
        </is>
      </c>
    </row>
    <row r="2129">
      <c r="A2129" t="inlineStr">
        <is>
          <t>A2128</t>
        </is>
      </c>
      <c r="B2129" t="inlineStr">
        <is>
          <t>Database</t>
        </is>
      </c>
      <c r="C2129" t="inlineStr">
        <is>
          <t>Semantic Scholar</t>
        </is>
      </c>
      <c r="D2129" s="86" t="n">
        <v>46287</v>
      </c>
      <c r="E2129" t="inlineStr">
        <is>
          <t>Multiple queries (Q1-Q10)</t>
        </is>
      </c>
      <c r="F2129" t="inlineStr">
        <is>
          <t>Dynamics-Aligned Latent Imagination in Contextual World Models for Zero-Shot Generalization</t>
        </is>
      </c>
      <c r="G2129" t="inlineStr">
        <is>
          <t>F. Röder; Jan Benad; Manfred Eppe; P. Banerjee</t>
        </is>
      </c>
      <c r="H2129" t="n">
        <v>2025</v>
      </c>
      <c r="I2129" t="inlineStr">
        <is>
          <t>Neural Information Processing Systems</t>
        </is>
      </c>
      <c r="J2129" t="inlineStr">
        <is>
          <t>10.48550/arXiv.2508.20294</t>
        </is>
      </c>
      <c r="K2129" t="inlineStr">
        <is>
          <t>https://www.semanticscholar.org/paper/391cfbe8a2bccb6308cee7e16c547cb8780f1dd0</t>
        </is>
      </c>
      <c r="L2129" t="inlineStr">
        <is>
          <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is>
      </c>
      <c r="M2129" t="inlineStr">
        <is>
          <t>JournalArticle</t>
        </is>
      </c>
      <c r="N2129" t="inlineStr">
        <is>
          <t>English</t>
        </is>
      </c>
      <c r="O2129">
        <f>IF(F2129="","",LOWER(TRIM(F2129)&amp;"|"&amp;TRIM(G2129)&amp;"|"&amp;H2129))</f>
        <v/>
      </c>
      <c r="P2129" t="inlineStr">
        <is>
          <t>No</t>
        </is>
      </c>
      <c r="Q2129" t="inlineStr">
        <is>
          <t>Citations: 6</t>
        </is>
      </c>
    </row>
    <row r="2130">
      <c r="A2130" t="inlineStr">
        <is>
          <t>A2129</t>
        </is>
      </c>
      <c r="B2130" t="inlineStr">
        <is>
          <t>Database</t>
        </is>
      </c>
      <c r="C2130" t="inlineStr">
        <is>
          <t>Semantic Scholar</t>
        </is>
      </c>
      <c r="D2130" s="86" t="n">
        <v>46287</v>
      </c>
      <c r="E2130" t="inlineStr">
        <is>
          <t>Multiple queries (Q1-Q10)</t>
        </is>
      </c>
      <c r="F2130" t="inlineStr">
        <is>
          <t>Adapting World Models with Latent-State Dynamics Residuals</t>
        </is>
      </c>
      <c r="G2130" t="inlineStr">
        <is>
          <t>JB Lanier; Kyungmin Kim; Armin Karamzade; Yi-Fei Liu; Ankita Sinha; Kat He; Davide Corsi; Roy Fox</t>
        </is>
      </c>
      <c r="H2130" t="n">
        <v>2025</v>
      </c>
      <c r="I2130" t="inlineStr">
        <is>
          <t>arXiv.org</t>
        </is>
      </c>
      <c r="J2130" t="inlineStr">
        <is>
          <t>10.48550/arXiv.2504.02252</t>
        </is>
      </c>
      <c r="K2130" t="inlineStr">
        <is>
          <t>https://www.semanticscholar.org/paper/bae2080ec1114f266bf1fac48fdccc5c5fc9e0ca</t>
        </is>
      </c>
      <c r="L2130" t="inlineStr">
        <is>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is>
      </c>
      <c r="M2130" t="inlineStr">
        <is>
          <t>JournalArticle</t>
        </is>
      </c>
      <c r="N2130" t="inlineStr">
        <is>
          <t>English</t>
        </is>
      </c>
      <c r="O2130">
        <f>IF(F2130="","",LOWER(TRIM(F2130)&amp;"|"&amp;TRIM(G2130)&amp;"|"&amp;H2130))</f>
        <v/>
      </c>
      <c r="P2130" t="inlineStr">
        <is>
          <t>No</t>
        </is>
      </c>
      <c r="Q2130" t="inlineStr">
        <is>
          <t>Citations: 6</t>
        </is>
      </c>
    </row>
    <row r="2131">
      <c r="A2131" t="inlineStr">
        <is>
          <t>A2130</t>
        </is>
      </c>
      <c r="B2131" t="inlineStr">
        <is>
          <t>Database</t>
        </is>
      </c>
      <c r="C2131" t="inlineStr">
        <is>
          <t>Semantic Scholar</t>
        </is>
      </c>
      <c r="D2131" s="86" t="n">
        <v>46287</v>
      </c>
      <c r="E2131" t="inlineStr">
        <is>
          <t>Multiple queries (Q1-Q10)</t>
        </is>
      </c>
      <c r="F2131" t="inlineStr">
        <is>
          <t>MERINA+: Improving Generalization for Neural Video Adaptation via Information-Theoretic Meta-Reinforcement Learning</t>
        </is>
      </c>
      <c r="G2131" t="inlineStr">
        <is>
          <t>Nuowen Kan; Chenglin Li; Yuan Jiang; Wenrui Dai; Junni Zou; Hongkai Xiong; Laura Toni</t>
        </is>
      </c>
      <c r="H2131" t="n">
        <v>2026</v>
      </c>
      <c r="I2131" t="inlineStr">
        <is>
          <t>IEEE transactions on circuits and systems for video technology (Print)</t>
        </is>
      </c>
      <c r="J2131" t="inlineStr">
        <is>
          <t>10.1109/TCSVT.2025.3596636</t>
        </is>
      </c>
      <c r="K2131" t="inlineStr">
        <is>
          <t>https://www.semanticscholar.org/paper/04e2f5c1f6b2673d4b5a5189d9c7e6aaee9312d8</t>
        </is>
      </c>
      <c r="L2131" t="inlineStr">
        <is>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is>
      </c>
      <c r="M2131" t="inlineStr">
        <is>
          <t>JournalArticle</t>
        </is>
      </c>
      <c r="N2131" t="inlineStr">
        <is>
          <t>English</t>
        </is>
      </c>
      <c r="O2131">
        <f>IF(F2131="","",LOWER(TRIM(F2131)&amp;"|"&amp;TRIM(G2131)&amp;"|"&amp;H2131))</f>
        <v/>
      </c>
      <c r="P2131" t="inlineStr">
        <is>
          <t>No</t>
        </is>
      </c>
      <c r="Q2131" t="inlineStr">
        <is>
          <t>Citations: 10</t>
        </is>
      </c>
    </row>
    <row r="2132">
      <c r="A2132" t="inlineStr">
        <is>
          <t>A2131</t>
        </is>
      </c>
      <c r="B2132" t="inlineStr">
        <is>
          <t>Database</t>
        </is>
      </c>
      <c r="C2132" t="inlineStr">
        <is>
          <t>Semantic Scholar</t>
        </is>
      </c>
      <c r="D2132" s="86" t="n">
        <v>46287</v>
      </c>
      <c r="E2132" t="inlineStr">
        <is>
          <t>Multiple queries (Q1-Q10)</t>
        </is>
      </c>
      <c r="F2132" t="inlineStr">
        <is>
          <t>Neural Motion Simulator Pushing the Limit of World Models in Reinforcement Learning</t>
        </is>
      </c>
      <c r="G2132" t="inlineStr">
        <is>
          <t>Chenjie Hao; Weyl Lu; Yifan Xu; Yubei Chen</t>
        </is>
      </c>
      <c r="H2132" t="n">
        <v>2025</v>
      </c>
      <c r="I2132" t="inlineStr">
        <is>
          <t>Computer Vision and Pattern Recognition</t>
        </is>
      </c>
      <c r="J2132" t="inlineStr">
        <is>
          <t>10.1109/CVPR52734.2025.02571</t>
        </is>
      </c>
      <c r="K2132" t="inlineStr">
        <is>
          <t>https://www.semanticscholar.org/paper/63df5f97fbfb22f438de2cc36f08967bdd73fd78</t>
        </is>
      </c>
      <c r="L2132" t="inlineStr">
        <is>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is>
      </c>
      <c r="M2132" t="inlineStr">
        <is>
          <t>JournalArticle, Conference</t>
        </is>
      </c>
      <c r="N2132" t="inlineStr">
        <is>
          <t>English</t>
        </is>
      </c>
      <c r="O2132">
        <f>IF(F2132="","",LOWER(TRIM(F2132)&amp;"|"&amp;TRIM(G2132)&amp;"|"&amp;H2132))</f>
        <v/>
      </c>
      <c r="P2132" t="inlineStr">
        <is>
          <t>No</t>
        </is>
      </c>
      <c r="Q2132" t="inlineStr">
        <is>
          <t>Citations: 12</t>
        </is>
      </c>
    </row>
    <row r="2133">
      <c r="A2133" t="inlineStr">
        <is>
          <t>A2132</t>
        </is>
      </c>
      <c r="B2133" t="inlineStr">
        <is>
          <t>Database</t>
        </is>
      </c>
      <c r="C2133" t="inlineStr">
        <is>
          <t>Semantic Scholar</t>
        </is>
      </c>
      <c r="D2133" s="86" t="n">
        <v>46287</v>
      </c>
      <c r="E2133" t="inlineStr">
        <is>
          <t>Multiple queries (Q1-Q10)</t>
        </is>
      </c>
      <c r="F2133" t="inlineStr">
        <is>
          <t>Continual Reinforcement Learning by Planning with Online World Models</t>
        </is>
      </c>
      <c r="G2133" t="inlineStr">
        <is>
          <t>Zichen Liu; Guoji Fu; Chao Du; W. Lee; Min Lin</t>
        </is>
      </c>
      <c r="H2133" t="n">
        <v>2025</v>
      </c>
      <c r="I2133" t="inlineStr">
        <is>
          <t>International Conference on Machine Learning</t>
        </is>
      </c>
      <c r="J2133" t="inlineStr">
        <is>
          <t>10.48550/arXiv.2507.09177</t>
        </is>
      </c>
      <c r="K2133" t="inlineStr">
        <is>
          <t>https://www.semanticscholar.org/paper/8d1a5fd439dd67f8a16859566b12a35f705f7c83</t>
        </is>
      </c>
      <c r="L2133" t="inlineStr">
        <is>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is>
      </c>
      <c r="M2133" t="inlineStr">
        <is>
          <t>JournalArticle, Conference</t>
        </is>
      </c>
      <c r="N2133" t="inlineStr">
        <is>
          <t>English</t>
        </is>
      </c>
      <c r="O2133">
        <f>IF(F2133="","",LOWER(TRIM(F2133)&amp;"|"&amp;TRIM(G2133)&amp;"|"&amp;H2133))</f>
        <v/>
      </c>
      <c r="P2133" t="inlineStr">
        <is>
          <t>No</t>
        </is>
      </c>
      <c r="Q2133" t="inlineStr">
        <is>
          <t>Citations: 12</t>
        </is>
      </c>
    </row>
    <row r="2134">
      <c r="A2134" t="inlineStr">
        <is>
          <t>A2133</t>
        </is>
      </c>
      <c r="B2134" t="inlineStr">
        <is>
          <t>Database</t>
        </is>
      </c>
      <c r="C2134" t="inlineStr">
        <is>
          <t>Semantic Scholar</t>
        </is>
      </c>
      <c r="D2134" s="86" t="n">
        <v>46287</v>
      </c>
      <c r="E2134" t="inlineStr">
        <is>
          <t>Multiple queries (Q1-Q10)</t>
        </is>
      </c>
      <c r="F2134" t="inlineStr">
        <is>
          <t>Learning Real-World Action-Video Dynamics with Heterogeneous Masked Autoregression</t>
        </is>
      </c>
      <c r="G2134" t="inlineStr">
        <is>
          <t>Lirui Wang; Kevin Zhao; Chaoqi Liu; Xinlei Chen</t>
        </is>
      </c>
      <c r="H2134" t="n">
        <v>2025</v>
      </c>
      <c r="I2134" t="inlineStr">
        <is>
          <t>arXiv.org</t>
        </is>
      </c>
      <c r="J2134" t="inlineStr">
        <is>
          <t>10.48550/arXiv.2502.04296</t>
        </is>
      </c>
      <c r="K2134" t="inlineStr">
        <is>
          <t>https://www.semanticscholar.org/paper/eb9e49e6e4c3ce04c511baae4d7475c3c56f2e11</t>
        </is>
      </c>
      <c r="L2134" t="inlineStr">
        <is>
          <t>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is>
      </c>
      <c r="M2134" t="inlineStr">
        <is>
          <t>JournalArticle</t>
        </is>
      </c>
      <c r="N2134" t="inlineStr">
        <is>
          <t>English</t>
        </is>
      </c>
      <c r="O2134">
        <f>IF(F2134="","",LOWER(TRIM(F2134)&amp;"|"&amp;TRIM(G2134)&amp;"|"&amp;H2134))</f>
        <v/>
      </c>
      <c r="P2134" t="inlineStr">
        <is>
          <t>No</t>
        </is>
      </c>
      <c r="Q2134" t="inlineStr">
        <is>
          <t>Citations: 22</t>
        </is>
      </c>
    </row>
    <row r="2135">
      <c r="A2135" t="inlineStr">
        <is>
          <t>A2134</t>
        </is>
      </c>
      <c r="B2135" t="inlineStr">
        <is>
          <t>Database</t>
        </is>
      </c>
      <c r="C2135" t="inlineStr">
        <is>
          <t>Semantic Scholar</t>
        </is>
      </c>
      <c r="D2135" s="86" t="n">
        <v>46287</v>
      </c>
      <c r="E2135" t="inlineStr">
        <is>
          <t>Multiple queries (Q1-Q10)</t>
        </is>
      </c>
      <c r="F2135" t="inlineStr">
        <is>
          <t>TeViR: Text-to-Video Reward With Diffusion Models for Efficient Reinforcement Learning</t>
        </is>
      </c>
      <c r="G2135" t="inlineStr">
        <is>
          <t>Yuhui Chen; Haoran Li; Zhen Jiang; Haowei Wen; Dongbin Zhao</t>
        </is>
      </c>
      <c r="H2135" t="n">
        <v>2025</v>
      </c>
      <c r="I2135" t="inlineStr">
        <is>
          <t>IEEE Transactions on Systems, Man &amp; Cybernetics. Systems</t>
        </is>
      </c>
      <c r="J2135" t="inlineStr">
        <is>
          <t>10.1109/TSMC.2025.3638818</t>
        </is>
      </c>
      <c r="K2135" t="inlineStr">
        <is>
          <t>https://www.semanticscholar.org/paper/efc028b1a397eeb46eb6b945faea536d068b752a</t>
        </is>
      </c>
      <c r="L2135" t="inlineStr">
        <is>
          <t>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is>
      </c>
      <c r="M2135" t="inlineStr">
        <is>
          <t>JournalArticle</t>
        </is>
      </c>
      <c r="N2135" t="inlineStr">
        <is>
          <t>English</t>
        </is>
      </c>
      <c r="O2135">
        <f>IF(F2135="","",LOWER(TRIM(F2135)&amp;"|"&amp;TRIM(G2135)&amp;"|"&amp;H2135))</f>
        <v/>
      </c>
      <c r="P2135" t="inlineStr">
        <is>
          <t>No</t>
        </is>
      </c>
      <c r="Q2135" t="inlineStr">
        <is>
          <t>Citations: 10</t>
        </is>
      </c>
    </row>
    <row r="2136">
      <c r="A2136" t="inlineStr">
        <is>
          <t>A2135</t>
        </is>
      </c>
      <c r="B2136" t="inlineStr">
        <is>
          <t>Database</t>
        </is>
      </c>
      <c r="C2136" t="inlineStr">
        <is>
          <t>Semantic Scholar</t>
        </is>
      </c>
      <c r="D2136" s="86" t="n">
        <v>46287</v>
      </c>
      <c r="E2136" t="inlineStr">
        <is>
          <t>Multiple queries (Q1-Q10)</t>
        </is>
      </c>
      <c r="F2136" t="inlineStr">
        <is>
          <t>Latent Reward: LLM-Empowered Credit Assignment in Episodic Reinforcement Learning</t>
        </is>
      </c>
      <c r="G2136" t="inlineStr">
        <is>
          <t>Yun Qu; Yuhang Jiang; Boyuan Wang; Yixiu Mao; Qi Cheems Wang; Chang Liu; Xiangyang Ji</t>
        </is>
      </c>
      <c r="H2136" t="n">
        <v>2024</v>
      </c>
      <c r="I2136" t="inlineStr">
        <is>
          <t>AAAI Conference on Artificial Intelligence</t>
        </is>
      </c>
      <c r="J2136" t="inlineStr">
        <is>
          <t>10.48550/arXiv.2412.11120</t>
        </is>
      </c>
      <c r="K2136" t="inlineStr">
        <is>
          <t>https://www.semanticscholar.org/paper/7a38224a0a3968fc174cf5f2f187667d24f78d67</t>
        </is>
      </c>
      <c r="L2136" t="inlineStr">
        <is>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is>
      </c>
      <c r="M2136" t="inlineStr">
        <is>
          <t>JournalArticle, Conference</t>
        </is>
      </c>
      <c r="N2136" t="inlineStr">
        <is>
          <t>English</t>
        </is>
      </c>
      <c r="O2136">
        <f>IF(F2136="","",LOWER(TRIM(F2136)&amp;"|"&amp;TRIM(G2136)&amp;"|"&amp;H2136))</f>
        <v/>
      </c>
      <c r="P2136" t="inlineStr">
        <is>
          <t>No</t>
        </is>
      </c>
      <c r="Q2136" t="inlineStr">
        <is>
          <t>Citations: 39</t>
        </is>
      </c>
    </row>
    <row r="2137">
      <c r="A2137" t="inlineStr">
        <is>
          <t>A2136</t>
        </is>
      </c>
      <c r="B2137" t="inlineStr">
        <is>
          <t>Database</t>
        </is>
      </c>
      <c r="C2137" t="inlineStr">
        <is>
          <t>Semantic Scholar</t>
        </is>
      </c>
      <c r="D2137" s="86" t="n">
        <v>46287</v>
      </c>
      <c r="E2137" t="inlineStr">
        <is>
          <t>Multiple queries (Q1-Q10)</t>
        </is>
      </c>
      <c r="F2137" t="inlineStr">
        <is>
          <t>Reinforcement World Model Learning for LLM-based Agents</t>
        </is>
      </c>
      <c r="G2137" t="inlineStr">
        <is>
          <t>Xiao Yu; Baolin Peng; Rui-Ze Xu; Yelong Shen; Pengcheng He; Suman Nath; Nikhil Singh; Jian Gao; Zhou Yu</t>
        </is>
      </c>
      <c r="H2137" t="n">
        <v>2026</v>
      </c>
      <c r="I2137" t="inlineStr">
        <is>
          <t>arXiv.org</t>
        </is>
      </c>
      <c r="J2137" t="inlineStr">
        <is>
          <t>10.48550/arXiv.2602.05842</t>
        </is>
      </c>
      <c r="K2137" t="inlineStr">
        <is>
          <t>https://www.semanticscholar.org/paper/22da573d32143122808ae537de027e4d7b99ce1f</t>
        </is>
      </c>
      <c r="L2137" t="inlineStr">
        <is>
          <t>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is>
      </c>
      <c r="M2137" t="inlineStr">
        <is>
          <t>JournalArticle</t>
        </is>
      </c>
      <c r="N2137" t="inlineStr">
        <is>
          <t>English</t>
        </is>
      </c>
      <c r="O2137">
        <f>IF(F2137="","",LOWER(TRIM(F2137)&amp;"|"&amp;TRIM(G2137)&amp;"|"&amp;H2137))</f>
        <v/>
      </c>
      <c r="P2137" t="inlineStr">
        <is>
          <t>No</t>
        </is>
      </c>
      <c r="Q2137" t="inlineStr">
        <is>
          <t>Citations: 15</t>
        </is>
      </c>
    </row>
    <row r="2138">
      <c r="A2138" t="inlineStr">
        <is>
          <t>A2137</t>
        </is>
      </c>
      <c r="B2138" t="inlineStr">
        <is>
          <t>Database</t>
        </is>
      </c>
      <c r="C2138" t="inlineStr">
        <is>
          <t>Semantic Scholar</t>
        </is>
      </c>
      <c r="D2138" s="86" t="n">
        <v>46287</v>
      </c>
      <c r="E2138" t="inlineStr">
        <is>
          <t>Multiple queries (Q1-Q10)</t>
        </is>
      </c>
      <c r="F2138" t="inlineStr">
        <is>
          <t>Fine-Grained Causal Dynamics Learning with Quantization for Improving Robustness in Reinforcement Learning</t>
        </is>
      </c>
      <c r="G2138" t="inlineStr">
        <is>
          <t>Inwoo Hwang; Yunhyeok Kwak; Suhyung Choi; Byoung-Tak Zhang; Sanghack Lee</t>
        </is>
      </c>
      <c r="H2138" t="n">
        <v>2024</v>
      </c>
      <c r="I2138" t="inlineStr">
        <is>
          <t>International Conference on Machine Learning</t>
        </is>
      </c>
      <c r="J2138" t="inlineStr">
        <is>
          <t>10.48550/arXiv.2406.03234</t>
        </is>
      </c>
      <c r="K2138" t="inlineStr">
        <is>
          <t>https://www.semanticscholar.org/paper/bebadf2e75bb9d79d488bbf2fb75364e4b8c0016</t>
        </is>
      </c>
      <c r="L2138" t="inlineStr">
        <is>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is>
      </c>
      <c r="M2138" t="inlineStr">
        <is>
          <t>JournalArticle, Conference</t>
        </is>
      </c>
      <c r="N2138" t="inlineStr">
        <is>
          <t>English</t>
        </is>
      </c>
      <c r="O2138">
        <f>IF(F2138="","",LOWER(TRIM(F2138)&amp;"|"&amp;TRIM(G2138)&amp;"|"&amp;H2138))</f>
        <v/>
      </c>
      <c r="P2138" t="inlineStr">
        <is>
          <t>No</t>
        </is>
      </c>
      <c r="Q2138" t="inlineStr">
        <is>
          <t>Citations: 13</t>
        </is>
      </c>
    </row>
    <row r="2139">
      <c r="A2139" t="inlineStr">
        <is>
          <t>A2138</t>
        </is>
      </c>
      <c r="B2139" t="inlineStr">
        <is>
          <t>Database</t>
        </is>
      </c>
      <c r="C2139" t="inlineStr">
        <is>
          <t>Semantic Scholar</t>
        </is>
      </c>
      <c r="D2139" s="86" t="n">
        <v>46287</v>
      </c>
      <c r="E2139" t="inlineStr">
        <is>
          <t>Multiple queries (Q1-Q10)</t>
        </is>
      </c>
      <c r="F2139" t="inlineStr">
        <is>
          <t>Knowledge Retention for Continual Model-Based Reinforcement Learning</t>
        </is>
      </c>
      <c r="G2139" t="inlineStr">
        <is>
          <t>Y. Sun; Haotian Fu; Michael S. Littman; G. Konidaris</t>
        </is>
      </c>
      <c r="H2139" t="n">
        <v>2025</v>
      </c>
      <c r="I2139" t="inlineStr">
        <is>
          <t>arXiv.org</t>
        </is>
      </c>
      <c r="J2139" t="inlineStr">
        <is>
          <t>10.48550/arXiv.2503.04256</t>
        </is>
      </c>
      <c r="K2139" t="inlineStr">
        <is>
          <t>https://www.semanticscholar.org/paper/de8856e1755fdbbb9ba94e3a4d56628a0526ad8f</t>
        </is>
      </c>
      <c r="L2139" t="inlineStr">
        <is>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is>
      </c>
      <c r="M2139" t="inlineStr">
        <is>
          <t>JournalArticle</t>
        </is>
      </c>
      <c r="N2139" t="inlineStr">
        <is>
          <t>English</t>
        </is>
      </c>
      <c r="O2139">
        <f>IF(F2139="","",LOWER(TRIM(F2139)&amp;"|"&amp;TRIM(G2139)&amp;"|"&amp;H2139))</f>
        <v/>
      </c>
      <c r="P2139" t="inlineStr">
        <is>
          <t>No</t>
        </is>
      </c>
      <c r="Q2139" t="inlineStr">
        <is>
          <t>Citations: 9</t>
        </is>
      </c>
    </row>
    <row r="2140">
      <c r="A2140" t="inlineStr">
        <is>
          <t>A2139</t>
        </is>
      </c>
      <c r="B2140" t="inlineStr">
        <is>
          <t>Database</t>
        </is>
      </c>
      <c r="C2140" t="inlineStr">
        <is>
          <t>Semantic Scholar</t>
        </is>
      </c>
      <c r="D2140" s="86" t="n">
        <v>46287</v>
      </c>
      <c r="E2140" t="inlineStr">
        <is>
          <t>Multiple queries (Q1-Q10)</t>
        </is>
      </c>
      <c r="F2140" t="inlineStr">
        <is>
          <t>Pre-training Contextualized World Models with In-the-wild Videos for Reinforcement Learning</t>
        </is>
      </c>
      <c r="G2140" t="inlineStr">
        <is>
          <t>Jialong Wu; Haoyu Ma; Chao Deng; Mingsheng Long</t>
        </is>
      </c>
      <c r="H2140" t="n">
        <v>2023</v>
      </c>
      <c r="I2140" t="inlineStr">
        <is>
          <t>Neural Information Processing Systems</t>
        </is>
      </c>
      <c r="J2140" t="inlineStr">
        <is>
          <t>10.48550/arXiv.2305.18499</t>
        </is>
      </c>
      <c r="K2140" t="inlineStr">
        <is>
          <t>https://www.semanticscholar.org/paper/9314fa28ccb7308367efe704241944baf66534f4</t>
        </is>
      </c>
      <c r="L2140" t="inlineStr">
        <is>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is>
      </c>
      <c r="M2140" t="inlineStr">
        <is>
          <t>JournalArticle</t>
        </is>
      </c>
      <c r="N2140" t="inlineStr">
        <is>
          <t>English</t>
        </is>
      </c>
      <c r="O2140">
        <f>IF(F2140="","",LOWER(TRIM(F2140)&amp;"|"&amp;TRIM(G2140)&amp;"|"&amp;H2140))</f>
        <v/>
      </c>
      <c r="P2140" t="inlineStr">
        <is>
          <t>No</t>
        </is>
      </c>
      <c r="Q2140" t="inlineStr">
        <is>
          <t>Citations: 54</t>
        </is>
      </c>
    </row>
    <row r="2141">
      <c r="A2141" t="inlineStr">
        <is>
          <t>A2140</t>
        </is>
      </c>
      <c r="B2141" t="inlineStr">
        <is>
          <t>Database</t>
        </is>
      </c>
      <c r="C2141" t="inlineStr">
        <is>
          <t>Semantic Scholar</t>
        </is>
      </c>
      <c r="D2141" s="86" t="n">
        <v>46287</v>
      </c>
      <c r="E2141" t="inlineStr">
        <is>
          <t>Multiple queries (Q1-Q10)</t>
        </is>
      </c>
      <c r="F2141" t="inlineStr">
        <is>
          <t>iDiffODE: Learning Continuous-Time Latent Dynamics for Generative Spatiotemporal Modeling</t>
        </is>
      </c>
      <c r="G2141" t="inlineStr">
        <is>
          <t>S. Yeddula; Abhijeet Bhattacharya; Chen Jiang</t>
        </is>
      </c>
      <c r="H2141" t="n">
        <v>2025</v>
      </c>
      <c r="I2141" t="inlineStr">
        <is>
          <t>International Conference on Machine Learning and Applications</t>
        </is>
      </c>
      <c r="J2141" t="inlineStr">
        <is>
          <t>10.1109/ICMLA66185.2025.00194</t>
        </is>
      </c>
      <c r="K2141" t="inlineStr">
        <is>
          <t>https://www.semanticscholar.org/paper/43b9b9fc8adbf1d8381e9a6861685ca9fb621ee4</t>
        </is>
      </c>
      <c r="L2141" t="inlineStr">
        <is>
          <t>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is>
      </c>
      <c r="M2141" t="inlineStr">
        <is>
          <t>JournalArticle, Conference</t>
        </is>
      </c>
      <c r="N2141" t="inlineStr">
        <is>
          <t>English</t>
        </is>
      </c>
      <c r="O2141">
        <f>IF(F2141="","",LOWER(TRIM(F2141)&amp;"|"&amp;TRIM(G2141)&amp;"|"&amp;H2141))</f>
        <v/>
      </c>
      <c r="P2141" t="inlineStr">
        <is>
          <t>No</t>
        </is>
      </c>
      <c r="Q2141" t="inlineStr">
        <is>
          <t>Citations: 0</t>
        </is>
      </c>
    </row>
    <row r="2142">
      <c r="A2142" t="inlineStr">
        <is>
          <t>A2141</t>
        </is>
      </c>
      <c r="B2142" t="inlineStr">
        <is>
          <t>Database</t>
        </is>
      </c>
      <c r="C2142" t="inlineStr">
        <is>
          <t>Semantic Scholar</t>
        </is>
      </c>
      <c r="D2142" s="86" t="n">
        <v>46287</v>
      </c>
      <c r="E2142" t="inlineStr">
        <is>
          <t>Multiple queries (Q1-Q10)</t>
        </is>
      </c>
      <c r="F2142" t="inlineStr">
        <is>
          <t>World-VLA-Loop: Closed-Loop Learning of Video World Model and VLA Policy</t>
        </is>
      </c>
      <c r="G2142" t="inlineStr">
        <is>
          <t>Xiaokang Liu; Ze-Chen Bai; Hai Ci; K. Ma; M. Shou</t>
        </is>
      </c>
      <c r="H2142" t="n">
        <v>2026</v>
      </c>
      <c r="I2142" t="inlineStr">
        <is>
          <t>arXiv.org</t>
        </is>
      </c>
      <c r="J2142" t="inlineStr">
        <is>
          <t>10.48550/arXiv.2602.06508</t>
        </is>
      </c>
      <c r="K2142" t="inlineStr">
        <is>
          <t>https://www.semanticscholar.org/paper/936122c1ae597d12187b6633e1d85806a0d4b3ab</t>
        </is>
      </c>
      <c r="L2142" t="inlineStr">
        <is>
          <t>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is>
      </c>
      <c r="M2142" t="inlineStr">
        <is>
          <t>JournalArticle</t>
        </is>
      </c>
      <c r="N2142" t="inlineStr">
        <is>
          <t>English</t>
        </is>
      </c>
      <c r="O2142">
        <f>IF(F2142="","",LOWER(TRIM(F2142)&amp;"|"&amp;TRIM(G2142)&amp;"|"&amp;H2142))</f>
        <v/>
      </c>
      <c r="P2142" t="inlineStr">
        <is>
          <t>No</t>
        </is>
      </c>
      <c r="Q2142" t="inlineStr">
        <is>
          <t>Citations: 30</t>
        </is>
      </c>
    </row>
    <row r="2143">
      <c r="A2143" t="inlineStr">
        <is>
          <t>A2142</t>
        </is>
      </c>
      <c r="B2143" t="inlineStr">
        <is>
          <t>Database</t>
        </is>
      </c>
      <c r="C2143" t="inlineStr">
        <is>
          <t>Semantic Scholar</t>
        </is>
      </c>
      <c r="D2143" s="86" t="n">
        <v>46287</v>
      </c>
      <c r="E2143" t="inlineStr">
        <is>
          <t>Multiple queries (Q1-Q10)</t>
        </is>
      </c>
      <c r="F2143" t="inlineStr">
        <is>
          <t>CarDreamer: Open-Source Learning Platform for World-Model-Based Autonomous Driving</t>
        </is>
      </c>
      <c r="G2143" t="inlineStr">
        <is>
          <t>De-Chen Gao; Shuangyu Cai; Han-Chu Zhou; Hang Wang; Iman Soltani; Jun-Shan Zhang</t>
        </is>
      </c>
      <c r="H2143" t="n">
        <v>2024</v>
      </c>
      <c r="I2143" t="inlineStr">
        <is>
          <t>IEEE Internet of Things Journal</t>
        </is>
      </c>
      <c r="J2143" t="inlineStr">
        <is>
          <t>10.1109/JIOT.2024.3479088</t>
        </is>
      </c>
      <c r="K2143" t="inlineStr">
        <is>
          <t>https://www.semanticscholar.org/paper/5de56a818f2575dbf7b7fcbaa22b793a4178f90d</t>
        </is>
      </c>
      <c r="L2143" t="inlineStr">
        <is>
          <t>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is>
      </c>
      <c r="M2143" t="inlineStr">
        <is>
          <t>JournalArticle</t>
        </is>
      </c>
      <c r="N2143" t="inlineStr">
        <is>
          <t>English</t>
        </is>
      </c>
      <c r="O2143">
        <f>IF(F2143="","",LOWER(TRIM(F2143)&amp;"|"&amp;TRIM(G2143)&amp;"|"&amp;H2143))</f>
        <v/>
      </c>
      <c r="P2143" t="inlineStr">
        <is>
          <t>No</t>
        </is>
      </c>
      <c r="Q2143" t="inlineStr">
        <is>
          <t>Citations: 23</t>
        </is>
      </c>
    </row>
    <row r="2144">
      <c r="A2144" t="inlineStr">
        <is>
          <t>A2143</t>
        </is>
      </c>
      <c r="B2144" t="inlineStr">
        <is>
          <t>Database</t>
        </is>
      </c>
      <c r="C2144" t="inlineStr">
        <is>
          <t>Semantic Scholar</t>
        </is>
      </c>
      <c r="D2144" s="86" t="n">
        <v>46287</v>
      </c>
      <c r="E2144" t="inlineStr">
        <is>
          <t>Multiple queries (Q1-Q10)</t>
        </is>
      </c>
      <c r="F2144" t="inlineStr">
        <is>
          <t>Model-Based Reinforcement Learning for Control of Strongly Disturbed Unsteady Aerodynamic Flows</t>
        </is>
      </c>
      <c r="G2144" t="inlineStr">
        <is>
          <t>Zhe-Cheng Liu; D. Beckers; J. Eldredge</t>
        </is>
      </c>
      <c r="H2144" t="n">
        <v>2024</v>
      </c>
      <c r="I2144" t="inlineStr">
        <is>
          <t>AIAA Journal</t>
        </is>
      </c>
      <c r="J2144" t="inlineStr">
        <is>
          <t>10.2514/1.J064790</t>
        </is>
      </c>
      <c r="K2144" t="inlineStr">
        <is>
          <t>https://www.semanticscholar.org/paper/1ed00b921694331d480533e5710f002af6f6ca39</t>
        </is>
      </c>
      <c r="L2144" t="inlineStr">
        <is>
          <t>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is>
      </c>
      <c r="M2144" t="inlineStr">
        <is>
          <t>JournalArticle</t>
        </is>
      </c>
      <c r="N2144" t="inlineStr">
        <is>
          <t>English</t>
        </is>
      </c>
      <c r="O2144">
        <f>IF(F2144="","",LOWER(TRIM(F2144)&amp;"|"&amp;TRIM(G2144)&amp;"|"&amp;H2144))</f>
        <v/>
      </c>
      <c r="P2144" t="inlineStr">
        <is>
          <t>No</t>
        </is>
      </c>
      <c r="Q2144" t="inlineStr">
        <is>
          <t>Citations: 12</t>
        </is>
      </c>
    </row>
    <row r="2145">
      <c r="A2145" t="inlineStr">
        <is>
          <t>A2144</t>
        </is>
      </c>
      <c r="B2145" t="inlineStr">
        <is>
          <t>Database</t>
        </is>
      </c>
      <c r="C2145" t="inlineStr">
        <is>
          <t>Semantic Scholar</t>
        </is>
      </c>
      <c r="D2145" s="86" t="n">
        <v>46287</v>
      </c>
      <c r="E2145" t="inlineStr">
        <is>
          <t>Multiple queries (Q1-Q10)</t>
        </is>
      </c>
      <c r="F2145" t="inlineStr">
        <is>
          <t>Object-Centric World Models for Causality-Aware Reinforcement Learning</t>
        </is>
      </c>
      <c r="G2145" t="inlineStr">
        <is>
          <t>Yosuke Nishimoto; Takashi Matsubara</t>
        </is>
      </c>
      <c r="H2145" t="n">
        <v>2025</v>
      </c>
      <c r="I2145" t="inlineStr">
        <is>
          <t>AAAI Conference on Artificial Intelligence</t>
        </is>
      </c>
      <c r="J2145" t="inlineStr">
        <is>
          <t>10.48550/arXiv.2511.14262</t>
        </is>
      </c>
      <c r="K2145" t="inlineStr">
        <is>
          <t>https://www.semanticscholar.org/paper/16da3feb82151da3ae8a121d0cf08cb7077d7c2e</t>
        </is>
      </c>
      <c r="L2145"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M2145" t="inlineStr">
        <is>
          <t>JournalArticle, Conference</t>
        </is>
      </c>
      <c r="N2145" t="inlineStr">
        <is>
          <t>English</t>
        </is>
      </c>
      <c r="O2145">
        <f>IF(F2145="","",LOWER(TRIM(F2145)&amp;"|"&amp;TRIM(G2145)&amp;"|"&amp;H2145))</f>
        <v/>
      </c>
      <c r="P2145" t="inlineStr">
        <is>
          <t>No</t>
        </is>
      </c>
      <c r="Q2145" t="inlineStr">
        <is>
          <t>Citations: 4</t>
        </is>
      </c>
    </row>
    <row r="2146">
      <c r="A2146" t="inlineStr">
        <is>
          <t>A2145</t>
        </is>
      </c>
      <c r="B2146" t="inlineStr">
        <is>
          <t>Database</t>
        </is>
      </c>
      <c r="C2146" t="inlineStr">
        <is>
          <t>Semantic Scholar</t>
        </is>
      </c>
      <c r="D2146" s="86" t="n">
        <v>46287</v>
      </c>
      <c r="E2146" t="inlineStr">
        <is>
          <t>Multiple queries (Q1-Q10)</t>
        </is>
      </c>
      <c r="F2146" t="inlineStr">
        <is>
          <t>Owl-1: Omni World Model for Consistent Long Video Generation</t>
        </is>
      </c>
      <c r="G2146" t="inlineStr">
        <is>
          <t>Yuanhui Huang; Wenzhao Zheng; Yuan Gao; Xin Tao; Pengfei Wan; Di Zhang; Jie Zhou; Jiwen Lu</t>
        </is>
      </c>
      <c r="H2146" t="n">
        <v>2024</v>
      </c>
      <c r="I2146" t="inlineStr">
        <is>
          <t>arXiv.org</t>
        </is>
      </c>
      <c r="J2146" t="inlineStr">
        <is>
          <t>10.48550/arXiv.2412.09600</t>
        </is>
      </c>
      <c r="K2146" t="inlineStr">
        <is>
          <t>https://www.semanticscholar.org/paper/b688c1412bc861e59da2659ad4fe0e25a3f574d6</t>
        </is>
      </c>
      <c r="L2146" t="inlineStr">
        <is>
          <t>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is>
      </c>
      <c r="M2146" t="inlineStr">
        <is>
          <t>JournalArticle</t>
        </is>
      </c>
      <c r="N2146" t="inlineStr">
        <is>
          <t>English</t>
        </is>
      </c>
      <c r="O2146">
        <f>IF(F2146="","",LOWER(TRIM(F2146)&amp;"|"&amp;TRIM(G2146)&amp;"|"&amp;H2146))</f>
        <v/>
      </c>
      <c r="P2146" t="inlineStr">
        <is>
          <t>No</t>
        </is>
      </c>
      <c r="Q2146" t="inlineStr">
        <is>
          <t>Citations: 17</t>
        </is>
      </c>
    </row>
    <row r="2147">
      <c r="A2147" t="inlineStr">
        <is>
          <t>A2146</t>
        </is>
      </c>
      <c r="B2147" t="inlineStr">
        <is>
          <t>Database</t>
        </is>
      </c>
      <c r="C2147" t="inlineStr">
        <is>
          <t>Semantic Scholar</t>
        </is>
      </c>
      <c r="D2147" s="86" t="n">
        <v>46287</v>
      </c>
      <c r="E2147" t="inlineStr">
        <is>
          <t>Multiple queries (Q1-Q10)</t>
        </is>
      </c>
      <c r="F2147" t="inlineStr">
        <is>
          <t>Learning Hierarchical World Models with Adaptive Temporal Abstractions from Discrete Latent Dynamics</t>
        </is>
      </c>
      <c r="G2147" t="inlineStr">
        <is>
          <t>Christian Gumbsch; Noor Sajid; G. Martius; Martin Volker Butz</t>
        </is>
      </c>
      <c r="H2147" t="n">
        <v>2024</v>
      </c>
      <c r="I2147" t="inlineStr">
        <is>
          <t>International Conference on Learning Representations</t>
        </is>
      </c>
      <c r="J2147" t="inlineStr"/>
      <c r="K2147" t="inlineStr">
        <is>
          <t>https://www.semanticscholar.org/paper/c262e1fe4e11d5e91222d03f824ee08ed327ba75</t>
        </is>
      </c>
      <c r="L2147" t="inlineStr"/>
      <c r="M2147" t="inlineStr">
        <is>
          <t>JournalArticle</t>
        </is>
      </c>
      <c r="N2147" t="inlineStr">
        <is>
          <t>English</t>
        </is>
      </c>
      <c r="O2147">
        <f>IF(F2147="","",LOWER(TRIM(F2147)&amp;"|"&amp;TRIM(G2147)&amp;"|"&amp;H2147))</f>
        <v/>
      </c>
      <c r="P2147" t="inlineStr">
        <is>
          <t>No</t>
        </is>
      </c>
      <c r="Q2147" t="inlineStr">
        <is>
          <t>Citations: 35</t>
        </is>
      </c>
    </row>
    <row r="2148">
      <c r="A2148" t="inlineStr">
        <is>
          <t>A2147</t>
        </is>
      </c>
      <c r="B2148" t="inlineStr">
        <is>
          <t>Database</t>
        </is>
      </c>
      <c r="C2148" t="inlineStr">
        <is>
          <t>Semantic Scholar</t>
        </is>
      </c>
      <c r="D2148" s="86" t="n">
        <v>46287</v>
      </c>
      <c r="E2148" t="inlineStr">
        <is>
          <t>Multiple queries (Q1-Q10)</t>
        </is>
      </c>
      <c r="F2148" t="inlineStr">
        <is>
          <t>Robotic World Model: A Neural Network Simulator for Robust Policy Optimization in Robotics</t>
        </is>
      </c>
      <c r="G2148" t="inlineStr">
        <is>
          <t>Chen-Hao Li; Andreas Krause; Marco Hutter</t>
        </is>
      </c>
      <c r="H2148" t="n">
        <v>2025</v>
      </c>
      <c r="I2148" t="inlineStr">
        <is>
          <t>arXiv.org</t>
        </is>
      </c>
      <c r="J2148" t="inlineStr">
        <is>
          <t>10.48550/arXiv.2501.10100</t>
        </is>
      </c>
      <c r="K2148" t="inlineStr">
        <is>
          <t>https://www.semanticscholar.org/paper/5c0c62a4a5b7ab7ba4b86e848f9cdab4e699eb38</t>
        </is>
      </c>
      <c r="L2148" t="inlineStr">
        <is>
          <t>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is>
      </c>
      <c r="M2148" t="inlineStr">
        <is>
          <t>JournalArticle</t>
        </is>
      </c>
      <c r="N2148" t="inlineStr">
        <is>
          <t>English</t>
        </is>
      </c>
      <c r="O2148">
        <f>IF(F2148="","",LOWER(TRIM(F2148)&amp;"|"&amp;TRIM(G2148)&amp;"|"&amp;H2148))</f>
        <v/>
      </c>
      <c r="P2148" t="inlineStr">
        <is>
          <t>No</t>
        </is>
      </c>
      <c r="Q2148" t="inlineStr">
        <is>
          <t>Citations: 57</t>
        </is>
      </c>
    </row>
    <row r="2149">
      <c r="A2149" t="inlineStr">
        <is>
          <t>A2148</t>
        </is>
      </c>
      <c r="B2149" t="inlineStr">
        <is>
          <t>Database</t>
        </is>
      </c>
      <c r="C2149" t="inlineStr">
        <is>
          <t>Semantic Scholar</t>
        </is>
      </c>
      <c r="D2149" s="86" t="n">
        <v>46287</v>
      </c>
      <c r="E2149" t="inlineStr">
        <is>
          <t>Multiple queries (Q1-Q10)</t>
        </is>
      </c>
      <c r="F2149" t="inlineStr">
        <is>
          <t>Knowledge Retention in Continual Model-Based Reinforcement Learning</t>
        </is>
      </c>
      <c r="G2149" t="inlineStr">
        <is>
          <t>Haotian Fu; Y. Sun; Michael S. Littman; G. Konidaris</t>
        </is>
      </c>
      <c r="H2149" t="n">
        <v>2025</v>
      </c>
      <c r="I2149" t="inlineStr">
        <is>
          <t>International Conference on Machine Learning</t>
        </is>
      </c>
      <c r="J2149" t="inlineStr"/>
      <c r="K2149" t="inlineStr">
        <is>
          <t>https://www.semanticscholar.org/paper/0410942deba14df1cf37f3045ea6ddb788a674f7</t>
        </is>
      </c>
      <c r="L2149" t="inlineStr"/>
      <c r="M2149" t="inlineStr">
        <is>
          <t>JournalArticle, Conference</t>
        </is>
      </c>
      <c r="N2149" t="inlineStr">
        <is>
          <t>English</t>
        </is>
      </c>
      <c r="O2149">
        <f>IF(F2149="","",LOWER(TRIM(F2149)&amp;"|"&amp;TRIM(G2149)&amp;"|"&amp;H2149))</f>
        <v/>
      </c>
      <c r="P2149" t="inlineStr">
        <is>
          <t>No</t>
        </is>
      </c>
      <c r="Q2149" t="inlineStr">
        <is>
          <t>Citations: 0</t>
        </is>
      </c>
    </row>
    <row r="2150">
      <c r="A2150" t="inlineStr">
        <is>
          <t>A2149</t>
        </is>
      </c>
      <c r="B2150" t="inlineStr">
        <is>
          <t>Database</t>
        </is>
      </c>
      <c r="C2150" t="inlineStr">
        <is>
          <t>Semantic Scholar</t>
        </is>
      </c>
      <c r="D2150" s="86" t="n">
        <v>46287</v>
      </c>
      <c r="E2150" t="inlineStr">
        <is>
          <t>Multiple queries (Q1-Q10)</t>
        </is>
      </c>
      <c r="F2150" t="inlineStr">
        <is>
          <t>RoboScape: Physics-informed Embodied World Model</t>
        </is>
      </c>
      <c r="G2150" t="inlineStr">
        <is>
          <t>Yu Shang; Xin Zhang; Yin-Zhou Tang; Lei Jin; Chen Gao; Wei Wu; Yong Li</t>
        </is>
      </c>
      <c r="H2150" t="n">
        <v>2025</v>
      </c>
      <c r="I2150" t="inlineStr">
        <is>
          <t>Neural Information Processing Systems</t>
        </is>
      </c>
      <c r="J2150" t="inlineStr">
        <is>
          <t>10.48550/arXiv.2506.23135</t>
        </is>
      </c>
      <c r="K2150" t="inlineStr">
        <is>
          <t>https://www.semanticscholar.org/paper/25d4708f2daad2b41ea902325186b115f8247bf5</t>
        </is>
      </c>
      <c r="L2150" t="inlineStr">
        <is>
          <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is>
      </c>
      <c r="M2150" t="inlineStr">
        <is>
          <t>JournalArticle</t>
        </is>
      </c>
      <c r="N2150" t="inlineStr">
        <is>
          <t>English</t>
        </is>
      </c>
      <c r="O2150">
        <f>IF(F2150="","",LOWER(TRIM(F2150)&amp;"|"&amp;TRIM(G2150)&amp;"|"&amp;H2150))</f>
        <v/>
      </c>
      <c r="P2150" t="inlineStr">
        <is>
          <t>No</t>
        </is>
      </c>
      <c r="Q2150" t="inlineStr">
        <is>
          <t>Citations: 41</t>
        </is>
      </c>
    </row>
    <row r="2151">
      <c r="A2151" t="inlineStr">
        <is>
          <t>A2150</t>
        </is>
      </c>
      <c r="B2151" t="inlineStr">
        <is>
          <t>Database</t>
        </is>
      </c>
      <c r="C2151" t="inlineStr">
        <is>
          <t>Semantic Scholar</t>
        </is>
      </c>
      <c r="D2151" s="86" t="n">
        <v>46287</v>
      </c>
      <c r="E2151" t="inlineStr">
        <is>
          <t>Multiple queries (Q1-Q10)</t>
        </is>
      </c>
      <c r="F2151" t="inlineStr">
        <is>
          <t>Edge-Cloud Collaborative Streaming Video Analytics With Multi-Agent Deep Reinforcement Learning</t>
        </is>
      </c>
      <c r="G2151" t="inlineStr">
        <is>
          <t>Bin Qian; Yubo Xuan; Di Wu; Zhenyu Wen; Ren-Yu Yang; Shibo He; Jiming Chen; R. Ranjan</t>
        </is>
      </c>
      <c r="H2151" t="n">
        <v>2025</v>
      </c>
      <c r="I2151" t="inlineStr">
        <is>
          <t>IEEE Network</t>
        </is>
      </c>
      <c r="J2151" t="inlineStr">
        <is>
          <t>10.1109/MNET.2024.3398724</t>
        </is>
      </c>
      <c r="K2151" t="inlineStr">
        <is>
          <t>https://www.semanticscholar.org/paper/3a766ccf4a1aca13f5328f3c3205dac57b8de185</t>
        </is>
      </c>
      <c r="L2151" t="inlineStr">
        <is>
          <t>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is>
      </c>
      <c r="M2151" t="inlineStr">
        <is>
          <t>JournalArticle</t>
        </is>
      </c>
      <c r="N2151" t="inlineStr">
        <is>
          <t>English</t>
        </is>
      </c>
      <c r="O2151">
        <f>IF(F2151="","",LOWER(TRIM(F2151)&amp;"|"&amp;TRIM(G2151)&amp;"|"&amp;H2151))</f>
        <v/>
      </c>
      <c r="P2151" t="inlineStr">
        <is>
          <t>No</t>
        </is>
      </c>
      <c r="Q2151" t="inlineStr">
        <is>
          <t>Citations: 22</t>
        </is>
      </c>
    </row>
    <row r="2152">
      <c r="A2152" t="inlineStr">
        <is>
          <t>A2151</t>
        </is>
      </c>
      <c r="B2152" t="inlineStr">
        <is>
          <t>Database</t>
        </is>
      </c>
      <c r="C2152" t="inlineStr">
        <is>
          <t>Semantic Scholar</t>
        </is>
      </c>
      <c r="D2152" s="86" t="n">
        <v>46287</v>
      </c>
      <c r="E2152" t="inlineStr">
        <is>
          <t>Multiple queries (Q1-Q10)</t>
        </is>
      </c>
      <c r="F2152" t="inlineStr">
        <is>
          <t>Vista: A Generalizable Driving World Model with High Fidelity and Versatile Controllability</t>
        </is>
      </c>
      <c r="G2152" t="inlineStr">
        <is>
          <t>Shenyuan Gao; Jiazhi Yang; Li Chen; Kashyap Chitta; Yihang Qiu; Andreas Geiger; Jun Zhang; Hongyang Li</t>
        </is>
      </c>
      <c r="H2152" t="n">
        <v>2024</v>
      </c>
      <c r="I2152" t="inlineStr">
        <is>
          <t>Neural Information Processing Systems</t>
        </is>
      </c>
      <c r="J2152" t="inlineStr">
        <is>
          <t>10.48550/arXiv.2405.17398</t>
        </is>
      </c>
      <c r="K2152" t="inlineStr">
        <is>
          <t>https://www.semanticscholar.org/paper/ece57d6dcb7ee3e88d2ee94328badb5b41098744</t>
        </is>
      </c>
      <c r="L2152" t="inlineStr">
        <is>
          <t>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is>
      </c>
      <c r="M2152" t="inlineStr">
        <is>
          <t>JournalArticle</t>
        </is>
      </c>
      <c r="N2152" t="inlineStr">
        <is>
          <t>English</t>
        </is>
      </c>
      <c r="O2152">
        <f>IF(F2152="","",LOWER(TRIM(F2152)&amp;"|"&amp;TRIM(G2152)&amp;"|"&amp;H2152))</f>
        <v/>
      </c>
      <c r="P2152" t="inlineStr">
        <is>
          <t>No</t>
        </is>
      </c>
      <c r="Q2152" t="inlineStr">
        <is>
          <t>Citations: 380</t>
        </is>
      </c>
    </row>
    <row r="2153">
      <c r="A2153" t="inlineStr">
        <is>
          <t>A2152</t>
        </is>
      </c>
      <c r="B2153" t="inlineStr">
        <is>
          <t>Database</t>
        </is>
      </c>
      <c r="C2153" t="inlineStr">
        <is>
          <t>Semantic Scholar</t>
        </is>
      </c>
      <c r="D2153" s="86" t="n">
        <v>46287</v>
      </c>
      <c r="E2153" t="inlineStr">
        <is>
          <t>Multiple queries (Q1-Q10)</t>
        </is>
      </c>
      <c r="F2153" t="inlineStr">
        <is>
          <t>Improving Generalization for Neural Adaptive Video Streaming via Meta Reinforcement Learning</t>
        </is>
      </c>
      <c r="G2153" t="inlineStr">
        <is>
          <t>Nuowen Kan; Yuan Jiang; Chenglin Li; Wenrui Dai; Junni Zou; H. Xiong</t>
        </is>
      </c>
      <c r="H2153" t="n">
        <v>2022</v>
      </c>
      <c r="I2153" t="inlineStr">
        <is>
          <t>ACM Multimedia</t>
        </is>
      </c>
      <c r="J2153" t="inlineStr">
        <is>
          <t>10.1145/3503161.3548331</t>
        </is>
      </c>
      <c r="K2153" t="inlineStr">
        <is>
          <t>https://www.semanticscholar.org/paper/d4f7476d249521b7cd03a81dc5ad878d7fd8b64c</t>
        </is>
      </c>
      <c r="L2153" t="inlineStr">
        <is>
          <t>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is>
      </c>
      <c r="M2153" t="inlineStr">
        <is>
          <t>Book, JournalArticle</t>
        </is>
      </c>
      <c r="N2153" t="inlineStr">
        <is>
          <t>English</t>
        </is>
      </c>
      <c r="O2153">
        <f>IF(F2153="","",LOWER(TRIM(F2153)&amp;"|"&amp;TRIM(G2153)&amp;"|"&amp;H2153))</f>
        <v/>
      </c>
      <c r="P2153" t="inlineStr">
        <is>
          <t>No</t>
        </is>
      </c>
      <c r="Q2153" t="inlineStr">
        <is>
          <t>Citations: 53</t>
        </is>
      </c>
    </row>
    <row r="2154">
      <c r="A2154" t="inlineStr">
        <is>
          <t>A2153</t>
        </is>
      </c>
      <c r="B2154" t="inlineStr">
        <is>
          <t>Database</t>
        </is>
      </c>
      <c r="C2154" t="inlineStr">
        <is>
          <t>Semantic Scholar</t>
        </is>
      </c>
      <c r="D2154" s="86" t="n">
        <v>46287</v>
      </c>
      <c r="E2154" t="inlineStr">
        <is>
          <t>Multiple queries (Q1-Q10)</t>
        </is>
      </c>
      <c r="F2154" t="inlineStr">
        <is>
          <t>Model-Based Reinforcement Learning With Isolated Imaginations</t>
        </is>
      </c>
      <c r="G2154" t="inlineStr">
        <is>
          <t>Min-Ting Pan; Xiangming Zhu; Yitao Zheng; Yun-Bo Wang; Xiaokang Yang</t>
        </is>
      </c>
      <c r="H2154" t="n">
        <v>2023</v>
      </c>
      <c r="I2154" t="inlineStr">
        <is>
          <t>IEEE Transactions on Pattern Analysis and Machine Intelligence</t>
        </is>
      </c>
      <c r="J2154" t="inlineStr">
        <is>
          <t>10.1109/TPAMI.2023.3335263</t>
        </is>
      </c>
      <c r="K2154" t="inlineStr">
        <is>
          <t>https://www.semanticscholar.org/paper/f89465a8809b640fde405af305a48719ba371c50</t>
        </is>
      </c>
      <c r="L2154" t="inlineStr">
        <is>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is>
      </c>
      <c r="M2154" t="inlineStr">
        <is>
          <t>JournalArticle</t>
        </is>
      </c>
      <c r="N2154" t="inlineStr">
        <is>
          <t>English</t>
        </is>
      </c>
      <c r="O2154">
        <f>IF(F2154="","",LOWER(TRIM(F2154)&amp;"|"&amp;TRIM(G2154)&amp;"|"&amp;H2154))</f>
        <v/>
      </c>
      <c r="P2154" t="inlineStr">
        <is>
          <t>No</t>
        </is>
      </c>
      <c r="Q2154" t="inlineStr">
        <is>
          <t>Citations: 9</t>
        </is>
      </c>
    </row>
    <row r="2155">
      <c r="A2155" t="inlineStr">
        <is>
          <t>A2154</t>
        </is>
      </c>
      <c r="B2155" t="inlineStr">
        <is>
          <t>Database</t>
        </is>
      </c>
      <c r="C2155" t="inlineStr">
        <is>
          <t>Semantic Scholar</t>
        </is>
      </c>
      <c r="D2155" s="86" t="n">
        <v>46287</v>
      </c>
      <c r="E2155" t="inlineStr">
        <is>
          <t>Multiple queries (Q1-Q10)</t>
        </is>
      </c>
      <c r="F2155" t="inlineStr">
        <is>
          <t>RLVR-World: Training World Models with Reinforcement Learning</t>
        </is>
      </c>
      <c r="G2155" t="inlineStr">
        <is>
          <t>Jialong Wu; Shaofeng Yin; Ningya Feng; Mingsheng Long</t>
        </is>
      </c>
      <c r="H2155" t="n">
        <v>2025</v>
      </c>
      <c r="I2155" t="inlineStr">
        <is>
          <t>Neural Information Processing Systems</t>
        </is>
      </c>
      <c r="J2155" t="inlineStr">
        <is>
          <t>10.48550/arXiv.2505.13934</t>
        </is>
      </c>
      <c r="K2155" t="inlineStr">
        <is>
          <t>https://www.semanticscholar.org/paper/78169fd4729b3da0f5cf72f57bd968515a5ed646</t>
        </is>
      </c>
      <c r="L2155" t="inlineStr">
        <is>
          <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is>
      </c>
      <c r="M2155" t="inlineStr">
        <is>
          <t>JournalArticle</t>
        </is>
      </c>
      <c r="N2155" t="inlineStr">
        <is>
          <t>English</t>
        </is>
      </c>
      <c r="O2155">
        <f>IF(F2155="","",LOWER(TRIM(F2155)&amp;"|"&amp;TRIM(G2155)&amp;"|"&amp;H2155))</f>
        <v/>
      </c>
      <c r="P2155" t="inlineStr">
        <is>
          <t>No</t>
        </is>
      </c>
      <c r="Q2155" t="inlineStr">
        <is>
          <t>Citations: 50</t>
        </is>
      </c>
    </row>
    <row r="2156">
      <c r="A2156" t="inlineStr">
        <is>
          <t>A2155</t>
        </is>
      </c>
      <c r="B2156" t="inlineStr">
        <is>
          <t>Database</t>
        </is>
      </c>
      <c r="C2156" t="inlineStr">
        <is>
          <t>Semantic Scholar</t>
        </is>
      </c>
      <c r="D2156" s="86" t="n">
        <v>46287</v>
      </c>
      <c r="E2156" t="inlineStr">
        <is>
          <t>Multiple queries (Q1-Q10)</t>
        </is>
      </c>
      <c r="F2156" t="inlineStr">
        <is>
          <t>Dream to Generalize: Zero-Shot Model-Based Reinforcement Learning for Unseen Visual Distractions</t>
        </is>
      </c>
      <c r="G2156" t="inlineStr">
        <is>
          <t>Jeongsoo Ha; KyungSoo Kim; Yusung Kim</t>
        </is>
      </c>
      <c r="H2156" t="n">
        <v>2023</v>
      </c>
      <c r="I2156" t="inlineStr">
        <is>
          <t>AAAI Conference on Artificial Intelligence</t>
        </is>
      </c>
      <c r="J2156" t="inlineStr">
        <is>
          <t>10.1609/aaai.v37i6.25945</t>
        </is>
      </c>
      <c r="K2156" t="inlineStr">
        <is>
          <t>https://www.semanticscholar.org/paper/dbe429e7edf790b26c0f117027dc2cddb8ab9815</t>
        </is>
      </c>
      <c r="L2156" t="inlineStr">
        <is>
          <t>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is>
      </c>
      <c r="M2156" t="inlineStr">
        <is>
          <t>JournalArticle, Conference</t>
        </is>
      </c>
      <c r="N2156" t="inlineStr">
        <is>
          <t>English</t>
        </is>
      </c>
      <c r="O2156">
        <f>IF(F2156="","",LOWER(TRIM(F2156)&amp;"|"&amp;TRIM(G2156)&amp;"|"&amp;H2156))</f>
        <v/>
      </c>
      <c r="P2156" t="inlineStr">
        <is>
          <t>No</t>
        </is>
      </c>
      <c r="Q2156" t="inlineStr">
        <is>
          <t>Citations: 11</t>
        </is>
      </c>
    </row>
    <row r="2157">
      <c r="A2157" t="inlineStr">
        <is>
          <t>A2156</t>
        </is>
      </c>
      <c r="B2157" t="inlineStr">
        <is>
          <t>Database</t>
        </is>
      </c>
      <c r="C2157" t="inlineStr">
        <is>
          <t>Semantic Scholar</t>
        </is>
      </c>
      <c r="D2157" s="86" t="n">
        <v>46287</v>
      </c>
      <c r="E2157" t="inlineStr">
        <is>
          <t>Multiple queries (Q1-Q10)</t>
        </is>
      </c>
      <c r="F2157" t="inlineStr">
        <is>
          <t>Reinforcement Learning from Delayed Observations via World Models</t>
        </is>
      </c>
      <c r="G2157" t="inlineStr">
        <is>
          <t>Armin Karamzade; Kyungmin Kim; Montek Kalsi; Roy Fox</t>
        </is>
      </c>
      <c r="H2157" t="n">
        <v>2024</v>
      </c>
      <c r="I2157" t="inlineStr">
        <is>
          <t>RLJ</t>
        </is>
      </c>
      <c r="J2157" t="inlineStr">
        <is>
          <t>10.48550/arXiv.2403.12309</t>
        </is>
      </c>
      <c r="K2157" t="inlineStr">
        <is>
          <t>https://www.semanticscholar.org/paper/8dfcc25c5f06f575bee0c2ab9e12a4d8c95c1fd2</t>
        </is>
      </c>
      <c r="L2157" t="inlineStr">
        <is>
          <t>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is>
      </c>
      <c r="M2157" t="inlineStr">
        <is>
          <t>JournalArticle</t>
        </is>
      </c>
      <c r="N2157" t="inlineStr">
        <is>
          <t>English</t>
        </is>
      </c>
      <c r="O2157">
        <f>IF(F2157="","",LOWER(TRIM(F2157)&amp;"|"&amp;TRIM(G2157)&amp;"|"&amp;H2157))</f>
        <v/>
      </c>
      <c r="P2157" t="inlineStr">
        <is>
          <t>No</t>
        </is>
      </c>
      <c r="Q2157" t="inlineStr">
        <is>
          <t>Citations: 19</t>
        </is>
      </c>
    </row>
    <row r="2158">
      <c r="A2158" t="inlineStr">
        <is>
          <t>A2157</t>
        </is>
      </c>
      <c r="B2158" t="inlineStr">
        <is>
          <t>Database</t>
        </is>
      </c>
      <c r="C2158" t="inlineStr">
        <is>
          <t>Semantic Scholar</t>
        </is>
      </c>
      <c r="D2158" s="86" t="n">
        <v>46287</v>
      </c>
      <c r="E2158" t="inlineStr">
        <is>
          <t>Multiple queries (Q1-Q10)</t>
        </is>
      </c>
      <c r="F2158" t="inlineStr">
        <is>
          <t>Latent Intuitive Physics: Learning to Transfer Hidden Physics from A 3D Video</t>
        </is>
      </c>
      <c r="G2158" t="inlineStr">
        <is>
          <t>Xiangming Zhu; Huayu Deng; Haochen Yuan; Yun-Bo Wang; Xiaokang Yang</t>
        </is>
      </c>
      <c r="H2158" t="n">
        <v>2024</v>
      </c>
      <c r="I2158" t="inlineStr">
        <is>
          <t>International Conference on Learning Representations</t>
        </is>
      </c>
      <c r="J2158" t="inlineStr">
        <is>
          <t>10.48550/arXiv.2406.12769</t>
        </is>
      </c>
      <c r="K2158" t="inlineStr">
        <is>
          <t>https://www.semanticscholar.org/paper/c3e62fa890f4208789b78536311a730f7578c869</t>
        </is>
      </c>
      <c r="L2158" t="inlineStr">
        <is>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is>
      </c>
      <c r="M2158" t="inlineStr">
        <is>
          <t>JournalArticle</t>
        </is>
      </c>
      <c r="N2158" t="inlineStr">
        <is>
          <t>English</t>
        </is>
      </c>
      <c r="O2158">
        <f>IF(F2158="","",LOWER(TRIM(F2158)&amp;"|"&amp;TRIM(G2158)&amp;"|"&amp;H2158))</f>
        <v/>
      </c>
      <c r="P2158" t="inlineStr">
        <is>
          <t>No</t>
        </is>
      </c>
      <c r="Q2158" t="inlineStr">
        <is>
          <t>Citations: 8</t>
        </is>
      </c>
    </row>
    <row r="2159">
      <c r="A2159" t="inlineStr">
        <is>
          <t>A2158</t>
        </is>
      </c>
      <c r="B2159" t="inlineStr">
        <is>
          <t>Database</t>
        </is>
      </c>
      <c r="C2159" t="inlineStr">
        <is>
          <t>Semantic Scholar</t>
        </is>
      </c>
      <c r="D2159" s="86" t="n">
        <v>46287</v>
      </c>
      <c r="E2159" t="inlineStr">
        <is>
          <t>Multiple queries (Q1-Q10)</t>
        </is>
      </c>
      <c r="F2159" t="inlineStr">
        <is>
          <t>Latent Variable Modeling in Multi-Agent Reinforcement Learning via Expectation-Maximization for UAV-Based Wildlife Protection</t>
        </is>
      </c>
      <c r="G2159" t="inlineStr">
        <is>
          <t>Mazyar Taghavi; R. Farnoosh</t>
        </is>
      </c>
      <c r="H2159" t="n">
        <v>2025</v>
      </c>
      <c r="I2159" t="inlineStr">
        <is>
          <t>i-manager's Journal on Artificial Intelligence &amp; Machine Learning</t>
        </is>
      </c>
      <c r="J2159" t="inlineStr">
        <is>
          <t>10.48550/arXiv.2509.02579</t>
        </is>
      </c>
      <c r="K2159" t="inlineStr">
        <is>
          <t>https://www.semanticscholar.org/paper/28b1b00313fe6eb2b17af9281c0b1a77c7362bf1</t>
        </is>
      </c>
      <c r="L2159" t="inlineStr">
        <is>
          <t>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is>
      </c>
      <c r="M2159" t="inlineStr">
        <is>
          <t>JournalArticle</t>
        </is>
      </c>
      <c r="N2159" t="inlineStr">
        <is>
          <t>English</t>
        </is>
      </c>
      <c r="O2159">
        <f>IF(F2159="","",LOWER(TRIM(F2159)&amp;"|"&amp;TRIM(G2159)&amp;"|"&amp;H2159))</f>
        <v/>
      </c>
      <c r="P2159" t="inlineStr">
        <is>
          <t>No</t>
        </is>
      </c>
      <c r="Q2159" t="inlineStr">
        <is>
          <t>Citations: 3</t>
        </is>
      </c>
    </row>
    <row r="2160">
      <c r="A2160" t="inlineStr">
        <is>
          <t>A2159</t>
        </is>
      </c>
      <c r="B2160" t="inlineStr">
        <is>
          <t>Database</t>
        </is>
      </c>
      <c r="C2160" t="inlineStr">
        <is>
          <t>Semantic Scholar</t>
        </is>
      </c>
      <c r="D2160" s="86" t="n">
        <v>46287</v>
      </c>
      <c r="E2160" t="inlineStr">
        <is>
          <t>Multiple queries (Q1-Q10)</t>
        </is>
      </c>
      <c r="F2160" t="inlineStr">
        <is>
          <t>Learning Latent Dynamic Robust Representations for World Models</t>
        </is>
      </c>
      <c r="G2160" t="inlineStr">
        <is>
          <t>Ruixiang Sun; Hongyu Zang; Xin Li; Riashat Islam</t>
        </is>
      </c>
      <c r="H2160" t="n">
        <v>2024</v>
      </c>
      <c r="I2160" t="inlineStr">
        <is>
          <t>International Conference on Machine Learning</t>
        </is>
      </c>
      <c r="J2160" t="inlineStr">
        <is>
          <t>10.48550/arXiv.2405.06263</t>
        </is>
      </c>
      <c r="K2160" t="inlineStr">
        <is>
          <t>https://www.semanticscholar.org/paper/e70d671b3333e2f437e00f5dbab98c29d412bc80</t>
        </is>
      </c>
      <c r="L2160" t="inlineStr">
        <is>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is>
      </c>
      <c r="M2160" t="inlineStr">
        <is>
          <t>JournalArticle, Conference</t>
        </is>
      </c>
      <c r="N2160" t="inlineStr">
        <is>
          <t>English</t>
        </is>
      </c>
      <c r="O2160">
        <f>IF(F2160="","",LOWER(TRIM(F2160)&amp;"|"&amp;TRIM(G2160)&amp;"|"&amp;H2160))</f>
        <v/>
      </c>
      <c r="P2160" t="inlineStr">
        <is>
          <t>No</t>
        </is>
      </c>
      <c r="Q2160" t="inlineStr">
        <is>
          <t>Citations: 26</t>
        </is>
      </c>
    </row>
    <row r="2161">
      <c r="A2161" t="inlineStr">
        <is>
          <t>A2160</t>
        </is>
      </c>
      <c r="B2161" t="inlineStr">
        <is>
          <t>Database</t>
        </is>
      </c>
      <c r="C2161" t="inlineStr">
        <is>
          <t>Semantic Scholar</t>
        </is>
      </c>
      <c r="D2161" s="86" t="n">
        <v>46287</v>
      </c>
      <c r="E2161" t="inlineStr">
        <is>
          <t>Multiple queries (Q1-Q10)</t>
        </is>
      </c>
      <c r="F2161" t="inlineStr">
        <is>
          <t>Offline Reinforcement Learning of Robotic Control Using Deep Kinematics and Dynamics</t>
        </is>
      </c>
      <c r="G2161" t="inlineStr">
        <is>
          <t>Xiang Li; Weiwei Shang; Shuang Cong</t>
        </is>
      </c>
      <c r="H2161" t="n">
        <v>2024</v>
      </c>
      <c r="I2161" t="inlineStr">
        <is>
          <t>IEEE/ASME transactions on mechatronics</t>
        </is>
      </c>
      <c r="J2161" t="inlineStr">
        <is>
          <t>10.1109/TMECH.2023.3336316</t>
        </is>
      </c>
      <c r="K2161" t="inlineStr">
        <is>
          <t>https://www.semanticscholar.org/paper/4ced46f4049fb056ef6e56aad6b2444daab065c4</t>
        </is>
      </c>
      <c r="L2161" t="inlineStr">
        <is>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is>
      </c>
      <c r="M2161" t="inlineStr">
        <is>
          <t>JournalArticle</t>
        </is>
      </c>
      <c r="N2161" t="inlineStr">
        <is>
          <t>English</t>
        </is>
      </c>
      <c r="O2161">
        <f>IF(F2161="","",LOWER(TRIM(F2161)&amp;"|"&amp;TRIM(G2161)&amp;"|"&amp;H2161))</f>
        <v/>
      </c>
      <c r="P2161" t="inlineStr">
        <is>
          <t>No</t>
        </is>
      </c>
      <c r="Q2161" t="inlineStr">
        <is>
          <t>Citations: 13</t>
        </is>
      </c>
    </row>
    <row r="2162">
      <c r="A2162" t="inlineStr">
        <is>
          <t>A2161</t>
        </is>
      </c>
      <c r="B2162" t="inlineStr">
        <is>
          <t>Database</t>
        </is>
      </c>
      <c r="C2162" t="inlineStr">
        <is>
          <t>Semantic Scholar</t>
        </is>
      </c>
      <c r="D2162" s="86" t="n">
        <v>46287</v>
      </c>
      <c r="E2162" t="inlineStr">
        <is>
          <t>Multiple queries (Q1-Q10)</t>
        </is>
      </c>
      <c r="F2162" t="inlineStr">
        <is>
          <t>Model-Based Deep Reinforcement Learning Framework for Channel Access in Wireless Networks</t>
        </is>
      </c>
      <c r="G2162" t="inlineStr">
        <is>
          <t>Jong In Park; J. Chae; K. Choi</t>
        </is>
      </c>
      <c r="H2162" t="n">
        <v>2024</v>
      </c>
      <c r="I2162" t="inlineStr">
        <is>
          <t>IEEE Internet of Things Journal</t>
        </is>
      </c>
      <c r="J2162" t="inlineStr">
        <is>
          <t>10.1109/JIOT.2023.3325575</t>
        </is>
      </c>
      <c r="K2162" t="inlineStr">
        <is>
          <t>https://www.semanticscholar.org/paper/6cc8ea9396bf0fa051690a449f12c87fb1a5db5b</t>
        </is>
      </c>
      <c r="L2162" t="inlineStr">
        <is>
          <t>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is>
      </c>
      <c r="M2162" t="inlineStr">
        <is>
          <t>JournalArticle</t>
        </is>
      </c>
      <c r="N2162" t="inlineStr">
        <is>
          <t>English</t>
        </is>
      </c>
      <c r="O2162">
        <f>IF(F2162="","",LOWER(TRIM(F2162)&amp;"|"&amp;TRIM(G2162)&amp;"|"&amp;H2162))</f>
        <v/>
      </c>
      <c r="P2162" t="inlineStr">
        <is>
          <t>No</t>
        </is>
      </c>
      <c r="Q2162" t="inlineStr">
        <is>
          <t>Citations: 7</t>
        </is>
      </c>
    </row>
    <row r="2163">
      <c r="A2163" t="inlineStr">
        <is>
          <t>A2162</t>
        </is>
      </c>
      <c r="B2163" t="inlineStr">
        <is>
          <t>Database</t>
        </is>
      </c>
      <c r="C2163" t="inlineStr">
        <is>
          <t>Semantic Scholar</t>
        </is>
      </c>
      <c r="D2163" s="86" t="n">
        <v>46287</v>
      </c>
      <c r="E2163" t="inlineStr">
        <is>
          <t>Multiple queries (Q1-Q10)</t>
        </is>
      </c>
      <c r="F2163" t="inlineStr">
        <is>
          <t>Policy-shaped prediction: avoiding distractions in model-based reinforcement learning</t>
        </is>
      </c>
      <c r="G2163" t="inlineStr">
        <is>
          <t>Miles Hutson; Isaac Kauvar; Nick Haber</t>
        </is>
      </c>
      <c r="H2163" t="n">
        <v>2024</v>
      </c>
      <c r="I2163" t="inlineStr">
        <is>
          <t>Neural Information Processing Systems</t>
        </is>
      </c>
      <c r="J2163" t="inlineStr">
        <is>
          <t>10.48550/arXiv.2412.05766</t>
        </is>
      </c>
      <c r="K2163" t="inlineStr">
        <is>
          <t>https://www.semanticscholar.org/paper/4620f6e5e223fef12e3413448ce8799e383defec</t>
        </is>
      </c>
      <c r="L2163" t="inlineStr">
        <is>
          <t>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is>
      </c>
      <c r="M2163" t="inlineStr">
        <is>
          <t>JournalArticle</t>
        </is>
      </c>
      <c r="N2163" t="inlineStr">
        <is>
          <t>English</t>
        </is>
      </c>
      <c r="O2163">
        <f>IF(F2163="","",LOWER(TRIM(F2163)&amp;"|"&amp;TRIM(G2163)&amp;"|"&amp;H2163))</f>
        <v/>
      </c>
      <c r="P2163" t="inlineStr">
        <is>
          <t>No</t>
        </is>
      </c>
      <c r="Q2163" t="inlineStr">
        <is>
          <t>Citations: 7</t>
        </is>
      </c>
    </row>
    <row r="2164">
      <c r="A2164" t="inlineStr">
        <is>
          <t>A2163</t>
        </is>
      </c>
      <c r="B2164" t="inlineStr">
        <is>
          <t>Database</t>
        </is>
      </c>
      <c r="C2164" t="inlineStr">
        <is>
          <t>Semantic Scholar</t>
        </is>
      </c>
      <c r="D2164" s="86" t="n">
        <v>46287</v>
      </c>
      <c r="E2164" t="inlineStr">
        <is>
          <t>Multiple queries (Q1-Q10)</t>
        </is>
      </c>
      <c r="F2164" t="inlineStr">
        <is>
          <t>Learning Low-dimensional Latent Dynamics from High-dimensional Observations: Non-asymptotics and Lower Bounds</t>
        </is>
      </c>
      <c r="G2164" t="inlineStr">
        <is>
          <t>Yuyang Zhang; Shahriar Talebi; Na Li</t>
        </is>
      </c>
      <c r="H2164" t="n">
        <v>2024</v>
      </c>
      <c r="I2164" t="inlineStr">
        <is>
          <t>International Conference on Machine Learning</t>
        </is>
      </c>
      <c r="J2164" t="inlineStr">
        <is>
          <t>10.48550/arXiv.2405.06089</t>
        </is>
      </c>
      <c r="K2164" t="inlineStr">
        <is>
          <t>https://www.semanticscholar.org/paper/5a624f76c5d25645f744f4c9fd61310534c0fc6f</t>
        </is>
      </c>
      <c r="L2164" t="inlineStr">
        <is>
          <t>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is>
      </c>
      <c r="M2164" t="inlineStr">
        <is>
          <t>JournalArticle, Conference</t>
        </is>
      </c>
      <c r="N2164" t="inlineStr">
        <is>
          <t>English</t>
        </is>
      </c>
      <c r="O2164">
        <f>IF(F2164="","",LOWER(TRIM(F2164)&amp;"|"&amp;TRIM(G2164)&amp;"|"&amp;H2164))</f>
        <v/>
      </c>
      <c r="P2164" t="inlineStr">
        <is>
          <t>No</t>
        </is>
      </c>
      <c r="Q2164" t="inlineStr">
        <is>
          <t>Citations: 6</t>
        </is>
      </c>
    </row>
    <row r="2165">
      <c r="A2165" t="inlineStr">
        <is>
          <t>A2164</t>
        </is>
      </c>
      <c r="B2165" t="inlineStr">
        <is>
          <t>Database</t>
        </is>
      </c>
      <c r="C2165" t="inlineStr">
        <is>
          <t>Semantic Scholar</t>
        </is>
      </c>
      <c r="D2165" s="86" t="n">
        <v>46287</v>
      </c>
      <c r="E2165" t="inlineStr">
        <is>
          <t>Multiple queries (Q1-Q10)</t>
        </is>
      </c>
      <c r="F2165" t="inlineStr">
        <is>
          <t>OSVI-WM: One-Shot Visual Imitation for Unseen Tasks using World-Model-Guided Trajectory Generation</t>
        </is>
      </c>
      <c r="G2165" t="inlineStr">
        <is>
          <t>Raktim Gautam Goswami; P. Krishnamurthy; Yann LeCun; F. Khorrami</t>
        </is>
      </c>
      <c r="H2165" t="n">
        <v>2025</v>
      </c>
      <c r="I2165" t="inlineStr">
        <is>
          <t>Neural Information Processing Systems</t>
        </is>
      </c>
      <c r="J2165" t="inlineStr">
        <is>
          <t>10.48550/arXiv.2505.20425</t>
        </is>
      </c>
      <c r="K2165" t="inlineStr">
        <is>
          <t>https://www.semanticscholar.org/paper/b6f6263a206c18e4fb9e01ed26af532a9bd44b3a</t>
        </is>
      </c>
      <c r="L2165" t="inlineStr">
        <is>
          <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is>
      </c>
      <c r="M2165" t="inlineStr">
        <is>
          <t>JournalArticle</t>
        </is>
      </c>
      <c r="N2165" t="inlineStr">
        <is>
          <t>English</t>
        </is>
      </c>
      <c r="O2165">
        <f>IF(F2165="","",LOWER(TRIM(F2165)&amp;"|"&amp;TRIM(G2165)&amp;"|"&amp;H2165))</f>
        <v/>
      </c>
      <c r="P2165" t="inlineStr">
        <is>
          <t>No</t>
        </is>
      </c>
      <c r="Q2165" t="inlineStr">
        <is>
          <t>Citations: 12</t>
        </is>
      </c>
    </row>
    <row r="2166">
      <c r="A2166" t="inlineStr">
        <is>
          <t>A2165</t>
        </is>
      </c>
      <c r="B2166" t="inlineStr">
        <is>
          <t>Database</t>
        </is>
      </c>
      <c r="C2166" t="inlineStr">
        <is>
          <t>Semantic Scholar</t>
        </is>
      </c>
      <c r="D2166" s="86" t="n">
        <v>46287</v>
      </c>
      <c r="E2166" t="inlineStr">
        <is>
          <t>Multiple queries (Q1-Q10)</t>
        </is>
      </c>
      <c r="F2166" t="inlineStr">
        <is>
          <t>VLA-JEPA: Enhancing Vision-Language-Action Model with Latent World Model</t>
        </is>
      </c>
      <c r="G2166" t="inlineStr">
        <is>
          <t>Jing-Wen Sun; Wenyao Zhang; Ze-Kun Qi; Shaojie Ren; Zezhi Liu; Han-Xin Zhu; Guang-Zhong Sun; Xin Jin; Zhi-Bo Chen</t>
        </is>
      </c>
      <c r="H2166" t="n">
        <v>2026</v>
      </c>
      <c r="I2166" t="inlineStr">
        <is>
          <t>arXiv.org</t>
        </is>
      </c>
      <c r="J2166" t="inlineStr">
        <is>
          <t>10.48550/arXiv.2602.10098</t>
        </is>
      </c>
      <c r="K2166" t="inlineStr">
        <is>
          <t>https://www.semanticscholar.org/paper/7d2c6d3db847add8ccb33d34f8e25f83fdf8cd69</t>
        </is>
      </c>
      <c r="L2166" t="inlineStr">
        <is>
          <t>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is>
      </c>
      <c r="M2166" t="inlineStr">
        <is>
          <t>JournalArticle</t>
        </is>
      </c>
      <c r="N2166" t="inlineStr">
        <is>
          <t>English</t>
        </is>
      </c>
      <c r="O2166">
        <f>IF(F2166="","",LOWER(TRIM(F2166)&amp;"|"&amp;TRIM(G2166)&amp;"|"&amp;H2166))</f>
        <v/>
      </c>
      <c r="P2166" t="inlineStr">
        <is>
          <t>No</t>
        </is>
      </c>
      <c r="Q2166" t="inlineStr">
        <is>
          <t>Citations: 82</t>
        </is>
      </c>
    </row>
    <row r="2167">
      <c r="A2167" t="inlineStr">
        <is>
          <t>A2166</t>
        </is>
      </c>
      <c r="B2167" t="inlineStr">
        <is>
          <t>Database</t>
        </is>
      </c>
      <c r="C2167" t="inlineStr">
        <is>
          <t>Semantic Scholar</t>
        </is>
      </c>
      <c r="D2167" s="86" t="n">
        <v>46287</v>
      </c>
      <c r="E2167" t="inlineStr">
        <is>
          <t>Multiple queries (Q1-Q10)</t>
        </is>
      </c>
      <c r="F2167" t="inlineStr">
        <is>
          <t>Chain of World: World Model Thinking in Latent Motion</t>
        </is>
      </c>
      <c r="G2167" t="inlineStr">
        <is>
          <t>Fu-Yao Yang; Donglin Di; Lulu Tang; Xuan Zhang; Lei Fan; Hao Li; Chen Wei; Tonghua Su; Baorui Ma</t>
        </is>
      </c>
      <c r="H2167" t="n">
        <v>2026</v>
      </c>
      <c r="I2167" t="inlineStr">
        <is>
          <t>arXiv.org</t>
        </is>
      </c>
      <c r="J2167" t="inlineStr">
        <is>
          <t>10.48550/arXiv.2603.03195</t>
        </is>
      </c>
      <c r="K2167" t="inlineStr">
        <is>
          <t>https://www.semanticscholar.org/paper/f9234e389eba3db0a85bc24b388d9fc7dc6249ff</t>
        </is>
      </c>
      <c r="L2167" t="inlineStr">
        <is>
          <t>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is>
      </c>
      <c r="M2167" t="inlineStr">
        <is>
          <t>JournalArticle</t>
        </is>
      </c>
      <c r="N2167" t="inlineStr">
        <is>
          <t>English</t>
        </is>
      </c>
      <c r="O2167">
        <f>IF(F2167="","",LOWER(TRIM(F2167)&amp;"|"&amp;TRIM(G2167)&amp;"|"&amp;H2167))</f>
        <v/>
      </c>
      <c r="P2167" t="inlineStr">
        <is>
          <t>No</t>
        </is>
      </c>
      <c r="Q2167" t="inlineStr">
        <is>
          <t>Citations: 7</t>
        </is>
      </c>
    </row>
    <row r="2168">
      <c r="A2168" t="inlineStr">
        <is>
          <t>A2167</t>
        </is>
      </c>
      <c r="B2168" t="inlineStr">
        <is>
          <t>Database</t>
        </is>
      </c>
      <c r="C2168" t="inlineStr">
        <is>
          <t>Semantic Scholar</t>
        </is>
      </c>
      <c r="D2168" s="86" t="n">
        <v>46287</v>
      </c>
      <c r="E2168" t="inlineStr">
        <is>
          <t>Multiple queries (Q1-Q10)</t>
        </is>
      </c>
      <c r="F2168" t="inlineStr">
        <is>
          <t>Real-World Fluid Directed Rigid Body Control via Deep Reinforcement Learning</t>
        </is>
      </c>
      <c r="G2168" t="inlineStr">
        <is>
          <t>Mohak Bhardwaj; Thomas Lampe; M. Neunert; Francesco Romano; A. Abdolmaleki; Arunkumar Byravan; Markus Wulfmeier; M. Riedmiller; J. Buchli</t>
        </is>
      </c>
      <c r="H2168" t="n">
        <v>2024</v>
      </c>
      <c r="I2168" t="inlineStr">
        <is>
          <t>Conference on Learning for Dynamics &amp; Control</t>
        </is>
      </c>
      <c r="J2168" t="inlineStr">
        <is>
          <t>10.48550/arXiv.2402.06102</t>
        </is>
      </c>
      <c r="K2168" t="inlineStr">
        <is>
          <t>https://www.semanticscholar.org/paper/c39b3a7c12a1fad1d6fe8923bb9ea5e40afe4982</t>
        </is>
      </c>
      <c r="L2168" t="inlineStr">
        <is>
          <t>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is>
      </c>
      <c r="M2168" t="inlineStr">
        <is>
          <t>JournalArticle</t>
        </is>
      </c>
      <c r="N2168" t="inlineStr">
        <is>
          <t>English</t>
        </is>
      </c>
      <c r="O2168">
        <f>IF(F2168="","",LOWER(TRIM(F2168)&amp;"|"&amp;TRIM(G2168)&amp;"|"&amp;H2168))</f>
        <v/>
      </c>
      <c r="P2168" t="inlineStr">
        <is>
          <t>No</t>
        </is>
      </c>
      <c r="Q2168" t="inlineStr">
        <is>
          <t>Citations: 1</t>
        </is>
      </c>
    </row>
    <row r="2169">
      <c r="A2169" t="inlineStr">
        <is>
          <t>A2168</t>
        </is>
      </c>
      <c r="B2169" t="inlineStr">
        <is>
          <t>Database</t>
        </is>
      </c>
      <c r="C2169" t="inlineStr">
        <is>
          <t>Semantic Scholar</t>
        </is>
      </c>
      <c r="D2169" s="86" t="n">
        <v>46287</v>
      </c>
      <c r="E2169" t="inlineStr">
        <is>
          <t>Multiple queries (Q1-Q10)</t>
        </is>
      </c>
      <c r="F2169" t="inlineStr">
        <is>
          <t>ReconDreamer-RL: Enhancing Reinforcement Learning via Diffusion-based Scene Reconstruction</t>
        </is>
      </c>
      <c r="G2169" t="inlineStr">
        <is>
          <t>Chaojun Ni; Guosheng Zhao; Xiaofeng Wang; Zheng Zhu; Wenkang Qin; Xinze Chen; Guanghong Jia; Guan Huang; Wenjun Mei</t>
        </is>
      </c>
      <c r="H2169" t="n">
        <v>2025</v>
      </c>
      <c r="I2169" t="inlineStr">
        <is>
          <t>arXiv.org</t>
        </is>
      </c>
      <c r="J2169" t="inlineStr">
        <is>
          <t>10.48550/arXiv.2508.08170</t>
        </is>
      </c>
      <c r="K2169" t="inlineStr">
        <is>
          <t>https://www.semanticscholar.org/paper/c43496023fcf45f5149557febfd541f56ea2c149</t>
        </is>
      </c>
      <c r="L2169" t="inlineStr">
        <is>
          <t>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is>
      </c>
      <c r="M2169" t="inlineStr">
        <is>
          <t>JournalArticle</t>
        </is>
      </c>
      <c r="N2169" t="inlineStr">
        <is>
          <t>English</t>
        </is>
      </c>
      <c r="O2169">
        <f>IF(F2169="","",LOWER(TRIM(F2169)&amp;"|"&amp;TRIM(G2169)&amp;"|"&amp;H2169))</f>
        <v/>
      </c>
      <c r="P2169" t="inlineStr">
        <is>
          <t>No</t>
        </is>
      </c>
      <c r="Q2169" t="inlineStr">
        <is>
          <t>Citations: 29</t>
        </is>
      </c>
    </row>
    <row r="2170">
      <c r="A2170" t="inlineStr">
        <is>
          <t>A2169</t>
        </is>
      </c>
      <c r="B2170" t="inlineStr">
        <is>
          <t>Database</t>
        </is>
      </c>
      <c r="C2170" t="inlineStr">
        <is>
          <t>Semantic Scholar</t>
        </is>
      </c>
      <c r="D2170" s="86" t="n">
        <v>46287</v>
      </c>
      <c r="E2170" t="inlineStr">
        <is>
          <t>Multiple queries (Q1-Q10)</t>
        </is>
      </c>
      <c r="F2170" t="inlineStr">
        <is>
          <t>PreLAR: World Model Pre-training with Learnable Action Representation</t>
        </is>
      </c>
      <c r="G2170" t="inlineStr">
        <is>
          <t>Li-Xuan Zhang; Meina Kan; Shiguang Shan; Xilin Chen</t>
        </is>
      </c>
      <c r="H2170" t="n">
        <v>2024</v>
      </c>
      <c r="I2170" t="inlineStr">
        <is>
          <t>European Conference on Computer Vision</t>
        </is>
      </c>
      <c r="J2170" t="inlineStr">
        <is>
          <t>10.1007/978-3-031-73337-6_11</t>
        </is>
      </c>
      <c r="K2170" t="inlineStr">
        <is>
          <t>https://www.semanticscholar.org/paper/f5ef05e654d4555704f180ad7436f6afb72fb343</t>
        </is>
      </c>
      <c r="L2170" t="inlineStr"/>
      <c r="M2170" t="inlineStr">
        <is>
          <t>JournalArticle, Conference</t>
        </is>
      </c>
      <c r="N2170" t="inlineStr">
        <is>
          <t>English</t>
        </is>
      </c>
      <c r="O2170">
        <f>IF(F2170="","",LOWER(TRIM(F2170)&amp;"|"&amp;TRIM(G2170)&amp;"|"&amp;H2170))</f>
        <v/>
      </c>
      <c r="P2170" t="inlineStr">
        <is>
          <t>No</t>
        </is>
      </c>
      <c r="Q2170" t="inlineStr">
        <is>
          <t>Citations: 10</t>
        </is>
      </c>
    </row>
    <row r="2171">
      <c r="A2171" t="inlineStr">
        <is>
          <t>A2170</t>
        </is>
      </c>
      <c r="B2171" t="inlineStr">
        <is>
          <t>Database</t>
        </is>
      </c>
      <c r="C2171" t="inlineStr">
        <is>
          <t>Semantic Scholar</t>
        </is>
      </c>
      <c r="D2171" s="86" t="n">
        <v>46287</v>
      </c>
      <c r="E2171" t="inlineStr">
        <is>
          <t>Multiple queries (Q1-Q10)</t>
        </is>
      </c>
      <c r="F2171" t="inlineStr">
        <is>
          <t>Latent Particle World Models: Self-supervised Object-centric Stochastic Dynamics Modeling</t>
        </is>
      </c>
      <c r="G2171" t="inlineStr">
        <is>
          <t>Tal Daniel; Carl Qi; Dan Haramati; Amir Zadeh; Chuan Li; Aviv Tamar; Deepak Pathak; David Held</t>
        </is>
      </c>
      <c r="H2171" t="n">
        <v>2026</v>
      </c>
      <c r="I2171" t="inlineStr">
        <is>
          <t>arXiv.org</t>
        </is>
      </c>
      <c r="J2171" t="inlineStr">
        <is>
          <t>10.48550/arXiv.2603.04553</t>
        </is>
      </c>
      <c r="K2171" t="inlineStr">
        <is>
          <t>https://www.semanticscholar.org/paper/2d214cbd13cbecfe242096d075c93df9474d698e</t>
        </is>
      </c>
      <c r="L2171" t="inlineStr">
        <is>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is>
      </c>
      <c r="M2171" t="inlineStr">
        <is>
          <t>JournalArticle</t>
        </is>
      </c>
      <c r="N2171" t="inlineStr">
        <is>
          <t>English</t>
        </is>
      </c>
      <c r="O2171">
        <f>IF(F2171="","",LOWER(TRIM(F2171)&amp;"|"&amp;TRIM(G2171)&amp;"|"&amp;H2171))</f>
        <v/>
      </c>
      <c r="P2171" t="inlineStr">
        <is>
          <t>No</t>
        </is>
      </c>
      <c r="Q2171" t="inlineStr">
        <is>
          <t>Citations: 11</t>
        </is>
      </c>
    </row>
    <row r="2172">
      <c r="A2172" t="inlineStr">
        <is>
          <t>A2171</t>
        </is>
      </c>
      <c r="B2172" t="inlineStr">
        <is>
          <t>Database</t>
        </is>
      </c>
      <c r="C2172" t="inlineStr">
        <is>
          <t>Semantic Scholar</t>
        </is>
      </c>
      <c r="D2172" s="86" t="n">
        <v>46287</v>
      </c>
      <c r="E2172" t="inlineStr">
        <is>
          <t>Multiple queries (Q1-Q10)</t>
        </is>
      </c>
      <c r="F2172" t="inlineStr">
        <is>
          <t>MOSS-ChatV: Reinforcement Learning with Process Reasoning Reward for Video Temporal Reasoning</t>
        </is>
      </c>
      <c r="G2172" t="inlineStr">
        <is>
          <t>Sicheng Tao; Jungang Li; Yibo Yan; Jun-Yan Zhang; Yu-Bo Gao; Hanqian Li; Shuhang Xun; Yuxuan Fan; Hong Chen; Jianxiang He; Xuming Hu</t>
        </is>
      </c>
      <c r="H2172" t="n">
        <v>2025</v>
      </c>
      <c r="I2172" t="inlineStr">
        <is>
          <t>arXiv.org</t>
        </is>
      </c>
      <c r="J2172" t="inlineStr">
        <is>
          <t>10.48550/arXiv.2509.21113</t>
        </is>
      </c>
      <c r="K2172" t="inlineStr">
        <is>
          <t>https://www.semanticscholar.org/paper/d380ab09237ca3bad68ae0df9fee01bce360731c</t>
        </is>
      </c>
      <c r="L2172" t="inlineStr">
        <is>
          <t>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is>
      </c>
      <c r="M2172" t="inlineStr">
        <is>
          <t>JournalArticle</t>
        </is>
      </c>
      <c r="N2172" t="inlineStr">
        <is>
          <t>English</t>
        </is>
      </c>
      <c r="O2172">
        <f>IF(F2172="","",LOWER(TRIM(F2172)&amp;"|"&amp;TRIM(G2172)&amp;"|"&amp;H2172))</f>
        <v/>
      </c>
      <c r="P2172" t="inlineStr">
        <is>
          <t>No</t>
        </is>
      </c>
      <c r="Q2172" t="inlineStr">
        <is>
          <t>Citations: 10</t>
        </is>
      </c>
    </row>
    <row r="2173">
      <c r="A2173" t="inlineStr">
        <is>
          <t>A2172</t>
        </is>
      </c>
      <c r="B2173" t="inlineStr">
        <is>
          <t>Database</t>
        </is>
      </c>
      <c r="C2173" t="inlineStr">
        <is>
          <t>Semantic Scholar</t>
        </is>
      </c>
      <c r="D2173" s="86" t="n">
        <v>46287</v>
      </c>
      <c r="E2173" t="inlineStr">
        <is>
          <t>Multiple queries (Q1-Q10)</t>
        </is>
      </c>
      <c r="F2173" t="inlineStr">
        <is>
          <t>LDA-1B: Scaling Latent Dynamics Action Model via Universal Embodied Data Ingestion</t>
        </is>
      </c>
      <c r="G2173" t="inlineStr">
        <is>
          <t>Jiangran Lyu; Kai Liu; Xuheng Zhang; Hao-Ran Liao; Yusen Feng; Wenxuan Zhu; Tingrui Shen; Jiayi Chen; Jiazhao Zhang; Yifei Dong; Wen-Bo Cui; Senmao Qi; Shuo Wang; Yi-Xin Zheng; Mingqi Yan; Xuesong Shi; Haoran Li; Dong-Bin Zhao; Mingyu Liu; Zhizheng Zhang; Li Yi; Yizhou Wang; He Wang</t>
        </is>
      </c>
      <c r="H2173" t="n">
        <v>2026</v>
      </c>
      <c r="I2173" t="inlineStr">
        <is>
          <t>Robotics</t>
        </is>
      </c>
      <c r="J2173" t="inlineStr">
        <is>
          <t>10.48550/arXiv.2602.12215</t>
        </is>
      </c>
      <c r="K2173" t="inlineStr">
        <is>
          <t>https://www.semanticscholar.org/paper/a2782010c9e695b00d36e3ed958545917eaad030</t>
        </is>
      </c>
      <c r="L2173" t="inlineStr">
        <is>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is>
      </c>
      <c r="M2173" t="inlineStr">
        <is>
          <t>JournalArticle</t>
        </is>
      </c>
      <c r="N2173" t="inlineStr">
        <is>
          <t>English</t>
        </is>
      </c>
      <c r="O2173">
        <f>IF(F2173="","",LOWER(TRIM(F2173)&amp;"|"&amp;TRIM(G2173)&amp;"|"&amp;H2173))</f>
        <v/>
      </c>
      <c r="P2173" t="inlineStr">
        <is>
          <t>No</t>
        </is>
      </c>
      <c r="Q2173" t="inlineStr">
        <is>
          <t>Citations: 46</t>
        </is>
      </c>
    </row>
    <row r="2174">
      <c r="A2174" t="inlineStr">
        <is>
          <t>A2173</t>
        </is>
      </c>
      <c r="B2174" t="inlineStr">
        <is>
          <t>Database</t>
        </is>
      </c>
      <c r="C2174" t="inlineStr">
        <is>
          <t>Semantic Scholar</t>
        </is>
      </c>
      <c r="D2174" s="86" t="n">
        <v>46287</v>
      </c>
      <c r="E2174" t="inlineStr">
        <is>
          <t>Multiple queries (Q1-Q10)</t>
        </is>
      </c>
      <c r="F2174" t="inlineStr">
        <is>
          <t>MOBODY: Model Based Off-Dynamics Offline Reinforcement Learning</t>
        </is>
      </c>
      <c r="G2174" t="inlineStr">
        <is>
          <t>Yi Guo; Yu Yang; Pan Xu; Anqi Liu</t>
        </is>
      </c>
      <c r="H2174" t="n">
        <v>2025</v>
      </c>
      <c r="I2174" t="inlineStr">
        <is>
          <t>arXiv.org</t>
        </is>
      </c>
      <c r="J2174" t="inlineStr">
        <is>
          <t>10.48550/arXiv.2506.08460</t>
        </is>
      </c>
      <c r="K2174" t="inlineStr">
        <is>
          <t>https://www.semanticscholar.org/paper/9fdc926e2c8ceb61348e49b0150dc1b88575f522</t>
        </is>
      </c>
      <c r="L2174" t="inlineStr">
        <is>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is>
      </c>
      <c r="M2174" t="inlineStr">
        <is>
          <t>JournalArticle</t>
        </is>
      </c>
      <c r="N2174" t="inlineStr">
        <is>
          <t>English</t>
        </is>
      </c>
      <c r="O2174">
        <f>IF(F2174="","",LOWER(TRIM(F2174)&amp;"|"&amp;TRIM(G2174)&amp;"|"&amp;H2174))</f>
        <v/>
      </c>
      <c r="P2174" t="inlineStr">
        <is>
          <t>No</t>
        </is>
      </c>
      <c r="Q2174" t="inlineStr">
        <is>
          <t>Citations: 10</t>
        </is>
      </c>
    </row>
    <row r="2175">
      <c r="A2175" t="inlineStr">
        <is>
          <t>A2174</t>
        </is>
      </c>
      <c r="B2175" t="inlineStr">
        <is>
          <t>Database</t>
        </is>
      </c>
      <c r="C2175" t="inlineStr">
        <is>
          <t>Semantic Scholar</t>
        </is>
      </c>
      <c r="D2175" s="86" t="n">
        <v>46287</v>
      </c>
      <c r="E2175" t="inlineStr">
        <is>
          <t>Multiple queries (Q1-Q10)</t>
        </is>
      </c>
      <c r="F2175" t="inlineStr">
        <is>
          <t>Serving Long-Context LLMs at the Mobile Edge: Test-Time Reinforcement Learning-based Model Caching and Inference Offloading</t>
        </is>
      </c>
      <c r="G2175" t="inlineStr">
        <is>
          <t>Minrui Xu; D. Niyato; Christopher G. Brinton</t>
        </is>
      </c>
      <c r="H2175" t="n">
        <v>2025</v>
      </c>
      <c r="I2175" t="inlineStr">
        <is>
          <t>Global Communications Conference</t>
        </is>
      </c>
      <c r="J2175" t="inlineStr">
        <is>
          <t>10.1109/GLOBECOM59602.2025.11432543</t>
        </is>
      </c>
      <c r="K2175" t="inlineStr">
        <is>
          <t>https://www.semanticscholar.org/paper/75665bdbd0162478c2e92c107ca2b0bdbac7b8e5</t>
        </is>
      </c>
      <c r="L2175" t="inlineStr">
        <is>
          <t>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is>
      </c>
      <c r="M2175" t="inlineStr">
        <is>
          <t>JournalArticle, Conference</t>
        </is>
      </c>
      <c r="N2175" t="inlineStr">
        <is>
          <t>English</t>
        </is>
      </c>
      <c r="O2175">
        <f>IF(F2175="","",LOWER(TRIM(F2175)&amp;"|"&amp;TRIM(G2175)&amp;"|"&amp;H2175))</f>
        <v/>
      </c>
      <c r="P2175" t="inlineStr">
        <is>
          <t>No</t>
        </is>
      </c>
      <c r="Q2175" t="inlineStr">
        <is>
          <t>Citations: 23</t>
        </is>
      </c>
    </row>
    <row r="2176">
      <c r="A2176" t="inlineStr">
        <is>
          <t>A2175</t>
        </is>
      </c>
      <c r="B2176" t="inlineStr">
        <is>
          <t>Database</t>
        </is>
      </c>
      <c r="C2176" t="inlineStr">
        <is>
          <t>Semantic Scholar</t>
        </is>
      </c>
      <c r="D2176" s="86" t="n">
        <v>46287</v>
      </c>
      <c r="E2176" t="inlineStr">
        <is>
          <t>Multiple queries (Q1-Q10)</t>
        </is>
      </c>
      <c r="F2176" t="inlineStr">
        <is>
          <t>World Model for Robot Learning: A Comprehensive Survey</t>
        </is>
      </c>
      <c r="G2176" t="inlineStr">
        <is>
          <t>Bohan Hou; Gen Li; Jin-Dou Jia; Tuo An; Xinying Guo; Sicong Leng; Haoran Geng; Yanjie Ze; Tatsuya Harada; Philip H. S. Torr; Oier Mees; Marc Pollefeys; Zhuang Liu; Jiajun Wu; Pieter Abbeel; Jitendra Malik; Yilun Du; Jian-Fei Yang</t>
        </is>
      </c>
      <c r="H2176" t="n">
        <v>2026</v>
      </c>
      <c r="I2176" t="inlineStr">
        <is>
          <t>arXiv.org</t>
        </is>
      </c>
      <c r="J2176" t="inlineStr">
        <is>
          <t>10.48550/arXiv.2605.00080</t>
        </is>
      </c>
      <c r="K2176" t="inlineStr">
        <is>
          <t>https://www.semanticscholar.org/paper/ddfe191f758ed8d74ceaf769392af5c5c9546e52</t>
        </is>
      </c>
      <c r="L2176" t="inlineStr">
        <is>
          <t>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is>
      </c>
      <c r="M2176" t="inlineStr">
        <is>
          <t>JournalArticle, Review</t>
        </is>
      </c>
      <c r="N2176" t="inlineStr">
        <is>
          <t>English</t>
        </is>
      </c>
      <c r="O2176">
        <f>IF(F2176="","",LOWER(TRIM(F2176)&amp;"|"&amp;TRIM(G2176)&amp;"|"&amp;H2176))</f>
        <v/>
      </c>
      <c r="P2176" t="inlineStr">
        <is>
          <t>No</t>
        </is>
      </c>
      <c r="Q2176" t="inlineStr">
        <is>
          <t>Citations: 35</t>
        </is>
      </c>
    </row>
    <row r="2177">
      <c r="A2177" t="inlineStr">
        <is>
          <t>A2176</t>
        </is>
      </c>
      <c r="B2177" t="inlineStr">
        <is>
          <t>Database</t>
        </is>
      </c>
      <c r="C2177" t="inlineStr">
        <is>
          <t>Semantic Scholar</t>
        </is>
      </c>
      <c r="D2177" s="86" t="n">
        <v>46287</v>
      </c>
      <c r="E2177" t="inlineStr">
        <is>
          <t>Multiple queries (Q1-Q10)</t>
        </is>
      </c>
      <c r="F2177" t="inlineStr">
        <is>
          <t>Planning in 8 Tokens: A Compact Discrete Tokenizer for Latent World Model</t>
        </is>
      </c>
      <c r="G2177" t="inlineStr">
        <is>
          <t>Dongwon Kim; Gawon Seo; Jinsung Lee; Minsu Cho; Suha Kwak</t>
        </is>
      </c>
      <c r="H2177" t="n">
        <v>2026</v>
      </c>
      <c r="I2177" t="inlineStr">
        <is>
          <t>arXiv.org</t>
        </is>
      </c>
      <c r="J2177" t="inlineStr">
        <is>
          <t>10.48550/arXiv.2603.05438</t>
        </is>
      </c>
      <c r="K2177" t="inlineStr">
        <is>
          <t>https://www.semanticscholar.org/paper/39ac40fc6de26b401093b7a3a2902bceb4ffa120</t>
        </is>
      </c>
      <c r="L2177" t="inlineStr">
        <is>
          <t>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is>
      </c>
      <c r="M2177" t="inlineStr">
        <is>
          <t>JournalArticle</t>
        </is>
      </c>
      <c r="N2177" t="inlineStr">
        <is>
          <t>English</t>
        </is>
      </c>
      <c r="O2177">
        <f>IF(F2177="","",LOWER(TRIM(F2177)&amp;"|"&amp;TRIM(G2177)&amp;"|"&amp;H2177))</f>
        <v/>
      </c>
      <c r="P2177" t="inlineStr">
        <is>
          <t>No</t>
        </is>
      </c>
      <c r="Q2177" t="inlineStr">
        <is>
          <t>Citations: 5</t>
        </is>
      </c>
    </row>
    <row r="2178">
      <c r="A2178" t="inlineStr">
        <is>
          <t>A2177</t>
        </is>
      </c>
      <c r="B2178" t="inlineStr">
        <is>
          <t>Database</t>
        </is>
      </c>
      <c r="C2178" t="inlineStr">
        <is>
          <t>Semantic Scholar</t>
        </is>
      </c>
      <c r="D2178" s="86" t="n">
        <v>46287</v>
      </c>
      <c r="E2178" t="inlineStr">
        <is>
          <t>Multiple queries (Q1-Q10)</t>
        </is>
      </c>
      <c r="F2178" t="inlineStr">
        <is>
          <t>Dream to Adapt: Meta Reinforcement Learning by Latent Context Imagination and MDP Imagination</t>
        </is>
      </c>
      <c r="G2178" t="inlineStr">
        <is>
          <t>Lu Wen; Songan Zhang; H. Tseng; Huei Peng</t>
        </is>
      </c>
      <c r="H2178" t="n">
        <v>2023</v>
      </c>
      <c r="I2178" t="inlineStr">
        <is>
          <t>arXiv.org</t>
        </is>
      </c>
      <c r="J2178" t="inlineStr">
        <is>
          <t>10.48550/arXiv.2311.06673</t>
        </is>
      </c>
      <c r="K2178" t="inlineStr">
        <is>
          <t>https://www.semanticscholar.org/paper/8651cccfd739fe406e4292a0fcaa2f0e645c7ead</t>
        </is>
      </c>
      <c r="L2178" t="inlineStr">
        <is>
          <t>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is>
      </c>
      <c r="M2178" t="inlineStr">
        <is>
          <t>JournalArticle</t>
        </is>
      </c>
      <c r="N2178" t="inlineStr">
        <is>
          <t>English</t>
        </is>
      </c>
      <c r="O2178">
        <f>IF(F2178="","",LOWER(TRIM(F2178)&amp;"|"&amp;TRIM(G2178)&amp;"|"&amp;H2178))</f>
        <v/>
      </c>
      <c r="P2178" t="inlineStr">
        <is>
          <t>No</t>
        </is>
      </c>
      <c r="Q2178" t="inlineStr">
        <is>
          <t>Citations: 16</t>
        </is>
      </c>
    </row>
    <row r="2179">
      <c r="A2179" t="inlineStr">
        <is>
          <t>A2178</t>
        </is>
      </c>
      <c r="B2179" t="inlineStr">
        <is>
          <t>Database</t>
        </is>
      </c>
      <c r="C2179" t="inlineStr">
        <is>
          <t>Springer Nature</t>
        </is>
      </c>
      <c r="D2179" s="86" t="n">
        <v>46287</v>
      </c>
      <c r="E2179" t="inlineStr">
        <is>
          <t>"world model" video</t>
        </is>
      </c>
      <c r="F2179" t="inlineStr">
        <is>
          <t>The use of large language models to solve mathematical modeling problems: preservice mathematics teachers’ use practices, perceived affordances and challenges, and trustworthiness judgments of AI-generated outputs</t>
        </is>
      </c>
      <c r="G2179" t="inlineStr">
        <is>
          <t>Cevikbas, Mustafa; Kaiser, Gabriele</t>
        </is>
      </c>
      <c r="H2179" t="n">
        <v>2026</v>
      </c>
      <c r="I2179" t="inlineStr">
        <is>
          <t>ZDM – Mathematics Education</t>
        </is>
      </c>
      <c r="J2179" t="inlineStr">
        <is>
          <t>10.1007/s11858-026-01786-4</t>
        </is>
      </c>
      <c r="K2179" t="inlineStr">
        <is>
          <t>https://doi.org/10.1007/s11858-026-01786-4</t>
        </is>
      </c>
      <c r="L2179" t="inlineStr">
        <is>
          <t>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is>
      </c>
      <c r="M2179" t="inlineStr">
        <is>
          <t>journal-article</t>
        </is>
      </c>
      <c r="N2179" t="inlineStr">
        <is>
          <t>en</t>
        </is>
      </c>
      <c r="O2179">
        <f>IF(F2179="","",LOWER(TRIM(F2179)&amp;"|"&amp;TRIM(G2179)&amp;"|"&amp;H2179))</f>
        <v/>
      </c>
      <c r="P2179" t="inlineStr">
        <is>
          <t>No</t>
        </is>
      </c>
      <c r="Q2179" t="inlineStr">
        <is>
          <t>Publisher: Springer Nature | Type: Article</t>
        </is>
      </c>
    </row>
    <row r="2180">
      <c r="A2180" t="inlineStr">
        <is>
          <t>A2179</t>
        </is>
      </c>
      <c r="B2180" t="inlineStr">
        <is>
          <t>Database</t>
        </is>
      </c>
      <c r="C2180" t="inlineStr">
        <is>
          <t>Springer Nature</t>
        </is>
      </c>
      <c r="D2180" s="86" t="n">
        <v>46287</v>
      </c>
      <c r="E2180" t="inlineStr">
        <is>
          <t>"world model" video</t>
        </is>
      </c>
      <c r="F2180" t="inlineStr">
        <is>
          <t>Slow Drift Temporal Poisoning attacks and vision language model guided defense for BEV perception in autonomous vehicles</t>
        </is>
      </c>
      <c r="G2180" t="inlineStr">
        <is>
          <t>Hallur, Sudhakar; Baskaran, G.; Kattoju, Hari Krishna; Gajendra, B. V.; Beechu, Srikar GeethaPrabhu</t>
        </is>
      </c>
      <c r="H2180" t="n">
        <v>2026</v>
      </c>
      <c r="I2180" t="inlineStr">
        <is>
          <t>Discover Vehicles</t>
        </is>
      </c>
      <c r="J2180" t="inlineStr">
        <is>
          <t>10.1007/s44465-026-00048-7</t>
        </is>
      </c>
      <c r="K2180" t="inlineStr">
        <is>
          <t>https://doi.org/10.1007/s44465-026-00048-7</t>
        </is>
      </c>
      <c r="L2180" t="inlineStr">
        <is>
          <t>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is>
      </c>
      <c r="M2180" t="inlineStr">
        <is>
          <t>journal-article</t>
        </is>
      </c>
      <c r="N2180" t="inlineStr">
        <is>
          <t>en</t>
        </is>
      </c>
      <c r="O2180">
        <f>IF(F2180="","",LOWER(TRIM(F2180)&amp;"|"&amp;TRIM(G2180)&amp;"|"&amp;H2180))</f>
        <v/>
      </c>
      <c r="P2180" t="inlineStr">
        <is>
          <t>No</t>
        </is>
      </c>
      <c r="Q2180" t="inlineStr">
        <is>
          <t>Publisher: Springer Nature | Type: Article</t>
        </is>
      </c>
    </row>
    <row r="2181">
      <c r="A2181" t="inlineStr">
        <is>
          <t>A2180</t>
        </is>
      </c>
      <c r="B2181" t="inlineStr">
        <is>
          <t>Database</t>
        </is>
      </c>
      <c r="C2181" t="inlineStr">
        <is>
          <t>Springer Nature</t>
        </is>
      </c>
      <c r="D2181" s="86" t="n">
        <v>46287</v>
      </c>
      <c r="E2181" t="inlineStr">
        <is>
          <t>"world model" video</t>
        </is>
      </c>
      <c r="F2181" t="inlineStr">
        <is>
          <t>Diffusion Model-Based Video Editing: A Survey</t>
        </is>
      </c>
      <c r="G2181" t="inlineStr">
        <is>
          <t>Sun, Wenhao; Tu, Rong-Cheng; Liao, Jingyi; Tao, Dacheng</t>
        </is>
      </c>
      <c r="H2181" t="n">
        <v>2026</v>
      </c>
      <c r="I2181" t="inlineStr">
        <is>
          <t>International Journal of Computer Vision</t>
        </is>
      </c>
      <c r="J2181" t="inlineStr">
        <is>
          <t>10.1007/s11263-026-03040-6</t>
        </is>
      </c>
      <c r="K2181" t="inlineStr">
        <is>
          <t>https://doi.org/10.1007/s11263-026-03040-6</t>
        </is>
      </c>
      <c r="L2181" t="inlineStr">
        <is>
          <t>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is>
      </c>
      <c r="M2181" t="inlineStr">
        <is>
          <t>journal-article</t>
        </is>
      </c>
      <c r="N2181" t="inlineStr">
        <is>
          <t>en</t>
        </is>
      </c>
      <c r="O2181">
        <f>IF(F2181="","",LOWER(TRIM(F2181)&amp;"|"&amp;TRIM(G2181)&amp;"|"&amp;H2181))</f>
        <v/>
      </c>
      <c r="P2181" t="inlineStr">
        <is>
          <t>No</t>
        </is>
      </c>
      <c r="Q2181" t="inlineStr">
        <is>
          <t>Publisher: Springer Nature | Type: Article</t>
        </is>
      </c>
    </row>
    <row r="2182">
      <c r="A2182" t="inlineStr">
        <is>
          <t>A2181</t>
        </is>
      </c>
      <c r="B2182" t="inlineStr">
        <is>
          <t>Database</t>
        </is>
      </c>
      <c r="C2182" t="inlineStr">
        <is>
          <t>Springer Nature</t>
        </is>
      </c>
      <c r="D2182" s="86" t="n">
        <v>46287</v>
      </c>
      <c r="E2182" t="inlineStr">
        <is>
          <t>"world model" video</t>
        </is>
      </c>
      <c r="F2182" t="inlineStr">
        <is>
          <t>Prompt robustness, fine-tuning, and Generalization in open-vocabulary object detection: a comparative study of YOLO-World, YOLO-World v2 and YOLOE</t>
        </is>
      </c>
      <c r="G2182" t="inlineStr">
        <is>
          <t>Ozuberk, Melisa Alara; Cinar, Ilkay</t>
        </is>
      </c>
      <c r="H2182" t="n">
        <v>2026</v>
      </c>
      <c r="I2182" t="inlineStr">
        <is>
          <t>Multimedia Tools and Applications</t>
        </is>
      </c>
      <c r="J2182" t="inlineStr">
        <is>
          <t>10.1007/s11042-026-21928-w</t>
        </is>
      </c>
      <c r="K2182" t="inlineStr">
        <is>
          <t>https://doi.org/10.1007/s11042-026-21928-w</t>
        </is>
      </c>
      <c r="L2182" t="inlineStr">
        <is>
          <t>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is>
      </c>
      <c r="M2182" t="inlineStr">
        <is>
          <t>journal-article</t>
        </is>
      </c>
      <c r="N2182" t="inlineStr">
        <is>
          <t>en</t>
        </is>
      </c>
      <c r="O2182">
        <f>IF(F2182="","",LOWER(TRIM(F2182)&amp;"|"&amp;TRIM(G2182)&amp;"|"&amp;H2182))</f>
        <v/>
      </c>
      <c r="P2182" t="inlineStr">
        <is>
          <t>No</t>
        </is>
      </c>
      <c r="Q2182" t="inlineStr">
        <is>
          <t>Publisher: Springer Nature | Type: Article</t>
        </is>
      </c>
    </row>
    <row r="2183">
      <c r="A2183" t="inlineStr">
        <is>
          <t>A2182</t>
        </is>
      </c>
      <c r="B2183" t="inlineStr">
        <is>
          <t>Database</t>
        </is>
      </c>
      <c r="C2183" t="inlineStr">
        <is>
          <t>Springer Nature</t>
        </is>
      </c>
      <c r="D2183" s="86" t="n">
        <v>46287</v>
      </c>
      <c r="E2183" t="inlineStr">
        <is>
          <t>"world model" video</t>
        </is>
      </c>
      <c r="F2183" t="inlineStr">
        <is>
          <t>Zum historischen Wandel von Schulund Unterrichtskulturen und Lernergebnissen. Anlage und erste Befunde eines interdisziplinären Forschungsprojektes</t>
        </is>
      </c>
      <c r="G2183" t="inlineStr">
        <is>
          <t>Feldhoff, Tobias; Klieme, Eckhard; Reh, Sabine; Wurster, Sebastian; Kurig, Julia; Neuhard, Sven; Oerke, Britta; Polze, Hella; Schäfer, Lisa; Steinert, Brigitte</t>
        </is>
      </c>
      <c r="H2183" t="n">
        <v>2026</v>
      </c>
      <c r="I2183" t="inlineStr">
        <is>
          <t>Zeitschrift für Erziehungswissenschaft</t>
        </is>
      </c>
      <c r="J2183" t="inlineStr">
        <is>
          <t>10.1007/s11618-026-01423-6</t>
        </is>
      </c>
      <c r="K2183" t="inlineStr">
        <is>
          <t>https://doi.org/10.1007/s11618-026-01423-6</t>
        </is>
      </c>
      <c r="L2183" t="inlineStr">
        <is>
          <t>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is>
      </c>
      <c r="M2183" t="inlineStr">
        <is>
          <t>journal-article</t>
        </is>
      </c>
      <c r="N2183" t="inlineStr">
        <is>
          <t>en</t>
        </is>
      </c>
      <c r="O2183">
        <f>IF(F2183="","",LOWER(TRIM(F2183)&amp;"|"&amp;TRIM(G2183)&amp;"|"&amp;H2183))</f>
        <v/>
      </c>
      <c r="P2183" t="inlineStr">
        <is>
          <t>No</t>
        </is>
      </c>
      <c r="Q2183" t="inlineStr">
        <is>
          <t>Publisher: Springer Nature | Type: Article</t>
        </is>
      </c>
    </row>
    <row r="2184">
      <c r="A2184" t="inlineStr">
        <is>
          <t>A2183</t>
        </is>
      </c>
      <c r="B2184" t="inlineStr">
        <is>
          <t>Database</t>
        </is>
      </c>
      <c r="C2184" t="inlineStr">
        <is>
          <t>Springer Nature</t>
        </is>
      </c>
      <c r="D2184" s="86" t="n">
        <v>46287</v>
      </c>
      <c r="E2184" t="inlineStr">
        <is>
          <t>"world model" video</t>
        </is>
      </c>
      <c r="F2184" t="inlineStr">
        <is>
          <t>Performance characterization framework for light field 3D display</t>
        </is>
      </c>
      <c r="G2184" t="inlineStr">
        <is>
          <t>Liu, Yi-Jian; Li, Yi-Hang; Zhang, Lin-Bo; Li, Wei-Ze; Wen, Xue-Rui; Lin, Xing-Yu; Zhao, Yu-Hang; Wang, Qiong-Hua; Xing, Yan</t>
        </is>
      </c>
      <c r="H2184" t="n">
        <v>2026</v>
      </c>
      <c r="I2184" t="inlineStr">
        <is>
          <t>PhotoniX</t>
        </is>
      </c>
      <c r="J2184" t="inlineStr">
        <is>
          <t>10.1186/s43074-026-00286-8</t>
        </is>
      </c>
      <c r="K2184" t="inlineStr">
        <is>
          <t>https://doi.org/10.1186/s43074-026-00286-8</t>
        </is>
      </c>
      <c r="L2184" t="inlineStr">
        <is>
          <t>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is>
      </c>
      <c r="M2184" t="inlineStr">
        <is>
          <t>journal-article</t>
        </is>
      </c>
      <c r="N2184" t="inlineStr">
        <is>
          <t>en</t>
        </is>
      </c>
      <c r="O2184">
        <f>IF(F2184="","",LOWER(TRIM(F2184)&amp;"|"&amp;TRIM(G2184)&amp;"|"&amp;H2184))</f>
        <v/>
      </c>
      <c r="P2184" t="inlineStr">
        <is>
          <t>No</t>
        </is>
      </c>
      <c r="Q2184" t="inlineStr">
        <is>
          <t>Publisher: Springer Nature | Type: Article</t>
        </is>
      </c>
    </row>
    <row r="2185">
      <c r="A2185" t="inlineStr">
        <is>
          <t>A2184</t>
        </is>
      </c>
      <c r="B2185" t="inlineStr">
        <is>
          <t>Database</t>
        </is>
      </c>
      <c r="C2185" t="inlineStr">
        <is>
          <t>Springer Nature</t>
        </is>
      </c>
      <c r="D2185" s="86" t="n">
        <v>46287</v>
      </c>
      <c r="E2185" t="inlineStr">
        <is>
          <t>"world model" video</t>
        </is>
      </c>
      <c r="F2185" t="inlineStr">
        <is>
          <t>Artificial Intelligence in Ophthalmic Surgery: Applications Across the Perioperative Pathway</t>
        </is>
      </c>
      <c r="G2185" t="inlineStr">
        <is>
          <t>Grzybowski, Andrzej; Jin, Kai</t>
        </is>
      </c>
      <c r="H2185" t="n">
        <v>2026</v>
      </c>
      <c r="I2185" t="inlineStr">
        <is>
          <t>Current Surgery Reports</t>
        </is>
      </c>
      <c r="J2185" t="inlineStr">
        <is>
          <t>10.1007/s40137-026-00534-7</t>
        </is>
      </c>
      <c r="K2185" t="inlineStr">
        <is>
          <t>https://doi.org/10.1007/s40137-026-00534-7</t>
        </is>
      </c>
      <c r="L2185" t="inlineStr">
        <is>
          <t>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is>
      </c>
      <c r="M2185" t="inlineStr">
        <is>
          <t>journal-article</t>
        </is>
      </c>
      <c r="N2185" t="inlineStr">
        <is>
          <t>en</t>
        </is>
      </c>
      <c r="O2185">
        <f>IF(F2185="","",LOWER(TRIM(F2185)&amp;"|"&amp;TRIM(G2185)&amp;"|"&amp;H2185))</f>
        <v/>
      </c>
      <c r="P2185" t="inlineStr">
        <is>
          <t>No</t>
        </is>
      </c>
      <c r="Q2185" t="inlineStr">
        <is>
          <t>Publisher: Springer Nature | Type: Article</t>
        </is>
      </c>
    </row>
    <row r="2186">
      <c r="A2186" t="inlineStr">
        <is>
          <t>A2185</t>
        </is>
      </c>
      <c r="B2186" t="inlineStr">
        <is>
          <t>Database</t>
        </is>
      </c>
      <c r="C2186" t="inlineStr">
        <is>
          <t>Springer Nature</t>
        </is>
      </c>
      <c r="D2186" s="86" t="n">
        <v>46287</v>
      </c>
      <c r="E2186" t="inlineStr">
        <is>
          <t>"world model" video</t>
        </is>
      </c>
      <c r="F2186" t="inlineStr">
        <is>
          <t>Semantic bridge-guided training-free open-vocabulary segmentation for fashion visual understanding</t>
        </is>
      </c>
      <c r="G2186" t="inlineStr">
        <is>
          <t>Muttal, Channabasappa; Giri, Chandadevi; Mulla, Md Naveed; Dhane, Ratan</t>
        </is>
      </c>
      <c r="H2186" t="n">
        <v>2026</v>
      </c>
      <c r="I2186" t="inlineStr">
        <is>
          <t>The Visual Computer</t>
        </is>
      </c>
      <c r="J2186" t="inlineStr">
        <is>
          <t>10.1007/s00371-026-04732-3</t>
        </is>
      </c>
      <c r="K2186" t="inlineStr">
        <is>
          <t>https://doi.org/10.1007/s00371-026-04732-3</t>
        </is>
      </c>
      <c r="L2186" t="inlineStr">
        <is>
          <t>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is>
      </c>
      <c r="M2186" t="inlineStr">
        <is>
          <t>journal-article</t>
        </is>
      </c>
      <c r="N2186" t="inlineStr">
        <is>
          <t>en</t>
        </is>
      </c>
      <c r="O2186">
        <f>IF(F2186="","",LOWER(TRIM(F2186)&amp;"|"&amp;TRIM(G2186)&amp;"|"&amp;H2186))</f>
        <v/>
      </c>
      <c r="P2186" t="inlineStr">
        <is>
          <t>No</t>
        </is>
      </c>
      <c r="Q2186" t="inlineStr">
        <is>
          <t>Publisher: Springer Nature | Type: Article</t>
        </is>
      </c>
    </row>
    <row r="2187">
      <c r="A2187" t="inlineStr">
        <is>
          <t>A2186</t>
        </is>
      </c>
      <c r="B2187" t="inlineStr">
        <is>
          <t>Database</t>
        </is>
      </c>
      <c r="C2187" t="inlineStr">
        <is>
          <t>Springer Nature</t>
        </is>
      </c>
      <c r="D2187" s="86" t="n">
        <v>46287</v>
      </c>
      <c r="E2187" t="inlineStr">
        <is>
          <t>"world model" video</t>
        </is>
      </c>
      <c r="F2187" t="inlineStr">
        <is>
          <t>Dual-view multi-scale feature enhancement and fusion for fine-grained visual classification</t>
        </is>
      </c>
      <c r="G2187" t="inlineStr">
        <is>
          <t>Zhang, Ke; Zhong, Junkai; Gao, Peng; Zhao, Qianhao; Liu, Jianlei; Dong, Zhanhua</t>
        </is>
      </c>
      <c r="H2187" t="n">
        <v>2026</v>
      </c>
      <c r="I2187" t="inlineStr">
        <is>
          <t>Applied Intelligence</t>
        </is>
      </c>
      <c r="J2187" t="inlineStr">
        <is>
          <t>10.1007/s10489-026-07465-x</t>
        </is>
      </c>
      <c r="K2187" t="inlineStr">
        <is>
          <t>https://doi.org/10.1007/s10489-026-07465-x</t>
        </is>
      </c>
      <c r="L2187" t="inlineStr">
        <is>
          <t>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is>
      </c>
      <c r="M2187" t="inlineStr">
        <is>
          <t>journal-article</t>
        </is>
      </c>
      <c r="N2187" t="inlineStr">
        <is>
          <t>en</t>
        </is>
      </c>
      <c r="O2187">
        <f>IF(F2187="","",LOWER(TRIM(F2187)&amp;"|"&amp;TRIM(G2187)&amp;"|"&amp;H2187))</f>
        <v/>
      </c>
      <c r="P2187" t="inlineStr">
        <is>
          <t>No</t>
        </is>
      </c>
      <c r="Q2187" t="inlineStr">
        <is>
          <t>Publisher: Springer Nature | Type: Article</t>
        </is>
      </c>
    </row>
    <row r="2188">
      <c r="A2188" t="inlineStr">
        <is>
          <t>A2187</t>
        </is>
      </c>
      <c r="B2188" t="inlineStr">
        <is>
          <t>Database</t>
        </is>
      </c>
      <c r="C2188" t="inlineStr">
        <is>
          <t>Springer Nature</t>
        </is>
      </c>
      <c r="D2188" s="86" t="n">
        <v>46287</v>
      </c>
      <c r="E2188" t="inlineStr">
        <is>
          <t>"world model" video</t>
        </is>
      </c>
      <c r="F2188" t="inlineStr">
        <is>
          <t>From Single-modal to Multimodal Perception in Intelligent Robotic Manipulators: A Review</t>
        </is>
      </c>
      <c r="G2188" t="inlineStr">
        <is>
          <t>Weng, Tianhao; Gao, Jiale; Gong, Minghao; Yang, Hongjing; Sui, Xunan; Feng, Longlong; Yang, Dexu; Bai, Xiaohu</t>
        </is>
      </c>
      <c r="H2188" t="n">
        <v>2026</v>
      </c>
      <c r="I2188" t="inlineStr">
        <is>
          <t>Journal of Bionic Engineering</t>
        </is>
      </c>
      <c r="J2188" t="inlineStr">
        <is>
          <t>10.1007/s42235-026-01000-x</t>
        </is>
      </c>
      <c r="K2188" t="inlineStr">
        <is>
          <t>https://doi.org/10.1007/s42235-026-01000-x</t>
        </is>
      </c>
      <c r="L2188" t="inlineStr">
        <is>
          <t>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is>
      </c>
      <c r="M2188" t="inlineStr">
        <is>
          <t>journal-article</t>
        </is>
      </c>
      <c r="N2188" t="inlineStr">
        <is>
          <t>en</t>
        </is>
      </c>
      <c r="O2188">
        <f>IF(F2188="","",LOWER(TRIM(F2188)&amp;"|"&amp;TRIM(G2188)&amp;"|"&amp;H2188))</f>
        <v/>
      </c>
      <c r="P2188" t="inlineStr">
        <is>
          <t>No</t>
        </is>
      </c>
      <c r="Q2188" t="inlineStr">
        <is>
          <t>Publisher: Springer Nature | Type: Article</t>
        </is>
      </c>
    </row>
    <row r="2189">
      <c r="A2189" t="inlineStr">
        <is>
          <t>A2188</t>
        </is>
      </c>
      <c r="B2189" t="inlineStr">
        <is>
          <t>Database</t>
        </is>
      </c>
      <c r="C2189" t="inlineStr">
        <is>
          <t>Springer Nature</t>
        </is>
      </c>
      <c r="D2189" s="86" t="n">
        <v>46287</v>
      </c>
      <c r="E2189" t="inlineStr">
        <is>
          <t>"world model" video</t>
        </is>
      </c>
      <c r="F2189" t="inlineStr">
        <is>
          <t>Physics filtering favors the generalization of robot learning</t>
        </is>
      </c>
      <c r="G2189" t="inlineStr">
        <is>
          <t>Jia, Jindou; Han, Shixuan; Wang, Meng; Li, Gen; Yang, Zihan; Zhou, Sicheng; Guo, Kexin; Yang, Jianfei; Yu, Xiang; Wang, Wei; Guo, Lei</t>
        </is>
      </c>
      <c r="H2189" t="n">
        <v>2026</v>
      </c>
      <c r="I2189" t="inlineStr">
        <is>
          <t>npj Robotics</t>
        </is>
      </c>
      <c r="J2189" t="inlineStr">
        <is>
          <t>10.1038/s44182-026-00114-y</t>
        </is>
      </c>
      <c r="K2189" t="inlineStr">
        <is>
          <t>https://doi.org/10.1038/s44182-026-00114-y</t>
        </is>
      </c>
      <c r="L2189" t="inlineStr">
        <is>
          <t>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is>
      </c>
      <c r="M2189" t="inlineStr">
        <is>
          <t>journal-article</t>
        </is>
      </c>
      <c r="N2189" t="inlineStr">
        <is>
          <t>en</t>
        </is>
      </c>
      <c r="O2189">
        <f>IF(F2189="","",LOWER(TRIM(F2189)&amp;"|"&amp;TRIM(G2189)&amp;"|"&amp;H2189))</f>
        <v/>
      </c>
      <c r="P2189" t="inlineStr">
        <is>
          <t>No</t>
        </is>
      </c>
      <c r="Q2189" t="inlineStr">
        <is>
          <t>Publisher: Springer Nature | Type: Article</t>
        </is>
      </c>
    </row>
    <row r="2190">
      <c r="A2190" t="inlineStr">
        <is>
          <t>A2189</t>
        </is>
      </c>
      <c r="B2190" t="inlineStr">
        <is>
          <t>Database</t>
        </is>
      </c>
      <c r="C2190" t="inlineStr">
        <is>
          <t>Springer Nature</t>
        </is>
      </c>
      <c r="D2190" s="86" t="n">
        <v>46287</v>
      </c>
      <c r="E2190" t="inlineStr">
        <is>
          <t>"world model" video</t>
        </is>
      </c>
      <c r="F2190" t="inlineStr">
        <is>
          <t>A survey of world models for physical AI with uncertainty representation and control</t>
        </is>
      </c>
      <c r="G2190" t="inlineStr">
        <is>
          <t>Kirchner, Sven; Purschke, Nils; Knoll, Alois</t>
        </is>
      </c>
      <c r="H2190" t="n">
        <v>2026</v>
      </c>
      <c r="I2190" t="inlineStr">
        <is>
          <t>Discover Artificial Intelligence</t>
        </is>
      </c>
      <c r="J2190" t="inlineStr">
        <is>
          <t>10.1007/s44163-026-02122-1</t>
        </is>
      </c>
      <c r="K2190" t="inlineStr">
        <is>
          <t>https://doi.org/10.1007/s44163-026-02122-1</t>
        </is>
      </c>
      <c r="L2190" t="inlineStr">
        <is>
          <t>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is>
      </c>
      <c r="M2190" t="inlineStr">
        <is>
          <t>journal-article</t>
        </is>
      </c>
      <c r="N2190" t="inlineStr">
        <is>
          <t>en</t>
        </is>
      </c>
      <c r="O2190">
        <f>IF(F2190="","",LOWER(TRIM(F2190)&amp;"|"&amp;TRIM(G2190)&amp;"|"&amp;H2190))</f>
        <v/>
      </c>
      <c r="P2190" t="inlineStr">
        <is>
          <t>No</t>
        </is>
      </c>
      <c r="Q2190" t="inlineStr">
        <is>
          <t>Publisher: Springer Nature | Type: Article</t>
        </is>
      </c>
    </row>
    <row r="2191">
      <c r="A2191" t="inlineStr">
        <is>
          <t>A2190</t>
        </is>
      </c>
      <c r="B2191" t="inlineStr">
        <is>
          <t>Database</t>
        </is>
      </c>
      <c r="C2191" t="inlineStr">
        <is>
          <t>Springer Nature</t>
        </is>
      </c>
      <c r="D2191" s="86" t="n">
        <v>46287</v>
      </c>
      <c r="E2191" t="inlineStr">
        <is>
          <t>"world model" video</t>
        </is>
      </c>
      <c r="F2191" t="inlineStr">
        <is>
          <t>3D Scene Generation: A Survey</t>
        </is>
      </c>
      <c r="G2191" t="inlineStr">
        <is>
          <t>Xie, Haozhe; Wen, Beichen; Chen, Zhaoxi; Hong, Fangzhou; Liu, Ziwei</t>
        </is>
      </c>
      <c r="H2191" t="n">
        <v>2026</v>
      </c>
      <c r="I2191" t="inlineStr">
        <is>
          <t>International Journal of Computer Vision</t>
        </is>
      </c>
      <c r="J2191" t="inlineStr">
        <is>
          <t>10.1007/s11263-026-02999-6</t>
        </is>
      </c>
      <c r="K2191" t="inlineStr">
        <is>
          <t>https://doi.org/10.1007/s11263-026-02999-6</t>
        </is>
      </c>
      <c r="L2191" t="inlineStr">
        <is>
          <t>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is>
      </c>
      <c r="M2191" t="inlineStr">
        <is>
          <t>journal-article</t>
        </is>
      </c>
      <c r="N2191" t="inlineStr">
        <is>
          <t>en</t>
        </is>
      </c>
      <c r="O2191">
        <f>IF(F2191="","",LOWER(TRIM(F2191)&amp;"|"&amp;TRIM(G2191)&amp;"|"&amp;H2191))</f>
        <v/>
      </c>
      <c r="P2191" t="inlineStr">
        <is>
          <t>No</t>
        </is>
      </c>
      <c r="Q2191" t="inlineStr">
        <is>
          <t>Publisher: Springer Nature | Type: Article</t>
        </is>
      </c>
    </row>
    <row r="2192">
      <c r="A2192" t="inlineStr">
        <is>
          <t>A2191</t>
        </is>
      </c>
      <c r="B2192" t="inlineStr">
        <is>
          <t>Database</t>
        </is>
      </c>
      <c r="C2192" t="inlineStr">
        <is>
          <t>Springer Nature</t>
        </is>
      </c>
      <c r="D2192" s="86" t="n">
        <v>46287</v>
      </c>
      <c r="E2192" t="inlineStr">
        <is>
          <t>"world model" video</t>
        </is>
      </c>
      <c r="F2192" t="inlineStr">
        <is>
          <t>Epistemically irrational, allostatically adaptive: a predictive processing account of conspiracy theory beliefs</t>
        </is>
      </c>
      <c r="G2192" t="inlineStr">
        <is>
          <t>Tsapos, Melina; Tjøstheim, Trond A.; Ekström, Axel G.; Stephens, Andreas</t>
        </is>
      </c>
      <c r="H2192" t="n">
        <v>2026</v>
      </c>
      <c r="I2192" t="inlineStr">
        <is>
          <t>Synthese</t>
        </is>
      </c>
      <c r="J2192" t="inlineStr">
        <is>
          <t>10.1007/s11229-026-05786-5</t>
        </is>
      </c>
      <c r="K2192" t="inlineStr">
        <is>
          <t>https://doi.org/10.1007/s11229-026-05786-5</t>
        </is>
      </c>
      <c r="L2192" t="inlineStr">
        <is>
          <t>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is>
      </c>
      <c r="M2192" t="inlineStr">
        <is>
          <t>journal-article</t>
        </is>
      </c>
      <c r="N2192" t="inlineStr">
        <is>
          <t>en</t>
        </is>
      </c>
      <c r="O2192">
        <f>IF(F2192="","",LOWER(TRIM(F2192)&amp;"|"&amp;TRIM(G2192)&amp;"|"&amp;H2192))</f>
        <v/>
      </c>
      <c r="P2192" t="inlineStr">
        <is>
          <t>No</t>
        </is>
      </c>
      <c r="Q2192" t="inlineStr">
        <is>
          <t>Publisher: Springer Nature | Type: Article</t>
        </is>
      </c>
    </row>
    <row r="2193">
      <c r="A2193" t="inlineStr">
        <is>
          <t>A2192</t>
        </is>
      </c>
      <c r="B2193" t="inlineStr">
        <is>
          <t>Database</t>
        </is>
      </c>
      <c r="C2193" t="inlineStr">
        <is>
          <t>Springer Nature</t>
        </is>
      </c>
      <c r="D2193" s="86" t="n">
        <v>46287</v>
      </c>
      <c r="E2193" t="inlineStr">
        <is>
          <t>"world model" video</t>
        </is>
      </c>
      <c r="F2193" t="inlineStr">
        <is>
          <t>Traffic flow prediction using multiscale diffusion model guided by wavelet transform</t>
        </is>
      </c>
      <c r="G2193" t="inlineStr">
        <is>
          <t>Wang, Wenjing; Fu, Deqian</t>
        </is>
      </c>
      <c r="H2193" t="n">
        <v>2026</v>
      </c>
      <c r="I2193" t="inlineStr">
        <is>
          <t>Applied Intelligence</t>
        </is>
      </c>
      <c r="J2193" t="inlineStr">
        <is>
          <t>10.1007/s10489-026-07408-6</t>
        </is>
      </c>
      <c r="K2193" t="inlineStr">
        <is>
          <t>https://doi.org/10.1007/s10489-026-07408-6</t>
        </is>
      </c>
      <c r="L2193" t="inlineStr">
        <is>
          <t>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is>
      </c>
      <c r="M2193" t="inlineStr">
        <is>
          <t>journal-article</t>
        </is>
      </c>
      <c r="N2193" t="inlineStr">
        <is>
          <t>en</t>
        </is>
      </c>
      <c r="O2193">
        <f>IF(F2193="","",LOWER(TRIM(F2193)&amp;"|"&amp;TRIM(G2193)&amp;"|"&amp;H2193))</f>
        <v/>
      </c>
      <c r="P2193" t="inlineStr">
        <is>
          <t>No</t>
        </is>
      </c>
      <c r="Q2193" t="inlineStr">
        <is>
          <t>Publisher: Springer Nature | Type: Article</t>
        </is>
      </c>
    </row>
    <row r="2194">
      <c r="A2194" t="inlineStr">
        <is>
          <t>A2193</t>
        </is>
      </c>
      <c r="B2194" t="inlineStr">
        <is>
          <t>Database</t>
        </is>
      </c>
      <c r="C2194" t="inlineStr">
        <is>
          <t>Springer Nature</t>
        </is>
      </c>
      <c r="D2194" s="86" t="n">
        <v>46287</v>
      </c>
      <c r="E2194" t="inlineStr">
        <is>
          <t>"world model" video</t>
        </is>
      </c>
      <c r="F2194" t="inlineStr">
        <is>
          <t>From Westphalia to Webphalia: reimagining small states in the digital sovereignty order</t>
        </is>
      </c>
      <c r="G2194" t="inlineStr">
        <is>
          <t>Aryal, Saroj Kumar; Pulami, Manish Jung</t>
        </is>
      </c>
      <c r="H2194" t="n">
        <v>2026</v>
      </c>
      <c r="I2194" t="inlineStr">
        <is>
          <t>Journal of International Relations and Development</t>
        </is>
      </c>
      <c r="J2194" t="inlineStr">
        <is>
          <t>10.1057/s41268-026-00391-y</t>
        </is>
      </c>
      <c r="K2194" t="inlineStr">
        <is>
          <t>https://doi.org/10.1057/s41268-026-00391-y</t>
        </is>
      </c>
      <c r="L2194" t="inlineStr">
        <is>
          <t>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is>
      </c>
      <c r="M2194" t="inlineStr">
        <is>
          <t>journal-article</t>
        </is>
      </c>
      <c r="N2194" t="inlineStr">
        <is>
          <t>en</t>
        </is>
      </c>
      <c r="O2194">
        <f>IF(F2194="","",LOWER(TRIM(F2194)&amp;"|"&amp;TRIM(G2194)&amp;"|"&amp;H2194))</f>
        <v/>
      </c>
      <c r="P2194" t="inlineStr">
        <is>
          <t>No</t>
        </is>
      </c>
      <c r="Q2194" t="inlineStr">
        <is>
          <t>Publisher: Springer Nature | Type: Article</t>
        </is>
      </c>
    </row>
    <row r="2195">
      <c r="A2195" t="inlineStr">
        <is>
          <t>A2194</t>
        </is>
      </c>
      <c r="B2195" t="inlineStr">
        <is>
          <t>Database</t>
        </is>
      </c>
      <c r="C2195" t="inlineStr">
        <is>
          <t>Springer Nature</t>
        </is>
      </c>
      <c r="D2195" s="86" t="n">
        <v>46287</v>
      </c>
      <c r="E2195" t="inlineStr">
        <is>
          <t>"world model" video</t>
        </is>
      </c>
      <c r="F2195" t="inlineStr">
        <is>
          <t>Towards socio-cyber-physical systems: a software perspective amid AI breakthroughs</t>
        </is>
      </c>
      <c r="G2195"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H2195" t="n">
        <v>2026</v>
      </c>
      <c r="I2195" t="inlineStr">
        <is>
          <t>Science China Information Sciences</t>
        </is>
      </c>
      <c r="J2195" t="inlineStr">
        <is>
          <t>10.1007/s11432-026-5037-1</t>
        </is>
      </c>
      <c r="K2195" t="inlineStr">
        <is>
          <t>https://doi.org/10.1007/s11432-026-5037-1</t>
        </is>
      </c>
      <c r="L2195"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c r="M2195" t="inlineStr">
        <is>
          <t>journal-article</t>
        </is>
      </c>
      <c r="N2195" t="inlineStr">
        <is>
          <t>en</t>
        </is>
      </c>
      <c r="O2195">
        <f>IF(F2195="","",LOWER(TRIM(F2195)&amp;"|"&amp;TRIM(G2195)&amp;"|"&amp;H2195))</f>
        <v/>
      </c>
      <c r="P2195" t="inlineStr">
        <is>
          <t>No</t>
        </is>
      </c>
      <c r="Q2195" t="inlineStr">
        <is>
          <t>Publisher: Springer Nature | Type: Article</t>
        </is>
      </c>
    </row>
    <row r="2196">
      <c r="A2196" t="inlineStr">
        <is>
          <t>A2195</t>
        </is>
      </c>
      <c r="B2196" t="inlineStr">
        <is>
          <t>Database</t>
        </is>
      </c>
      <c r="C2196" t="inlineStr">
        <is>
          <t>Springer Nature</t>
        </is>
      </c>
      <c r="D2196" s="86" t="n">
        <v>46287</v>
      </c>
      <c r="E2196" t="inlineStr">
        <is>
          <t>"world model" video</t>
        </is>
      </c>
      <c r="F2196" t="inlineStr">
        <is>
          <t>How to build an AI-driven digital organism</t>
        </is>
      </c>
      <c r="G2196" t="inlineStr">
        <is>
          <t>Song, Le; Segal, Eran; Xing, Eric</t>
        </is>
      </c>
      <c r="H2196" t="n">
        <v>2026</v>
      </c>
      <c r="I2196" t="inlineStr">
        <is>
          <t>Nature Medicine</t>
        </is>
      </c>
      <c r="J2196" t="inlineStr">
        <is>
          <t>10.1038/s41591-026-04595-0</t>
        </is>
      </c>
      <c r="K2196" t="inlineStr">
        <is>
          <t>https://doi.org/10.1038/s41591-026-04595-0</t>
        </is>
      </c>
      <c r="L2196" t="inlineStr">
        <is>
          <t>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is>
      </c>
      <c r="M2196" t="inlineStr">
        <is>
          <t>journal-article</t>
        </is>
      </c>
      <c r="N2196" t="inlineStr">
        <is>
          <t>en</t>
        </is>
      </c>
      <c r="O2196">
        <f>IF(F2196="","",LOWER(TRIM(F2196)&amp;"|"&amp;TRIM(G2196)&amp;"|"&amp;H2196))</f>
        <v/>
      </c>
      <c r="P2196" t="inlineStr">
        <is>
          <t>No</t>
        </is>
      </c>
      <c r="Q2196" t="inlineStr">
        <is>
          <t>Publisher: Springer Nature | Type: Article</t>
        </is>
      </c>
    </row>
    <row r="2197">
      <c r="A2197" t="inlineStr">
        <is>
          <t>A2196</t>
        </is>
      </c>
      <c r="B2197" t="inlineStr">
        <is>
          <t>Database</t>
        </is>
      </c>
      <c r="C2197" t="inlineStr">
        <is>
          <t>Springer Nature</t>
        </is>
      </c>
      <c r="D2197" s="86" t="n">
        <v>46287</v>
      </c>
      <c r="E2197" t="inlineStr">
        <is>
          <t>"world model" video</t>
        </is>
      </c>
      <c r="F2197" t="inlineStr">
        <is>
          <t>Autonomous driving chips</t>
        </is>
      </c>
      <c r="G2197" t="inlineStr">
        <is>
          <t>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is>
      </c>
      <c r="H2197" t="n">
        <v>2026</v>
      </c>
      <c r="I2197" t="inlineStr">
        <is>
          <t>Nature Reviews Electrical Engineering</t>
        </is>
      </c>
      <c r="J2197" t="inlineStr">
        <is>
          <t>10.1038/s44287-026-00319-1</t>
        </is>
      </c>
      <c r="K2197" t="inlineStr">
        <is>
          <t>https://doi.org/10.1038/s44287-026-00319-1</t>
        </is>
      </c>
      <c r="L2197" t="inlineStr">
        <is>
          <t>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is>
      </c>
      <c r="M2197" t="inlineStr">
        <is>
          <t>journal-article</t>
        </is>
      </c>
      <c r="N2197" t="inlineStr">
        <is>
          <t>en</t>
        </is>
      </c>
      <c r="O2197">
        <f>IF(F2197="","",LOWER(TRIM(F2197)&amp;"|"&amp;TRIM(G2197)&amp;"|"&amp;H2197))</f>
        <v/>
      </c>
      <c r="P2197" t="inlineStr">
        <is>
          <t>No</t>
        </is>
      </c>
      <c r="Q2197" t="inlineStr">
        <is>
          <t>Publisher: Springer Nature | Type: Article</t>
        </is>
      </c>
    </row>
    <row r="2198">
      <c r="A2198" t="inlineStr">
        <is>
          <t>A2197</t>
        </is>
      </c>
      <c r="B2198" t="inlineStr">
        <is>
          <t>Database</t>
        </is>
      </c>
      <c r="C2198" t="inlineStr">
        <is>
          <t>Springer Nature</t>
        </is>
      </c>
      <c r="D2198" s="86" t="n">
        <v>46287</v>
      </c>
      <c r="E2198" t="inlineStr">
        <is>
          <t>"world model" video</t>
        </is>
      </c>
      <c r="F2198" t="inlineStr">
        <is>
          <t>Continuous sub-action recognition in manual assembly using Kinect skeletal data and dynamic time warping for AI-assisted work study</t>
        </is>
      </c>
      <c r="G2198" t="inlineStr">
        <is>
          <t>Cheng, Chih-Feng; Lin, Chiuhsiang Joe; Lo, Meng-Ting; Hu, Qin-Xuan</t>
        </is>
      </c>
      <c r="H2198" t="n">
        <v>2026</v>
      </c>
      <c r="I2198" t="inlineStr">
        <is>
          <t>The International Journal of Advanced Manufacturing Technology</t>
        </is>
      </c>
      <c r="J2198" t="inlineStr">
        <is>
          <t>10.1007/s00170-026-18865-1</t>
        </is>
      </c>
      <c r="K2198" t="inlineStr">
        <is>
          <t>https://doi.org/10.1007/s00170-026-18865-1</t>
        </is>
      </c>
      <c r="L2198" t="inlineStr">
        <is>
          <t>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is>
      </c>
      <c r="M2198" t="inlineStr">
        <is>
          <t>journal-article</t>
        </is>
      </c>
      <c r="N2198" t="inlineStr">
        <is>
          <t>en</t>
        </is>
      </c>
      <c r="O2198">
        <f>IF(F2198="","",LOWER(TRIM(F2198)&amp;"|"&amp;TRIM(G2198)&amp;"|"&amp;H2198))</f>
        <v/>
      </c>
      <c r="P2198" t="inlineStr">
        <is>
          <t>No</t>
        </is>
      </c>
      <c r="Q2198" t="inlineStr">
        <is>
          <t>Publisher: Springer Nature | Type: Article</t>
        </is>
      </c>
    </row>
    <row r="2199">
      <c r="A2199" t="inlineStr">
        <is>
          <t>A2198</t>
        </is>
      </c>
      <c r="B2199" t="inlineStr">
        <is>
          <t>Database</t>
        </is>
      </c>
      <c r="C2199" t="inlineStr">
        <is>
          <t>Springer Nature</t>
        </is>
      </c>
      <c r="D2199" s="86" t="n">
        <v>46287</v>
      </c>
      <c r="E2199" t="inlineStr">
        <is>
          <t>"world model" video</t>
        </is>
      </c>
      <c r="F2199" t="inlineStr">
        <is>
          <t>Why We Must Break the World</t>
        </is>
      </c>
      <c r="G2199" t="inlineStr">
        <is>
          <t>Buehler, Markus J.</t>
        </is>
      </c>
      <c r="H2199" t="n">
        <v>2026</v>
      </c>
      <c r="I2199" t="inlineStr">
        <is>
          <t>Integrating Materials and Manufacturing Innovation</t>
        </is>
      </c>
      <c r="J2199" t="inlineStr">
        <is>
          <t>10.1007/s40192-026-00465-2</t>
        </is>
      </c>
      <c r="K2199" t="inlineStr">
        <is>
          <t>https://doi.org/10.1007/s40192-026-00465-2</t>
        </is>
      </c>
      <c r="L2199" t="inlineStr">
        <is>
          <t>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is>
      </c>
      <c r="M2199" t="inlineStr">
        <is>
          <t>journal-article</t>
        </is>
      </c>
      <c r="N2199" t="inlineStr">
        <is>
          <t>en</t>
        </is>
      </c>
      <c r="O2199">
        <f>IF(F2199="","",LOWER(TRIM(F2199)&amp;"|"&amp;TRIM(G2199)&amp;"|"&amp;H2199))</f>
        <v/>
      </c>
      <c r="P2199" t="inlineStr">
        <is>
          <t>No</t>
        </is>
      </c>
      <c r="Q2199" t="inlineStr">
        <is>
          <t>Publisher: Springer Nature | Type: Article</t>
        </is>
      </c>
    </row>
    <row r="2200">
      <c r="A2200" t="inlineStr">
        <is>
          <t>A2199</t>
        </is>
      </c>
      <c r="B2200" t="inlineStr">
        <is>
          <t>Database</t>
        </is>
      </c>
      <c r="C2200" t="inlineStr">
        <is>
          <t>Springer Nature</t>
        </is>
      </c>
      <c r="D2200" s="86" t="n">
        <v>46287</v>
      </c>
      <c r="E2200" t="inlineStr">
        <is>
          <t>"world model" video</t>
        </is>
      </c>
      <c r="F2200" t="inlineStr">
        <is>
          <t>Recentring Postdigital Education in the Pacific Through a Critical–Ecological Lens</t>
        </is>
      </c>
      <c r="G2200" t="inlineStr">
        <is>
          <t>Prasad, Sangeeta Nath; Brown, Cheryl; MacCallum, Kathryn; Williamson-Leadley, Sandra</t>
        </is>
      </c>
      <c r="H2200" t="n">
        <v>2026</v>
      </c>
      <c r="I2200" t="inlineStr">
        <is>
          <t>Postdigital Science and Education</t>
        </is>
      </c>
      <c r="J2200" t="inlineStr">
        <is>
          <t>10.1007/s42438-026-00678-w</t>
        </is>
      </c>
      <c r="K2200" t="inlineStr">
        <is>
          <t>https://doi.org/10.1007/s42438-026-00678-w</t>
        </is>
      </c>
      <c r="L2200" t="inlineStr">
        <is>
          <t>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is>
      </c>
      <c r="M2200" t="inlineStr">
        <is>
          <t>journal-article</t>
        </is>
      </c>
      <c r="N2200" t="inlineStr">
        <is>
          <t>en</t>
        </is>
      </c>
      <c r="O2200">
        <f>IF(F2200="","",LOWER(TRIM(F2200)&amp;"|"&amp;TRIM(G2200)&amp;"|"&amp;H2200))</f>
        <v/>
      </c>
      <c r="P2200" t="inlineStr">
        <is>
          <t>No</t>
        </is>
      </c>
      <c r="Q2200" t="inlineStr">
        <is>
          <t>Publisher: Springer Nature | Type: Article</t>
        </is>
      </c>
    </row>
    <row r="2201">
      <c r="A2201" t="inlineStr">
        <is>
          <t>A2200</t>
        </is>
      </c>
      <c r="B2201" t="inlineStr">
        <is>
          <t>Database</t>
        </is>
      </c>
      <c r="C2201" t="inlineStr">
        <is>
          <t>Springer Nature</t>
        </is>
      </c>
      <c r="D2201" s="86" t="n">
        <v>46287</v>
      </c>
      <c r="E2201" t="inlineStr">
        <is>
          <t>"world model" video</t>
        </is>
      </c>
      <c r="F2201" t="inlineStr">
        <is>
          <t>Intelligent Computing Social Modeling and Methodological Innovations in Political Science in the Era of Large Language Models</t>
        </is>
      </c>
      <c r="G2201" t="inlineStr">
        <is>
          <t>Wang, Zhenyu; Wang, Dequan; Xu, Yi; Zhou, Lingfeng; Zhou, Yiqi</t>
        </is>
      </c>
      <c r="H2201" t="n">
        <v>2026</v>
      </c>
      <c r="I2201" t="inlineStr">
        <is>
          <t>Journal of Chinese Political Science</t>
        </is>
      </c>
      <c r="J2201" t="inlineStr">
        <is>
          <t>10.1007/s11366-025-09917-6</t>
        </is>
      </c>
      <c r="K2201" t="inlineStr">
        <is>
          <t>https://doi.org/10.1007/s11366-025-09917-6</t>
        </is>
      </c>
      <c r="L2201"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M2201" t="inlineStr">
        <is>
          <t>journal-article</t>
        </is>
      </c>
      <c r="N2201" t="inlineStr">
        <is>
          <t>en</t>
        </is>
      </c>
      <c r="O2201">
        <f>IF(F2201="","",LOWER(TRIM(F2201)&amp;"|"&amp;TRIM(G2201)&amp;"|"&amp;H2201))</f>
        <v/>
      </c>
      <c r="P2201" t="inlineStr">
        <is>
          <t>No</t>
        </is>
      </c>
      <c r="Q2201" t="inlineStr">
        <is>
          <t>Publisher: Springer Nature | Type: Article</t>
        </is>
      </c>
    </row>
    <row r="2202">
      <c r="A2202" t="inlineStr">
        <is>
          <t>A2201</t>
        </is>
      </c>
      <c r="B2202" t="inlineStr">
        <is>
          <t>Database</t>
        </is>
      </c>
      <c r="C2202" t="inlineStr">
        <is>
          <t>Springer Nature</t>
        </is>
      </c>
      <c r="D2202" s="86" t="n">
        <v>46287</v>
      </c>
      <c r="E2202" t="inlineStr">
        <is>
          <t>"world model" video</t>
        </is>
      </c>
      <c r="F2202" t="inlineStr">
        <is>
          <t>A survey of theory-grounded interpretability for deep neural networks</t>
        </is>
      </c>
      <c r="G2202" t="inlineStr">
        <is>
          <t>Khalid, Muhammad Usman; Alharbi, Abeer A. K.; Bashir, Shariq; Rehman, Shafiq ur</t>
        </is>
      </c>
      <c r="H2202" t="n">
        <v>2026</v>
      </c>
      <c r="I2202" t="inlineStr">
        <is>
          <t>Journal of King Saud University Computer and Information Sciences</t>
        </is>
      </c>
      <c r="J2202" t="inlineStr">
        <is>
          <t>10.1007/s44443-026-01061-2</t>
        </is>
      </c>
      <c r="K2202" t="inlineStr">
        <is>
          <t>https://doi.org/10.1007/s44443-026-01061-2</t>
        </is>
      </c>
      <c r="L2202" t="inlineStr">
        <is>
          <t>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is>
      </c>
      <c r="M2202" t="inlineStr">
        <is>
          <t>journal-article</t>
        </is>
      </c>
      <c r="N2202" t="inlineStr">
        <is>
          <t>en</t>
        </is>
      </c>
      <c r="O2202">
        <f>IF(F2202="","",LOWER(TRIM(F2202)&amp;"|"&amp;TRIM(G2202)&amp;"|"&amp;H2202))</f>
        <v/>
      </c>
      <c r="P2202" t="inlineStr">
        <is>
          <t>No</t>
        </is>
      </c>
      <c r="Q2202" t="inlineStr">
        <is>
          <t>Publisher: Springer Nature | Type: Article</t>
        </is>
      </c>
    </row>
    <row r="2203">
      <c r="A2203" t="inlineStr">
        <is>
          <t>A2202</t>
        </is>
      </c>
      <c r="B2203" t="inlineStr">
        <is>
          <t>Database</t>
        </is>
      </c>
      <c r="C2203" t="inlineStr">
        <is>
          <t>Springer Nature</t>
        </is>
      </c>
      <c r="D2203" s="86" t="n">
        <v>46287</v>
      </c>
      <c r="E2203" t="inlineStr">
        <is>
          <t>"world model" video</t>
        </is>
      </c>
      <c r="F2203" t="inlineStr">
        <is>
          <t>Imagining Trajectories for Anomaly Detection in Reinforcement Learning from Images</t>
        </is>
      </c>
      <c r="G2203" t="inlineStr">
        <is>
          <t>Haider, Tom; Roscher, Karsten; Günnemann, Stephan</t>
        </is>
      </c>
      <c r="H2203" t="n">
        <v>2026</v>
      </c>
      <c r="I2203" t="inlineStr">
        <is>
          <t>Machine Learning</t>
        </is>
      </c>
      <c r="J2203" t="inlineStr">
        <is>
          <t>10.1007/s10994-026-07126-7</t>
        </is>
      </c>
      <c r="K2203" t="inlineStr">
        <is>
          <t>https://doi.org/10.1007/s10994-026-07126-7</t>
        </is>
      </c>
      <c r="L2203" t="inlineStr">
        <is>
          <t>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is>
      </c>
      <c r="M2203" t="inlineStr">
        <is>
          <t>journal-article</t>
        </is>
      </c>
      <c r="N2203" t="inlineStr">
        <is>
          <t>en</t>
        </is>
      </c>
      <c r="O2203">
        <f>IF(F2203="","",LOWER(TRIM(F2203)&amp;"|"&amp;TRIM(G2203)&amp;"|"&amp;H2203))</f>
        <v/>
      </c>
      <c r="P2203" t="inlineStr">
        <is>
          <t>No</t>
        </is>
      </c>
      <c r="Q2203" t="inlineStr">
        <is>
          <t>Publisher: Springer Nature | Type: Article</t>
        </is>
      </c>
    </row>
    <row r="2204">
      <c r="A2204" t="inlineStr">
        <is>
          <t>A2203</t>
        </is>
      </c>
      <c r="B2204" t="inlineStr">
        <is>
          <t>Database</t>
        </is>
      </c>
      <c r="C2204" t="inlineStr">
        <is>
          <t>Springer Nature</t>
        </is>
      </c>
      <c r="D2204" s="86" t="n">
        <v>46287</v>
      </c>
      <c r="E2204" t="inlineStr">
        <is>
          <t>"world model" video</t>
        </is>
      </c>
      <c r="F2204" t="inlineStr">
        <is>
          <t>Evidence-Grounded Trustworthy Multimodal Reasoning and Evaluation Benchmark in Complex Urban Scenes</t>
        </is>
      </c>
      <c r="G2204" t="inlineStr">
        <is>
          <t>Wei, Zhaoyang; Jiang, Bowen; Han, Xumeng; Li, Jiashu; Yu, Xuehui; Liu, Yuling; Li, Guorong; Han, Zhenjun; Jiao, Jianbin</t>
        </is>
      </c>
      <c r="H2204" t="n">
        <v>2026</v>
      </c>
      <c r="I2204" t="inlineStr">
        <is>
          <t>International Journal of Computer Vision</t>
        </is>
      </c>
      <c r="J2204" t="inlineStr">
        <is>
          <t>10.1007/s11263-026-02980-3</t>
        </is>
      </c>
      <c r="K2204" t="inlineStr">
        <is>
          <t>https://doi.org/10.1007/s11263-026-02980-3</t>
        </is>
      </c>
      <c r="L2204" t="inlineStr">
        <is>
          <t>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is>
      </c>
      <c r="M2204" t="inlineStr">
        <is>
          <t>journal-article</t>
        </is>
      </c>
      <c r="N2204" t="inlineStr">
        <is>
          <t>en</t>
        </is>
      </c>
      <c r="O2204">
        <f>IF(F2204="","",LOWER(TRIM(F2204)&amp;"|"&amp;TRIM(G2204)&amp;"|"&amp;H2204))</f>
        <v/>
      </c>
      <c r="P2204" t="inlineStr">
        <is>
          <t>No</t>
        </is>
      </c>
      <c r="Q2204" t="inlineStr">
        <is>
          <t>Publisher: Springer Nature | Type: Article</t>
        </is>
      </c>
    </row>
    <row r="2205">
      <c r="A2205" t="inlineStr">
        <is>
          <t>A2204</t>
        </is>
      </c>
      <c r="B2205" t="inlineStr">
        <is>
          <t>Database</t>
        </is>
      </c>
      <c r="C2205" t="inlineStr">
        <is>
          <t>Springer Nature</t>
        </is>
      </c>
      <c r="D2205" s="86" t="n">
        <v>46287</v>
      </c>
      <c r="E2205" t="inlineStr">
        <is>
          <t>"world model" video</t>
        </is>
      </c>
      <c r="F2205" t="inlineStr">
        <is>
          <t>Agi-powered affective computing in cyber-physical-social-thinking space: framework, techniques, applications and future directions</t>
        </is>
      </c>
      <c r="G2205" t="inlineStr">
        <is>
          <t>Shi, Feifei; Yang, Jingyi; Lifelo, Zita; Ding, Jianguo; Ning, Huansheng</t>
        </is>
      </c>
      <c r="H2205" t="n">
        <v>2026</v>
      </c>
      <c r="I2205" t="inlineStr">
        <is>
          <t>Artificial Intelligence Review</t>
        </is>
      </c>
      <c r="J2205" t="inlineStr">
        <is>
          <t>10.1007/s10462-026-11691-7</t>
        </is>
      </c>
      <c r="K2205" t="inlineStr">
        <is>
          <t>https://doi.org/10.1007/s10462-026-11691-7</t>
        </is>
      </c>
      <c r="L2205" t="inlineStr">
        <is>
          <t>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is>
      </c>
      <c r="M2205" t="inlineStr">
        <is>
          <t>journal-article</t>
        </is>
      </c>
      <c r="N2205" t="inlineStr">
        <is>
          <t>en</t>
        </is>
      </c>
      <c r="O2205">
        <f>IF(F2205="","",LOWER(TRIM(F2205)&amp;"|"&amp;TRIM(G2205)&amp;"|"&amp;H2205))</f>
        <v/>
      </c>
      <c r="P2205" t="inlineStr">
        <is>
          <t>No</t>
        </is>
      </c>
      <c r="Q2205" t="inlineStr">
        <is>
          <t>Publisher: Springer Nature | Type: Article</t>
        </is>
      </c>
    </row>
    <row r="2206">
      <c r="A2206" t="inlineStr">
        <is>
          <t>A2205</t>
        </is>
      </c>
      <c r="B2206" t="inlineStr">
        <is>
          <t>Database</t>
        </is>
      </c>
      <c r="C2206" t="inlineStr">
        <is>
          <t>Springer Nature</t>
        </is>
      </c>
      <c r="D2206" s="86" t="n">
        <v>46287</v>
      </c>
      <c r="E2206" t="inlineStr">
        <is>
          <t>"world model" video</t>
        </is>
      </c>
      <c r="F2206" t="inlineStr">
        <is>
          <t>GTA: Advancing Image-to-3D World Generation via Geometry Then Appearance Video Diffusion</t>
        </is>
      </c>
      <c r="G2206" t="inlineStr">
        <is>
          <t>Zhu, Hanxin; Wang, Cong; Tu, Peiyan; Luo, Jiayi; He, Tianyu; Jin, Xin; Chen, Zhibo</t>
        </is>
      </c>
      <c r="H2206" t="n">
        <v>2026</v>
      </c>
      <c r="I2206" t="inlineStr">
        <is>
          <t>International Journal of Computer Vision</t>
        </is>
      </c>
      <c r="J2206" t="inlineStr">
        <is>
          <t>10.1007/s11263-026-02993-y</t>
        </is>
      </c>
      <c r="K2206" t="inlineStr">
        <is>
          <t>https://doi.org/10.1007/s11263-026-02993-y</t>
        </is>
      </c>
      <c r="L2206" t="inlineStr">
        <is>
          <t>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is>
      </c>
      <c r="M2206" t="inlineStr">
        <is>
          <t>journal-article</t>
        </is>
      </c>
      <c r="N2206" t="inlineStr">
        <is>
          <t>en</t>
        </is>
      </c>
      <c r="O2206">
        <f>IF(F2206="","",LOWER(TRIM(F2206)&amp;"|"&amp;TRIM(G2206)&amp;"|"&amp;H2206))</f>
        <v/>
      </c>
      <c r="P2206" t="inlineStr">
        <is>
          <t>No</t>
        </is>
      </c>
      <c r="Q2206" t="inlineStr">
        <is>
          <t>Publisher: Springer Nature | Type: Article</t>
        </is>
      </c>
    </row>
    <row r="2207">
      <c r="A2207" t="inlineStr">
        <is>
          <t>A2206</t>
        </is>
      </c>
      <c r="B2207" t="inlineStr">
        <is>
          <t>Database</t>
        </is>
      </c>
      <c r="C2207" t="inlineStr">
        <is>
          <t>Springer Nature</t>
        </is>
      </c>
      <c r="D2207" s="86" t="n">
        <v>46287</v>
      </c>
      <c r="E2207" t="inlineStr">
        <is>
          <t>"world model" video</t>
        </is>
      </c>
      <c r="F2207" t="inlineStr">
        <is>
          <t>Governing generative AI in higher education: emerging policy approaches and support ecosystems at innovative U.S. Universities</t>
        </is>
      </c>
      <c r="G2207" t="inlineStr">
        <is>
          <t>Qian, Yufeng</t>
        </is>
      </c>
      <c r="H2207" t="n">
        <v>2026</v>
      </c>
      <c r="I2207" t="inlineStr">
        <is>
          <t>International Journal for Educational Integrity</t>
        </is>
      </c>
      <c r="J2207" t="inlineStr">
        <is>
          <t>10.1007/s40979-026-00233-x</t>
        </is>
      </c>
      <c r="K2207" t="inlineStr">
        <is>
          <t>https://doi.org/10.1007/s40979-026-00233-x</t>
        </is>
      </c>
      <c r="L2207" t="inlineStr">
        <is>
          <t>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is>
      </c>
      <c r="M2207" t="inlineStr">
        <is>
          <t>journal-article</t>
        </is>
      </c>
      <c r="N2207" t="inlineStr">
        <is>
          <t>en</t>
        </is>
      </c>
      <c r="O2207">
        <f>IF(F2207="","",LOWER(TRIM(F2207)&amp;"|"&amp;TRIM(G2207)&amp;"|"&amp;H2207))</f>
        <v/>
      </c>
      <c r="P2207" t="inlineStr">
        <is>
          <t>No</t>
        </is>
      </c>
      <c r="Q2207" t="inlineStr">
        <is>
          <t>Publisher: Springer Nature | Type: Article</t>
        </is>
      </c>
    </row>
    <row r="2208">
      <c r="A2208" t="inlineStr">
        <is>
          <t>A2207</t>
        </is>
      </c>
      <c r="B2208" t="inlineStr">
        <is>
          <t>Database</t>
        </is>
      </c>
      <c r="C2208" t="inlineStr">
        <is>
          <t>Springer Nature</t>
        </is>
      </c>
      <c r="D2208" s="86" t="n">
        <v>46287</v>
      </c>
      <c r="E2208" t="inlineStr">
        <is>
          <t>"world model" video</t>
        </is>
      </c>
      <c r="F2208" t="inlineStr">
        <is>
          <t>Prompt-to-Grade: closed-loop promptable segmentation and reliability-aware fusion for cine-ultrasound grading</t>
        </is>
      </c>
      <c r="G2208" t="inlineStr">
        <is>
          <t>Li, Pin; Tao, Yuandong; Zhang, Xiaowei; Zhang, Xuefeng; Cao, Hualin; Zhao, Yang; Tao, Tian; Ma, Lifei; Zhou, Xiaoguang; Yi, Xiaoyu; Yao, Xincheng; Zhu, Lei; Zhou, Huixia</t>
        </is>
      </c>
      <c r="H2208" t="n">
        <v>2026</v>
      </c>
      <c r="I2208" t="inlineStr">
        <is>
          <t>The Visual Computer</t>
        </is>
      </c>
      <c r="J2208" t="inlineStr">
        <is>
          <t>10.1007/s00371-026-04689-3</t>
        </is>
      </c>
      <c r="K2208" t="inlineStr">
        <is>
          <t>https://doi.org/10.1007/s00371-026-04689-3</t>
        </is>
      </c>
      <c r="L2208" t="inlineStr">
        <is>
          <t>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is>
      </c>
      <c r="M2208" t="inlineStr">
        <is>
          <t>journal-article</t>
        </is>
      </c>
      <c r="N2208" t="inlineStr">
        <is>
          <t>en</t>
        </is>
      </c>
      <c r="O2208">
        <f>IF(F2208="","",LOWER(TRIM(F2208)&amp;"|"&amp;TRIM(G2208)&amp;"|"&amp;H2208))</f>
        <v/>
      </c>
      <c r="P2208" t="inlineStr">
        <is>
          <t>No</t>
        </is>
      </c>
      <c r="Q2208" t="inlineStr">
        <is>
          <t>Publisher: Springer Nature | Type: Article</t>
        </is>
      </c>
    </row>
    <row r="2209">
      <c r="A2209" t="inlineStr">
        <is>
          <t>A2208</t>
        </is>
      </c>
      <c r="B2209" t="inlineStr">
        <is>
          <t>Database</t>
        </is>
      </c>
      <c r="C2209" t="inlineStr">
        <is>
          <t>Springer Nature</t>
        </is>
      </c>
      <c r="D2209" s="86" t="n">
        <v>46287</v>
      </c>
      <c r="E2209" t="inlineStr">
        <is>
          <t>"world model" video</t>
        </is>
      </c>
      <c r="F2209" t="inlineStr">
        <is>
          <t>Human-LLM collaborative domain modeling: a human-in-the-loop framework and empirical assessment</t>
        </is>
      </c>
      <c r="G2209" t="inlineStr">
        <is>
          <t>Silva Mercado, Jonathan; Ma, Qin; Cabot, Jordi; Kelsen, Pierre; Proper, Henderik A.; Gavric, Aleksandar; Schnellmann, Marianne</t>
        </is>
      </c>
      <c r="H2209" t="n">
        <v>2026</v>
      </c>
      <c r="I2209" t="inlineStr">
        <is>
          <t>Software and Systems Modeling</t>
        </is>
      </c>
      <c r="J2209" t="inlineStr">
        <is>
          <t>10.1007/s10270-026-01414-5</t>
        </is>
      </c>
      <c r="K2209" t="inlineStr">
        <is>
          <t>https://doi.org/10.1007/s10270-026-01414-5</t>
        </is>
      </c>
      <c r="L2209" t="inlineStr">
        <is>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is>
      </c>
      <c r="M2209" t="inlineStr">
        <is>
          <t>journal-article</t>
        </is>
      </c>
      <c r="N2209" t="inlineStr">
        <is>
          <t>en</t>
        </is>
      </c>
      <c r="O2209">
        <f>IF(F2209="","",LOWER(TRIM(F2209)&amp;"|"&amp;TRIM(G2209)&amp;"|"&amp;H2209))</f>
        <v/>
      </c>
      <c r="P2209" t="inlineStr">
        <is>
          <t>No</t>
        </is>
      </c>
      <c r="Q2209" t="inlineStr">
        <is>
          <t>Publisher: Springer Nature | Type: Article</t>
        </is>
      </c>
    </row>
    <row r="2210">
      <c r="A2210" t="inlineStr">
        <is>
          <t>A2209</t>
        </is>
      </c>
      <c r="B2210" t="inlineStr">
        <is>
          <t>Database</t>
        </is>
      </c>
      <c r="C2210" t="inlineStr">
        <is>
          <t>Springer Nature</t>
        </is>
      </c>
      <c r="D2210" s="86" t="n">
        <v>46287</v>
      </c>
      <c r="E2210" t="inlineStr">
        <is>
          <t>"world model" video</t>
        </is>
      </c>
      <c r="F2210" t="inlineStr">
        <is>
          <t>Senna: Bridging Large Vision-Language Models and End-to-End Autonomous Driving</t>
        </is>
      </c>
      <c r="G2210" t="inlineStr">
        <is>
          <t>Jiang, Bo; Chen, Shaoyu; Liao, Bencheng; Zhang, Xingyu; Yin, Wei; Zhang, Qian; Huang, Chang; Liu, Wenyu; Wang, Xinggang</t>
        </is>
      </c>
      <c r="H2210" t="n">
        <v>2026</v>
      </c>
      <c r="I2210" t="inlineStr">
        <is>
          <t>International Journal of Computer Vision</t>
        </is>
      </c>
      <c r="J2210" t="inlineStr">
        <is>
          <t>10.1007/s11263-026-03002-y</t>
        </is>
      </c>
      <c r="K2210" t="inlineStr">
        <is>
          <t>https://doi.org/10.1007/s11263-026-03002-y</t>
        </is>
      </c>
      <c r="L2210" t="inlineStr">
        <is>
          <t>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is>
      </c>
      <c r="M2210" t="inlineStr">
        <is>
          <t>journal-article</t>
        </is>
      </c>
      <c r="N2210" t="inlineStr">
        <is>
          <t>en</t>
        </is>
      </c>
      <c r="O2210">
        <f>IF(F2210="","",LOWER(TRIM(F2210)&amp;"|"&amp;TRIM(G2210)&amp;"|"&amp;H2210))</f>
        <v/>
      </c>
      <c r="P2210" t="inlineStr">
        <is>
          <t>No</t>
        </is>
      </c>
      <c r="Q2210" t="inlineStr">
        <is>
          <t>Publisher: Springer Nature | Type: Article</t>
        </is>
      </c>
    </row>
    <row r="2211">
      <c r="A2211" t="inlineStr">
        <is>
          <t>A2210</t>
        </is>
      </c>
      <c r="B2211" t="inlineStr">
        <is>
          <t>Database</t>
        </is>
      </c>
      <c r="C2211" t="inlineStr">
        <is>
          <t>Springer Nature</t>
        </is>
      </c>
      <c r="D2211" s="86" t="n">
        <v>46287</v>
      </c>
      <c r="E2211" t="inlineStr">
        <is>
          <t>"world model" video</t>
        </is>
      </c>
      <c r="F2211" t="inlineStr">
        <is>
          <t>Gradient conflict for boundary-aware segmentation in 3D Gaussian Splatting</t>
        </is>
      </c>
      <c r="G2211" t="inlineStr">
        <is>
          <t>Ren, Mingrong; Liu, Wenkang; Zhu, Yuehui; Yang, Yan</t>
        </is>
      </c>
      <c r="H2211" t="n">
        <v>2026</v>
      </c>
      <c r="I2211" t="inlineStr">
        <is>
          <t>Signal, Image and Video Processing</t>
        </is>
      </c>
      <c r="J2211" t="inlineStr">
        <is>
          <t>10.1007/s11760-026-05653-3</t>
        </is>
      </c>
      <c r="K2211" t="inlineStr">
        <is>
          <t>https://doi.org/10.1007/s11760-026-05653-3</t>
        </is>
      </c>
      <c r="L2211" t="inlineStr">
        <is>
          <t>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is>
      </c>
      <c r="M2211" t="inlineStr">
        <is>
          <t>journal-article</t>
        </is>
      </c>
      <c r="N2211" t="inlineStr">
        <is>
          <t>en</t>
        </is>
      </c>
      <c r="O2211">
        <f>IF(F2211="","",LOWER(TRIM(F2211)&amp;"|"&amp;TRIM(G2211)&amp;"|"&amp;H2211))</f>
        <v/>
      </c>
      <c r="P2211" t="inlineStr">
        <is>
          <t>No</t>
        </is>
      </c>
      <c r="Q2211" t="inlineStr">
        <is>
          <t>Publisher: Springer Nature | Type: Article</t>
        </is>
      </c>
    </row>
    <row r="2212">
      <c r="A2212" t="inlineStr">
        <is>
          <t>A2211</t>
        </is>
      </c>
      <c r="B2212" t="inlineStr">
        <is>
          <t>Database</t>
        </is>
      </c>
      <c r="C2212" t="inlineStr">
        <is>
          <t>Springer Nature</t>
        </is>
      </c>
      <c r="D2212" s="86" t="n">
        <v>46287</v>
      </c>
      <c r="E2212" t="inlineStr">
        <is>
          <t>"world model" video</t>
        </is>
      </c>
      <c r="F2212" t="inlineStr">
        <is>
          <t>Multimodal Referring Segmentation: A Survey</t>
        </is>
      </c>
      <c r="G2212" t="inlineStr">
        <is>
          <t>Ding, Henghui; Tang, Song; He, Shuting; Liu, Chang; Wu, Zuxuan; Jiang, Yu-Gang</t>
        </is>
      </c>
      <c r="H2212" t="n">
        <v>2026</v>
      </c>
      <c r="I2212" t="inlineStr">
        <is>
          <t>International Journal of Computer Vision</t>
        </is>
      </c>
      <c r="J2212" t="inlineStr">
        <is>
          <t>10.1007/s11263-026-02943-8</t>
        </is>
      </c>
      <c r="K2212" t="inlineStr">
        <is>
          <t>https://doi.org/10.1007/s11263-026-02943-8</t>
        </is>
      </c>
      <c r="L2212" t="inlineStr">
        <is>
          <t>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is>
      </c>
      <c r="M2212" t="inlineStr">
        <is>
          <t>journal-article</t>
        </is>
      </c>
      <c r="N2212" t="inlineStr">
        <is>
          <t>en</t>
        </is>
      </c>
      <c r="O2212">
        <f>IF(F2212="","",LOWER(TRIM(F2212)&amp;"|"&amp;TRIM(G2212)&amp;"|"&amp;H2212))</f>
        <v/>
      </c>
      <c r="P2212" t="inlineStr">
        <is>
          <t>No</t>
        </is>
      </c>
      <c r="Q2212" t="inlineStr">
        <is>
          <t>Publisher: Springer Nature | Type: Article</t>
        </is>
      </c>
    </row>
    <row r="2213">
      <c r="A2213" t="inlineStr">
        <is>
          <t>A2212</t>
        </is>
      </c>
      <c r="B2213" t="inlineStr">
        <is>
          <t>Database</t>
        </is>
      </c>
      <c r="C2213" t="inlineStr">
        <is>
          <t>Springer Nature</t>
        </is>
      </c>
      <c r="D2213" s="86" t="n">
        <v>46287</v>
      </c>
      <c r="E2213" t="inlineStr">
        <is>
          <t>"world model" video</t>
        </is>
      </c>
      <c r="F2213" t="inlineStr">
        <is>
          <t>Ethics practices in ai development: An empirical study across roles and regions</t>
        </is>
      </c>
      <c r="G2213" t="inlineStr">
        <is>
          <t>Baldwin, Wilder; Ghanavati, Sepideh; Woersdoerfer, Manuel</t>
        </is>
      </c>
      <c r="H2213" t="n">
        <v>2026</v>
      </c>
      <c r="I2213" t="inlineStr">
        <is>
          <t>Empirical Software Engineering</t>
        </is>
      </c>
      <c r="J2213" t="inlineStr">
        <is>
          <t>10.1007/s10664-026-10954-9</t>
        </is>
      </c>
      <c r="K2213" t="inlineStr">
        <is>
          <t>https://doi.org/10.1007/s10664-026-10954-9</t>
        </is>
      </c>
      <c r="L2213" t="inlineStr">
        <is>
          <t>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is>
      </c>
      <c r="M2213" t="inlineStr">
        <is>
          <t>journal-article</t>
        </is>
      </c>
      <c r="N2213" t="inlineStr">
        <is>
          <t>en</t>
        </is>
      </c>
      <c r="O2213">
        <f>IF(F2213="","",LOWER(TRIM(F2213)&amp;"|"&amp;TRIM(G2213)&amp;"|"&amp;H2213))</f>
        <v/>
      </c>
      <c r="P2213" t="inlineStr">
        <is>
          <t>No</t>
        </is>
      </c>
      <c r="Q2213" t="inlineStr">
        <is>
          <t>Publisher: Springer Nature | Type: Article</t>
        </is>
      </c>
    </row>
    <row r="2214">
      <c r="A2214" t="inlineStr">
        <is>
          <t>A2213</t>
        </is>
      </c>
      <c r="B2214" t="inlineStr">
        <is>
          <t>Database</t>
        </is>
      </c>
      <c r="C2214" t="inlineStr">
        <is>
          <t>Springer Nature</t>
        </is>
      </c>
      <c r="D2214" s="86" t="n">
        <v>46287</v>
      </c>
      <c r="E2214" t="inlineStr">
        <is>
          <t>"world model" video</t>
        </is>
      </c>
      <c r="F2214" t="inlineStr">
        <is>
          <t>Bridging the silos in affective AI: a critical perspective from data to society</t>
        </is>
      </c>
      <c r="G2214" t="inlineStr">
        <is>
          <t>Inoshita, Keito</t>
        </is>
      </c>
      <c r="H2214" t="n">
        <v>2026</v>
      </c>
      <c r="I2214" t="inlineStr">
        <is>
          <t>AI &amp; SOCIETY</t>
        </is>
      </c>
      <c r="J2214" t="inlineStr">
        <is>
          <t>10.1007/s00146-026-03324-y</t>
        </is>
      </c>
      <c r="K2214" t="inlineStr">
        <is>
          <t>https://doi.org/10.1007/s00146-026-03324-y</t>
        </is>
      </c>
      <c r="L2214" t="inlineStr">
        <is>
          <t>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is>
      </c>
      <c r="M2214" t="inlineStr">
        <is>
          <t>journal-article</t>
        </is>
      </c>
      <c r="N2214" t="inlineStr">
        <is>
          <t>en</t>
        </is>
      </c>
      <c r="O2214">
        <f>IF(F2214="","",LOWER(TRIM(F2214)&amp;"|"&amp;TRIM(G2214)&amp;"|"&amp;H2214))</f>
        <v/>
      </c>
      <c r="P2214" t="inlineStr">
        <is>
          <t>No</t>
        </is>
      </c>
      <c r="Q2214" t="inlineStr">
        <is>
          <t>Publisher: Springer Nature | Type: Article</t>
        </is>
      </c>
    </row>
    <row r="2215">
      <c r="A2215" t="inlineStr">
        <is>
          <t>A2214</t>
        </is>
      </c>
      <c r="B2215" t="inlineStr">
        <is>
          <t>Database</t>
        </is>
      </c>
      <c r="C2215" t="inlineStr">
        <is>
          <t>Springer Nature</t>
        </is>
      </c>
      <c r="D2215" s="86" t="n">
        <v>46287</v>
      </c>
      <c r="E2215" t="inlineStr">
        <is>
          <t>"world model" video</t>
        </is>
      </c>
      <c r="F2215" t="inlineStr">
        <is>
          <t>AI-powered semantic segmentation model for enhanced ureteral mapping and real-time instrument feedback in robotic colorectal surgery</t>
        </is>
      </c>
      <c r="G2215" t="inlineStr">
        <is>
          <t>Bader, Justin M.; Sun, Xiatao; Rosenfelt, Tripp; Ramirez-Hardy, Alexis; Sapir, Netanel; Scheub, Rachel; Vitchutripop, Teeratham; Khanna, Amit; Pantel, Haddon; Rakita, Daniel</t>
        </is>
      </c>
      <c r="H2215" t="n">
        <v>2026</v>
      </c>
      <c r="I2215" t="inlineStr">
        <is>
          <t>Journal of Robotic Surgery</t>
        </is>
      </c>
      <c r="J2215" t="inlineStr">
        <is>
          <t>10.1007/s11701-026-03807-6</t>
        </is>
      </c>
      <c r="K2215" t="inlineStr">
        <is>
          <t>https://doi.org/10.1007/s11701-026-03807-6</t>
        </is>
      </c>
      <c r="L2215" t="inlineStr">
        <is>
          <t>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is>
      </c>
      <c r="M2215" t="inlineStr">
        <is>
          <t>journal-article</t>
        </is>
      </c>
      <c r="N2215" t="inlineStr">
        <is>
          <t>en</t>
        </is>
      </c>
      <c r="O2215">
        <f>IF(F2215="","",LOWER(TRIM(F2215)&amp;"|"&amp;TRIM(G2215)&amp;"|"&amp;H2215))</f>
        <v/>
      </c>
      <c r="P2215" t="inlineStr">
        <is>
          <t>No</t>
        </is>
      </c>
      <c r="Q2215" t="inlineStr">
        <is>
          <t>Publisher: Springer Nature | Type: Article</t>
        </is>
      </c>
    </row>
    <row r="2216">
      <c r="A2216" t="inlineStr">
        <is>
          <t>A2215</t>
        </is>
      </c>
      <c r="B2216" t="inlineStr">
        <is>
          <t>Database</t>
        </is>
      </c>
      <c r="C2216" t="inlineStr">
        <is>
          <t>Springer Nature</t>
        </is>
      </c>
      <c r="D2216" s="86" t="n">
        <v>46287</v>
      </c>
      <c r="E2216" t="inlineStr">
        <is>
          <t>"world model" video</t>
        </is>
      </c>
      <c r="F2216" t="inlineStr">
        <is>
          <t>Colla-Gaussian: High Quality Surface Reconstruction of Non-Collaborative Objects with Gaussian Splatting</t>
        </is>
      </c>
      <c r="G2216" t="inlineStr">
        <is>
          <t>Yan, Ziyang; Liu, Xingyu; Shao, Yihua; Remondino, Fabio</t>
        </is>
      </c>
      <c r="H2216" t="n">
        <v>2026</v>
      </c>
      <c r="I2216" t="inlineStr">
        <is>
          <t>PFG – Journal of Photogrammetry, Remote Sensing and Geoinformation Science</t>
        </is>
      </c>
      <c r="J2216" t="inlineStr">
        <is>
          <t>10.1007/s41064-026-00410-0</t>
        </is>
      </c>
      <c r="K2216" t="inlineStr">
        <is>
          <t>https://doi.org/10.1007/s41064-026-00410-0</t>
        </is>
      </c>
      <c r="L2216" t="inlineStr">
        <is>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is>
      </c>
      <c r="M2216" t="inlineStr">
        <is>
          <t>journal-article</t>
        </is>
      </c>
      <c r="N2216" t="inlineStr">
        <is>
          <t>en</t>
        </is>
      </c>
      <c r="O2216">
        <f>IF(F2216="","",LOWER(TRIM(F2216)&amp;"|"&amp;TRIM(G2216)&amp;"|"&amp;H2216))</f>
        <v/>
      </c>
      <c r="P2216" t="inlineStr">
        <is>
          <t>No</t>
        </is>
      </c>
      <c r="Q2216" t="inlineStr">
        <is>
          <t>Publisher: Springer Nature | Type: Article</t>
        </is>
      </c>
    </row>
    <row r="2217">
      <c r="A2217" t="inlineStr">
        <is>
          <t>A2216</t>
        </is>
      </c>
      <c r="B2217" t="inlineStr">
        <is>
          <t>Database</t>
        </is>
      </c>
      <c r="C2217" t="inlineStr">
        <is>
          <t>Springer Nature</t>
        </is>
      </c>
      <c r="D2217" s="86" t="n">
        <v>46287</v>
      </c>
      <c r="E2217" t="inlineStr">
        <is>
          <t>"world model" video</t>
        </is>
      </c>
      <c r="F2217" t="inlineStr">
        <is>
          <t>Autonomous post-typhoon structural inspection and damage assessment: an agentic AI and aerial robotics-enabled model</t>
        </is>
      </c>
      <c r="G2217" t="inlineStr">
        <is>
          <t>Wu, Liupengfei; Geng, Linna; Xue, Jin; Qian, Yangyang; Liu, Zhengzhe; Wuni, Ibrahim Yahaya</t>
        </is>
      </c>
      <c r="H2217" t="n">
        <v>2026</v>
      </c>
      <c r="I2217" t="inlineStr">
        <is>
          <t>AI in Civil Engineering</t>
        </is>
      </c>
      <c r="J2217" t="inlineStr">
        <is>
          <t>10.1007/s43503-026-00107-8</t>
        </is>
      </c>
      <c r="K2217" t="inlineStr">
        <is>
          <t>https://doi.org/10.1007/s43503-026-00107-8</t>
        </is>
      </c>
      <c r="L2217" t="inlineStr">
        <is>
          <t>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is>
      </c>
      <c r="M2217" t="inlineStr">
        <is>
          <t>journal-article</t>
        </is>
      </c>
      <c r="N2217" t="inlineStr">
        <is>
          <t>en</t>
        </is>
      </c>
      <c r="O2217">
        <f>IF(F2217="","",LOWER(TRIM(F2217)&amp;"|"&amp;TRIM(G2217)&amp;"|"&amp;H2217))</f>
        <v/>
      </c>
      <c r="P2217" t="inlineStr">
        <is>
          <t>No</t>
        </is>
      </c>
      <c r="Q2217" t="inlineStr">
        <is>
          <t>Publisher: Springer Nature | Type: Article</t>
        </is>
      </c>
    </row>
    <row r="2218">
      <c r="A2218" t="inlineStr">
        <is>
          <t>A2217</t>
        </is>
      </c>
      <c r="B2218" t="inlineStr">
        <is>
          <t>Database</t>
        </is>
      </c>
      <c r="C2218" t="inlineStr">
        <is>
          <t>Springer Nature</t>
        </is>
      </c>
      <c r="D2218" s="86" t="n">
        <v>46287</v>
      </c>
      <c r="E2218" t="inlineStr">
        <is>
          <t>"world model" video</t>
        </is>
      </c>
      <c r="F2218" t="inlineStr">
        <is>
          <t>Are AI language models scientific models of language?</t>
        </is>
      </c>
      <c r="G2218" t="inlineStr">
        <is>
          <t>Ladyman, James; Nefdt, Ryan M.</t>
        </is>
      </c>
      <c r="H2218" t="n">
        <v>2026</v>
      </c>
      <c r="I2218" t="inlineStr">
        <is>
          <t>European Journal for Philosophy of Science</t>
        </is>
      </c>
      <c r="J2218" t="inlineStr">
        <is>
          <t>10.1007/s13194-026-00770-9</t>
        </is>
      </c>
      <c r="K2218" t="inlineStr">
        <is>
          <t>https://doi.org/10.1007/s13194-026-00770-9</t>
        </is>
      </c>
      <c r="L2218" t="inlineStr">
        <is>
          <t>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is>
      </c>
      <c r="M2218" t="inlineStr">
        <is>
          <t>journal-article</t>
        </is>
      </c>
      <c r="N2218" t="inlineStr">
        <is>
          <t>en</t>
        </is>
      </c>
      <c r="O2218">
        <f>IF(F2218="","",LOWER(TRIM(F2218)&amp;"|"&amp;TRIM(G2218)&amp;"|"&amp;H2218))</f>
        <v/>
      </c>
      <c r="P2218" t="inlineStr">
        <is>
          <t>No</t>
        </is>
      </c>
      <c r="Q2218" t="inlineStr">
        <is>
          <t>Publisher: Springer Nature | Type: Article</t>
        </is>
      </c>
    </row>
    <row r="2219">
      <c r="A2219" t="inlineStr">
        <is>
          <t>A2218</t>
        </is>
      </c>
      <c r="B2219" t="inlineStr">
        <is>
          <t>Database</t>
        </is>
      </c>
      <c r="C2219" t="inlineStr">
        <is>
          <t>Springer Nature</t>
        </is>
      </c>
      <c r="D2219" s="86" t="n">
        <v>46287</v>
      </c>
      <c r="E2219" t="inlineStr">
        <is>
          <t>"world model" video</t>
        </is>
      </c>
      <c r="F2219" t="inlineStr">
        <is>
          <t>Digital Life Models and Transformative Choices: Could AI Simulations of Individual Minds (AI SIMs) Help us Make Important Life Decisions More Rationally and Authentically?</t>
        </is>
      </c>
      <c r="G2219" t="inlineStr">
        <is>
          <t>Register, Christopher; Porsdam Mann, Sebastian; Voinea, Cristina; Koplin, Julian; Savulescu, Julian; Earp, Brian D.</t>
        </is>
      </c>
      <c r="H2219" t="n">
        <v>2026</v>
      </c>
      <c r="I2219" t="inlineStr">
        <is>
          <t>Neuroethics</t>
        </is>
      </c>
      <c r="J2219" t="inlineStr">
        <is>
          <t>10.1007/s12152-026-09662-4</t>
        </is>
      </c>
      <c r="K2219" t="inlineStr">
        <is>
          <t>https://doi.org/10.1007/s12152-026-09662-4</t>
        </is>
      </c>
      <c r="L2219" t="inlineStr">
        <is>
          <t>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is>
      </c>
      <c r="M2219" t="inlineStr">
        <is>
          <t>journal-article</t>
        </is>
      </c>
      <c r="N2219" t="inlineStr">
        <is>
          <t>en</t>
        </is>
      </c>
      <c r="O2219">
        <f>IF(F2219="","",LOWER(TRIM(F2219)&amp;"|"&amp;TRIM(G2219)&amp;"|"&amp;H2219))</f>
        <v/>
      </c>
      <c r="P2219" t="inlineStr">
        <is>
          <t>No</t>
        </is>
      </c>
      <c r="Q2219" t="inlineStr">
        <is>
          <t>Publisher: Springer Nature | Type: Article</t>
        </is>
      </c>
    </row>
    <row r="2220">
      <c r="A2220" t="inlineStr">
        <is>
          <t>A2219</t>
        </is>
      </c>
      <c r="B2220" t="inlineStr">
        <is>
          <t>Database</t>
        </is>
      </c>
      <c r="C2220" t="inlineStr">
        <is>
          <t>Springer Nature</t>
        </is>
      </c>
      <c r="D2220" s="86" t="n">
        <v>46287</v>
      </c>
      <c r="E2220" t="inlineStr">
        <is>
          <t>"world model" video</t>
        </is>
      </c>
      <c r="F2220" t="inlineStr">
        <is>
          <t>Scene graph generation from point cloud panoptic segmentation for indoor scene understanding</t>
        </is>
      </c>
      <c r="G2220" t="inlineStr">
        <is>
          <t>Tiong, Tze Yuan Arthur; Lim, King Hann; Phang, Jonathan Then Sien; Sia, Chun Wan</t>
        </is>
      </c>
      <c r="H2220" t="n">
        <v>2026</v>
      </c>
      <c r="I2220" t="inlineStr">
        <is>
          <t>Multimedia Tools and Applications</t>
        </is>
      </c>
      <c r="J2220" t="inlineStr">
        <is>
          <t>10.1007/s11042-026-21856-9</t>
        </is>
      </c>
      <c r="K2220" t="inlineStr">
        <is>
          <t>https://doi.org/10.1007/s11042-026-21856-9</t>
        </is>
      </c>
      <c r="L2220" t="inlineStr">
        <is>
          <t>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is>
      </c>
      <c r="M2220" t="inlineStr">
        <is>
          <t>journal-article</t>
        </is>
      </c>
      <c r="N2220" t="inlineStr">
        <is>
          <t>en</t>
        </is>
      </c>
      <c r="O2220">
        <f>IF(F2220="","",LOWER(TRIM(F2220)&amp;"|"&amp;TRIM(G2220)&amp;"|"&amp;H2220))</f>
        <v/>
      </c>
      <c r="P2220" t="inlineStr">
        <is>
          <t>No</t>
        </is>
      </c>
      <c r="Q2220" t="inlineStr">
        <is>
          <t>Publisher: Springer Nature | Type: Article</t>
        </is>
      </c>
    </row>
    <row r="2221">
      <c r="A2221" t="inlineStr">
        <is>
          <t>A2220</t>
        </is>
      </c>
      <c r="B2221" t="inlineStr">
        <is>
          <t>Database</t>
        </is>
      </c>
      <c r="C2221" t="inlineStr">
        <is>
          <t>Springer Nature</t>
        </is>
      </c>
      <c r="D2221" s="86" t="n">
        <v>46287</v>
      </c>
      <c r="E2221" t="inlineStr">
        <is>
          <t>"world model" video</t>
        </is>
      </c>
      <c r="F2221" t="inlineStr">
        <is>
          <t>SCALAR++: Efficient Controllable Generation via Scale-wise Visual Autoregressive Learning</t>
        </is>
      </c>
      <c r="G2221" t="inlineStr">
        <is>
          <t>Xu, Ryan; Jin, Dongyang; Chen, Shawn; Bai, Yancheng; Ma, Jingzhe; Lan, Rui; Zeng, Jianhao; Ge, Yunyang; Zheng, Mingzhe; Sun, Lei; Chu, Xiangxiang</t>
        </is>
      </c>
      <c r="H2221" t="n">
        <v>2026</v>
      </c>
      <c r="I2221" t="inlineStr">
        <is>
          <t>International Journal of Computer Vision</t>
        </is>
      </c>
      <c r="J2221" t="inlineStr">
        <is>
          <t>10.1007/s11263-026-02984-z</t>
        </is>
      </c>
      <c r="K2221" t="inlineStr">
        <is>
          <t>https://doi.org/10.1007/s11263-026-02984-z</t>
        </is>
      </c>
      <c r="L2221" t="inlineStr">
        <is>
          <t>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is>
      </c>
      <c r="M2221" t="inlineStr">
        <is>
          <t>journal-article</t>
        </is>
      </c>
      <c r="N2221" t="inlineStr">
        <is>
          <t>en</t>
        </is>
      </c>
      <c r="O2221">
        <f>IF(F2221="","",LOWER(TRIM(F2221)&amp;"|"&amp;TRIM(G2221)&amp;"|"&amp;H2221))</f>
        <v/>
      </c>
      <c r="P2221" t="inlineStr">
        <is>
          <t>No</t>
        </is>
      </c>
      <c r="Q2221" t="inlineStr">
        <is>
          <t>Publisher: Springer Nature | Type: Article</t>
        </is>
      </c>
    </row>
    <row r="2222">
      <c r="A2222" t="inlineStr">
        <is>
          <t>A2221</t>
        </is>
      </c>
      <c r="B2222" t="inlineStr">
        <is>
          <t>Database</t>
        </is>
      </c>
      <c r="C2222" t="inlineStr">
        <is>
          <t>Springer Nature</t>
        </is>
      </c>
      <c r="D2222" s="86" t="n">
        <v>46287</v>
      </c>
      <c r="E2222" t="inlineStr">
        <is>
          <t>"world model" video</t>
        </is>
      </c>
      <c r="F2222" t="inlineStr">
        <is>
          <t>Large language models (LLMs) as psychotherapists: an analysis based on psychodynamic psychotherapy theory</t>
        </is>
      </c>
      <c r="G2222" t="inlineStr">
        <is>
          <t>Łabuz, Mateusz; Szczęsny, Paweł; Mika-Łabuz, Katarzyna</t>
        </is>
      </c>
      <c r="H2222" t="n">
        <v>2026</v>
      </c>
      <c r="I2222" t="inlineStr">
        <is>
          <t>Ethics and Information Technology</t>
        </is>
      </c>
      <c r="J2222" t="inlineStr">
        <is>
          <t>10.1007/s10676-026-09917-x</t>
        </is>
      </c>
      <c r="K2222" t="inlineStr">
        <is>
          <t>https://doi.org/10.1007/s10676-026-09917-x</t>
        </is>
      </c>
      <c r="L2222" t="inlineStr">
        <is>
          <t>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is>
      </c>
      <c r="M2222" t="inlineStr">
        <is>
          <t>journal-article</t>
        </is>
      </c>
      <c r="N2222" t="inlineStr">
        <is>
          <t>en</t>
        </is>
      </c>
      <c r="O2222">
        <f>IF(F2222="","",LOWER(TRIM(F2222)&amp;"|"&amp;TRIM(G2222)&amp;"|"&amp;H2222))</f>
        <v/>
      </c>
      <c r="P2222" t="inlineStr">
        <is>
          <t>No</t>
        </is>
      </c>
      <c r="Q2222" t="inlineStr">
        <is>
          <t>Publisher: Springer Nature | Type: Article</t>
        </is>
      </c>
    </row>
    <row r="2223">
      <c r="A2223" t="inlineStr">
        <is>
          <t>A2222</t>
        </is>
      </c>
      <c r="B2223" t="inlineStr">
        <is>
          <t>Database</t>
        </is>
      </c>
      <c r="C2223" t="inlineStr">
        <is>
          <t>Springer Nature</t>
        </is>
      </c>
      <c r="D2223" s="86" t="n">
        <v>46287</v>
      </c>
      <c r="E2223" t="inlineStr">
        <is>
          <t>"world model" video</t>
        </is>
      </c>
      <c r="F2223" t="inlineStr">
        <is>
          <t>Playing with the dials of belief: how controllable AI behaviours could modulate human belief and cognition across scales</t>
        </is>
      </c>
      <c r="G2223" t="inlineStr">
        <is>
          <t>Morrin, Hamilton; Nicholls, Luke; Deeley, Quinton; Pollak, Thomas A.</t>
        </is>
      </c>
      <c r="H2223" t="n">
        <v>2026</v>
      </c>
      <c r="I2223" t="inlineStr">
        <is>
          <t>AI &amp; SOCIETY</t>
        </is>
      </c>
      <c r="J2223" t="inlineStr">
        <is>
          <t>10.1007/s00146-026-03283-4</t>
        </is>
      </c>
      <c r="K2223" t="inlineStr">
        <is>
          <t>https://doi.org/10.1007/s00146-026-03283-4</t>
        </is>
      </c>
      <c r="L2223" t="inlineStr">
        <is>
          <t>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is>
      </c>
      <c r="M2223" t="inlineStr">
        <is>
          <t>journal-article</t>
        </is>
      </c>
      <c r="N2223" t="inlineStr">
        <is>
          <t>en</t>
        </is>
      </c>
      <c r="O2223">
        <f>IF(F2223="","",LOWER(TRIM(F2223)&amp;"|"&amp;TRIM(G2223)&amp;"|"&amp;H2223))</f>
        <v/>
      </c>
      <c r="P2223" t="inlineStr">
        <is>
          <t>No</t>
        </is>
      </c>
      <c r="Q2223" t="inlineStr">
        <is>
          <t>Publisher: Springer Nature | Type: Article</t>
        </is>
      </c>
    </row>
    <row r="2224">
      <c r="A2224" t="inlineStr">
        <is>
          <t>A2223</t>
        </is>
      </c>
      <c r="B2224" t="inlineStr">
        <is>
          <t>Database</t>
        </is>
      </c>
      <c r="C2224" t="inlineStr">
        <is>
          <t>Springer Nature</t>
        </is>
      </c>
      <c r="D2224" s="86" t="n">
        <v>46287</v>
      </c>
      <c r="E2224" t="inlineStr">
        <is>
          <t>"world model" video</t>
        </is>
      </c>
      <c r="F2224" t="inlineStr">
        <is>
          <t>Neural basis of compositional control</t>
        </is>
      </c>
      <c r="G2224" t="inlineStr">
        <is>
          <t>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is>
      </c>
      <c r="H2224" t="n">
        <v>2026</v>
      </c>
      <c r="I2224" t="inlineStr">
        <is>
          <t>Nature</t>
        </is>
      </c>
      <c r="J2224" t="inlineStr">
        <is>
          <t>10.1038/s41586-026-10896-8</t>
        </is>
      </c>
      <c r="K2224" t="inlineStr">
        <is>
          <t>https://doi.org/10.1038/s41586-026-10896-8</t>
        </is>
      </c>
      <c r="L2224" t="inlineStr">
        <is>
          <t>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is>
      </c>
      <c r="M2224" t="inlineStr">
        <is>
          <t>journal-article</t>
        </is>
      </c>
      <c r="N2224" t="inlineStr">
        <is>
          <t>en</t>
        </is>
      </c>
      <c r="O2224">
        <f>IF(F2224="","",LOWER(TRIM(F2224)&amp;"|"&amp;TRIM(G2224)&amp;"|"&amp;H2224))</f>
        <v/>
      </c>
      <c r="P2224" t="inlineStr">
        <is>
          <t>No</t>
        </is>
      </c>
      <c r="Q2224" t="inlineStr">
        <is>
          <t>Publisher: Springer Nature | Type: Article</t>
        </is>
      </c>
    </row>
    <row r="2225">
      <c r="A2225" t="inlineStr">
        <is>
          <t>A2224</t>
        </is>
      </c>
      <c r="B2225" t="inlineStr">
        <is>
          <t>Database</t>
        </is>
      </c>
      <c r="C2225" t="inlineStr">
        <is>
          <t>Springer Nature</t>
        </is>
      </c>
      <c r="D2225" s="86" t="n">
        <v>46287</v>
      </c>
      <c r="E2225" t="inlineStr">
        <is>
          <t>"world model" video</t>
        </is>
      </c>
      <c r="F2225" t="inlineStr">
        <is>
          <t>A^3Bench: an audience-aligned multilingual benchmark for video audience insights understanding</t>
        </is>
      </c>
      <c r="G2225" t="inlineStr">
        <is>
          <t>Lei, Yiming; Peng, Guozhen; Liu, Zeming; Qiu, Hui; Leng, Haitao; Liu, Shaoguo; Gao, Tingting; Liu, Qingjie; Li, Annan; Wang, Yunhong</t>
        </is>
      </c>
      <c r="H2225" t="n">
        <v>2026</v>
      </c>
      <c r="I2225" t="inlineStr">
        <is>
          <t>Frontiers of Computer Science</t>
        </is>
      </c>
      <c r="J2225" t="inlineStr">
        <is>
          <t>10.1007/s11704-026-52159-9</t>
        </is>
      </c>
      <c r="K2225" t="inlineStr">
        <is>
          <t>https://doi.org/10.1007/s11704-026-52159-9</t>
        </is>
      </c>
      <c r="L2225" t="inlineStr">
        <is>
          <t>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is>
      </c>
      <c r="M2225" t="inlineStr">
        <is>
          <t>journal-article</t>
        </is>
      </c>
      <c r="N2225" t="inlineStr">
        <is>
          <t>en</t>
        </is>
      </c>
      <c r="O2225">
        <f>IF(F2225="","",LOWER(TRIM(F2225)&amp;"|"&amp;TRIM(G2225)&amp;"|"&amp;H2225))</f>
        <v/>
      </c>
      <c r="P2225" t="inlineStr">
        <is>
          <t>No</t>
        </is>
      </c>
      <c r="Q2225" t="inlineStr">
        <is>
          <t>Publisher: Springer Nature | Type: Article</t>
        </is>
      </c>
    </row>
    <row r="2226">
      <c r="A2226" t="inlineStr">
        <is>
          <t>A2225</t>
        </is>
      </c>
      <c r="B2226" t="inlineStr">
        <is>
          <t>Database</t>
        </is>
      </c>
      <c r="C2226" t="inlineStr">
        <is>
          <t>Springer Nature</t>
        </is>
      </c>
      <c r="D2226" s="86" t="n">
        <v>46287</v>
      </c>
      <c r="E2226" t="inlineStr">
        <is>
          <t>"world model" video</t>
        </is>
      </c>
      <c r="F2226" t="inlineStr">
        <is>
          <t>Guidance on AI-enhanced surgical practice: a Delphi consensus on ontology, data, implementation and evaluation</t>
        </is>
      </c>
      <c r="G2226" t="inlineStr">
        <is>
          <t>Collins, Justin W.; Montesi, Marco; Stoyanov, Danail; Pugh, Carla M.; Moschovas, Marcio C.; Yu, Denny; Saikali, Shady; Levy, Jeffrey S.; Tandogdu, Zafer; Filicori, Filippo; Stefanidis, Dimitrios; Vedula, Swaroop S.; Martino, Martin A.; Jackson, Gretchen P.</t>
        </is>
      </c>
      <c r="H2226" t="n">
        <v>2026</v>
      </c>
      <c r="I2226" t="inlineStr">
        <is>
          <t>npj Digital Surgery</t>
        </is>
      </c>
      <c r="J2226" t="inlineStr">
        <is>
          <t>10.1038/s44484-026-00017-3</t>
        </is>
      </c>
      <c r="K2226" t="inlineStr">
        <is>
          <t>https://doi.org/10.1038/s44484-026-00017-3</t>
        </is>
      </c>
      <c r="L2226" t="inlineStr">
        <is>
          <t>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is>
      </c>
      <c r="M2226" t="inlineStr">
        <is>
          <t>journal-article</t>
        </is>
      </c>
      <c r="N2226" t="inlineStr">
        <is>
          <t>en</t>
        </is>
      </c>
      <c r="O2226">
        <f>IF(F2226="","",LOWER(TRIM(F2226)&amp;"|"&amp;TRIM(G2226)&amp;"|"&amp;H2226))</f>
        <v/>
      </c>
      <c r="P2226" t="inlineStr">
        <is>
          <t>No</t>
        </is>
      </c>
      <c r="Q2226" t="inlineStr">
        <is>
          <t>Publisher: Springer Nature | Type: Article</t>
        </is>
      </c>
    </row>
    <row r="2227">
      <c r="A2227" t="inlineStr">
        <is>
          <t>A2226</t>
        </is>
      </c>
      <c r="B2227" t="inlineStr">
        <is>
          <t>Database</t>
        </is>
      </c>
      <c r="C2227" t="inlineStr">
        <is>
          <t>Springer Nature</t>
        </is>
      </c>
      <c r="D2227" s="86" t="n">
        <v>46287</v>
      </c>
      <c r="E2227" t="inlineStr">
        <is>
          <t>"world model" video</t>
        </is>
      </c>
      <c r="F2227" t="inlineStr">
        <is>
          <t>Ethical considerations for multimodal artificial intelligence in healthcare</t>
        </is>
      </c>
      <c r="G2227" t="inlineStr">
        <is>
          <t>Kostick-Quenet, Kristin; Wagner, Jennifer K.; Cabrera, Laura Y.; Mandl, Kenneth</t>
        </is>
      </c>
      <c r="H2227" t="n">
        <v>2026</v>
      </c>
      <c r="I2227" t="inlineStr">
        <is>
          <t>AI and Ethics</t>
        </is>
      </c>
      <c r="J2227" t="inlineStr">
        <is>
          <t>10.1007/s43681-026-01259-0</t>
        </is>
      </c>
      <c r="K2227" t="inlineStr">
        <is>
          <t>https://doi.org/10.1007/s43681-026-01259-0</t>
        </is>
      </c>
      <c r="L2227" t="inlineStr">
        <is>
          <t>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is>
      </c>
      <c r="M2227" t="inlineStr">
        <is>
          <t>journal-article</t>
        </is>
      </c>
      <c r="N2227" t="inlineStr">
        <is>
          <t>en</t>
        </is>
      </c>
      <c r="O2227">
        <f>IF(F2227="","",LOWER(TRIM(F2227)&amp;"|"&amp;TRIM(G2227)&amp;"|"&amp;H2227))</f>
        <v/>
      </c>
      <c r="P2227" t="inlineStr">
        <is>
          <t>No</t>
        </is>
      </c>
      <c r="Q2227" t="inlineStr">
        <is>
          <t>Publisher: Springer Nature | Type: Article</t>
        </is>
      </c>
    </row>
    <row r="2228">
      <c r="A2228" t="inlineStr">
        <is>
          <t>A2227</t>
        </is>
      </c>
      <c r="B2228" t="inlineStr">
        <is>
          <t>Database</t>
        </is>
      </c>
      <c r="C2228" t="inlineStr">
        <is>
          <t>Springer Nature</t>
        </is>
      </c>
      <c r="D2228" s="86" t="n">
        <v>46287</v>
      </c>
      <c r="E2228" t="inlineStr">
        <is>
          <t>"world model" video</t>
        </is>
      </c>
      <c r="F2228" t="inlineStr">
        <is>
          <t>From Pixels to Plans: A Review of Latent-Space Future Prediction</t>
        </is>
      </c>
      <c r="G2228" t="inlineStr">
        <is>
          <t>Malashin, Ivan; Tynchenko, Vadim; Martysyuk, Dmitry</t>
        </is>
      </c>
      <c r="H2228" t="n">
        <v>2026</v>
      </c>
      <c r="I2228" t="inlineStr">
        <is>
          <t>Archives of Computational Methods in Engineering</t>
        </is>
      </c>
      <c r="J2228" t="inlineStr">
        <is>
          <t>10.1007/s11831-026-10766-6</t>
        </is>
      </c>
      <c r="K2228" t="inlineStr">
        <is>
          <t>https://doi.org/10.1007/s11831-026-10766-6</t>
        </is>
      </c>
      <c r="L2228" t="inlineStr">
        <is>
          <t>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is>
      </c>
      <c r="M2228" t="inlineStr">
        <is>
          <t>journal-article</t>
        </is>
      </c>
      <c r="N2228" t="inlineStr">
        <is>
          <t>en</t>
        </is>
      </c>
      <c r="O2228">
        <f>IF(F2228="","",LOWER(TRIM(F2228)&amp;"|"&amp;TRIM(G2228)&amp;"|"&amp;H2228))</f>
        <v/>
      </c>
      <c r="P2228" t="inlineStr">
        <is>
          <t>No</t>
        </is>
      </c>
      <c r="Q2228" t="inlineStr">
        <is>
          <t>Publisher: Springer Nature | Type: Article</t>
        </is>
      </c>
    </row>
    <row r="2229">
      <c r="A2229" t="inlineStr">
        <is>
          <t>A2228</t>
        </is>
      </c>
      <c r="B2229" t="inlineStr">
        <is>
          <t>Database</t>
        </is>
      </c>
      <c r="C2229" t="inlineStr">
        <is>
          <t>Springer Nature</t>
        </is>
      </c>
      <c r="D2229" s="86" t="n">
        <v>46287</v>
      </c>
      <c r="E2229" t="inlineStr">
        <is>
          <t>"world model" video</t>
        </is>
      </c>
      <c r="F2229" t="inlineStr">
        <is>
          <t>Standard-oriented exam task characteristics and their relations to multidimensional student outcomes in mathematics</t>
        </is>
      </c>
      <c r="G2229" t="inlineStr">
        <is>
          <t>Todtenhöfer, Pia; Schiepe-Tiska, Anja; Reinhold, Frank; Weis, Mirjam; Lewalter, Doris</t>
        </is>
      </c>
      <c r="H2229" t="n">
        <v>2026</v>
      </c>
      <c r="I2229" t="inlineStr">
        <is>
          <t>Zeitschrift für Erziehungswissenschaft</t>
        </is>
      </c>
      <c r="J2229" t="inlineStr">
        <is>
          <t>10.1007/s11618-026-01417-4</t>
        </is>
      </c>
      <c r="K2229" t="inlineStr">
        <is>
          <t>https://doi.org/10.1007/s11618-026-01417-4</t>
        </is>
      </c>
      <c r="L2229" t="inlineStr">
        <is>
          <t>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is>
      </c>
      <c r="M2229" t="inlineStr">
        <is>
          <t>journal-article</t>
        </is>
      </c>
      <c r="N2229" t="inlineStr">
        <is>
          <t>en</t>
        </is>
      </c>
      <c r="O2229">
        <f>IF(F2229="","",LOWER(TRIM(F2229)&amp;"|"&amp;TRIM(G2229)&amp;"|"&amp;H2229))</f>
        <v/>
      </c>
      <c r="P2229" t="inlineStr">
        <is>
          <t>No</t>
        </is>
      </c>
      <c r="Q2229" t="inlineStr">
        <is>
          <t>Publisher: Springer Nature | Type: Article</t>
        </is>
      </c>
    </row>
    <row r="2230">
      <c r="A2230" t="inlineStr">
        <is>
          <t>A2229</t>
        </is>
      </c>
      <c r="B2230" t="inlineStr">
        <is>
          <t>Database</t>
        </is>
      </c>
      <c r="C2230" t="inlineStr">
        <is>
          <t>Springer Nature</t>
        </is>
      </c>
      <c r="D2230" s="86" t="n">
        <v>46287</v>
      </c>
      <c r="E2230" t="inlineStr">
        <is>
          <t>"world model" video</t>
        </is>
      </c>
      <c r="F2230" t="inlineStr">
        <is>
          <t>On substrate meta ethics as a framework for understanding human and AI divergence in embodied artificial intelligence</t>
        </is>
      </c>
      <c r="G2230" t="inlineStr">
        <is>
          <t>Morton, Jorge Luis; Guerra, Bernardo Bolaños; Romero, Daniel</t>
        </is>
      </c>
      <c r="H2230" t="n">
        <v>2026</v>
      </c>
      <c r="I2230" t="inlineStr">
        <is>
          <t>AI and Ethics</t>
        </is>
      </c>
      <c r="J2230" t="inlineStr">
        <is>
          <t>10.1007/s43681-026-01255-4</t>
        </is>
      </c>
      <c r="K2230" t="inlineStr">
        <is>
          <t>https://doi.org/10.1007/s43681-026-01255-4</t>
        </is>
      </c>
      <c r="L2230" t="inlineStr">
        <is>
          <t>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is>
      </c>
      <c r="M2230" t="inlineStr">
        <is>
          <t>journal-article</t>
        </is>
      </c>
      <c r="N2230" t="inlineStr">
        <is>
          <t>en</t>
        </is>
      </c>
      <c r="O2230">
        <f>IF(F2230="","",LOWER(TRIM(F2230)&amp;"|"&amp;TRIM(G2230)&amp;"|"&amp;H2230))</f>
        <v/>
      </c>
      <c r="P2230" t="inlineStr">
        <is>
          <t>No</t>
        </is>
      </c>
      <c r="Q2230" t="inlineStr">
        <is>
          <t>Publisher: Springer Nature | Type: Article</t>
        </is>
      </c>
    </row>
    <row r="2231">
      <c r="A2231" t="inlineStr">
        <is>
          <t>A2230</t>
        </is>
      </c>
      <c r="B2231" t="inlineStr">
        <is>
          <t>Database</t>
        </is>
      </c>
      <c r="C2231" t="inlineStr">
        <is>
          <t>Springer Nature</t>
        </is>
      </c>
      <c r="D2231" s="86" t="n">
        <v>46287</v>
      </c>
      <c r="E2231" t="inlineStr">
        <is>
          <t>"world model" video</t>
        </is>
      </c>
      <c r="F2231" t="inlineStr">
        <is>
          <t>FE model bayesian updating with complex modal parameters for a lab-scale pedestrian bridge</t>
        </is>
      </c>
      <c r="G2231" t="inlineStr">
        <is>
          <t>Henikish, Eamon Karim; Bansal, Sahil</t>
        </is>
      </c>
      <c r="H2231" t="n">
        <v>2026</v>
      </c>
      <c r="I2231" t="inlineStr">
        <is>
          <t>Journal of Civil Structural Health Monitoring</t>
        </is>
      </c>
      <c r="J2231" t="inlineStr">
        <is>
          <t>10.1007/s13349-026-01108-y</t>
        </is>
      </c>
      <c r="K2231" t="inlineStr">
        <is>
          <t>https://doi.org/10.1007/s13349-026-01108-y</t>
        </is>
      </c>
      <c r="L2231" t="inlineStr">
        <is>
          <t>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is>
      </c>
      <c r="M2231" t="inlineStr">
        <is>
          <t>journal-article</t>
        </is>
      </c>
      <c r="N2231" t="inlineStr">
        <is>
          <t>en</t>
        </is>
      </c>
      <c r="O2231">
        <f>IF(F2231="","",LOWER(TRIM(F2231)&amp;"|"&amp;TRIM(G2231)&amp;"|"&amp;H2231))</f>
        <v/>
      </c>
      <c r="P2231" t="inlineStr">
        <is>
          <t>No</t>
        </is>
      </c>
      <c r="Q2231" t="inlineStr">
        <is>
          <t>Publisher: Springer Nature | Type: Article</t>
        </is>
      </c>
    </row>
    <row r="2232">
      <c r="A2232" t="inlineStr">
        <is>
          <t>A2231</t>
        </is>
      </c>
      <c r="B2232" t="inlineStr">
        <is>
          <t>Database</t>
        </is>
      </c>
      <c r="C2232" t="inlineStr">
        <is>
          <t>Springer Nature</t>
        </is>
      </c>
      <c r="D2232" s="86" t="n">
        <v>46287</v>
      </c>
      <c r="E2232" t="inlineStr">
        <is>
          <t>"world model" video</t>
        </is>
      </c>
      <c r="F2232" t="inlineStr">
        <is>
          <t>Super-Resolution of Through-Plane Undersampled MRIs in Alzheimer’s Disease Diagnosis</t>
        </is>
      </c>
      <c r="G2232" t="inlineStr">
        <is>
          <t>Turrisi, Rosanna; Cammarasana, Simone; Paccini, Martina; Patanè, Giuseppe; for the Alzheimer’s Disease Neuroimaging Initiative</t>
        </is>
      </c>
      <c r="H2232" t="n">
        <v>2026</v>
      </c>
      <c r="I2232" t="inlineStr">
        <is>
          <t>Journal of Imaging Informatics in Medicine</t>
        </is>
      </c>
      <c r="J2232" t="inlineStr">
        <is>
          <t>10.1007/s10278-026-02159-9</t>
        </is>
      </c>
      <c r="K2232" t="inlineStr">
        <is>
          <t>https://doi.org/10.1007/s10278-026-02159-9</t>
        </is>
      </c>
      <c r="L2232" t="inlineStr">
        <is>
          <t>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is>
      </c>
      <c r="M2232" t="inlineStr">
        <is>
          <t>journal-article</t>
        </is>
      </c>
      <c r="N2232" t="inlineStr">
        <is>
          <t>en</t>
        </is>
      </c>
      <c r="O2232">
        <f>IF(F2232="","",LOWER(TRIM(F2232)&amp;"|"&amp;TRIM(G2232)&amp;"|"&amp;H2232))</f>
        <v/>
      </c>
      <c r="P2232" t="inlineStr">
        <is>
          <t>No</t>
        </is>
      </c>
      <c r="Q2232" t="inlineStr">
        <is>
          <t>Publisher: Springer Nature | Type: Article</t>
        </is>
      </c>
    </row>
    <row r="2233">
      <c r="A2233" t="inlineStr">
        <is>
          <t>A2232</t>
        </is>
      </c>
      <c r="B2233" t="inlineStr">
        <is>
          <t>Database</t>
        </is>
      </c>
      <c r="C2233" t="inlineStr">
        <is>
          <t>Springer Nature</t>
        </is>
      </c>
      <c r="D2233" s="86" t="n">
        <v>46287</v>
      </c>
      <c r="E2233" t="inlineStr">
        <is>
          <t>"world model" video</t>
        </is>
      </c>
      <c r="F2233" t="inlineStr">
        <is>
          <t>Prospects of intelligent autonomous control technology in aerospace</t>
        </is>
      </c>
      <c r="G2233" t="inlineStr">
        <is>
          <t>Bao, Weimin; Qi, Zhenqiang</t>
        </is>
      </c>
      <c r="H2233" t="n">
        <v>2026</v>
      </c>
      <c r="I2233" t="inlineStr">
        <is>
          <t>Science China Technological Sciences</t>
        </is>
      </c>
      <c r="J2233" t="inlineStr">
        <is>
          <t>10.1007/s11431-025-3387-8</t>
        </is>
      </c>
      <c r="K2233" t="inlineStr">
        <is>
          <t>https://doi.org/10.1007/s11431-025-3387-8</t>
        </is>
      </c>
      <c r="L2233" t="inlineStr">
        <is>
          <t>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is>
      </c>
      <c r="M2233" t="inlineStr">
        <is>
          <t>journal-article</t>
        </is>
      </c>
      <c r="N2233" t="inlineStr">
        <is>
          <t>en</t>
        </is>
      </c>
      <c r="O2233">
        <f>IF(F2233="","",LOWER(TRIM(F2233)&amp;"|"&amp;TRIM(G2233)&amp;"|"&amp;H2233))</f>
        <v/>
      </c>
      <c r="P2233" t="inlineStr">
        <is>
          <t>No</t>
        </is>
      </c>
      <c r="Q2233" t="inlineStr">
        <is>
          <t>Publisher: Springer Nature | Type: Article</t>
        </is>
      </c>
    </row>
    <row r="2234">
      <c r="A2234" t="inlineStr">
        <is>
          <t>A2233</t>
        </is>
      </c>
      <c r="B2234" t="inlineStr">
        <is>
          <t>Database</t>
        </is>
      </c>
      <c r="C2234" t="inlineStr">
        <is>
          <t>Springer Nature</t>
        </is>
      </c>
      <c r="D2234" s="86" t="n">
        <v>46287</v>
      </c>
      <c r="E2234" t="inlineStr">
        <is>
          <t>"world model" video</t>
        </is>
      </c>
      <c r="F2234" t="inlineStr">
        <is>
          <t>Brain-inspired visual sensing–perception for open-world environments</t>
        </is>
      </c>
      <c r="G2234" t="inlineStr">
        <is>
          <t>Lin, Yihan; Chen, Yuguo; Meng, Yapeng; Chen, Xiangru; Wang, Taoyi; Zhao, Rong; Shi, Luping</t>
        </is>
      </c>
      <c r="H2234" t="n">
        <v>2026</v>
      </c>
      <c r="I2234" t="inlineStr">
        <is>
          <t>Nature Sensors</t>
        </is>
      </c>
      <c r="J2234" t="inlineStr">
        <is>
          <t>10.1038/s44460-026-00095-3</t>
        </is>
      </c>
      <c r="K2234" t="inlineStr">
        <is>
          <t>https://doi.org/10.1038/s44460-026-00095-3</t>
        </is>
      </c>
      <c r="L2234" t="inlineStr">
        <is>
          <t>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is>
      </c>
      <c r="M2234" t="inlineStr">
        <is>
          <t>journal-article</t>
        </is>
      </c>
      <c r="N2234" t="inlineStr">
        <is>
          <t>en</t>
        </is>
      </c>
      <c r="O2234">
        <f>IF(F2234="","",LOWER(TRIM(F2234)&amp;"|"&amp;TRIM(G2234)&amp;"|"&amp;H2234))</f>
        <v/>
      </c>
      <c r="P2234" t="inlineStr">
        <is>
          <t>No</t>
        </is>
      </c>
      <c r="Q2234" t="inlineStr">
        <is>
          <t>Publisher: Springer Nature | Type: Article</t>
        </is>
      </c>
    </row>
    <row r="2235">
      <c r="A2235" t="inlineStr">
        <is>
          <t>A2234</t>
        </is>
      </c>
      <c r="B2235" t="inlineStr">
        <is>
          <t>Database</t>
        </is>
      </c>
      <c r="C2235" t="inlineStr">
        <is>
          <t>Springer Nature</t>
        </is>
      </c>
      <c r="D2235" s="86" t="n">
        <v>46287</v>
      </c>
      <c r="E2235" t="inlineStr">
        <is>
          <t>"world model" video</t>
        </is>
      </c>
      <c r="F2235" t="inlineStr">
        <is>
          <t>Embodied Intelligence Security with Vision-language Models: A Survey</t>
        </is>
      </c>
      <c r="G2235" t="inlineStr">
        <is>
          <t>Duan, Junxian; Zhu, Haisu; Liu, Canhui; Li, Shiyi; Tang, Xiangyun; Wang, Yingxue</t>
        </is>
      </c>
      <c r="H2235" t="n">
        <v>2026</v>
      </c>
      <c r="I2235" t="inlineStr">
        <is>
          <t>Machine Intelligence Research</t>
        </is>
      </c>
      <c r="J2235" t="inlineStr">
        <is>
          <t>10.1007/s11633-025-1626-x</t>
        </is>
      </c>
      <c r="K2235" t="inlineStr">
        <is>
          <t>https://doi.org/10.1007/s11633-025-1626-x</t>
        </is>
      </c>
      <c r="L2235" t="inlineStr">
        <is>
          <t>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is>
      </c>
      <c r="M2235" t="inlineStr">
        <is>
          <t>journal-article</t>
        </is>
      </c>
      <c r="N2235" t="inlineStr">
        <is>
          <t>en</t>
        </is>
      </c>
      <c r="O2235">
        <f>IF(F2235="","",LOWER(TRIM(F2235)&amp;"|"&amp;TRIM(G2235)&amp;"|"&amp;H2235))</f>
        <v/>
      </c>
      <c r="P2235" t="inlineStr">
        <is>
          <t>No</t>
        </is>
      </c>
      <c r="Q2235" t="inlineStr">
        <is>
          <t>Publisher: Springer Nature | Type: Article</t>
        </is>
      </c>
    </row>
    <row r="2236">
      <c r="A2236" t="inlineStr">
        <is>
          <t>A2235</t>
        </is>
      </c>
      <c r="B2236" t="inlineStr">
        <is>
          <t>Database</t>
        </is>
      </c>
      <c r="C2236" t="inlineStr">
        <is>
          <t>Springer Nature</t>
        </is>
      </c>
      <c r="D2236" s="86" t="n">
        <v>46287</v>
      </c>
      <c r="E2236" t="inlineStr">
        <is>
          <t>"world model" video</t>
        </is>
      </c>
      <c r="F2236" t="inlineStr">
        <is>
          <t>Health system learning enables generalist neuroimaging models</t>
        </is>
      </c>
      <c r="G2236" t="inlineStr">
        <is>
          <t>Kondepudi, Akhil; Rao, Akshay; Zhao, Chenhui; Lyu, Yiwei; Harake, Samir; Banerjee, Soumyanil; Ogle, Jacob; Joshi, Rushikesh; Meissner, Anna-Katharina; Hou, Xinhai; Jiang, Cheng; Chowdury, Asadur; Srinivasan, Ashok; Athey, Brian; Gulani, Vikas; Pandey, Aditya; Lee, Honglak; Hollon, Todd</t>
        </is>
      </c>
      <c r="H2236" t="n">
        <v>2026</v>
      </c>
      <c r="I2236" t="inlineStr">
        <is>
          <t>Nature Medicine</t>
        </is>
      </c>
      <c r="J2236" t="inlineStr">
        <is>
          <t>10.1038/s41591-026-04497-1</t>
        </is>
      </c>
      <c r="K2236" t="inlineStr">
        <is>
          <t>https://doi.org/10.1038/s41591-026-04497-1</t>
        </is>
      </c>
      <c r="L2236" t="inlineStr">
        <is>
          <t>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is>
      </c>
      <c r="M2236" t="inlineStr">
        <is>
          <t>journal-article</t>
        </is>
      </c>
      <c r="N2236" t="inlineStr">
        <is>
          <t>en</t>
        </is>
      </c>
      <c r="O2236">
        <f>IF(F2236="","",LOWER(TRIM(F2236)&amp;"|"&amp;TRIM(G2236)&amp;"|"&amp;H2236))</f>
        <v/>
      </c>
      <c r="P2236" t="inlineStr">
        <is>
          <t>No</t>
        </is>
      </c>
      <c r="Q2236" t="inlineStr">
        <is>
          <t>Publisher: Springer Nature | Type: Article</t>
        </is>
      </c>
    </row>
    <row r="2237">
      <c r="A2237" t="inlineStr">
        <is>
          <t>A2236</t>
        </is>
      </c>
      <c r="B2237" t="inlineStr">
        <is>
          <t>Database</t>
        </is>
      </c>
      <c r="C2237" t="inlineStr">
        <is>
          <t>Springer Nature</t>
        </is>
      </c>
      <c r="D2237" s="86" t="n">
        <v>46287</v>
      </c>
      <c r="E2237" t="inlineStr">
        <is>
          <t>"world model" video</t>
        </is>
      </c>
      <c r="F2237" t="inlineStr">
        <is>
          <t>AI for ADAS Object Detection: a Comprehensive Study</t>
        </is>
      </c>
      <c r="G2237" t="inlineStr">
        <is>
          <t>Hallur, Sudhakar</t>
        </is>
      </c>
      <c r="H2237" t="n">
        <v>2026</v>
      </c>
      <c r="I2237" t="inlineStr">
        <is>
          <t>International Journal of Intelligent Transportation Systems Research</t>
        </is>
      </c>
      <c r="J2237" t="inlineStr">
        <is>
          <t>10.1007/s13177-026-00664-3</t>
        </is>
      </c>
      <c r="K2237" t="inlineStr">
        <is>
          <t>https://doi.org/10.1007/s13177-026-00664-3</t>
        </is>
      </c>
      <c r="L2237" t="inlineStr">
        <is>
          <t>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is>
      </c>
      <c r="M2237" t="inlineStr">
        <is>
          <t>journal-article</t>
        </is>
      </c>
      <c r="N2237" t="inlineStr">
        <is>
          <t>en</t>
        </is>
      </c>
      <c r="O2237">
        <f>IF(F2237="","",LOWER(TRIM(F2237)&amp;"|"&amp;TRIM(G2237)&amp;"|"&amp;H2237))</f>
        <v/>
      </c>
      <c r="P2237" t="inlineStr">
        <is>
          <t>No</t>
        </is>
      </c>
      <c r="Q2237" t="inlineStr">
        <is>
          <t>Publisher: Springer Nature | Type: Article</t>
        </is>
      </c>
    </row>
    <row r="2238">
      <c r="A2238" t="inlineStr">
        <is>
          <t>A2237</t>
        </is>
      </c>
      <c r="B2238" t="inlineStr">
        <is>
          <t>Database</t>
        </is>
      </c>
      <c r="C2238" t="inlineStr">
        <is>
          <t>Springer Nature</t>
        </is>
      </c>
      <c r="D2238" s="86" t="n">
        <v>46287</v>
      </c>
      <c r="E2238" t="inlineStr">
        <is>
          <t>"world model" video</t>
        </is>
      </c>
      <c r="F2238" t="inlineStr">
        <is>
          <t>ChronoLLM: customizing language models for physics-based simulation code generation</t>
        </is>
      </c>
      <c r="G2238" t="inlineStr">
        <is>
          <t>Wang, Jingquan; Negrut, Andrew; Zhang, Harry; Slaton, Khailanii; Wang, Shu; Serban, Radu; Wu, Jinlong; Negrut, Dan</t>
        </is>
      </c>
      <c r="H2238" t="n">
        <v>2026</v>
      </c>
      <c r="I2238" t="inlineStr">
        <is>
          <t>Multibody System Dynamics</t>
        </is>
      </c>
      <c r="J2238" t="inlineStr">
        <is>
          <t>10.1007/s11044-026-10152-x</t>
        </is>
      </c>
      <c r="K2238" t="inlineStr">
        <is>
          <t>https://doi.org/10.1007/s11044-026-10152-x</t>
        </is>
      </c>
      <c r="L2238" t="inlineStr">
        <is>
          <t>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is>
      </c>
      <c r="M2238" t="inlineStr">
        <is>
          <t>journal-article</t>
        </is>
      </c>
      <c r="N2238" t="inlineStr">
        <is>
          <t>en</t>
        </is>
      </c>
      <c r="O2238">
        <f>IF(F2238="","",LOWER(TRIM(F2238)&amp;"|"&amp;TRIM(G2238)&amp;"|"&amp;H2238))</f>
        <v/>
      </c>
      <c r="P2238" t="inlineStr">
        <is>
          <t>No</t>
        </is>
      </c>
      <c r="Q2238" t="inlineStr">
        <is>
          <t>Publisher: Springer Nature | Type: Article</t>
        </is>
      </c>
    </row>
    <row r="2239">
      <c r="A2239" t="inlineStr">
        <is>
          <t>A2238</t>
        </is>
      </c>
      <c r="B2239" t="inlineStr">
        <is>
          <t>Database</t>
        </is>
      </c>
      <c r="C2239" t="inlineStr">
        <is>
          <t>Springer Nature</t>
        </is>
      </c>
      <c r="D2239" s="86" t="n">
        <v>46287</v>
      </c>
      <c r="E2239" t="inlineStr">
        <is>
          <t>"world model" video</t>
        </is>
      </c>
      <c r="F2239" t="inlineStr">
        <is>
          <t>Large Action Models for Programmatic Orchestration</t>
        </is>
      </c>
      <c r="G2239" t="inlineStr">
        <is>
          <t>Piccoli, Gabriele; Rodriguez, Joaquin; Mahmoud, Anas</t>
        </is>
      </c>
      <c r="H2239" t="n">
        <v>2026</v>
      </c>
      <c r="I2239" t="inlineStr">
        <is>
          <t>Business &amp; Information Systems Engineering</t>
        </is>
      </c>
      <c r="J2239" t="inlineStr">
        <is>
          <t>10.1007/s12599-025-00966-y</t>
        </is>
      </c>
      <c r="K2239" t="inlineStr">
        <is>
          <t>https://doi.org/10.1007/s12599-025-00966-y</t>
        </is>
      </c>
      <c r="L2239" t="inlineStr"/>
      <c r="M2239" t="inlineStr">
        <is>
          <t>journal-article</t>
        </is>
      </c>
      <c r="N2239" t="inlineStr">
        <is>
          <t>en</t>
        </is>
      </c>
      <c r="O2239">
        <f>IF(F2239="","",LOWER(TRIM(F2239)&amp;"|"&amp;TRIM(G2239)&amp;"|"&amp;H2239))</f>
        <v/>
      </c>
      <c r="P2239" t="inlineStr">
        <is>
          <t>No</t>
        </is>
      </c>
      <c r="Q2239" t="inlineStr">
        <is>
          <t>Publisher: Springer Nature | Type: Article</t>
        </is>
      </c>
    </row>
    <row r="2240">
      <c r="A2240" t="inlineStr">
        <is>
          <t>A2239</t>
        </is>
      </c>
      <c r="B2240" t="inlineStr">
        <is>
          <t>Database</t>
        </is>
      </c>
      <c r="C2240" t="inlineStr">
        <is>
          <t>Springer Nature</t>
        </is>
      </c>
      <c r="D2240" s="86" t="n">
        <v>46287</v>
      </c>
      <c r="E2240" t="inlineStr">
        <is>
          <t>world model JEPA</t>
        </is>
      </c>
      <c r="F2240" t="inlineStr">
        <is>
          <t>Selected Abstracts from the SIIM 2026 Annual Meeting of the Society for Imaging Informatics in Medicine (SIIM)</t>
        </is>
      </c>
      <c r="G2240" t="inlineStr"/>
      <c r="H2240" t="n">
        <v>2026</v>
      </c>
      <c r="I2240" t="inlineStr">
        <is>
          <t>Journal of Imaging Informatics in Medicine</t>
        </is>
      </c>
      <c r="J2240" t="inlineStr">
        <is>
          <t>10.1007/s10278-026-02201-w</t>
        </is>
      </c>
      <c r="K2240" t="inlineStr">
        <is>
          <t>https://doi.org/10.1007/s10278-026-02201-w</t>
        </is>
      </c>
      <c r="L2240" t="inlineStr"/>
      <c r="M2240" t="inlineStr">
        <is>
          <t>journal-article</t>
        </is>
      </c>
      <c r="N2240" t="inlineStr">
        <is>
          <t>en</t>
        </is>
      </c>
      <c r="O2240">
        <f>IF(F2240="","",LOWER(TRIM(F2240)&amp;"|"&amp;TRIM(G2240)&amp;"|"&amp;H2240))</f>
        <v/>
      </c>
      <c r="P2240" t="inlineStr">
        <is>
          <t>No</t>
        </is>
      </c>
      <c r="Q2240" t="inlineStr">
        <is>
          <t>Publisher: Springer Nature | Type: Article</t>
        </is>
      </c>
    </row>
    <row r="2241">
      <c r="A2241" t="inlineStr">
        <is>
          <t>A2240</t>
        </is>
      </c>
      <c r="B2241" t="inlineStr">
        <is>
          <t>Database</t>
        </is>
      </c>
      <c r="C2241" t="inlineStr">
        <is>
          <t>Springer Nature</t>
        </is>
      </c>
      <c r="D2241" s="86" t="n">
        <v>46287</v>
      </c>
      <c r="E2241" t="inlineStr">
        <is>
          <t>world model JEPA</t>
        </is>
      </c>
      <c r="F2241" t="inlineStr">
        <is>
          <t>Archeological theory and AI: the potential past through agentic systems</t>
        </is>
      </c>
      <c r="G2241" t="inlineStr">
        <is>
          <t>Altaweel, Mark; Forte, Maurizio</t>
        </is>
      </c>
      <c r="H2241" t="n">
        <v>2026</v>
      </c>
      <c r="I2241" t="inlineStr">
        <is>
          <t>AI &amp; SOCIETY</t>
        </is>
      </c>
      <c r="J2241" t="inlineStr">
        <is>
          <t>10.1007/s00146-026-03287-0</t>
        </is>
      </c>
      <c r="K2241" t="inlineStr">
        <is>
          <t>https://doi.org/10.1007/s00146-026-03287-0</t>
        </is>
      </c>
      <c r="L2241" t="inlineStr">
        <is>
          <t>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is>
      </c>
      <c r="M2241" t="inlineStr">
        <is>
          <t>journal-article</t>
        </is>
      </c>
      <c r="N2241" t="inlineStr">
        <is>
          <t>en</t>
        </is>
      </c>
      <c r="O2241">
        <f>IF(F2241="","",LOWER(TRIM(F2241)&amp;"|"&amp;TRIM(G2241)&amp;"|"&amp;H2241))</f>
        <v/>
      </c>
      <c r="P2241" t="inlineStr">
        <is>
          <t>No</t>
        </is>
      </c>
      <c r="Q2241" t="inlineStr">
        <is>
          <t>Publisher: Springer Nature | Type: Article</t>
        </is>
      </c>
    </row>
    <row r="2242">
      <c r="A2242" t="inlineStr">
        <is>
          <t>A2241</t>
        </is>
      </c>
      <c r="B2242" t="inlineStr">
        <is>
          <t>Database</t>
        </is>
      </c>
      <c r="C2242" t="inlineStr">
        <is>
          <t>Springer Nature</t>
        </is>
      </c>
      <c r="D2242" s="86" t="n">
        <v>46287</v>
      </c>
      <c r="E2242" t="inlineStr">
        <is>
          <t>world model JEPA</t>
        </is>
      </c>
      <c r="F2242" t="inlineStr">
        <is>
          <t>Learning from routine health system data builds better neuroimaging AI models</t>
        </is>
      </c>
      <c r="G2242" t="inlineStr"/>
      <c r="H2242" t="n">
        <v>2026</v>
      </c>
      <c r="I2242" t="inlineStr">
        <is>
          <t>Nature Medicine</t>
        </is>
      </c>
      <c r="J2242" t="inlineStr">
        <is>
          <t>10.1038/s41591-026-04567-4</t>
        </is>
      </c>
      <c r="K2242" t="inlineStr">
        <is>
          <t>https://doi.org/10.1038/s41591-026-04567-4</t>
        </is>
      </c>
      <c r="L2242" t="inlineStr">
        <is>
          <t>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is>
      </c>
      <c r="M2242" t="inlineStr">
        <is>
          <t>journal-article</t>
        </is>
      </c>
      <c r="N2242" t="inlineStr">
        <is>
          <t>en</t>
        </is>
      </c>
      <c r="O2242">
        <f>IF(F2242="","",LOWER(TRIM(F2242)&amp;"|"&amp;TRIM(G2242)&amp;"|"&amp;H2242))</f>
        <v/>
      </c>
      <c r="P2242" t="inlineStr">
        <is>
          <t>No</t>
        </is>
      </c>
      <c r="Q2242" t="inlineStr">
        <is>
          <t>Publisher: Springer Nature | Type: Article</t>
        </is>
      </c>
    </row>
    <row r="2243">
      <c r="A2243" t="inlineStr">
        <is>
          <t>A2242</t>
        </is>
      </c>
      <c r="B2243" t="inlineStr">
        <is>
          <t>Database</t>
        </is>
      </c>
      <c r="C2243" t="inlineStr">
        <is>
          <t>Springer Nature</t>
        </is>
      </c>
      <c r="D2243" s="86" t="n">
        <v>46287</v>
      </c>
      <c r="E2243" t="inlineStr">
        <is>
          <t>world model JEPA</t>
        </is>
      </c>
      <c r="F2243" t="inlineStr">
        <is>
          <t>Increasing pricing power of platformers and shift from the agency model</t>
        </is>
      </c>
      <c r="G2243" t="inlineStr">
        <is>
          <t>Li, Yue; Yanagawa, Takashi</t>
        </is>
      </c>
      <c r="H2243" t="n">
        <v>2026</v>
      </c>
      <c r="I2243" t="inlineStr">
        <is>
          <t>International Journal of Economic Policy Studies</t>
        </is>
      </c>
      <c r="J2243" t="inlineStr">
        <is>
          <t>10.1007/s42495-026-00173-x</t>
        </is>
      </c>
      <c r="K2243" t="inlineStr">
        <is>
          <t>https://doi.org/10.1007/s42495-026-00173-x</t>
        </is>
      </c>
      <c r="L2243" t="inlineStr">
        <is>
          <t>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is>
      </c>
      <c r="M2243" t="inlineStr">
        <is>
          <t>journal-article</t>
        </is>
      </c>
      <c r="N2243" t="inlineStr">
        <is>
          <t>en</t>
        </is>
      </c>
      <c r="O2243">
        <f>IF(F2243="","",LOWER(TRIM(F2243)&amp;"|"&amp;TRIM(G2243)&amp;"|"&amp;H2243))</f>
        <v/>
      </c>
      <c r="P2243" t="inlineStr">
        <is>
          <t>No</t>
        </is>
      </c>
      <c r="Q2243" t="inlineStr">
        <is>
          <t>Publisher: Springer Nature | Type: Article</t>
        </is>
      </c>
    </row>
    <row r="2244">
      <c r="A2244" t="inlineStr">
        <is>
          <t>A2243</t>
        </is>
      </c>
      <c r="B2244" t="inlineStr">
        <is>
          <t>Database</t>
        </is>
      </c>
      <c r="C2244" t="inlineStr">
        <is>
          <t>Springer Nature</t>
        </is>
      </c>
      <c r="D2244" s="86" t="n">
        <v>46287</v>
      </c>
      <c r="E2244" t="inlineStr">
        <is>
          <t>world model JEPA</t>
        </is>
      </c>
      <c r="F2244" t="inlineStr">
        <is>
          <t>Impact of trade openness on structural change in BIMSTEC countries</t>
        </is>
      </c>
      <c r="G2244" t="inlineStr">
        <is>
          <t>Fazle Rabbi; Bhattacharjee, Soma</t>
        </is>
      </c>
      <c r="H2244" t="n">
        <v>2026</v>
      </c>
      <c r="I2244" t="inlineStr">
        <is>
          <t>International Journal of Economic Policy Studies</t>
        </is>
      </c>
      <c r="J2244" t="inlineStr">
        <is>
          <t>10.1007/s42495-026-00171-z</t>
        </is>
      </c>
      <c r="K2244" t="inlineStr">
        <is>
          <t>https://doi.org/10.1007/s42495-026-00171-z</t>
        </is>
      </c>
      <c r="L2244" t="inlineStr">
        <is>
          <t>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is>
      </c>
      <c r="M2244" t="inlineStr">
        <is>
          <t>journal-article</t>
        </is>
      </c>
      <c r="N2244" t="inlineStr">
        <is>
          <t>en</t>
        </is>
      </c>
      <c r="O2244">
        <f>IF(F2244="","",LOWER(TRIM(F2244)&amp;"|"&amp;TRIM(G2244)&amp;"|"&amp;H2244))</f>
        <v/>
      </c>
      <c r="P2244" t="inlineStr">
        <is>
          <t>No</t>
        </is>
      </c>
      <c r="Q2244" t="inlineStr">
        <is>
          <t>Publisher: Springer Nature | Type: Article</t>
        </is>
      </c>
    </row>
    <row r="2245">
      <c r="A2245" t="inlineStr">
        <is>
          <t>A2244</t>
        </is>
      </c>
      <c r="B2245" t="inlineStr">
        <is>
          <t>Database</t>
        </is>
      </c>
      <c r="C2245" t="inlineStr">
        <is>
          <t>Springer Nature</t>
        </is>
      </c>
      <c r="D2245" s="86" t="n">
        <v>46287</v>
      </c>
      <c r="E2245" t="inlineStr">
        <is>
          <t>world model JEPA</t>
        </is>
      </c>
      <c r="F2245" t="inlineStr">
        <is>
          <t>Do digitalisation and macroeconomic variables affect household debt? Evidence from Southeast Asian countries</t>
        </is>
      </c>
      <c r="G2245" t="inlineStr">
        <is>
          <t>Ma’in, Masturah; Mokthar, Mohammad Zulfakhairi; Susamto, Akhmad Akbar; Putriani, Diyah; Ridzuan, Abdul Rahim; Sibghatullah, Amena</t>
        </is>
      </c>
      <c r="H2245" t="n">
        <v>2026</v>
      </c>
      <c r="I2245" t="inlineStr">
        <is>
          <t>International Journal of Economic Policy Studies</t>
        </is>
      </c>
      <c r="J2245" t="inlineStr">
        <is>
          <t>10.1007/s42495-026-00170-0</t>
        </is>
      </c>
      <c r="K2245" t="inlineStr">
        <is>
          <t>https://doi.org/10.1007/s42495-026-00170-0</t>
        </is>
      </c>
      <c r="L2245" t="inlineStr">
        <is>
          <t>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is>
      </c>
      <c r="M2245" t="inlineStr">
        <is>
          <t>journal-article</t>
        </is>
      </c>
      <c r="N2245" t="inlineStr">
        <is>
          <t>en</t>
        </is>
      </c>
      <c r="O2245">
        <f>IF(F2245="","",LOWER(TRIM(F2245)&amp;"|"&amp;TRIM(G2245)&amp;"|"&amp;H2245))</f>
        <v/>
      </c>
      <c r="P2245" t="inlineStr">
        <is>
          <t>No</t>
        </is>
      </c>
      <c r="Q2245" t="inlineStr">
        <is>
          <t>Publisher: Springer Nature | Type: Article</t>
        </is>
      </c>
    </row>
    <row r="2246">
      <c r="A2246" t="inlineStr">
        <is>
          <t>A2245</t>
        </is>
      </c>
      <c r="B2246" t="inlineStr">
        <is>
          <t>Database</t>
        </is>
      </c>
      <c r="C2246" t="inlineStr">
        <is>
          <t>Springer Nature</t>
        </is>
      </c>
      <c r="D2246" s="86" t="n">
        <v>46287</v>
      </c>
      <c r="E2246" t="inlineStr">
        <is>
          <t>world model JEPA</t>
        </is>
      </c>
      <c r="F2246" t="inlineStr">
        <is>
          <t>The impact of non-performing loans on banks’ reputation: evidence from the New York Stock Exchange</t>
        </is>
      </c>
      <c r="G2246" t="inlineStr">
        <is>
          <t>Mensah, Leviticus; Arhinful, Richard; Obeng, Hayford Asare; Gyamfi, Bright Akwasi</t>
        </is>
      </c>
      <c r="H2246" t="n">
        <v>2026</v>
      </c>
      <c r="I2246" t="inlineStr">
        <is>
          <t>International Journal of Economic Policy Studies</t>
        </is>
      </c>
      <c r="J2246" t="inlineStr">
        <is>
          <t>10.1007/s42495-026-00169-7</t>
        </is>
      </c>
      <c r="K2246" t="inlineStr">
        <is>
          <t>https://doi.org/10.1007/s42495-026-00169-7</t>
        </is>
      </c>
      <c r="L2246" t="inlineStr">
        <is>
          <t>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is>
      </c>
      <c r="M2246" t="inlineStr">
        <is>
          <t>journal-article</t>
        </is>
      </c>
      <c r="N2246" t="inlineStr">
        <is>
          <t>en</t>
        </is>
      </c>
      <c r="O2246">
        <f>IF(F2246="","",LOWER(TRIM(F2246)&amp;"|"&amp;TRIM(G2246)&amp;"|"&amp;H2246))</f>
        <v/>
      </c>
      <c r="P2246" t="inlineStr">
        <is>
          <t>No</t>
        </is>
      </c>
      <c r="Q2246" t="inlineStr">
        <is>
          <t>Publisher: Springer Nature | Type: Article</t>
        </is>
      </c>
    </row>
    <row r="2247">
      <c r="A2247" t="inlineStr">
        <is>
          <t>A2246</t>
        </is>
      </c>
      <c r="B2247" t="inlineStr">
        <is>
          <t>Database</t>
        </is>
      </c>
      <c r="C2247" t="inlineStr">
        <is>
          <t>Springer Nature</t>
        </is>
      </c>
      <c r="D2247" s="86" t="n">
        <v>46287</v>
      </c>
      <c r="E2247" t="inlineStr">
        <is>
          <t>world model JEPA</t>
        </is>
      </c>
      <c r="F2247" t="inlineStr">
        <is>
          <t>On firms’ asymmetric spillovers and endogenous timing in environmental R&amp;D abatement</t>
        </is>
      </c>
      <c r="G2247" t="inlineStr">
        <is>
          <t>Yamane, Keita</t>
        </is>
      </c>
      <c r="H2247" t="n">
        <v>2026</v>
      </c>
      <c r="I2247" t="inlineStr">
        <is>
          <t>International Journal of Economic Policy Studies</t>
        </is>
      </c>
      <c r="J2247" t="inlineStr">
        <is>
          <t>10.1007/s42495-026-00168-8</t>
        </is>
      </c>
      <c r="K2247" t="inlineStr">
        <is>
          <t>https://doi.org/10.1007/s42495-026-00168-8</t>
        </is>
      </c>
      <c r="L2247" t="inlineStr">
        <is>
          <t>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is>
      </c>
      <c r="M2247" t="inlineStr">
        <is>
          <t>journal-article</t>
        </is>
      </c>
      <c r="N2247" t="inlineStr">
        <is>
          <t>en</t>
        </is>
      </c>
      <c r="O2247">
        <f>IF(F2247="","",LOWER(TRIM(F2247)&amp;"|"&amp;TRIM(G2247)&amp;"|"&amp;H2247))</f>
        <v/>
      </c>
      <c r="P2247" t="inlineStr">
        <is>
          <t>No</t>
        </is>
      </c>
      <c r="Q2247" t="inlineStr">
        <is>
          <t>Publisher: Springer Nature | Type: Article</t>
        </is>
      </c>
    </row>
    <row r="2248">
      <c r="A2248" t="inlineStr">
        <is>
          <t>A2247</t>
        </is>
      </c>
      <c r="B2248" t="inlineStr">
        <is>
          <t>Database</t>
        </is>
      </c>
      <c r="C2248" t="inlineStr">
        <is>
          <t>Springer Nature</t>
        </is>
      </c>
      <c r="D2248" s="86" t="n">
        <v>46287</v>
      </c>
      <c r="E2248" t="inlineStr">
        <is>
          <t>world model JEPA</t>
        </is>
      </c>
      <c r="F2248" t="inlineStr">
        <is>
          <t>SAR foundation models: a comprehensive review of data, models, and applications</t>
        </is>
      </c>
      <c r="G2248" t="inlineStr">
        <is>
          <t>Hou, Yingyan; Wu, Haoran; Zhang, Yilong; Liu, Xiangyu; Ren, Chao; Lu, Wanxuan; Yu, Hongfeng; Huang, Yuhong; Diao, Wenhui; Wang, Yixiao; Li, Ya; Han, Bing; Sun, Xian</t>
        </is>
      </c>
      <c r="H2248" t="n">
        <v>2026</v>
      </c>
      <c r="I2248" t="inlineStr">
        <is>
          <t>Science China Information Sciences</t>
        </is>
      </c>
      <c r="J2248" t="inlineStr">
        <is>
          <t>10.1007/s11432-026-5040-3</t>
        </is>
      </c>
      <c r="K2248" t="inlineStr">
        <is>
          <t>https://doi.org/10.1007/s11432-026-5040-3</t>
        </is>
      </c>
      <c r="L2248" t="inlineStr">
        <is>
          <t>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is>
      </c>
      <c r="M2248" t="inlineStr">
        <is>
          <t>journal-article</t>
        </is>
      </c>
      <c r="N2248" t="inlineStr">
        <is>
          <t>en</t>
        </is>
      </c>
      <c r="O2248">
        <f>IF(F2248="","",LOWER(TRIM(F2248)&amp;"|"&amp;TRIM(G2248)&amp;"|"&amp;H2248))</f>
        <v/>
      </c>
      <c r="P2248" t="inlineStr">
        <is>
          <t>No</t>
        </is>
      </c>
      <c r="Q2248" t="inlineStr">
        <is>
          <t>Publisher: Springer Nature | Type: Article</t>
        </is>
      </c>
    </row>
    <row r="2249">
      <c r="A2249" t="inlineStr">
        <is>
          <t>A2248</t>
        </is>
      </c>
      <c r="B2249" t="inlineStr">
        <is>
          <t>Database</t>
        </is>
      </c>
      <c r="C2249" t="inlineStr">
        <is>
          <t>Springer Nature</t>
        </is>
      </c>
      <c r="D2249" s="86" t="n">
        <v>46287</v>
      </c>
      <c r="E2249" t="inlineStr">
        <is>
          <t>world model JEPA</t>
        </is>
      </c>
      <c r="F2249" t="inlineStr">
        <is>
          <t>A document is worth a structured record: Principled inductive bias design for document recognition</t>
        </is>
      </c>
      <c r="G2249" t="inlineStr">
        <is>
          <t>Meyer, Benjamin; Tuggener, Lukas; Hänzi, Sascha; Schmid, Daniel; Ayfer, Erdal; Grewe, Benjamin F.; Abdulkadir, Ahmed; Stadelmann, Thilo</t>
        </is>
      </c>
      <c r="H2249" t="n">
        <v>2026</v>
      </c>
      <c r="I2249" t="inlineStr">
        <is>
          <t>International Journal on Document Analysis and Recognition (IJDAR)</t>
        </is>
      </c>
      <c r="J2249" t="inlineStr">
        <is>
          <t>10.1007/s10032-026-00602-9</t>
        </is>
      </c>
      <c r="K2249" t="inlineStr">
        <is>
          <t>https://doi.org/10.1007/s10032-026-00602-9</t>
        </is>
      </c>
      <c r="L2249" t="inlineStr">
        <is>
          <t>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is>
      </c>
      <c r="M2249" t="inlineStr">
        <is>
          <t>journal-article</t>
        </is>
      </c>
      <c r="N2249" t="inlineStr">
        <is>
          <t>en</t>
        </is>
      </c>
      <c r="O2249">
        <f>IF(F2249="","",LOWER(TRIM(F2249)&amp;"|"&amp;TRIM(G2249)&amp;"|"&amp;H2249))</f>
        <v/>
      </c>
      <c r="P2249" t="inlineStr">
        <is>
          <t>No</t>
        </is>
      </c>
      <c r="Q2249" t="inlineStr">
        <is>
          <t>Publisher: Springer Nature | Type: Article</t>
        </is>
      </c>
    </row>
    <row r="2250">
      <c r="A2250" t="inlineStr">
        <is>
          <t>A2249</t>
        </is>
      </c>
      <c r="B2250" t="inlineStr">
        <is>
          <t>Database</t>
        </is>
      </c>
      <c r="C2250" t="inlineStr">
        <is>
          <t>Springer Nature</t>
        </is>
      </c>
      <c r="D2250" s="86" t="n">
        <v>46287</v>
      </c>
      <c r="E2250" t="inlineStr">
        <is>
          <t>world model JEPA</t>
        </is>
      </c>
      <c r="F2250" t="inlineStr">
        <is>
          <t>Key variables for sustainable cut rose farming in Batu City, Indonesia</t>
        </is>
      </c>
      <c r="G2250" t="inlineStr">
        <is>
          <t>Tiasmalomo, Riska; Salam, Muslim; Iswoyo, Hari; Jamil, Muhammad Hatta; Tenriawaru, A. Nixia; Dermawan, Rahmansyah; Kamarulzaman, Nitty Hirawaty; Akhsan; Heliawaty; Fudjaja, Letty; Rahmadanih; Ridwan, Muhammad; Ali, Hamed Noralla Bakheet; Syam, Siti Hardiyanti</t>
        </is>
      </c>
      <c r="H2250" t="n">
        <v>2026</v>
      </c>
      <c r="I2250" t="inlineStr">
        <is>
          <t>Discover Sustainability</t>
        </is>
      </c>
      <c r="J2250" t="inlineStr">
        <is>
          <t>10.1007/s43621-026-03954-8</t>
        </is>
      </c>
      <c r="K2250" t="inlineStr">
        <is>
          <t>https://doi.org/10.1007/s43621-026-03954-8</t>
        </is>
      </c>
      <c r="L2250" t="inlineStr">
        <is>
          <t>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is>
      </c>
      <c r="M2250" t="inlineStr">
        <is>
          <t>journal-article</t>
        </is>
      </c>
      <c r="N2250" t="inlineStr">
        <is>
          <t>en</t>
        </is>
      </c>
      <c r="O2250">
        <f>IF(F2250="","",LOWER(TRIM(F2250)&amp;"|"&amp;TRIM(G2250)&amp;"|"&amp;H2250))</f>
        <v/>
      </c>
      <c r="P2250" t="inlineStr">
        <is>
          <t>No</t>
        </is>
      </c>
      <c r="Q2250" t="inlineStr">
        <is>
          <t>Publisher: Springer Nature | Type: Article</t>
        </is>
      </c>
    </row>
    <row r="2251">
      <c r="A2251" t="inlineStr">
        <is>
          <t>A2250</t>
        </is>
      </c>
      <c r="B2251" t="inlineStr">
        <is>
          <t>Database</t>
        </is>
      </c>
      <c r="C2251" t="inlineStr">
        <is>
          <t>Springer Nature</t>
        </is>
      </c>
      <c r="D2251" s="86" t="n">
        <v>46287</v>
      </c>
      <c r="E2251" t="inlineStr">
        <is>
          <t>world model JEPA</t>
        </is>
      </c>
      <c r="F2251" t="inlineStr">
        <is>
          <t>GeoKIM: Label-Informed Masked Representation Learning for Geoscientific Data Under Few-Shot Conditions</t>
        </is>
      </c>
      <c r="G2251" t="inlineStr">
        <is>
          <t>Wu, Yixiao; Liu, Bingli; Li, Cheng; Kong, Yunhui</t>
        </is>
      </c>
      <c r="H2251" t="n">
        <v>2026</v>
      </c>
      <c r="I2251" t="inlineStr">
        <is>
          <t>Mathematical Geosciences</t>
        </is>
      </c>
      <c r="J2251" t="inlineStr">
        <is>
          <t>10.1007/s11004-026-10318-5</t>
        </is>
      </c>
      <c r="K2251" t="inlineStr">
        <is>
          <t>https://doi.org/10.1007/s11004-026-10318-5</t>
        </is>
      </c>
      <c r="L2251" t="inlineStr">
        <is>
          <t>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is>
      </c>
      <c r="M2251" t="inlineStr">
        <is>
          <t>journal-article</t>
        </is>
      </c>
      <c r="N2251" t="inlineStr">
        <is>
          <t>en</t>
        </is>
      </c>
      <c r="O2251">
        <f>IF(F2251="","",LOWER(TRIM(F2251)&amp;"|"&amp;TRIM(G2251)&amp;"|"&amp;H2251))</f>
        <v/>
      </c>
      <c r="P2251" t="inlineStr">
        <is>
          <t>No</t>
        </is>
      </c>
      <c r="Q2251" t="inlineStr">
        <is>
          <t>Publisher: Springer Nature | Type: Article</t>
        </is>
      </c>
    </row>
    <row r="2252">
      <c r="A2252" t="inlineStr">
        <is>
          <t>A2251</t>
        </is>
      </c>
      <c r="B2252" t="inlineStr">
        <is>
          <t>Database</t>
        </is>
      </c>
      <c r="C2252" t="inlineStr">
        <is>
          <t>Springer Nature</t>
        </is>
      </c>
      <c r="D2252" s="86" t="n">
        <v>46287</v>
      </c>
      <c r="E2252" t="inlineStr">
        <is>
          <t>world model JEPA</t>
        </is>
      </c>
      <c r="F2252" t="inlineStr">
        <is>
          <t>Artificial Intelligence for Ocular Image Interpretation: From Screening to Clinical Decision Assistance</t>
        </is>
      </c>
      <c r="G2252" t="inlineStr">
        <is>
          <t>Lin, Mung Yan; Chiang, Charis Y.N.; Girard, Michaël J.A.; Biousse, Valérie; Newman, Nancy J.</t>
        </is>
      </c>
      <c r="H2252" t="n">
        <v>2026</v>
      </c>
      <c r="I2252" t="inlineStr">
        <is>
          <t>Current Treatment Options in Neurology</t>
        </is>
      </c>
      <c r="J2252" t="inlineStr">
        <is>
          <t>10.1007/s11940-026-00875-9</t>
        </is>
      </c>
      <c r="K2252" t="inlineStr">
        <is>
          <t>https://doi.org/10.1007/s11940-026-00875-9</t>
        </is>
      </c>
      <c r="L2252" t="inlineStr">
        <is>
          <t>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is>
      </c>
      <c r="M2252" t="inlineStr">
        <is>
          <t>journal-article</t>
        </is>
      </c>
      <c r="N2252" t="inlineStr">
        <is>
          <t>en</t>
        </is>
      </c>
      <c r="O2252">
        <f>IF(F2252="","",LOWER(TRIM(F2252)&amp;"|"&amp;TRIM(G2252)&amp;"|"&amp;H2252))</f>
        <v/>
      </c>
      <c r="P2252" t="inlineStr">
        <is>
          <t>No</t>
        </is>
      </c>
      <c r="Q2252" t="inlineStr">
        <is>
          <t>Publisher: Springer Nature | Type: Article</t>
        </is>
      </c>
    </row>
    <row r="2253">
      <c r="A2253" t="inlineStr">
        <is>
          <t>A2252</t>
        </is>
      </c>
      <c r="B2253" t="inlineStr">
        <is>
          <t>Database</t>
        </is>
      </c>
      <c r="C2253" t="inlineStr">
        <is>
          <t>Springer Nature</t>
        </is>
      </c>
      <c r="D2253" s="86" t="n">
        <v>46287</v>
      </c>
      <c r="E2253" t="inlineStr">
        <is>
          <t>world model JEPA</t>
        </is>
      </c>
      <c r="F2253" t="inlineStr">
        <is>
          <t>Climate change and ocean management shape marine biomass resilience in the Marine Corridor of the Eastern Tropical Pacific</t>
        </is>
      </c>
      <c r="G2253" t="inlineStr">
        <is>
          <t>Palacios-Abrantes, Juliano; Clarke, Tayler M.; Jiménez, Andrés Beita; Romero-Chaves, Raquel; Villalobos-Rojas, Fresia; Sánchez-Godínez, Cristina; Viteri-Mejía, César; Martínez-Fernández, Damián; Moity, Nicolas; Ramírez, Jorge; Cheung, William W. L.</t>
        </is>
      </c>
      <c r="H2253" t="n">
        <v>2026</v>
      </c>
      <c r="I2253" t="inlineStr">
        <is>
          <t>Discover Oceans</t>
        </is>
      </c>
      <c r="J2253" t="inlineStr">
        <is>
          <t>10.1007/s44289-026-00151-3</t>
        </is>
      </c>
      <c r="K2253" t="inlineStr">
        <is>
          <t>https://doi.org/10.1007/s44289-026-00151-3</t>
        </is>
      </c>
      <c r="L2253" t="inlineStr">
        <is>
          <t>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is>
      </c>
      <c r="M2253" t="inlineStr">
        <is>
          <t>journal-article</t>
        </is>
      </c>
      <c r="N2253" t="inlineStr">
        <is>
          <t>en</t>
        </is>
      </c>
      <c r="O2253">
        <f>IF(F2253="","",LOWER(TRIM(F2253)&amp;"|"&amp;TRIM(G2253)&amp;"|"&amp;H2253))</f>
        <v/>
      </c>
      <c r="P2253" t="inlineStr">
        <is>
          <t>No</t>
        </is>
      </c>
      <c r="Q2253" t="inlineStr">
        <is>
          <t>Publisher: Springer Nature | Type: Article</t>
        </is>
      </c>
    </row>
    <row r="2254">
      <c r="A2254" t="inlineStr">
        <is>
          <t>A2253</t>
        </is>
      </c>
      <c r="B2254" t="inlineStr">
        <is>
          <t>Database</t>
        </is>
      </c>
      <c r="C2254" t="inlineStr">
        <is>
          <t>Springer Nature</t>
        </is>
      </c>
      <c r="D2254" s="86" t="n">
        <v>46287</v>
      </c>
      <c r="E2254" t="inlineStr">
        <is>
          <t>world model JEPA</t>
        </is>
      </c>
      <c r="F2254" t="inlineStr">
        <is>
          <t>Beyond image generation: visual data analysis with diffusion models—a comprehensive survey</t>
        </is>
      </c>
      <c r="G2254" t="inlineStr">
        <is>
          <t>Olechno, Bartłomiej; Mańdziuk, Jacek</t>
        </is>
      </c>
      <c r="H2254" t="n">
        <v>2026</v>
      </c>
      <c r="I2254" t="inlineStr">
        <is>
          <t>Artificial Intelligence Review</t>
        </is>
      </c>
      <c r="J2254" t="inlineStr">
        <is>
          <t>10.1007/s10462-026-11615-5</t>
        </is>
      </c>
      <c r="K2254" t="inlineStr">
        <is>
          <t>https://doi.org/10.1007/s10462-026-11615-5</t>
        </is>
      </c>
      <c r="L2254" t="inlineStr">
        <is>
          <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is>
      </c>
      <c r="M2254" t="inlineStr">
        <is>
          <t>journal-article</t>
        </is>
      </c>
      <c r="N2254" t="inlineStr">
        <is>
          <t>en</t>
        </is>
      </c>
      <c r="O2254">
        <f>IF(F2254="","",LOWER(TRIM(F2254)&amp;"|"&amp;TRIM(G2254)&amp;"|"&amp;H2254))</f>
        <v/>
      </c>
      <c r="P2254" t="inlineStr">
        <is>
          <t>No</t>
        </is>
      </c>
      <c r="Q2254" t="inlineStr">
        <is>
          <t>Publisher: Springer Nature | Type: Article</t>
        </is>
      </c>
    </row>
    <row r="2255">
      <c r="A2255" t="inlineStr">
        <is>
          <t>A2254</t>
        </is>
      </c>
      <c r="B2255" t="inlineStr">
        <is>
          <t>Database</t>
        </is>
      </c>
      <c r="C2255" t="inlineStr">
        <is>
          <t>Springer Nature</t>
        </is>
      </c>
      <c r="D2255" s="86" t="n">
        <v>46287</v>
      </c>
      <c r="E2255" t="inlineStr">
        <is>
          <t>world model JEPA</t>
        </is>
      </c>
      <c r="F2255" t="inlineStr">
        <is>
          <t>Higher education, lower satisfaction: hypogamy and traditional norms in Japan</t>
        </is>
      </c>
      <c r="G2255" t="inlineStr">
        <is>
          <t>Becker, Björn</t>
        </is>
      </c>
      <c r="H2255" t="n">
        <v>2026</v>
      </c>
      <c r="I2255" t="inlineStr">
        <is>
          <t>Journal of Population Economics</t>
        </is>
      </c>
      <c r="J2255" t="inlineStr">
        <is>
          <t>10.1007/s00148-026-01184-w</t>
        </is>
      </c>
      <c r="K2255" t="inlineStr">
        <is>
          <t>https://doi.org/10.1007/s00148-026-01184-w</t>
        </is>
      </c>
      <c r="L2255" t="inlineStr">
        <is>
          <t>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is>
      </c>
      <c r="M2255" t="inlineStr">
        <is>
          <t>journal-article</t>
        </is>
      </c>
      <c r="N2255" t="inlineStr">
        <is>
          <t>en</t>
        </is>
      </c>
      <c r="O2255">
        <f>IF(F2255="","",LOWER(TRIM(F2255)&amp;"|"&amp;TRIM(G2255)&amp;"|"&amp;H2255))</f>
        <v/>
      </c>
      <c r="P2255" t="inlineStr">
        <is>
          <t>No</t>
        </is>
      </c>
      <c r="Q2255" t="inlineStr">
        <is>
          <t>Publisher: Springer Nature | Type: Article</t>
        </is>
      </c>
    </row>
    <row r="2256">
      <c r="A2256" t="inlineStr">
        <is>
          <t>A2255</t>
        </is>
      </c>
      <c r="B2256" t="inlineStr">
        <is>
          <t>Database</t>
        </is>
      </c>
      <c r="C2256" t="inlineStr">
        <is>
          <t>Springer Nature</t>
        </is>
      </c>
      <c r="D2256" s="86" t="n">
        <v>46287</v>
      </c>
      <c r="E2256" t="inlineStr">
        <is>
          <t>world model JEPA</t>
        </is>
      </c>
      <c r="F2256" t="inlineStr">
        <is>
          <t>Adaptive Sports Optimization Framework Based on I-JEPA: Standing Long Jump Performance Prediction and PSO Trajectory Optimization</t>
        </is>
      </c>
      <c r="G2256" t="inlineStr">
        <is>
          <t>Yao, Yueting; Chen, Yuhang; Lan, Weijie</t>
        </is>
      </c>
      <c r="H2256" t="n">
        <v>2026</v>
      </c>
      <c r="I2256" t="inlineStr">
        <is>
          <t>Neural Processing Letters</t>
        </is>
      </c>
      <c r="J2256" t="inlineStr">
        <is>
          <t>10.1007/s11063-026-11865-y</t>
        </is>
      </c>
      <c r="K2256" t="inlineStr">
        <is>
          <t>https://doi.org/10.1007/s11063-026-11865-y</t>
        </is>
      </c>
      <c r="L2256" t="inlineStr">
        <is>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is>
      </c>
      <c r="M2256" t="inlineStr">
        <is>
          <t>journal-article</t>
        </is>
      </c>
      <c r="N2256" t="inlineStr">
        <is>
          <t>en</t>
        </is>
      </c>
      <c r="O2256">
        <f>IF(F2256="","",LOWER(TRIM(F2256)&amp;"|"&amp;TRIM(G2256)&amp;"|"&amp;H2256))</f>
        <v/>
      </c>
      <c r="P2256" t="inlineStr">
        <is>
          <t>No</t>
        </is>
      </c>
      <c r="Q2256" t="inlineStr">
        <is>
          <t>Publisher: Springer Nature | Type: Article</t>
        </is>
      </c>
    </row>
    <row r="2257">
      <c r="A2257" t="inlineStr">
        <is>
          <t>A2256</t>
        </is>
      </c>
      <c r="B2257" t="inlineStr">
        <is>
          <t>Database</t>
        </is>
      </c>
      <c r="C2257" t="inlineStr">
        <is>
          <t>Springer Nature</t>
        </is>
      </c>
      <c r="D2257" s="86" t="n">
        <v>46287</v>
      </c>
      <c r="E2257" t="inlineStr">
        <is>
          <t>world model JEPA</t>
        </is>
      </c>
      <c r="F2257" t="inlineStr">
        <is>
          <t>Towards reasoning-empowered task-oriented communication for agent networks</t>
        </is>
      </c>
      <c r="G2257" t="inlineStr">
        <is>
          <t>Xie, Songjie; Li, Hongru; Wang, Zixin; Song, Shenghui; Zhang, Jun; Letaief, Khaled B.</t>
        </is>
      </c>
      <c r="H2257" t="n">
        <v>2026</v>
      </c>
      <c r="I2257" t="inlineStr">
        <is>
          <t>npj Wireless Technology</t>
        </is>
      </c>
      <c r="J2257" t="inlineStr">
        <is>
          <t>10.1038/s44459-026-00028-z</t>
        </is>
      </c>
      <c r="K2257" t="inlineStr">
        <is>
          <t>https://doi.org/10.1038/s44459-026-00028-z</t>
        </is>
      </c>
      <c r="L2257" t="inlineStr">
        <is>
          <t>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is>
      </c>
      <c r="M2257" t="inlineStr">
        <is>
          <t>journal-article</t>
        </is>
      </c>
      <c r="N2257" t="inlineStr">
        <is>
          <t>en</t>
        </is>
      </c>
      <c r="O2257">
        <f>IF(F2257="","",LOWER(TRIM(F2257)&amp;"|"&amp;TRIM(G2257)&amp;"|"&amp;H2257))</f>
        <v/>
      </c>
      <c r="P2257" t="inlineStr">
        <is>
          <t>No</t>
        </is>
      </c>
      <c r="Q2257" t="inlineStr">
        <is>
          <t>Publisher: Springer Nature | Type: Article</t>
        </is>
      </c>
    </row>
    <row r="2258">
      <c r="A2258" t="inlineStr">
        <is>
          <t>A2257</t>
        </is>
      </c>
      <c r="B2258" t="inlineStr">
        <is>
          <t>Database</t>
        </is>
      </c>
      <c r="C2258" t="inlineStr">
        <is>
          <t>Springer Nature</t>
        </is>
      </c>
      <c r="D2258" s="86" t="n">
        <v>46287</v>
      </c>
      <c r="E2258" t="inlineStr">
        <is>
          <t>world model JEPA</t>
        </is>
      </c>
      <c r="F2258" t="inlineStr">
        <is>
          <t>The profitability of managerial delegation with endogenous locations</t>
        </is>
      </c>
      <c r="G2258" t="inlineStr">
        <is>
          <t>Bui, Dang-Long; Liang, Wen-Jung; Lin, Yan-Shu</t>
        </is>
      </c>
      <c r="H2258" t="n">
        <v>2026</v>
      </c>
      <c r="I2258" t="inlineStr">
        <is>
          <t>Review of Economic Design</t>
        </is>
      </c>
      <c r="J2258" t="inlineStr">
        <is>
          <t>10.1007/s10058-025-00389-x</t>
        </is>
      </c>
      <c r="K2258" t="inlineStr">
        <is>
          <t>https://doi.org/10.1007/s10058-025-00389-x</t>
        </is>
      </c>
      <c r="L2258" t="inlineStr">
        <is>
          <t>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is>
      </c>
      <c r="M2258" t="inlineStr">
        <is>
          <t>journal-article</t>
        </is>
      </c>
      <c r="N2258" t="inlineStr">
        <is>
          <t>en</t>
        </is>
      </c>
      <c r="O2258">
        <f>IF(F2258="","",LOWER(TRIM(F2258)&amp;"|"&amp;TRIM(G2258)&amp;"|"&amp;H2258))</f>
        <v/>
      </c>
      <c r="P2258" t="inlineStr">
        <is>
          <t>No</t>
        </is>
      </c>
      <c r="Q2258" t="inlineStr">
        <is>
          <t>Publisher: Springer Nature | Type: Article</t>
        </is>
      </c>
    </row>
    <row r="2259">
      <c r="A2259" t="inlineStr">
        <is>
          <t>A2258</t>
        </is>
      </c>
      <c r="B2259" t="inlineStr">
        <is>
          <t>Database</t>
        </is>
      </c>
      <c r="C2259" t="inlineStr">
        <is>
          <t>Springer Nature</t>
        </is>
      </c>
      <c r="D2259" s="86" t="n">
        <v>46287</v>
      </c>
      <c r="E2259" t="inlineStr">
        <is>
          <t>world model JEPA</t>
        </is>
      </c>
      <c r="F2259" t="inlineStr">
        <is>
          <t>The impact of adoption intensity of climate change adaptation strategies on livelihood outcomes of smallholder cocoa farmers in Ghana</t>
        </is>
      </c>
      <c r="G2259" t="inlineStr">
        <is>
          <t>Amoako, Prince Kwadwo; Tham-Agyekum, Enoch Kwame; Bakang, John-Eudes Andivi; Brobbey, Lawrence Kwabena; Boansi, David; Asiedu, Prince; Frimpong, Joyceline Adom</t>
        </is>
      </c>
      <c r="H2259" t="n">
        <v>2026</v>
      </c>
      <c r="I2259" t="inlineStr">
        <is>
          <t>Discover Environment</t>
        </is>
      </c>
      <c r="J2259" t="inlineStr">
        <is>
          <t>10.1007/s44274-026-00743-y</t>
        </is>
      </c>
      <c r="K2259" t="inlineStr">
        <is>
          <t>https://doi.org/10.1007/s44274-026-00743-y</t>
        </is>
      </c>
      <c r="L2259" t="inlineStr">
        <is>
          <t>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is>
      </c>
      <c r="M2259" t="inlineStr">
        <is>
          <t>journal-article</t>
        </is>
      </c>
      <c r="N2259" t="inlineStr">
        <is>
          <t>en</t>
        </is>
      </c>
      <c r="O2259">
        <f>IF(F2259="","",LOWER(TRIM(F2259)&amp;"|"&amp;TRIM(G2259)&amp;"|"&amp;H2259))</f>
        <v/>
      </c>
      <c r="P2259" t="inlineStr">
        <is>
          <t>No</t>
        </is>
      </c>
      <c r="Q2259" t="inlineStr">
        <is>
          <t>Publisher: Springer Nature | Type: Article</t>
        </is>
      </c>
    </row>
    <row r="2260">
      <c r="A2260" t="inlineStr">
        <is>
          <t>A2259</t>
        </is>
      </c>
      <c r="B2260" t="inlineStr">
        <is>
          <t>Database</t>
        </is>
      </c>
      <c r="C2260" t="inlineStr">
        <is>
          <t>Springer Nature</t>
        </is>
      </c>
      <c r="D2260" s="86" t="n">
        <v>46287</v>
      </c>
      <c r="E2260" t="inlineStr">
        <is>
          <t>world model JEPA</t>
        </is>
      </c>
      <c r="F2260" t="inlineStr">
        <is>
          <t>‘World models’ are AI’s latest sensation: what are they and what can they do?</t>
        </is>
      </c>
      <c r="G2260" t="inlineStr">
        <is>
          <t>Castelvecchi, Davide</t>
        </is>
      </c>
      <c r="H2260" t="n">
        <v>2026</v>
      </c>
      <c r="I2260" t="inlineStr">
        <is>
          <t>Nature</t>
        </is>
      </c>
      <c r="J2260" t="inlineStr">
        <is>
          <t>10.1038/d41586-026-00820-5</t>
        </is>
      </c>
      <c r="K2260" t="inlineStr">
        <is>
          <t>https://doi.org/10.1038/d41586-026-00820-5</t>
        </is>
      </c>
      <c r="L2260" t="inlineStr">
        <is>
          <t>Training AI world models on data about physical environments could improve their real-world capabilities in technologies such as robotics. Training AI world models on data about physical environments could improve their real-world capabilities in technologies such as robotics.</t>
        </is>
      </c>
      <c r="M2260" t="inlineStr">
        <is>
          <t>journal-article</t>
        </is>
      </c>
      <c r="N2260" t="inlineStr">
        <is>
          <t>en</t>
        </is>
      </c>
      <c r="O2260">
        <f>IF(F2260="","",LOWER(TRIM(F2260)&amp;"|"&amp;TRIM(G2260)&amp;"|"&amp;H2260))</f>
        <v/>
      </c>
      <c r="P2260" t="inlineStr">
        <is>
          <t>No</t>
        </is>
      </c>
      <c r="Q2260" t="inlineStr">
        <is>
          <t>Publisher: Springer Nature | Type: Article</t>
        </is>
      </c>
    </row>
    <row r="2261">
      <c r="A2261" t="inlineStr">
        <is>
          <t>A2260</t>
        </is>
      </c>
      <c r="B2261" t="inlineStr">
        <is>
          <t>Database</t>
        </is>
      </c>
      <c r="C2261" t="inlineStr">
        <is>
          <t>Springer Nature</t>
        </is>
      </c>
      <c r="D2261" s="86" t="n">
        <v>46287</v>
      </c>
      <c r="E2261" t="inlineStr">
        <is>
          <t>world model JEPA</t>
        </is>
      </c>
      <c r="F2261" t="inlineStr">
        <is>
          <t>Model predictive control: past, present, and future</t>
        </is>
      </c>
      <c r="G2261" t="inlineStr">
        <is>
          <t>Li, Nan; Chen, Hong; Li, Meng; Yu, Shuyou; Huang, Yanjun</t>
        </is>
      </c>
      <c r="H2261" t="n">
        <v>2026</v>
      </c>
      <c r="I2261" t="inlineStr">
        <is>
          <t>Control Theory and Technology</t>
        </is>
      </c>
      <c r="J2261" t="inlineStr">
        <is>
          <t>10.1007/s11768-026-00320-x</t>
        </is>
      </c>
      <c r="K2261" t="inlineStr">
        <is>
          <t>https://doi.org/10.1007/s11768-026-00320-x</t>
        </is>
      </c>
      <c r="L2261" t="inlineStr">
        <is>
          <t>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is>
      </c>
      <c r="M2261" t="inlineStr">
        <is>
          <t>journal-article</t>
        </is>
      </c>
      <c r="N2261" t="inlineStr">
        <is>
          <t>en</t>
        </is>
      </c>
      <c r="O2261">
        <f>IF(F2261="","",LOWER(TRIM(F2261)&amp;"|"&amp;TRIM(G2261)&amp;"|"&amp;H2261))</f>
        <v/>
      </c>
      <c r="P2261" t="inlineStr">
        <is>
          <t>No</t>
        </is>
      </c>
      <c r="Q2261" t="inlineStr">
        <is>
          <t>Publisher: Springer Nature | Type: Article</t>
        </is>
      </c>
    </row>
    <row r="2262">
      <c r="A2262" t="inlineStr">
        <is>
          <t>A2261</t>
        </is>
      </c>
      <c r="B2262" t="inlineStr">
        <is>
          <t>Database</t>
        </is>
      </c>
      <c r="C2262" t="inlineStr">
        <is>
          <t>Springer Nature</t>
        </is>
      </c>
      <c r="D2262" s="86" t="n">
        <v>46287</v>
      </c>
      <c r="E2262" t="inlineStr">
        <is>
          <t>world model JEPA</t>
        </is>
      </c>
      <c r="F2262" t="inlineStr">
        <is>
          <t>Towards a general-purpose foundation model for functional MRI analysis</t>
        </is>
      </c>
      <c r="G2262" t="inlineStr">
        <is>
          <t>Wang, Cheng; Jiang, Yu; Peng, Zhihao; Li, Chenxin; Bang, Chang-Bae; Zhao, Lin; Fu, Wanyi; Lv, Jinglei; Sepulcre, Jorge; Yang, Carl; He, Lifang; Liu, Tianming; Kong, Xue-Jun; Li, Quanzheng; Barron, Daniel S.; Qiu, Anqi; Hirschtick, Randy; Kim, Byung-Hoon; Han, Hongbin; Li, Xiang; Yuan, Yixuan</t>
        </is>
      </c>
      <c r="H2262" t="n">
        <v>2026</v>
      </c>
      <c r="I2262" t="inlineStr">
        <is>
          <t>Nature Biomedical Engineering</t>
        </is>
      </c>
      <c r="J2262" t="inlineStr">
        <is>
          <t>10.1038/s41551-026-01666-y</t>
        </is>
      </c>
      <c r="K2262" t="inlineStr">
        <is>
          <t>https://doi.org/10.1038/s41551-026-01666-y</t>
        </is>
      </c>
      <c r="L2262" t="inlineStr">
        <is>
          <t>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is>
      </c>
      <c r="M2262" t="inlineStr">
        <is>
          <t>journal-article</t>
        </is>
      </c>
      <c r="N2262" t="inlineStr">
        <is>
          <t>en</t>
        </is>
      </c>
      <c r="O2262">
        <f>IF(F2262="","",LOWER(TRIM(F2262)&amp;"|"&amp;TRIM(G2262)&amp;"|"&amp;H2262))</f>
        <v/>
      </c>
      <c r="P2262" t="inlineStr">
        <is>
          <t>No</t>
        </is>
      </c>
      <c r="Q2262" t="inlineStr">
        <is>
          <t>Publisher: Springer Nature | Type: Article</t>
        </is>
      </c>
    </row>
    <row r="2263">
      <c r="A2263" t="inlineStr">
        <is>
          <t>A2262</t>
        </is>
      </c>
      <c r="B2263" t="inlineStr">
        <is>
          <t>Database</t>
        </is>
      </c>
      <c r="C2263" t="inlineStr">
        <is>
          <t>Springer Nature</t>
        </is>
      </c>
      <c r="D2263" s="86" t="n">
        <v>46287</v>
      </c>
      <c r="E2263" t="inlineStr">
        <is>
          <t>world model JEPA</t>
        </is>
      </c>
      <c r="F2263" t="inlineStr">
        <is>
          <t>Spatiotemporal changes of ecosystem services value and cross regional ecological compensation in the Yangtze River Basin</t>
        </is>
      </c>
      <c r="G2263" t="inlineStr">
        <is>
          <t>Chi, Chen; Shen, Juqin; Gao, Xin; Li, Zhichao; Sun, Fuhua</t>
        </is>
      </c>
      <c r="H2263" t="n">
        <v>2026</v>
      </c>
      <c r="I2263" t="inlineStr">
        <is>
          <t>Environment, Development and Sustainability</t>
        </is>
      </c>
      <c r="J2263" t="inlineStr">
        <is>
          <t>10.1007/s10668-024-05376-w</t>
        </is>
      </c>
      <c r="K2263" t="inlineStr">
        <is>
          <t>https://doi.org/10.1007/s10668-024-05376-w</t>
        </is>
      </c>
      <c r="L2263" t="inlineStr">
        <is>
          <t>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is>
      </c>
      <c r="M2263" t="inlineStr">
        <is>
          <t>journal-article</t>
        </is>
      </c>
      <c r="N2263" t="inlineStr">
        <is>
          <t>en</t>
        </is>
      </c>
      <c r="O2263">
        <f>IF(F2263="","",LOWER(TRIM(F2263)&amp;"|"&amp;TRIM(G2263)&amp;"|"&amp;H2263))</f>
        <v/>
      </c>
      <c r="P2263" t="inlineStr">
        <is>
          <t>No</t>
        </is>
      </c>
      <c r="Q2263" t="inlineStr">
        <is>
          <t>Publisher: Springer Nature | Type: Article</t>
        </is>
      </c>
    </row>
    <row r="2264">
      <c r="A2264" t="inlineStr">
        <is>
          <t>A2263</t>
        </is>
      </c>
      <c r="B2264" t="inlineStr">
        <is>
          <t>Database</t>
        </is>
      </c>
      <c r="C2264" t="inlineStr">
        <is>
          <t>Springer Nature</t>
        </is>
      </c>
      <c r="D2264" s="86" t="n">
        <v>46287</v>
      </c>
      <c r="E2264" t="inlineStr">
        <is>
          <t>world model JEPA</t>
        </is>
      </c>
      <c r="F2264" t="inlineStr">
        <is>
          <t>A baseline assessment of deep-sea biodiversity, and guide for future actions to inform stewardship, in Trinidad and Tobago</t>
        </is>
      </c>
      <c r="G2264" t="inlineStr">
        <is>
          <t>Lue Chin, Jaime-Leigh; Rabone, Muriel; Palacios-Abrantes, Juliano; Gobin, Judith; Jute, Alana; Kanhai, La Daana K.; Amon, Diva J.</t>
        </is>
      </c>
      <c r="H2264" t="n">
        <v>2026</v>
      </c>
      <c r="I2264" t="inlineStr">
        <is>
          <t>Discover Oceans</t>
        </is>
      </c>
      <c r="J2264" t="inlineStr">
        <is>
          <t>10.1007/s44289-026-00119-3</t>
        </is>
      </c>
      <c r="K2264" t="inlineStr">
        <is>
          <t>https://doi.org/10.1007/s44289-026-00119-3</t>
        </is>
      </c>
      <c r="L2264" t="inlineStr">
        <is>
          <t>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is>
      </c>
      <c r="M2264" t="inlineStr">
        <is>
          <t>journal-article</t>
        </is>
      </c>
      <c r="N2264" t="inlineStr">
        <is>
          <t>en</t>
        </is>
      </c>
      <c r="O2264">
        <f>IF(F2264="","",LOWER(TRIM(F2264)&amp;"|"&amp;TRIM(G2264)&amp;"|"&amp;H2264))</f>
        <v/>
      </c>
      <c r="P2264" t="inlineStr">
        <is>
          <t>No</t>
        </is>
      </c>
      <c r="Q2264" t="inlineStr">
        <is>
          <t>Publisher: Springer Nature | Type: Article</t>
        </is>
      </c>
    </row>
    <row r="2265">
      <c r="A2265" t="inlineStr">
        <is>
          <t>A2264</t>
        </is>
      </c>
      <c r="B2265" t="inlineStr">
        <is>
          <t>Database</t>
        </is>
      </c>
      <c r="C2265" t="inlineStr">
        <is>
          <t>Springer Nature</t>
        </is>
      </c>
      <c r="D2265" s="86" t="n">
        <v>46287</v>
      </c>
      <c r="E2265" t="inlineStr">
        <is>
          <t>world model JEPA</t>
        </is>
      </c>
      <c r="F2265" t="inlineStr">
        <is>
          <t>AEMIM: Adversarial Examples Meet Masked Image Modeling</t>
        </is>
      </c>
      <c r="G2265" t="inlineStr">
        <is>
          <t>Xiang, Wenzhao; Liu, Chang; Su, Hang; Yu, Hongyang</t>
        </is>
      </c>
      <c r="H2265" t="n">
        <v>2026</v>
      </c>
      <c r="I2265" t="inlineStr">
        <is>
          <t>International Journal of Computer Vision</t>
        </is>
      </c>
      <c r="J2265" t="inlineStr">
        <is>
          <t>10.1007/s11263-026-02741-2</t>
        </is>
      </c>
      <c r="K2265" t="inlineStr">
        <is>
          <t>https://doi.org/10.1007/s11263-026-02741-2</t>
        </is>
      </c>
      <c r="L2265" t="inlineStr">
        <is>
          <t>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is>
      </c>
      <c r="M2265" t="inlineStr">
        <is>
          <t>journal-article</t>
        </is>
      </c>
      <c r="N2265" t="inlineStr">
        <is>
          <t>en</t>
        </is>
      </c>
      <c r="O2265">
        <f>IF(F2265="","",LOWER(TRIM(F2265)&amp;"|"&amp;TRIM(G2265)&amp;"|"&amp;H2265))</f>
        <v/>
      </c>
      <c r="P2265" t="inlineStr">
        <is>
          <t>No</t>
        </is>
      </c>
      <c r="Q2265" t="inlineStr">
        <is>
          <t>Publisher: Springer Nature | Type: Article</t>
        </is>
      </c>
    </row>
    <row r="2266">
      <c r="A2266" t="inlineStr">
        <is>
          <t>A2265</t>
        </is>
      </c>
      <c r="B2266" t="inlineStr">
        <is>
          <t>Database</t>
        </is>
      </c>
      <c r="C2266" t="inlineStr">
        <is>
          <t>Springer Nature</t>
        </is>
      </c>
      <c r="D2266" s="86" t="n">
        <v>46287</v>
      </c>
      <c r="E2266" t="inlineStr">
        <is>
          <t>world model JEPA</t>
        </is>
      </c>
      <c r="F2266" t="inlineStr">
        <is>
          <t>Dropout of Dalit women in collegiate education: An exploratory study of rural India</t>
        </is>
      </c>
      <c r="G2266" t="inlineStr">
        <is>
          <t>Harinath, Silveru</t>
        </is>
      </c>
      <c r="H2266" t="n">
        <v>2026</v>
      </c>
      <c r="I2266" t="inlineStr">
        <is>
          <t>Higher Education</t>
        </is>
      </c>
      <c r="J2266" t="inlineStr">
        <is>
          <t>10.1007/s10734-025-01457-5</t>
        </is>
      </c>
      <c r="K2266" t="inlineStr">
        <is>
          <t>https://doi.org/10.1007/s10734-025-01457-5</t>
        </is>
      </c>
      <c r="L2266" t="inlineStr">
        <is>
          <t>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is>
      </c>
      <c r="M2266" t="inlineStr">
        <is>
          <t>journal-article</t>
        </is>
      </c>
      <c r="N2266" t="inlineStr">
        <is>
          <t>en</t>
        </is>
      </c>
      <c r="O2266">
        <f>IF(F2266="","",LOWER(TRIM(F2266)&amp;"|"&amp;TRIM(G2266)&amp;"|"&amp;H2266))</f>
        <v/>
      </c>
      <c r="P2266" t="inlineStr">
        <is>
          <t>No</t>
        </is>
      </c>
      <c r="Q2266" t="inlineStr">
        <is>
          <t>Publisher: Springer Nature | Type: Article</t>
        </is>
      </c>
    </row>
    <row r="2267">
      <c r="A2267" t="inlineStr">
        <is>
          <t>A2266</t>
        </is>
      </c>
      <c r="B2267" t="inlineStr">
        <is>
          <t>Database</t>
        </is>
      </c>
      <c r="C2267" t="inlineStr">
        <is>
          <t>Springer Nature</t>
        </is>
      </c>
      <c r="D2267" s="86" t="n">
        <v>46287</v>
      </c>
      <c r="E2267" t="inlineStr">
        <is>
          <t>world model JEPA</t>
        </is>
      </c>
      <c r="F2267" t="inlineStr">
        <is>
          <t>Revealing the effect of agricultural interventions on technical efficiency: empirical evidence from Indonesian smallholder rice farmers</t>
        </is>
      </c>
      <c r="G2267" t="inlineStr">
        <is>
          <t>Dewi, Yovita Anggita; Bahru, Bezawit Adugna; Zeller, Manfred</t>
        </is>
      </c>
      <c r="H2267" t="n">
        <v>2026</v>
      </c>
      <c r="I2267" t="inlineStr">
        <is>
          <t>Agricultural and Food Economics</t>
        </is>
      </c>
      <c r="J2267" t="inlineStr">
        <is>
          <t>10.1186/s40100-026-00454-1</t>
        </is>
      </c>
      <c r="K2267" t="inlineStr">
        <is>
          <t>https://doi.org/10.1186/s40100-026-00454-1</t>
        </is>
      </c>
      <c r="L2267" t="inlineStr">
        <is>
          <t>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is>
      </c>
      <c r="M2267" t="inlineStr">
        <is>
          <t>journal-article</t>
        </is>
      </c>
      <c r="N2267" t="inlineStr">
        <is>
          <t>en</t>
        </is>
      </c>
      <c r="O2267">
        <f>IF(F2267="","",LOWER(TRIM(F2267)&amp;"|"&amp;TRIM(G2267)&amp;"|"&amp;H2267))</f>
        <v/>
      </c>
      <c r="P2267" t="inlineStr">
        <is>
          <t>No</t>
        </is>
      </c>
      <c r="Q2267" t="inlineStr">
        <is>
          <t>Publisher: Springer Nature | Type: Article</t>
        </is>
      </c>
    </row>
    <row r="2268">
      <c r="A2268" t="inlineStr">
        <is>
          <t>A2267</t>
        </is>
      </c>
      <c r="B2268" t="inlineStr">
        <is>
          <t>Database</t>
        </is>
      </c>
      <c r="C2268" t="inlineStr">
        <is>
          <t>Springer Nature</t>
        </is>
      </c>
      <c r="D2268" s="86" t="n">
        <v>46287</v>
      </c>
      <c r="E2268" t="inlineStr">
        <is>
          <t>world model JEPA</t>
        </is>
      </c>
      <c r="F2268" t="inlineStr">
        <is>
          <t>Financial sector profits, labor income, and the divergence of consumer and producer prices</t>
        </is>
      </c>
      <c r="G2268" t="inlineStr">
        <is>
          <t>Gmeiner, Robert</t>
        </is>
      </c>
      <c r="H2268" t="n">
        <v>2026</v>
      </c>
      <c r="I2268" t="inlineStr">
        <is>
          <t>International Journal of Economic Policy Studies</t>
        </is>
      </c>
      <c r="J2268" t="inlineStr">
        <is>
          <t>10.1007/s42495-026-00167-9</t>
        </is>
      </c>
      <c r="K2268" t="inlineStr">
        <is>
          <t>https://doi.org/10.1007/s42495-026-00167-9</t>
        </is>
      </c>
      <c r="L2268" t="inlineStr">
        <is>
          <t>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is>
      </c>
      <c r="M2268" t="inlineStr">
        <is>
          <t>journal-article</t>
        </is>
      </c>
      <c r="N2268" t="inlineStr">
        <is>
          <t>en</t>
        </is>
      </c>
      <c r="O2268">
        <f>IF(F2268="","",LOWER(TRIM(F2268)&amp;"|"&amp;TRIM(G2268)&amp;"|"&amp;H2268))</f>
        <v/>
      </c>
      <c r="P2268" t="inlineStr">
        <is>
          <t>No</t>
        </is>
      </c>
      <c r="Q2268" t="inlineStr">
        <is>
          <t>Publisher: Springer Nature | Type: Article</t>
        </is>
      </c>
    </row>
    <row r="2269">
      <c r="A2269" t="inlineStr">
        <is>
          <t>A2268</t>
        </is>
      </c>
      <c r="B2269" t="inlineStr">
        <is>
          <t>Database</t>
        </is>
      </c>
      <c r="C2269" t="inlineStr">
        <is>
          <t>Springer Nature</t>
        </is>
      </c>
      <c r="D2269" s="86" t="n">
        <v>46287</v>
      </c>
      <c r="E2269" t="inlineStr">
        <is>
          <t>world model JEPA</t>
        </is>
      </c>
      <c r="F2269" t="inlineStr">
        <is>
          <t>Social remittances versus money remittances-impact of international migration on fertility in Morocco</t>
        </is>
      </c>
      <c r="G2269" t="inlineStr">
        <is>
          <t>Zennati, Oussama</t>
        </is>
      </c>
      <c r="H2269" t="n">
        <v>2026</v>
      </c>
      <c r="I2269" t="inlineStr">
        <is>
          <t>International Journal of Economic Policy Studies</t>
        </is>
      </c>
      <c r="J2269" t="inlineStr">
        <is>
          <t>10.1007/s42495-026-00166-w</t>
        </is>
      </c>
      <c r="K2269" t="inlineStr">
        <is>
          <t>https://doi.org/10.1007/s42495-026-00166-w</t>
        </is>
      </c>
      <c r="L2269" t="inlineStr">
        <is>
          <t>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is>
      </c>
      <c r="M2269" t="inlineStr">
        <is>
          <t>journal-article</t>
        </is>
      </c>
      <c r="N2269" t="inlineStr">
        <is>
          <t>en</t>
        </is>
      </c>
      <c r="O2269">
        <f>IF(F2269="","",LOWER(TRIM(F2269)&amp;"|"&amp;TRIM(G2269)&amp;"|"&amp;H2269))</f>
        <v/>
      </c>
      <c r="P2269" t="inlineStr">
        <is>
          <t>No</t>
        </is>
      </c>
      <c r="Q2269" t="inlineStr">
        <is>
          <t>Publisher: Springer Nature | Type: Article</t>
        </is>
      </c>
    </row>
    <row r="2270">
      <c r="A2270" t="inlineStr">
        <is>
          <t>A2269</t>
        </is>
      </c>
      <c r="B2270" t="inlineStr">
        <is>
          <t>Database</t>
        </is>
      </c>
      <c r="C2270" t="inlineStr">
        <is>
          <t>Springer Nature</t>
        </is>
      </c>
      <c r="D2270" s="86" t="n">
        <v>46287</v>
      </c>
      <c r="E2270" t="inlineStr">
        <is>
          <t>world model JEPA</t>
        </is>
      </c>
      <c r="F2270" t="inlineStr">
        <is>
          <t>Water policy reform’s effect on child health</t>
        </is>
      </c>
      <c r="G2270" t="inlineStr">
        <is>
          <t>Jandoc, Karl Robert L.; Abrigo, Michael Ralph M.</t>
        </is>
      </c>
      <c r="H2270" t="n">
        <v>2026</v>
      </c>
      <c r="I2270" t="inlineStr">
        <is>
          <t>International Journal of Economic Policy Studies</t>
        </is>
      </c>
      <c r="J2270" t="inlineStr">
        <is>
          <t>10.1007/s42495-025-00164-4</t>
        </is>
      </c>
      <c r="K2270" t="inlineStr">
        <is>
          <t>https://doi.org/10.1007/s42495-025-00164-4</t>
        </is>
      </c>
      <c r="L2270" t="inlineStr">
        <is>
          <t>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is>
      </c>
      <c r="M2270" t="inlineStr">
        <is>
          <t>journal-article</t>
        </is>
      </c>
      <c r="N2270" t="inlineStr">
        <is>
          <t>en</t>
        </is>
      </c>
      <c r="O2270">
        <f>IF(F2270="","",LOWER(TRIM(F2270)&amp;"|"&amp;TRIM(G2270)&amp;"|"&amp;H2270))</f>
        <v/>
      </c>
      <c r="P2270" t="inlineStr">
        <is>
          <t>No</t>
        </is>
      </c>
      <c r="Q2270" t="inlineStr">
        <is>
          <t>Publisher: Springer Nature | Type: Article</t>
        </is>
      </c>
    </row>
    <row r="2271">
      <c r="A2271" t="inlineStr">
        <is>
          <t>A2270</t>
        </is>
      </c>
      <c r="B2271" t="inlineStr">
        <is>
          <t>Database</t>
        </is>
      </c>
      <c r="C2271" t="inlineStr">
        <is>
          <t>Springer Nature</t>
        </is>
      </c>
      <c r="D2271" s="86" t="n">
        <v>46287</v>
      </c>
      <c r="E2271" t="inlineStr">
        <is>
          <t>world model JEPA</t>
        </is>
      </c>
      <c r="F2271" t="inlineStr">
        <is>
          <t>Can colonial tax havens stimulate economic growth?</t>
        </is>
      </c>
      <c r="G2271" t="inlineStr">
        <is>
          <t>Caraballo-Cueto, Jose</t>
        </is>
      </c>
      <c r="H2271" t="n">
        <v>2026</v>
      </c>
      <c r="I2271" t="inlineStr">
        <is>
          <t>International Journal of Economic Policy Studies</t>
        </is>
      </c>
      <c r="J2271" t="inlineStr">
        <is>
          <t>10.1007/s42495-025-00163-5</t>
        </is>
      </c>
      <c r="K2271" t="inlineStr">
        <is>
          <t>https://doi.org/10.1007/s42495-025-00163-5</t>
        </is>
      </c>
      <c r="L2271" t="inlineStr">
        <is>
          <t>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is>
      </c>
      <c r="M2271" t="inlineStr">
        <is>
          <t>journal-article</t>
        </is>
      </c>
      <c r="N2271" t="inlineStr">
        <is>
          <t>en</t>
        </is>
      </c>
      <c r="O2271">
        <f>IF(F2271="","",LOWER(TRIM(F2271)&amp;"|"&amp;TRIM(G2271)&amp;"|"&amp;H2271))</f>
        <v/>
      </c>
      <c r="P2271" t="inlineStr">
        <is>
          <t>No</t>
        </is>
      </c>
      <c r="Q2271" t="inlineStr">
        <is>
          <t>Publisher: Springer Nature | Type: Article</t>
        </is>
      </c>
    </row>
    <row r="2272">
      <c r="A2272" t="inlineStr">
        <is>
          <t>A2271</t>
        </is>
      </c>
      <c r="B2272" t="inlineStr">
        <is>
          <t>Database</t>
        </is>
      </c>
      <c r="C2272" t="inlineStr">
        <is>
          <t>Springer Nature</t>
        </is>
      </c>
      <c r="D2272" s="86" t="n">
        <v>46287</v>
      </c>
      <c r="E2272" t="inlineStr">
        <is>
          <t>world model JEPA</t>
        </is>
      </c>
      <c r="F2272" t="inlineStr">
        <is>
          <t>Rural–urban migration, the Harris–Todaro model, and the role of social capital: an exploratory framework</t>
        </is>
      </c>
      <c r="G2272" t="inlineStr">
        <is>
          <t>Das, Sohom; Lee, Jiwon</t>
        </is>
      </c>
      <c r="H2272" t="n">
        <v>2026</v>
      </c>
      <c r="I2272" t="inlineStr">
        <is>
          <t>International Journal of Economic Policy Studies</t>
        </is>
      </c>
      <c r="J2272" t="inlineStr">
        <is>
          <t>10.1007/s42495-025-00162-6</t>
        </is>
      </c>
      <c r="K2272" t="inlineStr">
        <is>
          <t>https://doi.org/10.1007/s42495-025-00162-6</t>
        </is>
      </c>
      <c r="L2272" t="inlineStr">
        <is>
          <t>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is>
      </c>
      <c r="M2272" t="inlineStr">
        <is>
          <t>journal-article</t>
        </is>
      </c>
      <c r="N2272" t="inlineStr">
        <is>
          <t>en</t>
        </is>
      </c>
      <c r="O2272">
        <f>IF(F2272="","",LOWER(TRIM(F2272)&amp;"|"&amp;TRIM(G2272)&amp;"|"&amp;H2272))</f>
        <v/>
      </c>
      <c r="P2272" t="inlineStr">
        <is>
          <t>No</t>
        </is>
      </c>
      <c r="Q2272" t="inlineStr">
        <is>
          <t>Publisher: Springer Nature | Type: Article</t>
        </is>
      </c>
    </row>
    <row r="2273">
      <c r="A2273" t="inlineStr">
        <is>
          <t>A2272</t>
        </is>
      </c>
      <c r="B2273" t="inlineStr">
        <is>
          <t>Database</t>
        </is>
      </c>
      <c r="C2273" t="inlineStr">
        <is>
          <t>Springer Nature</t>
        </is>
      </c>
      <c r="D2273" s="86" t="n">
        <v>46287</v>
      </c>
      <c r="E2273" t="inlineStr">
        <is>
          <t>world model JEPA</t>
        </is>
      </c>
      <c r="F2273" t="inlineStr">
        <is>
          <t>Robots, trade and production networks: the role of robots in shaping trade competitiveness in East Asia</t>
        </is>
      </c>
      <c r="G2273" t="inlineStr">
        <is>
          <t>Leawsakul, Kuson</t>
        </is>
      </c>
      <c r="H2273" t="n">
        <v>2026</v>
      </c>
      <c r="I2273" t="inlineStr">
        <is>
          <t>International Journal of Economic Policy Studies</t>
        </is>
      </c>
      <c r="J2273" t="inlineStr">
        <is>
          <t>10.1007/s42495-025-00160-8</t>
        </is>
      </c>
      <c r="K2273" t="inlineStr">
        <is>
          <t>https://doi.org/10.1007/s42495-025-00160-8</t>
        </is>
      </c>
      <c r="L2273" t="inlineStr">
        <is>
          <t>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is>
      </c>
      <c r="M2273" t="inlineStr">
        <is>
          <t>journal-article</t>
        </is>
      </c>
      <c r="N2273" t="inlineStr">
        <is>
          <t>en</t>
        </is>
      </c>
      <c r="O2273">
        <f>IF(F2273="","",LOWER(TRIM(F2273)&amp;"|"&amp;TRIM(G2273)&amp;"|"&amp;H2273))</f>
        <v/>
      </c>
      <c r="P2273" t="inlineStr">
        <is>
          <t>No</t>
        </is>
      </c>
      <c r="Q2273" t="inlineStr">
        <is>
          <t>Publisher: Springer Nature | Type: Article</t>
        </is>
      </c>
    </row>
    <row r="2274">
      <c r="A2274" t="inlineStr">
        <is>
          <t>A2273</t>
        </is>
      </c>
      <c r="B2274" t="inlineStr">
        <is>
          <t>Database</t>
        </is>
      </c>
      <c r="C2274" t="inlineStr">
        <is>
          <t>Springer Nature</t>
        </is>
      </c>
      <c r="D2274" s="86" t="n">
        <v>46287</v>
      </c>
      <c r="E2274" t="inlineStr">
        <is>
          <t>world model JEPA</t>
        </is>
      </c>
      <c r="F2274" t="inlineStr">
        <is>
          <t>Self-Supervised Learning for Extracting Interpersonal Dynamics in Video Robbery Detection</t>
        </is>
      </c>
      <c r="G2274" t="inlineStr">
        <is>
          <t>Paula, Davi Duarte; Salvadeo, Denis Henrique Pinheiro; Vargas, Jean Pierre Brik López</t>
        </is>
      </c>
      <c r="H2274" t="n">
        <v>2026</v>
      </c>
      <c r="I2274" t="inlineStr">
        <is>
          <t>SN Computer Science</t>
        </is>
      </c>
      <c r="J2274" t="inlineStr">
        <is>
          <t>10.1007/s42979-025-04600-2</t>
        </is>
      </c>
      <c r="K2274" t="inlineStr">
        <is>
          <t>https://doi.org/10.1007/s42979-025-04600-2</t>
        </is>
      </c>
      <c r="L2274" t="inlineStr">
        <is>
          <t>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is>
      </c>
      <c r="M2274" t="inlineStr">
        <is>
          <t>journal-article</t>
        </is>
      </c>
      <c r="N2274" t="inlineStr">
        <is>
          <t>en</t>
        </is>
      </c>
      <c r="O2274">
        <f>IF(F2274="","",LOWER(TRIM(F2274)&amp;"|"&amp;TRIM(G2274)&amp;"|"&amp;H2274))</f>
        <v/>
      </c>
      <c r="P2274" t="inlineStr">
        <is>
          <t>No</t>
        </is>
      </c>
      <c r="Q2274" t="inlineStr">
        <is>
          <t>Publisher: Springer Nature | Type: Article</t>
        </is>
      </c>
    </row>
    <row r="2275">
      <c r="A2275" t="inlineStr">
        <is>
          <t>A2274</t>
        </is>
      </c>
      <c r="B2275" t="inlineStr">
        <is>
          <t>Database</t>
        </is>
      </c>
      <c r="C2275" t="inlineStr">
        <is>
          <t>Springer Nature</t>
        </is>
      </c>
      <c r="D2275" s="86" t="n">
        <v>46287</v>
      </c>
      <c r="E2275" t="inlineStr">
        <is>
          <t>"joint embedding predictive architecture"</t>
        </is>
      </c>
      <c r="F2275" t="inlineStr">
        <is>
          <t>Advanced image processing and deep learning methods for automated crack detection in civil engineering structures: a comprehensive review</t>
        </is>
      </c>
      <c r="G2275" t="inlineStr">
        <is>
          <t>Ramasamy, Logaraja; Vijayan, Ponmalar</t>
        </is>
      </c>
      <c r="H2275" t="n">
        <v>2026</v>
      </c>
      <c r="I2275" t="inlineStr">
        <is>
          <t>Asian Journal of Civil Engineering</t>
        </is>
      </c>
      <c r="J2275" t="inlineStr">
        <is>
          <t>10.1007/s42107-026-01758-9</t>
        </is>
      </c>
      <c r="K2275" t="inlineStr">
        <is>
          <t>https://doi.org/10.1007/s42107-026-01758-9</t>
        </is>
      </c>
      <c r="L2275" t="inlineStr">
        <is>
          <t>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is>
      </c>
      <c r="M2275" t="inlineStr">
        <is>
          <t>journal-article</t>
        </is>
      </c>
      <c r="N2275" t="inlineStr">
        <is>
          <t>en</t>
        </is>
      </c>
      <c r="O2275">
        <f>IF(F2275="","",LOWER(TRIM(F2275)&amp;"|"&amp;TRIM(G2275)&amp;"|"&amp;H2275))</f>
        <v/>
      </c>
      <c r="P2275" t="inlineStr">
        <is>
          <t>No</t>
        </is>
      </c>
      <c r="Q2275" t="inlineStr">
        <is>
          <t>Publisher: Springer Nature | Type: Article</t>
        </is>
      </c>
    </row>
    <row r="2276">
      <c r="A2276" t="inlineStr">
        <is>
          <t>A2275</t>
        </is>
      </c>
      <c r="B2276" t="inlineStr">
        <is>
          <t>Database</t>
        </is>
      </c>
      <c r="C2276" t="inlineStr">
        <is>
          <t>Springer Nature</t>
        </is>
      </c>
      <c r="D2276" s="86" t="n">
        <v>46287</v>
      </c>
      <c r="E2276" t="inlineStr">
        <is>
          <t>"joint embedding predictive architecture"</t>
        </is>
      </c>
      <c r="F2276" t="inlineStr">
        <is>
          <t>Foundation model for screening severe mitral regurgitation and severe aortic stenosis from coronary angiograms</t>
        </is>
      </c>
      <c r="G2276" t="inlineStr">
        <is>
          <t>Zhang, Yingqian; Shao, Zhiming; Wei, Zechen; Liu, Changfu; Sun, Zeyu; Liu, Liangliang; Xin, Ran; Ge, Yong; Wang, Chen; Ding, Guodong; Gao, Lei; Zhang, Liwei; Hui, Hui; Tian, Jie; Chen, Yundai</t>
        </is>
      </c>
      <c r="H2276" t="n">
        <v>2026</v>
      </c>
      <c r="I2276" t="inlineStr">
        <is>
          <t>Visual Computing for Industry, Biomedicine, and Art</t>
        </is>
      </c>
      <c r="J2276" t="inlineStr">
        <is>
          <t>10.1186/s42492-026-00221-5</t>
        </is>
      </c>
      <c r="K2276" t="inlineStr">
        <is>
          <t>https://doi.org/10.1186/s42492-026-00221-5</t>
        </is>
      </c>
      <c r="L2276" t="inlineStr">
        <is>
          <t>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is>
      </c>
      <c r="M2276" t="inlineStr">
        <is>
          <t>journal-article</t>
        </is>
      </c>
      <c r="N2276" t="inlineStr">
        <is>
          <t>en</t>
        </is>
      </c>
      <c r="O2276">
        <f>IF(F2276="","",LOWER(TRIM(F2276)&amp;"|"&amp;TRIM(G2276)&amp;"|"&amp;H2276))</f>
        <v/>
      </c>
      <c r="P2276" t="inlineStr">
        <is>
          <t>No</t>
        </is>
      </c>
      <c r="Q2276" t="inlineStr">
        <is>
          <t>Publisher: Springer Nature | Type: Article</t>
        </is>
      </c>
    </row>
    <row r="2277">
      <c r="A2277" t="inlineStr">
        <is>
          <t>A2276</t>
        </is>
      </c>
      <c r="B2277" t="inlineStr">
        <is>
          <t>Database</t>
        </is>
      </c>
      <c r="C2277" t="inlineStr">
        <is>
          <t>Springer Nature</t>
        </is>
      </c>
      <c r="D2277" s="86" t="n">
        <v>46287</v>
      </c>
      <c r="E2277" t="inlineStr">
        <is>
          <t>"joint embedding predictive architecture"</t>
        </is>
      </c>
      <c r="F2277" t="inlineStr">
        <is>
          <t>A comprehensive analytical assessment of dino-based architectures for sustainable automated potato inspection in the Al Kharj Region</t>
        </is>
      </c>
      <c r="G2277" t="inlineStr">
        <is>
          <t>Tarek, Zahraa; Hasan, Esraa</t>
        </is>
      </c>
      <c r="H2277" t="n">
        <v>2026</v>
      </c>
      <c r="I2277" t="inlineStr">
        <is>
          <t>Journal of the Saudi Society of Agricultural Sciences</t>
        </is>
      </c>
      <c r="J2277" t="inlineStr">
        <is>
          <t>10.1007/s44447-026-00151-x</t>
        </is>
      </c>
      <c r="K2277" t="inlineStr">
        <is>
          <t>https://doi.org/10.1007/s44447-026-00151-x</t>
        </is>
      </c>
      <c r="L2277" t="inlineStr">
        <is>
          <t>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is>
      </c>
      <c r="M2277" t="inlineStr">
        <is>
          <t>journal-article</t>
        </is>
      </c>
      <c r="N2277" t="inlineStr">
        <is>
          <t>en</t>
        </is>
      </c>
      <c r="O2277">
        <f>IF(F2277="","",LOWER(TRIM(F2277)&amp;"|"&amp;TRIM(G2277)&amp;"|"&amp;H2277))</f>
        <v/>
      </c>
      <c r="P2277" t="inlineStr">
        <is>
          <t>No</t>
        </is>
      </c>
      <c r="Q2277" t="inlineStr">
        <is>
          <t>Publisher: Springer Nature | Type: Article</t>
        </is>
      </c>
    </row>
    <row r="2278">
      <c r="A2278" t="inlineStr">
        <is>
          <t>A2277</t>
        </is>
      </c>
      <c r="B2278" t="inlineStr">
        <is>
          <t>Database</t>
        </is>
      </c>
      <c r="C2278" t="inlineStr">
        <is>
          <t>Springer Nature</t>
        </is>
      </c>
      <c r="D2278" s="86" t="n">
        <v>46287</v>
      </c>
      <c r="E2278" t="inlineStr">
        <is>
          <t>"joint embedding predictive architecture"</t>
        </is>
      </c>
      <c r="F2278" t="inlineStr">
        <is>
          <t>SuperARC: a test for artificial superintelligence based on compressed modelling, recursive prediction and problem complexity</t>
        </is>
      </c>
      <c r="G2278" t="inlineStr">
        <is>
          <t>Hernández-Espinosa, Alberto; Ozelim, Luan; Abrahão, Felipe S.; Zenil, Hector</t>
        </is>
      </c>
      <c r="H2278" t="n">
        <v>2026</v>
      </c>
      <c r="I2278" t="inlineStr">
        <is>
          <t>Nature Communications</t>
        </is>
      </c>
      <c r="J2278" t="inlineStr">
        <is>
          <t>10.1038/s41467-026-73289-5</t>
        </is>
      </c>
      <c r="K2278" t="inlineStr">
        <is>
          <t>https://doi.org/10.1038/s41467-026-73289-5</t>
        </is>
      </c>
      <c r="L2278" t="inlineStr">
        <is>
          <t>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M2278" t="inlineStr">
        <is>
          <t>journal-article</t>
        </is>
      </c>
      <c r="N2278" t="inlineStr">
        <is>
          <t>en</t>
        </is>
      </c>
      <c r="O2278">
        <f>IF(F2278="","",LOWER(TRIM(F2278)&amp;"|"&amp;TRIM(G2278)&amp;"|"&amp;H2278))</f>
        <v/>
      </c>
      <c r="P2278" t="inlineStr">
        <is>
          <t>No</t>
        </is>
      </c>
      <c r="Q2278" t="inlineStr">
        <is>
          <t>Publisher: Springer Nature | Type: Article</t>
        </is>
      </c>
    </row>
    <row r="2279">
      <c r="A2279" t="inlineStr">
        <is>
          <t>A2278</t>
        </is>
      </c>
      <c r="B2279" t="inlineStr">
        <is>
          <t>Database</t>
        </is>
      </c>
      <c r="C2279" t="inlineStr">
        <is>
          <t>Springer Nature</t>
        </is>
      </c>
      <c r="D2279" s="86" t="n">
        <v>46287</v>
      </c>
      <c r="E2279" t="inlineStr">
        <is>
          <t>"joint embedding predictive architecture"</t>
        </is>
      </c>
      <c r="F2279" t="inlineStr">
        <is>
          <t>Bio-inspired cognitive navigation for robots</t>
        </is>
      </c>
      <c r="G2279" t="inlineStr">
        <is>
          <t>Hao, Zhaotie; Guo, Bin; Ding, Yasan; Li, Linwei; Liu, Shiqi; Gao, Tingting; Liu, Sicong; Yu, Zhiwen</t>
        </is>
      </c>
      <c r="H2279" t="n">
        <v>2026</v>
      </c>
      <c r="I2279" t="inlineStr">
        <is>
          <t>Nature Reviews Electrical Engineering</t>
        </is>
      </c>
      <c r="J2279" t="inlineStr">
        <is>
          <t>10.1038/s44287-026-00294-7</t>
        </is>
      </c>
      <c r="K2279" t="inlineStr">
        <is>
          <t>https://doi.org/10.1038/s44287-026-00294-7</t>
        </is>
      </c>
      <c r="L2279" t="inlineStr">
        <is>
          <t>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is>
      </c>
      <c r="M2279" t="inlineStr">
        <is>
          <t>journal-article</t>
        </is>
      </c>
      <c r="N2279" t="inlineStr">
        <is>
          <t>en</t>
        </is>
      </c>
      <c r="O2279">
        <f>IF(F2279="","",LOWER(TRIM(F2279)&amp;"|"&amp;TRIM(G2279)&amp;"|"&amp;H2279))</f>
        <v/>
      </c>
      <c r="P2279" t="inlineStr">
        <is>
          <t>No</t>
        </is>
      </c>
      <c r="Q2279" t="inlineStr">
        <is>
          <t>Publisher: Springer Nature | Type: Article</t>
        </is>
      </c>
    </row>
    <row r="2280">
      <c r="A2280" t="inlineStr">
        <is>
          <t>A2279</t>
        </is>
      </c>
      <c r="B2280" t="inlineStr">
        <is>
          <t>Database</t>
        </is>
      </c>
      <c r="C2280" t="inlineStr">
        <is>
          <t>Springer Nature</t>
        </is>
      </c>
      <c r="D2280" s="86" t="n">
        <v>46287</v>
      </c>
      <c r="E2280" t="inlineStr">
        <is>
          <t>"joint embedding predictive architecture"</t>
        </is>
      </c>
      <c r="F2280" t="inlineStr">
        <is>
          <t>Artificial intelligence for oral cancer diagnosis: a systematic review and meta-analysis of image-based and non-imaging models</t>
        </is>
      </c>
      <c r="G2280" t="inlineStr">
        <is>
          <t>Soleimani Sardou, Shima; Rezvaninejad, Raziyehsadat; Rezvaninejad, Fatemeh Sadat; Nekouei, Amir Hossein</t>
        </is>
      </c>
      <c r="H2280" t="n">
        <v>2026</v>
      </c>
      <c r="I2280" t="inlineStr">
        <is>
          <t>BMC Cancer</t>
        </is>
      </c>
      <c r="J2280" t="inlineStr">
        <is>
          <t>10.1186/s12885-026-16154-4</t>
        </is>
      </c>
      <c r="K2280" t="inlineStr">
        <is>
          <t>https://doi.org/10.1186/s12885-026-16154-4</t>
        </is>
      </c>
      <c r="L2280" t="inlineStr">
        <is>
          <t>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is>
      </c>
      <c r="M2280" t="inlineStr">
        <is>
          <t>journal-article</t>
        </is>
      </c>
      <c r="N2280" t="inlineStr">
        <is>
          <t>en</t>
        </is>
      </c>
      <c r="O2280">
        <f>IF(F2280="","",LOWER(TRIM(F2280)&amp;"|"&amp;TRIM(G2280)&amp;"|"&amp;H2280))</f>
        <v/>
      </c>
      <c r="P2280" t="inlineStr">
        <is>
          <t>No</t>
        </is>
      </c>
      <c r="Q2280" t="inlineStr">
        <is>
          <t>Publisher: Springer Nature | Type: Article</t>
        </is>
      </c>
    </row>
    <row r="2281">
      <c r="A2281" t="inlineStr">
        <is>
          <t>A2280</t>
        </is>
      </c>
      <c r="B2281" t="inlineStr">
        <is>
          <t>Database</t>
        </is>
      </c>
      <c r="C2281" t="inlineStr">
        <is>
          <t>Springer Nature</t>
        </is>
      </c>
      <c r="D2281" s="86" t="n">
        <v>46287</v>
      </c>
      <c r="E2281" t="inlineStr">
        <is>
          <t>"joint embedding predictive architecture"</t>
        </is>
      </c>
      <c r="F2281" t="inlineStr">
        <is>
          <t>Symmetries and asymmetries between attitudes and interaction in relation to the emotional uses of LLMs</t>
        </is>
      </c>
      <c r="G2281" t="inlineStr">
        <is>
          <t>Duque Parra, Juan Pablo; Santes Ortega, Alejandro</t>
        </is>
      </c>
      <c r="H2281" t="n">
        <v>2026</v>
      </c>
      <c r="I2281" t="inlineStr">
        <is>
          <t>AI &amp; SOCIETY</t>
        </is>
      </c>
      <c r="J2281" t="inlineStr">
        <is>
          <t>10.1007/s00146-026-03069-8</t>
        </is>
      </c>
      <c r="K2281" t="inlineStr">
        <is>
          <t>https://doi.org/10.1007/s00146-026-03069-8</t>
        </is>
      </c>
      <c r="L2281" t="inlineStr">
        <is>
          <t>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is>
      </c>
      <c r="M2281" t="inlineStr">
        <is>
          <t>journal-article</t>
        </is>
      </c>
      <c r="N2281" t="inlineStr">
        <is>
          <t>en</t>
        </is>
      </c>
      <c r="O2281">
        <f>IF(F2281="","",LOWER(TRIM(F2281)&amp;"|"&amp;TRIM(G2281)&amp;"|"&amp;H2281))</f>
        <v/>
      </c>
      <c r="P2281" t="inlineStr">
        <is>
          <t>No</t>
        </is>
      </c>
      <c r="Q2281" t="inlineStr">
        <is>
          <t>Publisher: Springer Nature | Type: Article</t>
        </is>
      </c>
    </row>
    <row r="2282">
      <c r="A2282" t="inlineStr">
        <is>
          <t>A2281</t>
        </is>
      </c>
      <c r="B2282" t="inlineStr">
        <is>
          <t>Database</t>
        </is>
      </c>
      <c r="C2282" t="inlineStr">
        <is>
          <t>Springer Nature</t>
        </is>
      </c>
      <c r="D2282" s="86" t="n">
        <v>46287</v>
      </c>
      <c r="E2282" t="inlineStr">
        <is>
          <t>"joint embedding predictive architecture"</t>
        </is>
      </c>
      <c r="F2282" t="inlineStr">
        <is>
          <t>Molecular deep learning at the edge of chemical space</t>
        </is>
      </c>
      <c r="G2282" t="inlineStr">
        <is>
          <t>Tilborg, Derek; Rossen, Luke; Grisoni, Francesca</t>
        </is>
      </c>
      <c r="H2282" t="n">
        <v>2026</v>
      </c>
      <c r="I2282" t="inlineStr">
        <is>
          <t>Nature Machine Intelligence</t>
        </is>
      </c>
      <c r="J2282" t="inlineStr">
        <is>
          <t>10.1038/s42256-026-01216-w</t>
        </is>
      </c>
      <c r="K2282" t="inlineStr">
        <is>
          <t>https://doi.org/10.1038/s42256-026-01216-w</t>
        </is>
      </c>
      <c r="L2282" t="inlineStr">
        <is>
          <t>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is>
      </c>
      <c r="M2282" t="inlineStr">
        <is>
          <t>journal-article</t>
        </is>
      </c>
      <c r="N2282" t="inlineStr">
        <is>
          <t>en</t>
        </is>
      </c>
      <c r="O2282">
        <f>IF(F2282="","",LOWER(TRIM(F2282)&amp;"|"&amp;TRIM(G2282)&amp;"|"&amp;H2282))</f>
        <v/>
      </c>
      <c r="P2282" t="inlineStr">
        <is>
          <t>No</t>
        </is>
      </c>
      <c r="Q2282" t="inlineStr">
        <is>
          <t>Publisher: Springer Nature | Type: Article</t>
        </is>
      </c>
    </row>
    <row r="2283">
      <c r="A2283" t="inlineStr">
        <is>
          <t>A2282</t>
        </is>
      </c>
      <c r="B2283" t="inlineStr">
        <is>
          <t>Database</t>
        </is>
      </c>
      <c r="C2283" t="inlineStr">
        <is>
          <t>Springer Nature</t>
        </is>
      </c>
      <c r="D2283" s="86" t="n">
        <v>46287</v>
      </c>
      <c r="E2283" t="inlineStr">
        <is>
          <t>"joint embedding predictive architecture"</t>
        </is>
      </c>
      <c r="F2283" t="inlineStr">
        <is>
          <t>GFCLSRec: dual-view graph-frequency contrastive learning for sequential recommendation</t>
        </is>
      </c>
      <c r="G2283" t="inlineStr">
        <is>
          <t>Chen, Mingjie; Zhao, Chao; Yan, Sitong; Shen, Ningning; Lv, Guoming</t>
        </is>
      </c>
      <c r="H2283" t="n">
        <v>2026</v>
      </c>
      <c r="I2283" t="inlineStr">
        <is>
          <t>Journal of Intelligent Information Systems</t>
        </is>
      </c>
      <c r="J2283" t="inlineStr">
        <is>
          <t>10.1007/s10844-025-00981-1</t>
        </is>
      </c>
      <c r="K2283" t="inlineStr">
        <is>
          <t>https://doi.org/10.1007/s10844-025-00981-1</t>
        </is>
      </c>
      <c r="L2283" t="inlineStr">
        <is>
          <t>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is>
      </c>
      <c r="M2283" t="inlineStr">
        <is>
          <t>journal-article</t>
        </is>
      </c>
      <c r="N2283" t="inlineStr">
        <is>
          <t>en</t>
        </is>
      </c>
      <c r="O2283">
        <f>IF(F2283="","",LOWER(TRIM(F2283)&amp;"|"&amp;TRIM(G2283)&amp;"|"&amp;H2283))</f>
        <v/>
      </c>
      <c r="P2283" t="inlineStr">
        <is>
          <t>No</t>
        </is>
      </c>
      <c r="Q2283" t="inlineStr">
        <is>
          <t>Publisher: Springer Nature | Type: Article</t>
        </is>
      </c>
    </row>
    <row r="2284">
      <c r="A2284" t="inlineStr">
        <is>
          <t>A2283</t>
        </is>
      </c>
      <c r="B2284" t="inlineStr">
        <is>
          <t>Database</t>
        </is>
      </c>
      <c r="C2284" t="inlineStr">
        <is>
          <t>Springer Nature</t>
        </is>
      </c>
      <c r="D2284" s="86" t="n">
        <v>46287</v>
      </c>
      <c r="E2284" t="inlineStr">
        <is>
          <t>"joint embedding predictive architecture"</t>
        </is>
      </c>
      <c r="F2284" t="inlineStr">
        <is>
          <t>CRAD-HOPE: brain-inspired nested learning framework for few-shot anomaly detection</t>
        </is>
      </c>
      <c r="G2284" t="inlineStr">
        <is>
          <t>Cao, Wenxin; Cao, Juanhua; Wu, Weijun</t>
        </is>
      </c>
      <c r="H2284" t="n">
        <v>2026</v>
      </c>
      <c r="I2284" t="inlineStr">
        <is>
          <t>Journal of King Saud University Computer and Information Sciences</t>
        </is>
      </c>
      <c r="J2284" t="inlineStr">
        <is>
          <t>10.1007/s44443-026-00577-x</t>
        </is>
      </c>
      <c r="K2284" t="inlineStr">
        <is>
          <t>https://doi.org/10.1007/s44443-026-00577-x</t>
        </is>
      </c>
      <c r="L2284" t="inlineStr">
        <is>
          <t>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is>
      </c>
      <c r="M2284" t="inlineStr">
        <is>
          <t>journal-article</t>
        </is>
      </c>
      <c r="N2284" t="inlineStr">
        <is>
          <t>en</t>
        </is>
      </c>
      <c r="O2284">
        <f>IF(F2284="","",LOWER(TRIM(F2284)&amp;"|"&amp;TRIM(G2284)&amp;"|"&amp;H2284))</f>
        <v/>
      </c>
      <c r="P2284" t="inlineStr">
        <is>
          <t>No</t>
        </is>
      </c>
      <c r="Q2284" t="inlineStr">
        <is>
          <t>Publisher: Springer Nature | Type: Article</t>
        </is>
      </c>
    </row>
    <row r="2285">
      <c r="A2285" t="inlineStr">
        <is>
          <t>A2284</t>
        </is>
      </c>
      <c r="B2285" t="inlineStr">
        <is>
          <t>Database</t>
        </is>
      </c>
      <c r="C2285" t="inlineStr">
        <is>
          <t>Springer Nature</t>
        </is>
      </c>
      <c r="D2285" s="86" t="n">
        <v>46287</v>
      </c>
      <c r="E2285" t="inlineStr">
        <is>
          <t>"joint embedding predictive architecture"</t>
        </is>
      </c>
      <c r="F2285" t="inlineStr">
        <is>
          <t>The AI co-scientist is here</t>
        </is>
      </c>
      <c r="G2285" t="inlineStr">
        <is>
          <t>Adam, David</t>
        </is>
      </c>
      <c r="H2285" t="n">
        <v>2026</v>
      </c>
      <c r="I2285" t="inlineStr">
        <is>
          <t>Nature Medicine</t>
        </is>
      </c>
      <c r="J2285" t="inlineStr">
        <is>
          <t>10.1038/s41591-026-04275-z</t>
        </is>
      </c>
      <c r="K2285" t="inlineStr">
        <is>
          <t>https://doi.org/10.1038/s41591-026-04275-z</t>
        </is>
      </c>
      <c r="L2285" t="inlineStr">
        <is>
          <t>Artificial intelligence models are evolving from chats to hypotheses. Now their ideas are being validated in organoids and animals — and even in early-stage clinical trials.</t>
        </is>
      </c>
      <c r="M2285" t="inlineStr">
        <is>
          <t>journal-article</t>
        </is>
      </c>
      <c r="N2285" t="inlineStr">
        <is>
          <t>en</t>
        </is>
      </c>
      <c r="O2285">
        <f>IF(F2285="","",LOWER(TRIM(F2285)&amp;"|"&amp;TRIM(G2285)&amp;"|"&amp;H2285))</f>
        <v/>
      </c>
      <c r="P2285" t="inlineStr">
        <is>
          <t>No</t>
        </is>
      </c>
      <c r="Q2285" t="inlineStr">
        <is>
          <t>Publisher: Springer Nature | Type: Article</t>
        </is>
      </c>
    </row>
    <row r="2286">
      <c r="A2286" t="inlineStr">
        <is>
          <t>A2285</t>
        </is>
      </c>
      <c r="B2286" t="inlineStr">
        <is>
          <t>Database</t>
        </is>
      </c>
      <c r="C2286" t="inlineStr">
        <is>
          <t>Springer Nature</t>
        </is>
      </c>
      <c r="D2286" s="86" t="n">
        <v>46287</v>
      </c>
      <c r="E2286" t="inlineStr">
        <is>
          <t>"joint embedding predictive architecture"</t>
        </is>
      </c>
      <c r="F2286" t="inlineStr">
        <is>
          <t>A survey on design choices for self-supervised learning in computer vision</t>
        </is>
      </c>
      <c r="G2286" t="inlineStr">
        <is>
          <t>Wittscher, Ladyna</t>
        </is>
      </c>
      <c r="H2286" t="n">
        <v>2026</v>
      </c>
      <c r="I2286" t="inlineStr">
        <is>
          <t>Artificial Intelligence Review</t>
        </is>
      </c>
      <c r="J2286" t="inlineStr">
        <is>
          <t>10.1007/s10462-026-11506-9</t>
        </is>
      </c>
      <c r="K2286" t="inlineStr">
        <is>
          <t>https://doi.org/10.1007/s10462-026-11506-9</t>
        </is>
      </c>
      <c r="L2286" t="inlineStr">
        <is>
          <t>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is>
      </c>
      <c r="M2286" t="inlineStr">
        <is>
          <t>journal-article</t>
        </is>
      </c>
      <c r="N2286" t="inlineStr">
        <is>
          <t>en</t>
        </is>
      </c>
      <c r="O2286">
        <f>IF(F2286="","",LOWER(TRIM(F2286)&amp;"|"&amp;TRIM(G2286)&amp;"|"&amp;H2286))</f>
        <v/>
      </c>
      <c r="P2286" t="inlineStr">
        <is>
          <t>No</t>
        </is>
      </c>
      <c r="Q2286" t="inlineStr">
        <is>
          <t>Publisher: Springer Nature | Type: Article</t>
        </is>
      </c>
    </row>
    <row r="2287">
      <c r="A2287" t="inlineStr">
        <is>
          <t>A2286</t>
        </is>
      </c>
      <c r="B2287" t="inlineStr">
        <is>
          <t>Database</t>
        </is>
      </c>
      <c r="C2287" t="inlineStr">
        <is>
          <t>Springer Nature</t>
        </is>
      </c>
      <c r="D2287" s="86" t="n">
        <v>46287</v>
      </c>
      <c r="E2287" t="inlineStr">
        <is>
          <t>"joint embedding predictive architecture"</t>
        </is>
      </c>
      <c r="F2287" t="inlineStr">
        <is>
          <t>Change-aware multi-temporal cloud removal</t>
        </is>
      </c>
      <c r="G2287" t="inlineStr">
        <is>
          <t>You, Guochu; Xu, Fang; Pan, Jun; Dong, Runmin; Yang, Wen; Xia, Gui-Song</t>
        </is>
      </c>
      <c r="H2287" t="n">
        <v>2026</v>
      </c>
      <c r="I2287" t="inlineStr">
        <is>
          <t>Science China Information Sciences</t>
        </is>
      </c>
      <c r="J2287" t="inlineStr">
        <is>
          <t>10.1007/s11432-025-4669-x</t>
        </is>
      </c>
      <c r="K2287" t="inlineStr">
        <is>
          <t>https://doi.org/10.1007/s11432-025-4669-x</t>
        </is>
      </c>
      <c r="L2287" t="inlineStr">
        <is>
          <t>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is>
      </c>
      <c r="M2287" t="inlineStr">
        <is>
          <t>journal-article</t>
        </is>
      </c>
      <c r="N2287" t="inlineStr">
        <is>
          <t>en</t>
        </is>
      </c>
      <c r="O2287">
        <f>IF(F2287="","",LOWER(TRIM(F2287)&amp;"|"&amp;TRIM(G2287)&amp;"|"&amp;H2287))</f>
        <v/>
      </c>
      <c r="P2287" t="inlineStr">
        <is>
          <t>No</t>
        </is>
      </c>
      <c r="Q2287" t="inlineStr">
        <is>
          <t>Publisher: Springer Nature | Type: Article</t>
        </is>
      </c>
    </row>
    <row r="2288">
      <c r="A2288" t="inlineStr">
        <is>
          <t>A2287</t>
        </is>
      </c>
      <c r="B2288" t="inlineStr">
        <is>
          <t>Database</t>
        </is>
      </c>
      <c r="C2288" t="inlineStr">
        <is>
          <t>Springer Nature</t>
        </is>
      </c>
      <c r="D2288" s="86" t="n">
        <v>46287</v>
      </c>
      <c r="E2288" t="inlineStr">
        <is>
          <t>"joint embedding predictive architecture"</t>
        </is>
      </c>
      <c r="F2288" t="inlineStr">
        <is>
          <t>Self-Supervised Skeleton-Based Action Representation Learning: A Benchmark and Beyond</t>
        </is>
      </c>
      <c r="G2288" t="inlineStr">
        <is>
          <t>Zhang, Jiahang; Lin, Lilang; Yang, Shuai; Liu, Jiaying</t>
        </is>
      </c>
      <c r="H2288" t="n">
        <v>2026</v>
      </c>
      <c r="I2288" t="inlineStr">
        <is>
          <t>International Journal of Computer Vision</t>
        </is>
      </c>
      <c r="J2288" t="inlineStr">
        <is>
          <t>10.1007/s11263-025-02644-8</t>
        </is>
      </c>
      <c r="K2288" t="inlineStr">
        <is>
          <t>https://doi.org/10.1007/s11263-025-02644-8</t>
        </is>
      </c>
      <c r="L2288" t="inlineStr">
        <is>
          <t>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is>
      </c>
      <c r="M2288" t="inlineStr">
        <is>
          <t>journal-article</t>
        </is>
      </c>
      <c r="N2288" t="inlineStr">
        <is>
          <t>en</t>
        </is>
      </c>
      <c r="O2288">
        <f>IF(F2288="","",LOWER(TRIM(F2288)&amp;"|"&amp;TRIM(G2288)&amp;"|"&amp;H2288))</f>
        <v/>
      </c>
      <c r="P2288" t="inlineStr">
        <is>
          <t>No</t>
        </is>
      </c>
      <c r="Q2288" t="inlineStr">
        <is>
          <t>Publisher: Springer Nature | Type: Article</t>
        </is>
      </c>
    </row>
    <row r="2289">
      <c r="A2289" t="inlineStr">
        <is>
          <t>A2288</t>
        </is>
      </c>
      <c r="B2289" t="inlineStr">
        <is>
          <t>Database</t>
        </is>
      </c>
      <c r="C2289" t="inlineStr">
        <is>
          <t>Springer Nature</t>
        </is>
      </c>
      <c r="D2289" s="86" t="n">
        <v>46287</v>
      </c>
      <c r="E2289" t="inlineStr">
        <is>
          <t>"joint embedding predictive architecture"</t>
        </is>
      </c>
      <c r="F2289" t="inlineStr">
        <is>
          <t>Leveraging insights from neuroscience to build adaptive artificial intelligence</t>
        </is>
      </c>
      <c r="G2289" t="inlineStr">
        <is>
          <t>Mathis, Mackenzie Weygandt</t>
        </is>
      </c>
      <c r="H2289" t="n">
        <v>2026</v>
      </c>
      <c r="I2289" t="inlineStr">
        <is>
          <t>Nature Neuroscience</t>
        </is>
      </c>
      <c r="J2289" t="inlineStr">
        <is>
          <t>10.1038/s41593-025-02169-w</t>
        </is>
      </c>
      <c r="K2289" t="inlineStr">
        <is>
          <t>https://doi.org/10.1038/s41593-025-02169-w</t>
        </is>
      </c>
      <c r="L2289" t="inlineStr">
        <is>
          <t>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is>
      </c>
      <c r="M2289" t="inlineStr">
        <is>
          <t>journal-article</t>
        </is>
      </c>
      <c r="N2289" t="inlineStr">
        <is>
          <t>en</t>
        </is>
      </c>
      <c r="O2289">
        <f>IF(F2289="","",LOWER(TRIM(F2289)&amp;"|"&amp;TRIM(G2289)&amp;"|"&amp;H2289))</f>
        <v/>
      </c>
      <c r="P2289" t="inlineStr">
        <is>
          <t>No</t>
        </is>
      </c>
      <c r="Q2289" t="inlineStr">
        <is>
          <t>Publisher: Springer Nature | Type: Article</t>
        </is>
      </c>
    </row>
    <row r="2290">
      <c r="A2290" t="inlineStr">
        <is>
          <t>A2289</t>
        </is>
      </c>
      <c r="B2290" t="inlineStr">
        <is>
          <t>Database</t>
        </is>
      </c>
      <c r="C2290" t="inlineStr">
        <is>
          <t>Springer Nature</t>
        </is>
      </c>
      <c r="D2290" s="86" t="n">
        <v>46287</v>
      </c>
      <c r="E2290" t="inlineStr">
        <is>
          <t>"joint embedding predictive architecture"</t>
        </is>
      </c>
      <c r="F2290" t="inlineStr">
        <is>
          <t>Deep Imputation for Skeleton data (DISK) for behavioral science</t>
        </is>
      </c>
      <c r="G2290" t="inlineStr">
        <is>
          <t>Rose, France; Michaluk, Monika; Blindauer, Timon; Ignatowska-Jankowska, Bogna M.; O’Shaughnessy, Liam; Stephens, Greg J.; Pereira, Talmo D.; Uusisaari, Marylka Y.; Bozek, Katarzyna</t>
        </is>
      </c>
      <c r="H2290" t="n">
        <v>2026</v>
      </c>
      <c r="I2290" t="inlineStr">
        <is>
          <t>Nature Methods</t>
        </is>
      </c>
      <c r="J2290" t="inlineStr">
        <is>
          <t>10.1038/s41592-025-02893-y</t>
        </is>
      </c>
      <c r="K2290" t="inlineStr">
        <is>
          <t>https://doi.org/10.1038/s41592-025-02893-y</t>
        </is>
      </c>
      <c r="L2290" t="inlineStr">
        <is>
          <t>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is>
      </c>
      <c r="M2290" t="inlineStr">
        <is>
          <t>journal-article</t>
        </is>
      </c>
      <c r="N2290" t="inlineStr">
        <is>
          <t>en</t>
        </is>
      </c>
      <c r="O2290">
        <f>IF(F2290="","",LOWER(TRIM(F2290)&amp;"|"&amp;TRIM(G2290)&amp;"|"&amp;H2290))</f>
        <v/>
      </c>
      <c r="P2290" t="inlineStr">
        <is>
          <t>No</t>
        </is>
      </c>
      <c r="Q2290" t="inlineStr">
        <is>
          <t>Publisher: Springer Nature | Type: Article</t>
        </is>
      </c>
    </row>
    <row r="2291">
      <c r="A2291" t="inlineStr">
        <is>
          <t>A2290</t>
        </is>
      </c>
      <c r="B2291" t="inlineStr">
        <is>
          <t>Database</t>
        </is>
      </c>
      <c r="C2291" t="inlineStr">
        <is>
          <t>Springer Nature</t>
        </is>
      </c>
      <c r="D2291" s="86" t="n">
        <v>46287</v>
      </c>
      <c r="E2291" t="inlineStr">
        <is>
          <t>"generative world model"</t>
        </is>
      </c>
      <c r="F2291" t="inlineStr">
        <is>
          <t>A comprehensive review of multi-view datasets and applications</t>
        </is>
      </c>
      <c r="G2291" t="inlineStr">
        <is>
          <t>Hajri, Feten; Fradi, Hajer; Mahjoub, Mohamed Ali</t>
        </is>
      </c>
      <c r="H2291" t="n">
        <v>2026</v>
      </c>
      <c r="I2291" t="inlineStr">
        <is>
          <t>The Visual Computer</t>
        </is>
      </c>
      <c r="J2291" t="inlineStr">
        <is>
          <t>10.1007/s00371-026-04565-0</t>
        </is>
      </c>
      <c r="K2291" t="inlineStr">
        <is>
          <t>https://doi.org/10.1007/s00371-026-04565-0</t>
        </is>
      </c>
      <c r="L2291" t="inlineStr">
        <is>
          <t>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is>
      </c>
      <c r="M2291" t="inlineStr">
        <is>
          <t>journal-article</t>
        </is>
      </c>
      <c r="N2291" t="inlineStr">
        <is>
          <t>en</t>
        </is>
      </c>
      <c r="O2291">
        <f>IF(F2291="","",LOWER(TRIM(F2291)&amp;"|"&amp;TRIM(G2291)&amp;"|"&amp;H2291))</f>
        <v/>
      </c>
      <c r="P2291" t="inlineStr">
        <is>
          <t>No</t>
        </is>
      </c>
      <c r="Q2291" t="inlineStr">
        <is>
          <t>Publisher: Springer Nature | Type: Article</t>
        </is>
      </c>
    </row>
    <row r="2292">
      <c r="A2292" t="inlineStr">
        <is>
          <t>A2291</t>
        </is>
      </c>
      <c r="B2292" t="inlineStr">
        <is>
          <t>Database</t>
        </is>
      </c>
      <c r="C2292" t="inlineStr">
        <is>
          <t>Springer Nature</t>
        </is>
      </c>
      <c r="D2292" s="86" t="n">
        <v>46287</v>
      </c>
      <c r="E2292" t="inlineStr">
        <is>
          <t>"generative world model"</t>
        </is>
      </c>
      <c r="F2292" t="inlineStr">
        <is>
          <t>Towards vision-language-action systems: A statistical and objective study of recent advances</t>
        </is>
      </c>
      <c r="G2292" t="inlineStr">
        <is>
          <t>Bayan, Mrityunjay; Bhattacharyya, Rupam</t>
        </is>
      </c>
      <c r="H2292" t="n">
        <v>2026</v>
      </c>
      <c r="I2292" t="inlineStr">
        <is>
          <t>International Journal of Data Science and Analytics</t>
        </is>
      </c>
      <c r="J2292" t="inlineStr">
        <is>
          <t>10.1007/s41060-026-01215-5</t>
        </is>
      </c>
      <c r="K2292" t="inlineStr">
        <is>
          <t>https://doi.org/10.1007/s41060-026-01215-5</t>
        </is>
      </c>
      <c r="L2292" t="inlineStr">
        <is>
          <t>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is>
      </c>
      <c r="M2292" t="inlineStr">
        <is>
          <t>journal-article</t>
        </is>
      </c>
      <c r="N2292" t="inlineStr">
        <is>
          <t>en</t>
        </is>
      </c>
      <c r="O2292">
        <f>IF(F2292="","",LOWER(TRIM(F2292)&amp;"|"&amp;TRIM(G2292)&amp;"|"&amp;H2292))</f>
        <v/>
      </c>
      <c r="P2292" t="inlineStr">
        <is>
          <t>No</t>
        </is>
      </c>
      <c r="Q2292" t="inlineStr">
        <is>
          <t>Publisher: Springer Nature | Type: Article</t>
        </is>
      </c>
    </row>
    <row r="2293">
      <c r="A2293" t="inlineStr">
        <is>
          <t>A2292</t>
        </is>
      </c>
      <c r="B2293" t="inlineStr">
        <is>
          <t>Database</t>
        </is>
      </c>
      <c r="C2293" t="inlineStr">
        <is>
          <t>Springer Nature</t>
        </is>
      </c>
      <c r="D2293" s="86" t="n">
        <v>46287</v>
      </c>
      <c r="E2293" t="inlineStr">
        <is>
          <t>"generative world model"</t>
        </is>
      </c>
      <c r="F2293" t="inlineStr">
        <is>
          <t>From individual decisions to team emergence: a survey on explainable cooperative multi-agent reinforcement learning</t>
        </is>
      </c>
      <c r="G2293" t="inlineStr">
        <is>
          <t>Sheng, Lei; Chen, Xiliang; Pan, Zhiqiang; Cai, Fei; Chen, Honghui</t>
        </is>
      </c>
      <c r="H2293" t="n">
        <v>2026</v>
      </c>
      <c r="I2293" t="inlineStr">
        <is>
          <t>Artificial Intelligence Review</t>
        </is>
      </c>
      <c r="J2293" t="inlineStr">
        <is>
          <t>10.1007/s10462-026-11598-3</t>
        </is>
      </c>
      <c r="K2293" t="inlineStr">
        <is>
          <t>https://doi.org/10.1007/s10462-026-11598-3</t>
        </is>
      </c>
      <c r="L2293" t="inlineStr">
        <is>
          <t>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is>
      </c>
      <c r="M2293" t="inlineStr">
        <is>
          <t>journal-article</t>
        </is>
      </c>
      <c r="N2293" t="inlineStr">
        <is>
          <t>en</t>
        </is>
      </c>
      <c r="O2293">
        <f>IF(F2293="","",LOWER(TRIM(F2293)&amp;"|"&amp;TRIM(G2293)&amp;"|"&amp;H2293))</f>
        <v/>
      </c>
      <c r="P2293" t="inlineStr">
        <is>
          <t>No</t>
        </is>
      </c>
      <c r="Q2293" t="inlineStr">
        <is>
          <t>Publisher: Springer Nature | Type: Article</t>
        </is>
      </c>
    </row>
    <row r="2294">
      <c r="A2294" t="inlineStr">
        <is>
          <t>A2293</t>
        </is>
      </c>
      <c r="B2294" t="inlineStr">
        <is>
          <t>Database</t>
        </is>
      </c>
      <c r="C2294" t="inlineStr">
        <is>
          <t>Springer Nature</t>
        </is>
      </c>
      <c r="D2294" s="86" t="n">
        <v>46287</v>
      </c>
      <c r="E2294" t="inlineStr">
        <is>
          <t>"generative world model"</t>
        </is>
      </c>
      <c r="F2294" t="inlineStr">
        <is>
          <t>Ranging from prediction to planning via machine learning approaches for autonomous driving: a survey</t>
        </is>
      </c>
      <c r="G2294" t="inlineStr">
        <is>
          <t>Li, Ding; Zhang, Qichao; Zhao, Dongbin</t>
        </is>
      </c>
      <c r="H2294" t="n">
        <v>2026</v>
      </c>
      <c r="I2294" t="inlineStr">
        <is>
          <t>Artificial Intelligence Review</t>
        </is>
      </c>
      <c r="J2294" t="inlineStr">
        <is>
          <t>10.1007/s10462-026-11604-8</t>
        </is>
      </c>
      <c r="K2294" t="inlineStr">
        <is>
          <t>https://doi.org/10.1007/s10462-026-11604-8</t>
        </is>
      </c>
      <c r="L2294" t="inlineStr">
        <is>
          <t>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is>
      </c>
      <c r="M2294" t="inlineStr">
        <is>
          <t>journal-article</t>
        </is>
      </c>
      <c r="N2294" t="inlineStr">
        <is>
          <t>en</t>
        </is>
      </c>
      <c r="O2294">
        <f>IF(F2294="","",LOWER(TRIM(F2294)&amp;"|"&amp;TRIM(G2294)&amp;"|"&amp;H2294))</f>
        <v/>
      </c>
      <c r="P2294" t="inlineStr">
        <is>
          <t>No</t>
        </is>
      </c>
      <c r="Q2294" t="inlineStr">
        <is>
          <t>Publisher: Springer Nature | Type: Article</t>
        </is>
      </c>
    </row>
    <row r="2295">
      <c r="A2295" t="inlineStr">
        <is>
          <t>A2294</t>
        </is>
      </c>
      <c r="B2295" t="inlineStr">
        <is>
          <t>Database</t>
        </is>
      </c>
      <c r="C2295" t="inlineStr">
        <is>
          <t>Springer Nature</t>
        </is>
      </c>
      <c r="D2295" s="86" t="n">
        <v>46287</v>
      </c>
      <c r="E2295" t="inlineStr">
        <is>
          <t>"generative world model"</t>
        </is>
      </c>
      <c r="F2295" t="inlineStr">
        <is>
          <t>Diffusion Models in Robotics: A Survey</t>
        </is>
      </c>
      <c r="G2295" t="inlineStr">
        <is>
          <t>Liu, Xiaokang; Ma, Kevin Yuchen; Gao, Chen; Shou, Mike Zheng</t>
        </is>
      </c>
      <c r="H2295" t="n">
        <v>2026</v>
      </c>
      <c r="I2295" t="inlineStr">
        <is>
          <t>International Journal of Computer Vision</t>
        </is>
      </c>
      <c r="J2295" t="inlineStr">
        <is>
          <t>10.1007/s11263-026-02893-1</t>
        </is>
      </c>
      <c r="K2295" t="inlineStr">
        <is>
          <t>https://doi.org/10.1007/s11263-026-02893-1</t>
        </is>
      </c>
      <c r="L2295" t="inlineStr">
        <is>
          <t>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is>
      </c>
      <c r="M2295" t="inlineStr">
        <is>
          <t>journal-article</t>
        </is>
      </c>
      <c r="N2295" t="inlineStr">
        <is>
          <t>en</t>
        </is>
      </c>
      <c r="O2295">
        <f>IF(F2295="","",LOWER(TRIM(F2295)&amp;"|"&amp;TRIM(G2295)&amp;"|"&amp;H2295))</f>
        <v/>
      </c>
      <c r="P2295" t="inlineStr">
        <is>
          <t>No</t>
        </is>
      </c>
      <c r="Q2295" t="inlineStr">
        <is>
          <t>Publisher: Springer Nature | Type: Article</t>
        </is>
      </c>
    </row>
    <row r="2296">
      <c r="A2296" t="inlineStr">
        <is>
          <t>A2295</t>
        </is>
      </c>
      <c r="B2296" t="inlineStr">
        <is>
          <t>Database</t>
        </is>
      </c>
      <c r="C2296" t="inlineStr">
        <is>
          <t>Springer Nature</t>
        </is>
      </c>
      <c r="D2296" s="86" t="n">
        <v>46287</v>
      </c>
      <c r="E2296" t="inlineStr">
        <is>
          <t>"generative world model"</t>
        </is>
      </c>
      <c r="F2296" t="inlineStr">
        <is>
          <t>PlayLife: Tracking-Shot Video Generation</t>
        </is>
      </c>
      <c r="G2296" t="inlineStr">
        <is>
          <t>Tu, Yuanpeng</t>
        </is>
      </c>
      <c r="H2296" t="n">
        <v>2026</v>
      </c>
      <c r="I2296" t="inlineStr">
        <is>
          <t>International Journal of Computer Vision</t>
        </is>
      </c>
      <c r="J2296" t="inlineStr">
        <is>
          <t>10.1007/s11263-026-02837-9</t>
        </is>
      </c>
      <c r="K2296" t="inlineStr">
        <is>
          <t>https://doi.org/10.1007/s11263-026-02837-9</t>
        </is>
      </c>
      <c r="L2296" t="inlineStr">
        <is>
          <t>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is>
      </c>
      <c r="M2296" t="inlineStr">
        <is>
          <t>journal-article</t>
        </is>
      </c>
      <c r="N2296" t="inlineStr">
        <is>
          <t>en</t>
        </is>
      </c>
      <c r="O2296">
        <f>IF(F2296="","",LOWER(TRIM(F2296)&amp;"|"&amp;TRIM(G2296)&amp;"|"&amp;H2296))</f>
        <v/>
      </c>
      <c r="P2296" t="inlineStr">
        <is>
          <t>No</t>
        </is>
      </c>
      <c r="Q2296" t="inlineStr">
        <is>
          <t>Publisher: Springer Nature | Type: Article</t>
        </is>
      </c>
    </row>
    <row r="2297">
      <c r="A2297" t="inlineStr">
        <is>
          <t>A2296</t>
        </is>
      </c>
      <c r="B2297" t="inlineStr">
        <is>
          <t>Database</t>
        </is>
      </c>
      <c r="C2297" t="inlineStr">
        <is>
          <t>Springer Nature</t>
        </is>
      </c>
      <c r="D2297" s="86" t="n">
        <v>46287</v>
      </c>
      <c r="E2297" t="inlineStr">
        <is>
          <t>"generative world model"</t>
        </is>
      </c>
      <c r="F2297" t="inlineStr">
        <is>
          <t>Intelligent robot systems: a survey from the perspective of visual intelligence</t>
        </is>
      </c>
      <c r="G2297" t="inlineStr">
        <is>
          <t>Shi, Hengcan; Liu, Wen; Li, Zheng; Fang, Xinpu; Meng, Xiangfeng; Peng, Weixing; Zhong, Hang; Liu, Min; Wang, Yaonan</t>
        </is>
      </c>
      <c r="H2297" t="n">
        <v>2026</v>
      </c>
      <c r="I2297" t="inlineStr">
        <is>
          <t>Visual Intelligence</t>
        </is>
      </c>
      <c r="J2297" t="inlineStr">
        <is>
          <t>10.1007/s44267-026-00116-2</t>
        </is>
      </c>
      <c r="K2297" t="inlineStr">
        <is>
          <t>https://doi.org/10.1007/s44267-026-00116-2</t>
        </is>
      </c>
      <c r="L2297" t="inlineStr">
        <is>
          <t>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is>
      </c>
      <c r="M2297" t="inlineStr">
        <is>
          <t>journal-article</t>
        </is>
      </c>
      <c r="N2297" t="inlineStr">
        <is>
          <t>en</t>
        </is>
      </c>
      <c r="O2297">
        <f>IF(F2297="","",LOWER(TRIM(F2297)&amp;"|"&amp;TRIM(G2297)&amp;"|"&amp;H2297))</f>
        <v/>
      </c>
      <c r="P2297" t="inlineStr">
        <is>
          <t>No</t>
        </is>
      </c>
      <c r="Q2297" t="inlineStr">
        <is>
          <t>Publisher: Springer Nature | Type: Article</t>
        </is>
      </c>
    </row>
    <row r="2298">
      <c r="A2298" t="inlineStr">
        <is>
          <t>A2297</t>
        </is>
      </c>
      <c r="B2298" t="inlineStr">
        <is>
          <t>Database</t>
        </is>
      </c>
      <c r="C2298" t="inlineStr">
        <is>
          <t>Springer Nature</t>
        </is>
      </c>
      <c r="D2298" s="86" t="n">
        <v>46287</v>
      </c>
      <c r="E2298" t="inlineStr">
        <is>
          <t>"generative world model"</t>
        </is>
      </c>
      <c r="F2298" t="inlineStr">
        <is>
          <t>Methods for autonomous load handling with forklifts: a state-of-the-art review</t>
        </is>
      </c>
      <c r="G2298" t="inlineStr">
        <is>
          <t>Köhne, Phil; Schaper, Mirko; Lübbehusen, Justus; Küster, Benjamin; Stonis, Malte; Overmeyer, Ludger</t>
        </is>
      </c>
      <c r="H2298" t="n">
        <v>2026</v>
      </c>
      <c r="I2298" t="inlineStr">
        <is>
          <t>The International Journal of Advanced Manufacturing Technology</t>
        </is>
      </c>
      <c r="J2298" t="inlineStr">
        <is>
          <t>10.1007/s00170-026-17516-9</t>
        </is>
      </c>
      <c r="K2298" t="inlineStr">
        <is>
          <t>https://doi.org/10.1007/s00170-026-17516-9</t>
        </is>
      </c>
      <c r="L2298" t="inlineStr">
        <is>
          <t>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is>
      </c>
      <c r="M2298" t="inlineStr">
        <is>
          <t>journal-article</t>
        </is>
      </c>
      <c r="N2298" t="inlineStr">
        <is>
          <t>en</t>
        </is>
      </c>
      <c r="O2298">
        <f>IF(F2298="","",LOWER(TRIM(F2298)&amp;"|"&amp;TRIM(G2298)&amp;"|"&amp;H2298))</f>
        <v/>
      </c>
      <c r="P2298" t="inlineStr">
        <is>
          <t>No</t>
        </is>
      </c>
      <c r="Q2298" t="inlineStr">
        <is>
          <t>Publisher: Springer Nature | Type: Article</t>
        </is>
      </c>
    </row>
    <row r="2299">
      <c r="A2299" t="inlineStr">
        <is>
          <t>A2298</t>
        </is>
      </c>
      <c r="B2299" t="inlineStr">
        <is>
          <t>Database</t>
        </is>
      </c>
      <c r="C2299" t="inlineStr">
        <is>
          <t>Springer Nature</t>
        </is>
      </c>
      <c r="D2299" s="86" t="n">
        <v>46287</v>
      </c>
      <c r="E2299" t="inlineStr">
        <is>
          <t>"generative world model"</t>
        </is>
      </c>
      <c r="F2299" t="inlineStr">
        <is>
          <t>Physics-Informed Causal Reasoning in Physical AI: A Review on Modeling Non-stationary Environments for Safety–Critical Control</t>
        </is>
      </c>
      <c r="G2299" t="inlineStr">
        <is>
          <t>On, Sung Kwon; Jeong, Sukchul; Lee, Jungjin; Yang, Insoon</t>
        </is>
      </c>
      <c r="H2299" t="n">
        <v>2026</v>
      </c>
      <c r="I2299" t="inlineStr">
        <is>
          <t>International Journal of Control, Automation, and Systems</t>
        </is>
      </c>
      <c r="J2299" t="inlineStr">
        <is>
          <t>10.1007/s12555-026-00082-x</t>
        </is>
      </c>
      <c r="K2299" t="inlineStr">
        <is>
          <t>https://doi.org/10.1007/s12555-026-00082-x</t>
        </is>
      </c>
      <c r="L2299" t="inlineStr">
        <is>
          <t>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is>
      </c>
      <c r="M2299" t="inlineStr">
        <is>
          <t>journal-article</t>
        </is>
      </c>
      <c r="N2299" t="inlineStr">
        <is>
          <t>en</t>
        </is>
      </c>
      <c r="O2299">
        <f>IF(F2299="","",LOWER(TRIM(F2299)&amp;"|"&amp;TRIM(G2299)&amp;"|"&amp;H2299))</f>
        <v/>
      </c>
      <c r="P2299" t="inlineStr">
        <is>
          <t>No</t>
        </is>
      </c>
      <c r="Q2299" t="inlineStr">
        <is>
          <t>Publisher: Springer Nature | Type: Article</t>
        </is>
      </c>
    </row>
    <row r="2300">
      <c r="A2300" t="inlineStr">
        <is>
          <t>A2299</t>
        </is>
      </c>
      <c r="B2300" t="inlineStr">
        <is>
          <t>Database</t>
        </is>
      </c>
      <c r="C2300" t="inlineStr">
        <is>
          <t>Springer Nature</t>
        </is>
      </c>
      <c r="D2300" s="86" t="n">
        <v>46287</v>
      </c>
      <c r="E2300" t="inlineStr">
        <is>
          <t>"generative world model"</t>
        </is>
      </c>
      <c r="F2300" t="inlineStr">
        <is>
          <t>Multi-agent embodied AI: advances and future directions</t>
        </is>
      </c>
      <c r="G2300" t="inlineStr">
        <is>
          <t>Feng, Zhaohan; Xue, Ruiqi; Yuan, Lei; Yu, Yang; Ding, Ning; Liu, Meiqin; Gao, Bingzhao; Sun, Jian; Zheng, Xinhu; Wang, Gang</t>
        </is>
      </c>
      <c r="H2300" t="n">
        <v>2026</v>
      </c>
      <c r="I2300" t="inlineStr">
        <is>
          <t>Science China Information Sciences</t>
        </is>
      </c>
      <c r="J2300" t="inlineStr">
        <is>
          <t>10.1007/s11432-025-4820-4</t>
        </is>
      </c>
      <c r="K2300" t="inlineStr">
        <is>
          <t>https://doi.org/10.1007/s11432-025-4820-4</t>
        </is>
      </c>
      <c r="L2300" t="inlineStr">
        <is>
          <t>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is>
      </c>
      <c r="M2300" t="inlineStr">
        <is>
          <t>journal-article</t>
        </is>
      </c>
      <c r="N2300" t="inlineStr">
        <is>
          <t>en</t>
        </is>
      </c>
      <c r="O2300">
        <f>IF(F2300="","",LOWER(TRIM(F2300)&amp;"|"&amp;TRIM(G2300)&amp;"|"&amp;H2300))</f>
        <v/>
      </c>
      <c r="P2300" t="inlineStr">
        <is>
          <t>No</t>
        </is>
      </c>
      <c r="Q2300" t="inlineStr">
        <is>
          <t>Publisher: Springer Nature | Type: Article</t>
        </is>
      </c>
    </row>
    <row r="2301">
      <c r="A2301" t="inlineStr">
        <is>
          <t>A2300</t>
        </is>
      </c>
      <c r="B2301" t="inlineStr">
        <is>
          <t>Database</t>
        </is>
      </c>
      <c r="C2301" t="inlineStr">
        <is>
          <t>Springer Nature</t>
        </is>
      </c>
      <c r="D2301" s="86" t="n">
        <v>46287</v>
      </c>
      <c r="E2301" t="inlineStr">
        <is>
          <t>"generative world model"</t>
        </is>
      </c>
      <c r="F2301" t="inlineStr">
        <is>
          <t>EVGen: Trajectory-conditioned forward-view video generation under minimal visual observations</t>
        </is>
      </c>
      <c r="G2301" t="inlineStr">
        <is>
          <t>Yu, Beike; Wang, Dafang</t>
        </is>
      </c>
      <c r="H2301" t="n">
        <v>2026</v>
      </c>
      <c r="I2301" t="inlineStr">
        <is>
          <t>Journal of King Saud University Computer and Information Sciences</t>
        </is>
      </c>
      <c r="J2301" t="inlineStr">
        <is>
          <t>10.1007/s44443-026-00627-4</t>
        </is>
      </c>
      <c r="K2301" t="inlineStr">
        <is>
          <t>https://doi.org/10.1007/s44443-026-00627-4</t>
        </is>
      </c>
      <c r="L2301" t="inlineStr">
        <is>
          <t>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is>
      </c>
      <c r="M2301" t="inlineStr">
        <is>
          <t>journal-article</t>
        </is>
      </c>
      <c r="N2301" t="inlineStr">
        <is>
          <t>en</t>
        </is>
      </c>
      <c r="O2301">
        <f>IF(F2301="","",LOWER(TRIM(F2301)&amp;"|"&amp;TRIM(G2301)&amp;"|"&amp;H2301))</f>
        <v/>
      </c>
      <c r="P2301" t="inlineStr">
        <is>
          <t>No</t>
        </is>
      </c>
      <c r="Q2301" t="inlineStr">
        <is>
          <t>Publisher: Springer Nature | Type: Article</t>
        </is>
      </c>
    </row>
    <row r="2302">
      <c r="A2302" t="inlineStr">
        <is>
          <t>A2301</t>
        </is>
      </c>
      <c r="B2302" t="inlineStr">
        <is>
          <t>Database</t>
        </is>
      </c>
      <c r="C2302" t="inlineStr">
        <is>
          <t>Springer Nature</t>
        </is>
      </c>
      <c r="D2302" s="86" t="n">
        <v>46287</v>
      </c>
      <c r="E2302" t="inlineStr">
        <is>
          <t>"generative world model"</t>
        </is>
      </c>
      <c r="F2302" t="inlineStr">
        <is>
          <t>Test case sampling optimization for safety validation of automated driving systems</t>
        </is>
      </c>
      <c r="G2302" t="inlineStr">
        <is>
          <t>Qian, Chen; Xu, Jingbin; Xing, Xin; Guo, Feng</t>
        </is>
      </c>
      <c r="H2302" t="n">
        <v>2026</v>
      </c>
      <c r="I2302" t="inlineStr">
        <is>
          <t>Nature Communications</t>
        </is>
      </c>
      <c r="J2302" t="inlineStr">
        <is>
          <t>10.1038/s41467-026-69675-8</t>
        </is>
      </c>
      <c r="K2302" t="inlineStr">
        <is>
          <t>https://doi.org/10.1038/s41467-026-69675-8</t>
        </is>
      </c>
      <c r="L2302" t="inlineStr">
        <is>
          <t>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is>
      </c>
      <c r="M2302" t="inlineStr">
        <is>
          <t>journal-article</t>
        </is>
      </c>
      <c r="N2302" t="inlineStr">
        <is>
          <t>en</t>
        </is>
      </c>
      <c r="O2302">
        <f>IF(F2302="","",LOWER(TRIM(F2302)&amp;"|"&amp;TRIM(G2302)&amp;"|"&amp;H2302))</f>
        <v/>
      </c>
      <c r="P2302" t="inlineStr">
        <is>
          <t>No</t>
        </is>
      </c>
      <c r="Q2302" t="inlineStr">
        <is>
          <t>Publisher: Springer Nature | Type: Article</t>
        </is>
      </c>
    </row>
    <row r="2303">
      <c r="A2303" t="inlineStr">
        <is>
          <t>A2302</t>
        </is>
      </c>
      <c r="B2303" t="inlineStr">
        <is>
          <t>Database</t>
        </is>
      </c>
      <c r="C2303" t="inlineStr">
        <is>
          <t>Springer Nature</t>
        </is>
      </c>
      <c r="D2303" s="86" t="n">
        <v>46287</v>
      </c>
      <c r="E2303" t="inlineStr">
        <is>
          <t>"generative world model"</t>
        </is>
      </c>
      <c r="F2303" t="inlineStr">
        <is>
          <t>What matters in building vision–language–action models for generalist robots</t>
        </is>
      </c>
      <c r="G2303" t="inlineStr">
        <is>
          <t>Li, Xinghang; Li, Peiyan; Qian, Long; Liu, Minghuan; Wang, Dong; Liu, Jirong; Kang, Bingyi; Ma, Xiao; Wang, Xinlong; Guo, Di; Kong, Tao; Zhang, Hanbo; Liu, Huaping</t>
        </is>
      </c>
      <c r="H2303" t="n">
        <v>2026</v>
      </c>
      <c r="I2303" t="inlineStr">
        <is>
          <t>Nature Machine Intelligence</t>
        </is>
      </c>
      <c r="J2303" t="inlineStr">
        <is>
          <t>10.1038/s42256-025-01168-7</t>
        </is>
      </c>
      <c r="K2303" t="inlineStr">
        <is>
          <t>https://doi.org/10.1038/s42256-025-01168-7</t>
        </is>
      </c>
      <c r="L2303" t="inlineStr">
        <is>
          <t>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is>
      </c>
      <c r="M2303" t="inlineStr">
        <is>
          <t>journal-article</t>
        </is>
      </c>
      <c r="N2303" t="inlineStr">
        <is>
          <t>en</t>
        </is>
      </c>
      <c r="O2303">
        <f>IF(F2303="","",LOWER(TRIM(F2303)&amp;"|"&amp;TRIM(G2303)&amp;"|"&amp;H2303))</f>
        <v/>
      </c>
      <c r="P2303" t="inlineStr">
        <is>
          <t>No</t>
        </is>
      </c>
      <c r="Q2303" t="inlineStr">
        <is>
          <t>Publisher: Springer Nature | Type: Article</t>
        </is>
      </c>
    </row>
    <row r="2304">
      <c r="A2304" t="inlineStr">
        <is>
          <t>A2303</t>
        </is>
      </c>
      <c r="B2304" t="inlineStr">
        <is>
          <t>Database</t>
        </is>
      </c>
      <c r="C2304" t="inlineStr">
        <is>
          <t>Springer Nature</t>
        </is>
      </c>
      <c r="D2304" s="86" t="n">
        <v>46287</v>
      </c>
      <c r="E2304" t="inlineStr">
        <is>
          <t>"generative world model"</t>
        </is>
      </c>
      <c r="F2304" t="inlineStr">
        <is>
          <t>Learning physical interactions to compose biological large language models</t>
        </is>
      </c>
      <c r="G2304" t="inlineStr">
        <is>
          <t>Clark, Joseph D.; Dean, Tanner J.; Shukla, Diwakar</t>
        </is>
      </c>
      <c r="H2304" t="n">
        <v>2026</v>
      </c>
      <c r="I2304" t="inlineStr">
        <is>
          <t>Communications Chemistry</t>
        </is>
      </c>
      <c r="J2304" t="inlineStr">
        <is>
          <t>10.1038/s42004-025-01883-7</t>
        </is>
      </c>
      <c r="K2304" t="inlineStr">
        <is>
          <t>https://doi.org/10.1038/s42004-025-01883-7</t>
        </is>
      </c>
      <c r="L2304" t="inlineStr">
        <is>
          <t>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is>
      </c>
      <c r="M2304" t="inlineStr">
        <is>
          <t>journal-article</t>
        </is>
      </c>
      <c r="N2304" t="inlineStr">
        <is>
          <t>en</t>
        </is>
      </c>
      <c r="O2304">
        <f>IF(F2304="","",LOWER(TRIM(F2304)&amp;"|"&amp;TRIM(G2304)&amp;"|"&amp;H2304))</f>
        <v/>
      </c>
      <c r="P2304" t="inlineStr">
        <is>
          <t>No</t>
        </is>
      </c>
      <c r="Q2304" t="inlineStr">
        <is>
          <t>Publisher: Springer Nature | Type: Article</t>
        </is>
      </c>
    </row>
    <row r="2305">
      <c r="A2305" t="inlineStr">
        <is>
          <t>A2304</t>
        </is>
      </c>
      <c r="B2305" t="inlineStr">
        <is>
          <t>Database</t>
        </is>
      </c>
      <c r="C2305" t="inlineStr">
        <is>
          <t>Springer Nature</t>
        </is>
      </c>
      <c r="D2305" s="86" t="n">
        <v>46287</v>
      </c>
      <c r="E2305" t="inlineStr">
        <is>
          <t>"generative world model"</t>
        </is>
      </c>
      <c r="F2305" t="inlineStr">
        <is>
          <t>Robust robotic exploration and mapping using generative occupancy map synthesis</t>
        </is>
      </c>
      <c r="G2305" t="inlineStr">
        <is>
          <t>Achey, Lorin; Reed, Alec; Crowe, Brendan; Hayes, Bradley; Heckman, Christoffer</t>
        </is>
      </c>
      <c r="H2305" t="n">
        <v>2025</v>
      </c>
      <c r="I2305" t="inlineStr">
        <is>
          <t>Autonomous Robots</t>
        </is>
      </c>
      <c r="J2305" t="inlineStr">
        <is>
          <t>10.1007/s10514-025-10229-0</t>
        </is>
      </c>
      <c r="K2305" t="inlineStr">
        <is>
          <t>https://doi.org/10.1007/s10514-025-10229-0</t>
        </is>
      </c>
      <c r="L2305" t="inlineStr">
        <is>
          <t>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is>
      </c>
      <c r="M2305" t="inlineStr">
        <is>
          <t>journal-article</t>
        </is>
      </c>
      <c r="N2305" t="inlineStr">
        <is>
          <t>en</t>
        </is>
      </c>
      <c r="O2305">
        <f>IF(F2305="","",LOWER(TRIM(F2305)&amp;"|"&amp;TRIM(G2305)&amp;"|"&amp;H2305))</f>
        <v/>
      </c>
      <c r="P2305" t="inlineStr">
        <is>
          <t>No</t>
        </is>
      </c>
      <c r="Q2305" t="inlineStr">
        <is>
          <t>Publisher: Springer Nature | Type: Article</t>
        </is>
      </c>
    </row>
    <row r="2306">
      <c r="A2306" t="inlineStr">
        <is>
          <t>A2305</t>
        </is>
      </c>
      <c r="B2306" t="inlineStr">
        <is>
          <t>Database</t>
        </is>
      </c>
      <c r="C2306" t="inlineStr">
        <is>
          <t>Springer Nature</t>
        </is>
      </c>
      <c r="D2306" s="86" t="n">
        <v>46287</v>
      </c>
      <c r="E2306" t="inlineStr">
        <is>
          <t>"generative world model"</t>
        </is>
      </c>
      <c r="F2306" t="inlineStr">
        <is>
          <t>Physical AI: bridging the sim-to-real divide toward embodied, ethical, and autonomous intelligence</t>
        </is>
      </c>
      <c r="G2306" t="inlineStr">
        <is>
          <t>Ray, Partha Pratim</t>
        </is>
      </c>
      <c r="H2306" t="n">
        <v>2025</v>
      </c>
      <c r="I2306" t="inlineStr">
        <is>
          <t>Machine Learning for Computational Science and Engineering</t>
        </is>
      </c>
      <c r="J2306" t="inlineStr">
        <is>
          <t>10.1007/s44379-025-00050-y</t>
        </is>
      </c>
      <c r="K2306" t="inlineStr">
        <is>
          <t>https://doi.org/10.1007/s44379-025-00050-y</t>
        </is>
      </c>
      <c r="L2306" t="inlineStr">
        <is>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is>
      </c>
      <c r="M2306" t="inlineStr">
        <is>
          <t>journal-article</t>
        </is>
      </c>
      <c r="N2306" t="inlineStr">
        <is>
          <t>en</t>
        </is>
      </c>
      <c r="O2306">
        <f>IF(F2306="","",LOWER(TRIM(F2306)&amp;"|"&amp;TRIM(G2306)&amp;"|"&amp;H2306))</f>
        <v/>
      </c>
      <c r="P2306" t="inlineStr">
        <is>
          <t>No</t>
        </is>
      </c>
      <c r="Q2306" t="inlineStr">
        <is>
          <t>Publisher: Springer Nature | Type: Article</t>
        </is>
      </c>
    </row>
    <row r="2307">
      <c r="A2307" t="inlineStr">
        <is>
          <t>A2306</t>
        </is>
      </c>
      <c r="B2307" t="inlineStr">
        <is>
          <t>Database</t>
        </is>
      </c>
      <c r="C2307" t="inlineStr">
        <is>
          <t>Springer Nature</t>
        </is>
      </c>
      <c r="D2307" s="86" t="n">
        <v>46287</v>
      </c>
      <c r="E2307" t="inlineStr">
        <is>
          <t>"generative world model"</t>
        </is>
      </c>
      <c r="F2307" t="inlineStr">
        <is>
          <t>Predictive Display for Teleoperation Based on Vector Fields Using Lidar-Camera Fusion</t>
        </is>
      </c>
      <c r="G2307" t="inlineStr">
        <is>
          <t>Sharma, Gaurav; Calder, Jeff; Rajamani, Rajesh</t>
        </is>
      </c>
      <c r="H2307" t="n">
        <v>2025</v>
      </c>
      <c r="I2307" t="inlineStr">
        <is>
          <t>International Journal of Computer Vision</t>
        </is>
      </c>
      <c r="J2307" t="inlineStr">
        <is>
          <t>10.1007/s11263-025-02550-z</t>
        </is>
      </c>
      <c r="K2307" t="inlineStr">
        <is>
          <t>https://doi.org/10.1007/s11263-025-02550-z</t>
        </is>
      </c>
      <c r="L2307" t="inlineStr">
        <is>
          <t>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is>
      </c>
      <c r="M2307" t="inlineStr">
        <is>
          <t>journal-article</t>
        </is>
      </c>
      <c r="N2307" t="inlineStr">
        <is>
          <t>en</t>
        </is>
      </c>
      <c r="O2307">
        <f>IF(F2307="","",LOWER(TRIM(F2307)&amp;"|"&amp;TRIM(G2307)&amp;"|"&amp;H2307))</f>
        <v/>
      </c>
      <c r="P2307" t="inlineStr">
        <is>
          <t>No</t>
        </is>
      </c>
      <c r="Q2307" t="inlineStr">
        <is>
          <t>Publisher: Springer Nature | Type: Article</t>
        </is>
      </c>
    </row>
    <row r="2308">
      <c r="A2308" t="inlineStr">
        <is>
          <t>A2307</t>
        </is>
      </c>
      <c r="B2308" t="inlineStr">
        <is>
          <t>Database</t>
        </is>
      </c>
      <c r="C2308" t="inlineStr">
        <is>
          <t>Springer Nature</t>
        </is>
      </c>
      <c r="D2308" s="86" t="n">
        <v>46287</v>
      </c>
      <c r="E2308" t="inlineStr">
        <is>
          <t>"generative world model"</t>
        </is>
      </c>
      <c r="F2308" t="inlineStr">
        <is>
          <t>Ethical frameworks for automated vehicles: a systematic analysis and design</t>
        </is>
      </c>
      <c r="G2308" t="inlineStr">
        <is>
          <t>Gros, Chloe; Martens, Marieke; Aliman, Nadisha-Marie; Kester, Leon; Werkhoven, Peter</t>
        </is>
      </c>
      <c r="H2308" t="n">
        <v>2025</v>
      </c>
      <c r="I2308" t="inlineStr">
        <is>
          <t>AI and Ethics</t>
        </is>
      </c>
      <c r="J2308" t="inlineStr">
        <is>
          <t>10.1007/s43681-025-00803-8</t>
        </is>
      </c>
      <c r="K2308" t="inlineStr">
        <is>
          <t>https://doi.org/10.1007/s43681-025-00803-8</t>
        </is>
      </c>
      <c r="L2308" t="inlineStr">
        <is>
          <t>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is>
      </c>
      <c r="M2308" t="inlineStr">
        <is>
          <t>journal-article</t>
        </is>
      </c>
      <c r="N2308" t="inlineStr">
        <is>
          <t>en</t>
        </is>
      </c>
      <c r="O2308">
        <f>IF(F2308="","",LOWER(TRIM(F2308)&amp;"|"&amp;TRIM(G2308)&amp;"|"&amp;H2308))</f>
        <v/>
      </c>
      <c r="P2308" t="inlineStr">
        <is>
          <t>No</t>
        </is>
      </c>
      <c r="Q2308" t="inlineStr">
        <is>
          <t>Publisher: Springer Nature | Type: Article</t>
        </is>
      </c>
    </row>
    <row r="2309">
      <c r="A2309" t="inlineStr">
        <is>
          <t>A2308</t>
        </is>
      </c>
      <c r="B2309" t="inlineStr">
        <is>
          <t>Database</t>
        </is>
      </c>
      <c r="C2309" t="inlineStr">
        <is>
          <t>Springer Nature</t>
        </is>
      </c>
      <c r="D2309" s="86" t="n">
        <v>46287</v>
      </c>
      <c r="E2309" t="inlineStr">
        <is>
          <t>"generative world model"</t>
        </is>
      </c>
      <c r="F2309" t="inlineStr">
        <is>
          <t>A comprehensive survey on pretrained foundation models: a history from BERT to ChatGPT</t>
        </is>
      </c>
      <c r="G2309" t="inlineStr">
        <is>
          <t>Zhou, Ce; Li, Qian; Li, Chen; Yu, Jun; Liu, Yixin; Wang, Guangjing; Zhang, Kai; Ji, Cheng; Yan, Qiben; He, Lifang; Peng, Hao; Li, Jianxin; Wu, Jia; Liu, Ziwei; Xie, Pengtao; Xiong, Caiming; Pei, Jian; Yu, Philip S.; Sun, Lichao</t>
        </is>
      </c>
      <c r="H2309" t="n">
        <v>2025</v>
      </c>
      <c r="I2309" t="inlineStr">
        <is>
          <t>International Journal of Machine Learning and Cybernetics</t>
        </is>
      </c>
      <c r="J2309" t="inlineStr">
        <is>
          <t>10.1007/s13042-024-02443-6</t>
        </is>
      </c>
      <c r="K2309" t="inlineStr">
        <is>
          <t>https://doi.org/10.1007/s13042-024-02443-6</t>
        </is>
      </c>
      <c r="L2309" t="inlineStr">
        <is>
          <t>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is>
      </c>
      <c r="M2309" t="inlineStr">
        <is>
          <t>journal-article</t>
        </is>
      </c>
      <c r="N2309" t="inlineStr">
        <is>
          <t>en</t>
        </is>
      </c>
      <c r="O2309">
        <f>IF(F2309="","",LOWER(TRIM(F2309)&amp;"|"&amp;TRIM(G2309)&amp;"|"&amp;H2309))</f>
        <v/>
      </c>
      <c r="P2309" t="inlineStr">
        <is>
          <t>No</t>
        </is>
      </c>
      <c r="Q2309" t="inlineStr">
        <is>
          <t>Publisher: Springer Nature | Type: Article</t>
        </is>
      </c>
    </row>
    <row r="2310">
      <c r="A2310" t="inlineStr">
        <is>
          <t>A2309</t>
        </is>
      </c>
      <c r="B2310" t="inlineStr">
        <is>
          <t>Database</t>
        </is>
      </c>
      <c r="C2310" t="inlineStr">
        <is>
          <t>Springer Nature</t>
        </is>
      </c>
      <c r="D2310" s="86" t="n">
        <v>46287</v>
      </c>
      <c r="E2310" t="inlineStr">
        <is>
          <t>"generative world model"</t>
        </is>
      </c>
      <c r="F2310" t="inlineStr">
        <is>
          <t>Vision-based 3D occupancy prediction in autonomous driving: a review and outlook</t>
        </is>
      </c>
      <c r="G2310" t="inlineStr">
        <is>
          <t>Zhang, Yanan; Zhang, Jinqing; Wang, Zengran; Xu, Junhao; Huang, Di</t>
        </is>
      </c>
      <c r="H2310" t="n">
        <v>2025</v>
      </c>
      <c r="I2310" t="inlineStr">
        <is>
          <t>Frontiers of Computer Science</t>
        </is>
      </c>
      <c r="J2310" t="inlineStr">
        <is>
          <t>10.1007/s11704-024-40443-5</t>
        </is>
      </c>
      <c r="K2310" t="inlineStr">
        <is>
          <t>https://doi.org/10.1007/s11704-024-40443-5</t>
        </is>
      </c>
      <c r="L2310" t="inlineStr">
        <is>
          <t>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is>
      </c>
      <c r="M2310" t="inlineStr">
        <is>
          <t>journal-article</t>
        </is>
      </c>
      <c r="N2310" t="inlineStr">
        <is>
          <t>en</t>
        </is>
      </c>
      <c r="O2310">
        <f>IF(F2310="","",LOWER(TRIM(F2310)&amp;"|"&amp;TRIM(G2310)&amp;"|"&amp;H2310))</f>
        <v/>
      </c>
      <c r="P2310" t="inlineStr">
        <is>
          <t>No</t>
        </is>
      </c>
      <c r="Q2310" t="inlineStr">
        <is>
          <t>Publisher: Springer Nature | Type: Article</t>
        </is>
      </c>
    </row>
    <row r="2311">
      <c r="A2311" t="inlineStr">
        <is>
          <t>A2310</t>
        </is>
      </c>
      <c r="B2311" t="inlineStr">
        <is>
          <t>Database</t>
        </is>
      </c>
      <c r="C2311" t="inlineStr">
        <is>
          <t>Springer Nature</t>
        </is>
      </c>
      <c r="D2311" s="86" t="n">
        <v>46287</v>
      </c>
      <c r="E2311" t="inlineStr">
        <is>
          <t>"generative world model"</t>
        </is>
      </c>
      <c r="F2311" t="inlineStr">
        <is>
          <t>When AI meets counterfactuals: the ethical implications of counterfactual world simulation models</t>
        </is>
      </c>
      <c r="G2311" t="inlineStr">
        <is>
          <t>Kirfel, Lara; MacCoun, Robert; Icard, Thomas; Gerstenberg, Tobias</t>
        </is>
      </c>
      <c r="H2311" t="n">
        <v>2025</v>
      </c>
      <c r="I2311" t="inlineStr">
        <is>
          <t>AI and Ethics</t>
        </is>
      </c>
      <c r="J2311" t="inlineStr">
        <is>
          <t>10.1007/s43681-025-00718-4</t>
        </is>
      </c>
      <c r="K2311" t="inlineStr">
        <is>
          <t>https://doi.org/10.1007/s43681-025-00718-4</t>
        </is>
      </c>
      <c r="L2311" t="inlineStr">
        <is>
          <t>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is>
      </c>
      <c r="M2311" t="inlineStr">
        <is>
          <t>journal-article</t>
        </is>
      </c>
      <c r="N2311" t="inlineStr">
        <is>
          <t>en</t>
        </is>
      </c>
      <c r="O2311">
        <f>IF(F2311="","",LOWER(TRIM(F2311)&amp;"|"&amp;TRIM(G2311)&amp;"|"&amp;H2311))</f>
        <v/>
      </c>
      <c r="P2311" t="inlineStr">
        <is>
          <t>No</t>
        </is>
      </c>
      <c r="Q2311" t="inlineStr">
        <is>
          <t>Publisher: Springer Nature | Type: Article</t>
        </is>
      </c>
    </row>
    <row r="2312">
      <c r="A2312" t="inlineStr">
        <is>
          <t>A2311</t>
        </is>
      </c>
      <c r="B2312" t="inlineStr">
        <is>
          <t>Database</t>
        </is>
      </c>
      <c r="C2312" t="inlineStr">
        <is>
          <t>Springer Nature</t>
        </is>
      </c>
      <c r="D2312" s="86" t="n">
        <v>46287</v>
      </c>
      <c r="E2312" t="inlineStr">
        <is>
          <t>"generative world model"</t>
        </is>
      </c>
      <c r="F2312" t="inlineStr">
        <is>
          <t>Shared worlds, shared minds</t>
        </is>
      </c>
      <c r="G2312" t="inlineStr">
        <is>
          <t>Pezzulo, Giovanni; Parr, Thomas; Friston, Karl J</t>
        </is>
      </c>
      <c r="H2312" t="n">
        <v>2025</v>
      </c>
      <c r="I2312" t="inlineStr">
        <is>
          <t>EMBO Reports</t>
        </is>
      </c>
      <c r="J2312" t="inlineStr">
        <is>
          <t>10.1038/s44319-025-00549-8</t>
        </is>
      </c>
      <c r="K2312" t="inlineStr">
        <is>
          <t>https://doi.org/10.1038/s44319-025-00549-8</t>
        </is>
      </c>
      <c r="L2312" t="inlineStr">
        <is>
          <t>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is>
      </c>
      <c r="M2312" t="inlineStr">
        <is>
          <t>journal-article</t>
        </is>
      </c>
      <c r="N2312" t="inlineStr">
        <is>
          <t>en</t>
        </is>
      </c>
      <c r="O2312">
        <f>IF(F2312="","",LOWER(TRIM(F2312)&amp;"|"&amp;TRIM(G2312)&amp;"|"&amp;H2312))</f>
        <v/>
      </c>
      <c r="P2312" t="inlineStr">
        <is>
          <t>No</t>
        </is>
      </c>
      <c r="Q2312" t="inlineStr">
        <is>
          <t>Publisher: Springer Nature | Type: Article</t>
        </is>
      </c>
    </row>
    <row r="2313">
      <c r="A2313" t="inlineStr">
        <is>
          <t>A2312</t>
        </is>
      </c>
      <c r="B2313" t="inlineStr">
        <is>
          <t>Database</t>
        </is>
      </c>
      <c r="C2313" t="inlineStr">
        <is>
          <t>Springer Nature</t>
        </is>
      </c>
      <c r="D2313" s="86" t="n">
        <v>46287</v>
      </c>
      <c r="E2313" t="inlineStr">
        <is>
          <t>"diffusion world model"</t>
        </is>
      </c>
      <c r="F2313" t="inlineStr">
        <is>
          <t>A survey: advances in multi-modal visual understanding and generation</t>
        </is>
      </c>
      <c r="G2313" t="inlineStr">
        <is>
          <t>Xi, Dianbing; Zhou, Zhaoqi; Wang, Youming; Wang, Jiepeng; Zhang, Chi</t>
        </is>
      </c>
      <c r="H2313" t="n">
        <v>2026</v>
      </c>
      <c r="I2313" t="inlineStr">
        <is>
          <t>Vicinagearth</t>
        </is>
      </c>
      <c r="J2313" t="inlineStr">
        <is>
          <t>10.1007/s44336-025-00032-x</t>
        </is>
      </c>
      <c r="K2313" t="inlineStr">
        <is>
          <t>https://doi.org/10.1007/s44336-025-00032-x</t>
        </is>
      </c>
      <c r="L2313" t="inlineStr">
        <is>
          <t>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is>
      </c>
      <c r="M2313" t="inlineStr">
        <is>
          <t>journal-article</t>
        </is>
      </c>
      <c r="N2313" t="inlineStr">
        <is>
          <t>en</t>
        </is>
      </c>
      <c r="O2313">
        <f>IF(F2313="","",LOWER(TRIM(F2313)&amp;"|"&amp;TRIM(G2313)&amp;"|"&amp;H2313))</f>
        <v/>
      </c>
      <c r="P2313" t="inlineStr">
        <is>
          <t>No</t>
        </is>
      </c>
      <c r="Q2313" t="inlineStr">
        <is>
          <t>Publisher: Springer Nature | Type: Article</t>
        </is>
      </c>
    </row>
    <row r="2314">
      <c r="A2314" t="inlineStr">
        <is>
          <t>A2313</t>
        </is>
      </c>
      <c r="B2314" t="inlineStr">
        <is>
          <t>Database</t>
        </is>
      </c>
      <c r="C2314" t="inlineStr">
        <is>
          <t>Springer Nature</t>
        </is>
      </c>
      <c r="D2314" s="86" t="n">
        <v>46287</v>
      </c>
      <c r="E2314" t="inlineStr">
        <is>
          <t>"diffusion world model"</t>
        </is>
      </c>
      <c r="F2314" t="inlineStr">
        <is>
          <t>ED2: environment dynamics decomposition world models for continuous control</t>
        </is>
      </c>
      <c r="G2314" t="inlineStr">
        <is>
          <t>Yuan, Yifu; Tang, Hongyao; Wang, Cong; Zheng, Yan; Hao, Jianye</t>
        </is>
      </c>
      <c r="H2314" t="n">
        <v>2025</v>
      </c>
      <c r="I2314" t="inlineStr">
        <is>
          <t>Visual Intelligence</t>
        </is>
      </c>
      <c r="J2314" t="inlineStr">
        <is>
          <t>10.1007/s44267-025-00094-x</t>
        </is>
      </c>
      <c r="K2314" t="inlineStr">
        <is>
          <t>https://doi.org/10.1007/s44267-025-00094-x</t>
        </is>
      </c>
      <c r="L2314" t="inlineStr">
        <is>
          <t>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is>
      </c>
      <c r="M2314" t="inlineStr">
        <is>
          <t>journal-article</t>
        </is>
      </c>
      <c r="N2314" t="inlineStr">
        <is>
          <t>en</t>
        </is>
      </c>
      <c r="O2314">
        <f>IF(F2314="","",LOWER(TRIM(F2314)&amp;"|"&amp;TRIM(G2314)&amp;"|"&amp;H2314))</f>
        <v/>
      </c>
      <c r="P2314" t="inlineStr">
        <is>
          <t>No</t>
        </is>
      </c>
      <c r="Q2314" t="inlineStr">
        <is>
          <t>Publisher: Springer Nature | Type: Article</t>
        </is>
      </c>
    </row>
    <row r="2315">
      <c r="A2315" t="inlineStr">
        <is>
          <t>A2314</t>
        </is>
      </c>
      <c r="B2315" t="inlineStr">
        <is>
          <t>Database</t>
        </is>
      </c>
      <c r="C2315" t="inlineStr">
        <is>
          <t>Springer Nature</t>
        </is>
      </c>
      <c r="D2315" s="86" t="n">
        <v>46287</v>
      </c>
      <c r="E2315" t="inlineStr">
        <is>
          <t>"diffusion world model"</t>
        </is>
      </c>
      <c r="F2315" t="inlineStr">
        <is>
          <t>Global Search for Optimal Low Thrust Spacecraft Trajectories Using Diffusion Models and the Indirect Method</t>
        </is>
      </c>
      <c r="G2315" t="inlineStr">
        <is>
          <t>Graebner, Jannik; Beeson, Ryne</t>
        </is>
      </c>
      <c r="H2315" t="n">
        <v>2025</v>
      </c>
      <c r="I2315" t="inlineStr">
        <is>
          <t>The Journal of the Astronautical Sciences</t>
        </is>
      </c>
      <c r="J2315" t="inlineStr">
        <is>
          <t>10.1007/s40295-025-00535-1</t>
        </is>
      </c>
      <c r="K2315" t="inlineStr">
        <is>
          <t>https://doi.org/10.1007/s40295-025-00535-1</t>
        </is>
      </c>
      <c r="L2315" t="inlineStr">
        <is>
          <t>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is>
      </c>
      <c r="M2315" t="inlineStr">
        <is>
          <t>journal-article</t>
        </is>
      </c>
      <c r="N2315" t="inlineStr">
        <is>
          <t>en</t>
        </is>
      </c>
      <c r="O2315">
        <f>IF(F2315="","",LOWER(TRIM(F2315)&amp;"|"&amp;TRIM(G2315)&amp;"|"&amp;H2315))</f>
        <v/>
      </c>
      <c r="P2315" t="inlineStr">
        <is>
          <t>No</t>
        </is>
      </c>
      <c r="Q2315" t="inlineStr">
        <is>
          <t>Publisher: Springer Nature | Type: Article</t>
        </is>
      </c>
    </row>
    <row r="2316">
      <c r="A2316" t="inlineStr">
        <is>
          <t>A2315</t>
        </is>
      </c>
      <c r="B2316" t="inlineStr">
        <is>
          <t>Database</t>
        </is>
      </c>
      <c r="C2316" t="inlineStr">
        <is>
          <t>Springer Nature</t>
        </is>
      </c>
      <c r="D2316" s="86" t="n">
        <v>46287</v>
      </c>
      <c r="E2316" t="inlineStr">
        <is>
          <t>latent dynamics "video prediction"</t>
        </is>
      </c>
      <c r="F2316" t="inlineStr">
        <is>
          <t>VRWKV-Editor: reducing quadratic complexity in transformer-based video editing</t>
        </is>
      </c>
      <c r="G2316" t="inlineStr">
        <is>
          <t>Aitrouga, Abdelilah; Hmamouche, Youssef; Seghrouchni, Amal El Fallah</t>
        </is>
      </c>
      <c r="H2316" t="n">
        <v>2026</v>
      </c>
      <c r="I2316" t="inlineStr">
        <is>
          <t>Multimedia Systems</t>
        </is>
      </c>
      <c r="J2316" t="inlineStr">
        <is>
          <t>10.1007/s00530-026-02649-4</t>
        </is>
      </c>
      <c r="K2316" t="inlineStr">
        <is>
          <t>https://doi.org/10.1007/s00530-026-02649-4</t>
        </is>
      </c>
      <c r="L2316" t="inlineStr">
        <is>
          <t>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is>
      </c>
      <c r="M2316" t="inlineStr">
        <is>
          <t>journal-article</t>
        </is>
      </c>
      <c r="N2316" t="inlineStr">
        <is>
          <t>en</t>
        </is>
      </c>
      <c r="O2316">
        <f>IF(F2316="","",LOWER(TRIM(F2316)&amp;"|"&amp;TRIM(G2316)&amp;"|"&amp;H2316))</f>
        <v/>
      </c>
      <c r="P2316" t="inlineStr">
        <is>
          <t>No</t>
        </is>
      </c>
      <c r="Q2316" t="inlineStr">
        <is>
          <t>Publisher: Springer Nature | Type: Article</t>
        </is>
      </c>
    </row>
    <row r="2317">
      <c r="A2317" t="inlineStr">
        <is>
          <t>A2316</t>
        </is>
      </c>
      <c r="B2317" t="inlineStr">
        <is>
          <t>Database</t>
        </is>
      </c>
      <c r="C2317" t="inlineStr">
        <is>
          <t>Springer Nature</t>
        </is>
      </c>
      <c r="D2317" s="86" t="n">
        <v>46287</v>
      </c>
      <c r="E2317" t="inlineStr">
        <is>
          <t>latent dynamics "video prediction"</t>
        </is>
      </c>
      <c r="F2317" t="inlineStr">
        <is>
          <t>From sensing to semantics: a comprehensive survey of AI-based animal behavior monitoring via pose estimation, behavior recognition, and UAV-enabled observation</t>
        </is>
      </c>
      <c r="G2317" t="inlineStr">
        <is>
          <t>Yu, Tong; Zhang, Danhui; Zhang, Jianyang; Ge, Kaining; Yin, Shuang; Guo, Songtao; Yang, Siyan; Song, Pengfei; Zhang, Tongzuo; Xu, Pengfei</t>
        </is>
      </c>
      <c r="H2317" t="n">
        <v>2026</v>
      </c>
      <c r="I2317" t="inlineStr">
        <is>
          <t>Multimedia Systems</t>
        </is>
      </c>
      <c r="J2317" t="inlineStr">
        <is>
          <t>10.1007/s00530-026-02644-9</t>
        </is>
      </c>
      <c r="K2317" t="inlineStr">
        <is>
          <t>https://doi.org/10.1007/s00530-026-02644-9</t>
        </is>
      </c>
      <c r="L2317" t="inlineStr">
        <is>
          <t>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is>
      </c>
      <c r="M2317" t="inlineStr">
        <is>
          <t>journal-article</t>
        </is>
      </c>
      <c r="N2317" t="inlineStr">
        <is>
          <t>en</t>
        </is>
      </c>
      <c r="O2317">
        <f>IF(F2317="","",LOWER(TRIM(F2317)&amp;"|"&amp;TRIM(G2317)&amp;"|"&amp;H2317))</f>
        <v/>
      </c>
      <c r="P2317" t="inlineStr">
        <is>
          <t>No</t>
        </is>
      </c>
      <c r="Q2317" t="inlineStr">
        <is>
          <t>Publisher: Springer Nature | Type: Article</t>
        </is>
      </c>
    </row>
    <row r="2318">
      <c r="A2318" t="inlineStr">
        <is>
          <t>A2317</t>
        </is>
      </c>
      <c r="B2318" t="inlineStr">
        <is>
          <t>Database</t>
        </is>
      </c>
      <c r="C2318" t="inlineStr">
        <is>
          <t>Springer Nature</t>
        </is>
      </c>
      <c r="D2318" s="86" t="n">
        <v>46287</v>
      </c>
      <c r="E2318" t="inlineStr">
        <is>
          <t>latent dynamics "video prediction"</t>
        </is>
      </c>
      <c r="F2318" t="inlineStr">
        <is>
          <t>Fully convolutional spatiotemporal learning for microstructure evolution prediction</t>
        </is>
      </c>
      <c r="G2318" t="inlineStr">
        <is>
          <t>Trimboli, Michael; Alsubaie, Mohammed; Perera, Sirani M.; Wang, Ke-Gang; Li, Xianqi</t>
        </is>
      </c>
      <c r="H2318" t="n">
        <v>2026</v>
      </c>
      <c r="I2318" t="inlineStr">
        <is>
          <t>Journal of Materials Science</t>
        </is>
      </c>
      <c r="J2318" t="inlineStr">
        <is>
          <t>10.1007/s10853-026-13194-w</t>
        </is>
      </c>
      <c r="K2318" t="inlineStr">
        <is>
          <t>https://doi.org/10.1007/s10853-026-13194-w</t>
        </is>
      </c>
      <c r="L2318" t="inlineStr">
        <is>
          <t>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is>
      </c>
      <c r="M2318" t="inlineStr">
        <is>
          <t>journal-article</t>
        </is>
      </c>
      <c r="N2318" t="inlineStr">
        <is>
          <t>en</t>
        </is>
      </c>
      <c r="O2318">
        <f>IF(F2318="","",LOWER(TRIM(F2318)&amp;"|"&amp;TRIM(G2318)&amp;"|"&amp;H2318))</f>
        <v/>
      </c>
      <c r="P2318" t="inlineStr">
        <is>
          <t>No</t>
        </is>
      </c>
      <c r="Q2318" t="inlineStr">
        <is>
          <t>Publisher: Springer Nature | Type: Article</t>
        </is>
      </c>
    </row>
    <row r="2319">
      <c r="A2319" t="inlineStr">
        <is>
          <t>A2318</t>
        </is>
      </c>
      <c r="B2319" t="inlineStr">
        <is>
          <t>Database</t>
        </is>
      </c>
      <c r="C2319" t="inlineStr">
        <is>
          <t>Springer Nature</t>
        </is>
      </c>
      <c r="D2319" s="86" t="n">
        <v>46287</v>
      </c>
      <c r="E2319" t="inlineStr">
        <is>
          <t>latent dynamics "video prediction"</t>
        </is>
      </c>
      <c r="F2319" t="inlineStr">
        <is>
          <t>Cloud imagery generation by physics-inspired motion-constrained diffusion networks</t>
        </is>
      </c>
      <c r="G2319" t="inlineStr">
        <is>
          <t>Kang, Meixi; Zhu, Yuanping; Xiao, Baihua</t>
        </is>
      </c>
      <c r="H2319" t="n">
        <v>2026</v>
      </c>
      <c r="I2319" t="inlineStr">
        <is>
          <t>International Journal of Machine Learning and Cybernetics</t>
        </is>
      </c>
      <c r="J2319" t="inlineStr">
        <is>
          <t>10.1007/s13042-026-03264-5</t>
        </is>
      </c>
      <c r="K2319" t="inlineStr">
        <is>
          <t>https://doi.org/10.1007/s13042-026-03264-5</t>
        </is>
      </c>
      <c r="L2319" t="inlineStr">
        <is>
          <t>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is>
      </c>
      <c r="M2319" t="inlineStr">
        <is>
          <t>journal-article</t>
        </is>
      </c>
      <c r="N2319" t="inlineStr">
        <is>
          <t>en</t>
        </is>
      </c>
      <c r="O2319">
        <f>IF(F2319="","",LOWER(TRIM(F2319)&amp;"|"&amp;TRIM(G2319)&amp;"|"&amp;H2319))</f>
        <v/>
      </c>
      <c r="P2319" t="inlineStr">
        <is>
          <t>No</t>
        </is>
      </c>
      <c r="Q2319" t="inlineStr">
        <is>
          <t>Publisher: Springer Nature | Type: Article</t>
        </is>
      </c>
    </row>
    <row r="2320">
      <c r="A2320" t="inlineStr">
        <is>
          <t>A2319</t>
        </is>
      </c>
      <c r="B2320" t="inlineStr">
        <is>
          <t>Database</t>
        </is>
      </c>
      <c r="C2320" t="inlineStr">
        <is>
          <t>Springer Nature</t>
        </is>
      </c>
      <c r="D2320" s="86" t="n">
        <v>46287</v>
      </c>
      <c r="E2320" t="inlineStr">
        <is>
          <t>latent dynamics "video prediction"</t>
        </is>
      </c>
      <c r="F2320" t="inlineStr">
        <is>
          <t>Storm surge in color: RGB-encoded physics-aware deep learning for storm surge forecasting</t>
        </is>
      </c>
      <c r="G2320" t="inlineStr">
        <is>
          <t>Zhao, Jinpai; Cerrone, Albert; Valseth, Eirik; Westerink, Leendert; Dawson, Clint</t>
        </is>
      </c>
      <c r="H2320" t="n">
        <v>2026</v>
      </c>
      <c r="I2320" t="inlineStr">
        <is>
          <t>Computational Geosciences</t>
        </is>
      </c>
      <c r="J2320" t="inlineStr">
        <is>
          <t>10.1007/s10596-026-10477-8</t>
        </is>
      </c>
      <c r="K2320" t="inlineStr">
        <is>
          <t>https://doi.org/10.1007/s10596-026-10477-8</t>
        </is>
      </c>
      <c r="L2320" t="inlineStr">
        <is>
          <t>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is>
      </c>
      <c r="M2320" t="inlineStr">
        <is>
          <t>journal-article</t>
        </is>
      </c>
      <c r="N2320" t="inlineStr">
        <is>
          <t>en</t>
        </is>
      </c>
      <c r="O2320">
        <f>IF(F2320="","",LOWER(TRIM(F2320)&amp;"|"&amp;TRIM(G2320)&amp;"|"&amp;H2320))</f>
        <v/>
      </c>
      <c r="P2320" t="inlineStr">
        <is>
          <t>No</t>
        </is>
      </c>
      <c r="Q2320" t="inlineStr">
        <is>
          <t>Publisher: Springer Nature | Type: Article</t>
        </is>
      </c>
    </row>
    <row r="2321">
      <c r="A2321" t="inlineStr">
        <is>
          <t>A2320</t>
        </is>
      </c>
      <c r="B2321" t="inlineStr">
        <is>
          <t>Database</t>
        </is>
      </c>
      <c r="C2321" t="inlineStr">
        <is>
          <t>Springer Nature</t>
        </is>
      </c>
      <c r="D2321" s="86" t="n">
        <v>46287</v>
      </c>
      <c r="E2321" t="inlineStr">
        <is>
          <t>latent dynamics "video prediction"</t>
        </is>
      </c>
      <c r="F2321" t="inlineStr">
        <is>
          <t>Alleviating popularity Bias for multimodal recommendation from disentangling perspective</t>
        </is>
      </c>
      <c r="G2321" t="inlineStr">
        <is>
          <t>Du, Hangyuan; Wu, Di; Yang, Liu; Zhang, Weihong; Xie, Yu</t>
        </is>
      </c>
      <c r="H2321" t="n">
        <v>2026</v>
      </c>
      <c r="I2321" t="inlineStr">
        <is>
          <t>International Journal of Machine Learning and Cybernetics</t>
        </is>
      </c>
      <c r="J2321" t="inlineStr">
        <is>
          <t>10.1007/s13042-026-03256-5</t>
        </is>
      </c>
      <c r="K2321" t="inlineStr">
        <is>
          <t>https://doi.org/10.1007/s13042-026-03256-5</t>
        </is>
      </c>
      <c r="L2321" t="inlineStr">
        <is>
          <t>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is>
      </c>
      <c r="M2321" t="inlineStr">
        <is>
          <t>journal-article</t>
        </is>
      </c>
      <c r="N2321" t="inlineStr">
        <is>
          <t>en</t>
        </is>
      </c>
      <c r="O2321">
        <f>IF(F2321="","",LOWER(TRIM(F2321)&amp;"|"&amp;TRIM(G2321)&amp;"|"&amp;H2321))</f>
        <v/>
      </c>
      <c r="P2321" t="inlineStr">
        <is>
          <t>No</t>
        </is>
      </c>
      <c r="Q2321" t="inlineStr">
        <is>
          <t>Publisher: Springer Nature | Type: Article</t>
        </is>
      </c>
    </row>
    <row r="2322">
      <c r="A2322" t="inlineStr">
        <is>
          <t>A2321</t>
        </is>
      </c>
      <c r="B2322" t="inlineStr">
        <is>
          <t>Database</t>
        </is>
      </c>
      <c r="C2322" t="inlineStr">
        <is>
          <t>Springer Nature</t>
        </is>
      </c>
      <c r="D2322" s="86" t="n">
        <v>46287</v>
      </c>
      <c r="E2322" t="inlineStr">
        <is>
          <t>latent dynamics "video prediction"</t>
        </is>
      </c>
      <c r="F2322" t="inlineStr">
        <is>
          <t>VLM-RLPGS: A Cognitive Framework Using Vision–Language Model and Reinforcement Learning for Push–Grasp Synergy</t>
        </is>
      </c>
      <c r="G2322" t="inlineStr">
        <is>
          <t>Nguyen, Thanh Phuong; Nguyen, Hung; Nguyen, Song Hung; Ngo, Ha Quang Thinh</t>
        </is>
      </c>
      <c r="H2322" t="n">
        <v>2026</v>
      </c>
      <c r="I2322" t="inlineStr">
        <is>
          <t>Arabian Journal for Science and Engineering</t>
        </is>
      </c>
      <c r="J2322" t="inlineStr">
        <is>
          <t>10.1007/s13369-026-11170-9</t>
        </is>
      </c>
      <c r="K2322" t="inlineStr">
        <is>
          <t>https://doi.org/10.1007/s13369-026-11170-9</t>
        </is>
      </c>
      <c r="L2322" t="inlineStr">
        <is>
          <t>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is>
      </c>
      <c r="M2322" t="inlineStr">
        <is>
          <t>journal-article</t>
        </is>
      </c>
      <c r="N2322" t="inlineStr">
        <is>
          <t>en</t>
        </is>
      </c>
      <c r="O2322">
        <f>IF(F2322="","",LOWER(TRIM(F2322)&amp;"|"&amp;TRIM(G2322)&amp;"|"&amp;H2322))</f>
        <v/>
      </c>
      <c r="P2322" t="inlineStr">
        <is>
          <t>No</t>
        </is>
      </c>
      <c r="Q2322" t="inlineStr">
        <is>
          <t>Publisher: Springer Nature | Type: Article</t>
        </is>
      </c>
    </row>
    <row r="2323">
      <c r="A2323" t="inlineStr">
        <is>
          <t>A2322</t>
        </is>
      </c>
      <c r="B2323" t="inlineStr">
        <is>
          <t>Database</t>
        </is>
      </c>
      <c r="C2323" t="inlineStr">
        <is>
          <t>Springer Nature</t>
        </is>
      </c>
      <c r="D2323" s="86" t="n">
        <v>46287</v>
      </c>
      <c r="E2323" t="inlineStr">
        <is>
          <t>latent dynamics "video prediction"</t>
        </is>
      </c>
      <c r="F2323" t="inlineStr">
        <is>
          <t>FlowReg-Diff: symmetric image registration with diffusion flow matching</t>
        </is>
      </c>
      <c r="G2323" t="inlineStr">
        <is>
          <t>Wang, Jinyang; Zhou, Ranran; Chen, Wei</t>
        </is>
      </c>
      <c r="H2323" t="n">
        <v>2026</v>
      </c>
      <c r="I2323" t="inlineStr">
        <is>
          <t>The Visual Computer</t>
        </is>
      </c>
      <c r="J2323" t="inlineStr">
        <is>
          <t>10.1007/s00371-026-04589-6</t>
        </is>
      </c>
      <c r="K2323" t="inlineStr">
        <is>
          <t>https://doi.org/10.1007/s00371-026-04589-6</t>
        </is>
      </c>
      <c r="L2323" t="inlineStr">
        <is>
          <t>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is>
      </c>
      <c r="M2323" t="inlineStr">
        <is>
          <t>journal-article</t>
        </is>
      </c>
      <c r="N2323" t="inlineStr">
        <is>
          <t>en</t>
        </is>
      </c>
      <c r="O2323">
        <f>IF(F2323="","",LOWER(TRIM(F2323)&amp;"|"&amp;TRIM(G2323)&amp;"|"&amp;H2323))</f>
        <v/>
      </c>
      <c r="P2323" t="inlineStr">
        <is>
          <t>No</t>
        </is>
      </c>
      <c r="Q2323" t="inlineStr">
        <is>
          <t>Publisher: Springer Nature | Type: Article</t>
        </is>
      </c>
    </row>
    <row r="2324">
      <c r="A2324" t="inlineStr">
        <is>
          <t>A2323</t>
        </is>
      </c>
      <c r="B2324" t="inlineStr">
        <is>
          <t>Database</t>
        </is>
      </c>
      <c r="C2324" t="inlineStr">
        <is>
          <t>Springer Nature</t>
        </is>
      </c>
      <c r="D2324" s="86" t="n">
        <v>46287</v>
      </c>
      <c r="E2324" t="inlineStr">
        <is>
          <t>latent dynamics "video prediction"</t>
        </is>
      </c>
      <c r="F2324" t="inlineStr">
        <is>
          <t>Long-term multi-horizon weather prediction using geo-based physics-informed learning</t>
        </is>
      </c>
      <c r="G2324" t="inlineStr">
        <is>
          <t>Althobaiti, Ahlam</t>
        </is>
      </c>
      <c r="H2324" t="n">
        <v>2026</v>
      </c>
      <c r="I2324" t="inlineStr">
        <is>
          <t>Journal of King Saud University Computer and Information Sciences</t>
        </is>
      </c>
      <c r="J2324" t="inlineStr">
        <is>
          <t>10.1007/s44443-026-01044-3</t>
        </is>
      </c>
      <c r="K2324" t="inlineStr">
        <is>
          <t>https://doi.org/10.1007/s44443-026-01044-3</t>
        </is>
      </c>
      <c r="L2324" t="inlineStr">
        <is>
          <t>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is>
      </c>
      <c r="M2324" t="inlineStr">
        <is>
          <t>journal-article</t>
        </is>
      </c>
      <c r="N2324" t="inlineStr">
        <is>
          <t>en</t>
        </is>
      </c>
      <c r="O2324">
        <f>IF(F2324="","",LOWER(TRIM(F2324)&amp;"|"&amp;TRIM(G2324)&amp;"|"&amp;H2324))</f>
        <v/>
      </c>
      <c r="P2324" t="inlineStr">
        <is>
          <t>No</t>
        </is>
      </c>
      <c r="Q2324" t="inlineStr">
        <is>
          <t>Publisher: Springer Nature | Type: Article</t>
        </is>
      </c>
    </row>
    <row r="2325">
      <c r="A2325" t="inlineStr">
        <is>
          <t>A2324</t>
        </is>
      </c>
      <c r="B2325" t="inlineStr">
        <is>
          <t>Database</t>
        </is>
      </c>
      <c r="C2325" t="inlineStr">
        <is>
          <t>Springer Nature</t>
        </is>
      </c>
      <c r="D2325" s="86" t="n">
        <v>46287</v>
      </c>
      <c r="E2325" t="inlineStr">
        <is>
          <t>latent dynamics "video prediction"</t>
        </is>
      </c>
      <c r="F2325" t="inlineStr">
        <is>
          <t>Smclr: semantic-guided multi-scale contrastive learning for skeleton-based action recognition</t>
        </is>
      </c>
      <c r="G2325" t="inlineStr">
        <is>
          <t>Wei, Min; Chen, Hongwei; Li, Xia</t>
        </is>
      </c>
      <c r="H2325" t="n">
        <v>2026</v>
      </c>
      <c r="I2325" t="inlineStr">
        <is>
          <t>Multimedia Systems</t>
        </is>
      </c>
      <c r="J2325" t="inlineStr">
        <is>
          <t>10.1007/s00530-026-02471-y</t>
        </is>
      </c>
      <c r="K2325" t="inlineStr">
        <is>
          <t>https://doi.org/10.1007/s00530-026-02471-y</t>
        </is>
      </c>
      <c r="L2325" t="inlineStr">
        <is>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is>
      </c>
      <c r="M2325" t="inlineStr">
        <is>
          <t>journal-article</t>
        </is>
      </c>
      <c r="N2325" t="inlineStr">
        <is>
          <t>en</t>
        </is>
      </c>
      <c r="O2325">
        <f>IF(F2325="","",LOWER(TRIM(F2325)&amp;"|"&amp;TRIM(G2325)&amp;"|"&amp;H2325))</f>
        <v/>
      </c>
      <c r="P2325" t="inlineStr">
        <is>
          <t>No</t>
        </is>
      </c>
      <c r="Q2325" t="inlineStr">
        <is>
          <t>Publisher: Springer Nature | Type: Article</t>
        </is>
      </c>
    </row>
    <row r="2326">
      <c r="A2326" t="inlineStr">
        <is>
          <t>A2325</t>
        </is>
      </c>
      <c r="B2326" t="inlineStr">
        <is>
          <t>Database</t>
        </is>
      </c>
      <c r="C2326" t="inlineStr">
        <is>
          <t>Springer Nature</t>
        </is>
      </c>
      <c r="D2326" s="86" t="n">
        <v>46287</v>
      </c>
      <c r="E2326" t="inlineStr">
        <is>
          <t>latent dynamics "video prediction"</t>
        </is>
      </c>
      <c r="F2326" t="inlineStr">
        <is>
          <t>A Limit of AI, II: A Continuous Rate–Distortion Proof of the Certainty–Scope Conjecture</t>
        </is>
      </c>
      <c r="G2326" t="inlineStr">
        <is>
          <t>Jia, Yiyang; Floridi, Luciano; Tohmé, Fernando; Messina, Alberto</t>
        </is>
      </c>
      <c r="H2326" t="n">
        <v>2026</v>
      </c>
      <c r="I2326" t="inlineStr">
        <is>
          <t>Minds and Machines</t>
        </is>
      </c>
      <c r="J2326" t="inlineStr">
        <is>
          <t>10.1007/s11023-026-09791-y</t>
        </is>
      </c>
      <c r="K2326" t="inlineStr">
        <is>
          <t>https://doi.org/10.1007/s11023-026-09791-y</t>
        </is>
      </c>
      <c r="L2326" t="inlineStr">
        <is>
          <t>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is>
      </c>
      <c r="M2326" t="inlineStr">
        <is>
          <t>journal-article</t>
        </is>
      </c>
      <c r="N2326" t="inlineStr">
        <is>
          <t>en</t>
        </is>
      </c>
      <c r="O2326">
        <f>IF(F2326="","",LOWER(TRIM(F2326)&amp;"|"&amp;TRIM(G2326)&amp;"|"&amp;H2326))</f>
        <v/>
      </c>
      <c r="P2326" t="inlineStr">
        <is>
          <t>No</t>
        </is>
      </c>
      <c r="Q2326" t="inlineStr">
        <is>
          <t>Publisher: Springer Nature | Type: Article</t>
        </is>
      </c>
    </row>
    <row r="2327">
      <c r="A2327" t="inlineStr">
        <is>
          <t>A2326</t>
        </is>
      </c>
      <c r="B2327" t="inlineStr">
        <is>
          <t>Database</t>
        </is>
      </c>
      <c r="C2327" t="inlineStr">
        <is>
          <t>Springer Nature</t>
        </is>
      </c>
      <c r="D2327" s="86" t="n">
        <v>46287</v>
      </c>
      <c r="E2327" t="inlineStr">
        <is>
          <t>latent dynamics "video prediction"</t>
        </is>
      </c>
      <c r="F2327" t="inlineStr">
        <is>
          <t>SSM Meets Video Diffusion Models: Efficient Long-Term Video Generation with Structured State Spaces</t>
        </is>
      </c>
      <c r="G2327" t="inlineStr">
        <is>
          <t>Oshima, Yuta; Taniguchi, Shohei; Suzuki, Masahiro; Matsuo, Yutaka</t>
        </is>
      </c>
      <c r="H2327" t="n">
        <v>2026</v>
      </c>
      <c r="I2327" t="inlineStr">
        <is>
          <t>New Generation Computing</t>
        </is>
      </c>
      <c r="J2327" t="inlineStr">
        <is>
          <t>10.1007/s00354-026-00326-8</t>
        </is>
      </c>
      <c r="K2327" t="inlineStr">
        <is>
          <t>https://doi.org/10.1007/s00354-026-00326-8</t>
        </is>
      </c>
      <c r="L2327" t="inlineStr">
        <is>
          <t>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is>
      </c>
      <c r="M2327" t="inlineStr">
        <is>
          <t>journal-article</t>
        </is>
      </c>
      <c r="N2327" t="inlineStr">
        <is>
          <t>en</t>
        </is>
      </c>
      <c r="O2327">
        <f>IF(F2327="","",LOWER(TRIM(F2327)&amp;"|"&amp;TRIM(G2327)&amp;"|"&amp;H2327))</f>
        <v/>
      </c>
      <c r="P2327" t="inlineStr">
        <is>
          <t>No</t>
        </is>
      </c>
      <c r="Q2327" t="inlineStr">
        <is>
          <t>Publisher: Springer Nature | Type: Article</t>
        </is>
      </c>
    </row>
    <row r="2328">
      <c r="A2328" t="inlineStr">
        <is>
          <t>A2327</t>
        </is>
      </c>
      <c r="B2328" t="inlineStr">
        <is>
          <t>Database</t>
        </is>
      </c>
      <c r="C2328" t="inlineStr">
        <is>
          <t>Springer Nature</t>
        </is>
      </c>
      <c r="D2328" s="86" t="n">
        <v>46287</v>
      </c>
      <c r="E2328" t="inlineStr">
        <is>
          <t>latent dynamics "video prediction"</t>
        </is>
      </c>
      <c r="F2328" t="inlineStr">
        <is>
          <t>ViewAdapt-Det: view-adaptive detection for soccer broadcasting videos</t>
        </is>
      </c>
      <c r="G2328" t="inlineStr">
        <is>
          <t>Zhu, Chunwang; Zhang, Yongli; Gao, Sheng; Wang, Chenghao; Huang, Chunyan</t>
        </is>
      </c>
      <c r="H2328" t="n">
        <v>2026</v>
      </c>
      <c r="I2328" t="inlineStr">
        <is>
          <t>Scientific Reports</t>
        </is>
      </c>
      <c r="J2328" t="inlineStr">
        <is>
          <t>10.1038/s41598-026-59307-y</t>
        </is>
      </c>
      <c r="K2328" t="inlineStr">
        <is>
          <t>https://doi.org/10.1038/s41598-026-59307-y</t>
        </is>
      </c>
      <c r="L2328" t="inlineStr">
        <is>
          <t>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is>
      </c>
      <c r="M2328" t="inlineStr">
        <is>
          <t>journal-article</t>
        </is>
      </c>
      <c r="N2328" t="inlineStr">
        <is>
          <t>en</t>
        </is>
      </c>
      <c r="O2328">
        <f>IF(F2328="","",LOWER(TRIM(F2328)&amp;"|"&amp;TRIM(G2328)&amp;"|"&amp;H2328))</f>
        <v/>
      </c>
      <c r="P2328" t="inlineStr">
        <is>
          <t>No</t>
        </is>
      </c>
      <c r="Q2328" t="inlineStr">
        <is>
          <t>Publisher: Springer Nature | Type: Article</t>
        </is>
      </c>
    </row>
    <row r="2329">
      <c r="A2329" t="inlineStr">
        <is>
          <t>A2328</t>
        </is>
      </c>
      <c r="B2329" t="inlineStr">
        <is>
          <t>Database</t>
        </is>
      </c>
      <c r="C2329" t="inlineStr">
        <is>
          <t>Springer Nature</t>
        </is>
      </c>
      <c r="D2329" s="86" t="n">
        <v>46287</v>
      </c>
      <c r="E2329" t="inlineStr">
        <is>
          <t>latent dynamics "video prediction"</t>
        </is>
      </c>
      <c r="F2329" t="inlineStr">
        <is>
          <t>SSM-WTUNet: UNet short-term precipitation forecasting network integrating state space models and wavelet convolution</t>
        </is>
      </c>
      <c r="G2329" t="inlineStr">
        <is>
          <t>Du, Xianjun; Lian, Wenjing</t>
        </is>
      </c>
      <c r="H2329" t="n">
        <v>2026</v>
      </c>
      <c r="I2329" t="inlineStr">
        <is>
          <t>Theoretical and Applied Climatology</t>
        </is>
      </c>
      <c r="J2329" t="inlineStr">
        <is>
          <t>10.1007/s00704-026-06318-4</t>
        </is>
      </c>
      <c r="K2329" t="inlineStr">
        <is>
          <t>https://doi.org/10.1007/s00704-026-06318-4</t>
        </is>
      </c>
      <c r="L2329" t="inlineStr">
        <is>
          <t>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is>
      </c>
      <c r="M2329" t="inlineStr">
        <is>
          <t>journal-article</t>
        </is>
      </c>
      <c r="N2329" t="inlineStr">
        <is>
          <t>en</t>
        </is>
      </c>
      <c r="O2329">
        <f>IF(F2329="","",LOWER(TRIM(F2329)&amp;"|"&amp;TRIM(G2329)&amp;"|"&amp;H2329))</f>
        <v/>
      </c>
      <c r="P2329" t="inlineStr">
        <is>
          <t>No</t>
        </is>
      </c>
      <c r="Q2329" t="inlineStr">
        <is>
          <t>Publisher: Springer Nature | Type: Article</t>
        </is>
      </c>
    </row>
    <row r="2330">
      <c r="A2330" t="inlineStr">
        <is>
          <t>A2329</t>
        </is>
      </c>
      <c r="B2330" t="inlineStr">
        <is>
          <t>Database</t>
        </is>
      </c>
      <c r="C2330" t="inlineStr">
        <is>
          <t>Springer Nature</t>
        </is>
      </c>
      <c r="D2330" s="86" t="n">
        <v>46287</v>
      </c>
      <c r="E2330" t="inlineStr">
        <is>
          <t>latent dynamics "video prediction"</t>
        </is>
      </c>
      <c r="F2330" t="inlineStr">
        <is>
          <t>Innovation as nation brand positioning: a comparative analysis of patents and publications</t>
        </is>
      </c>
      <c r="G2330" t="inlineStr">
        <is>
          <t>Taecharungroj, Viriya</t>
        </is>
      </c>
      <c r="H2330" t="n">
        <v>2026</v>
      </c>
      <c r="I2330" t="inlineStr">
        <is>
          <t>Place Branding and Public Diplomacy</t>
        </is>
      </c>
      <c r="J2330" t="inlineStr">
        <is>
          <t>10.1057/s41254-026-00451-7</t>
        </is>
      </c>
      <c r="K2330" t="inlineStr">
        <is>
          <t>https://doi.org/10.1057/s41254-026-00451-7</t>
        </is>
      </c>
      <c r="L2330" t="inlineStr">
        <is>
          <t>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is>
      </c>
      <c r="M2330" t="inlineStr">
        <is>
          <t>journal-article</t>
        </is>
      </c>
      <c r="N2330" t="inlineStr">
        <is>
          <t>en</t>
        </is>
      </c>
      <c r="O2330">
        <f>IF(F2330="","",LOWER(TRIM(F2330)&amp;"|"&amp;TRIM(G2330)&amp;"|"&amp;H2330))</f>
        <v/>
      </c>
      <c r="P2330" t="inlineStr">
        <is>
          <t>No</t>
        </is>
      </c>
      <c r="Q2330" t="inlineStr">
        <is>
          <t>Publisher: Springer Nature | Type: Article</t>
        </is>
      </c>
    </row>
    <row r="2331">
      <c r="A2331" t="inlineStr">
        <is>
          <t>A2330</t>
        </is>
      </c>
      <c r="B2331" t="inlineStr">
        <is>
          <t>Database</t>
        </is>
      </c>
      <c r="C2331" t="inlineStr">
        <is>
          <t>Springer Nature</t>
        </is>
      </c>
      <c r="D2331" s="86" t="n">
        <v>46287</v>
      </c>
      <c r="E2331" t="inlineStr">
        <is>
          <t>latent dynamics "video prediction"</t>
        </is>
      </c>
      <c r="F2331" t="inlineStr">
        <is>
          <t>Detecting violent deepfakes: dataset and a compact attention network with multi-scale supervision</t>
        </is>
      </c>
      <c r="G2331" t="inlineStr">
        <is>
          <t>Raj, Surbhi; Mathew, Jimson; Mondal, Arijit</t>
        </is>
      </c>
      <c r="H2331" t="n">
        <v>2026</v>
      </c>
      <c r="I2331" t="inlineStr">
        <is>
          <t>Machine Vision and Applications</t>
        </is>
      </c>
      <c r="J2331" t="inlineStr">
        <is>
          <t>10.1007/s00138-026-01836-7</t>
        </is>
      </c>
      <c r="K2331" t="inlineStr">
        <is>
          <t>https://doi.org/10.1007/s00138-026-01836-7</t>
        </is>
      </c>
      <c r="L2331" t="inlineStr">
        <is>
          <t>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is>
      </c>
      <c r="M2331" t="inlineStr">
        <is>
          <t>journal-article</t>
        </is>
      </c>
      <c r="N2331" t="inlineStr">
        <is>
          <t>en</t>
        </is>
      </c>
      <c r="O2331">
        <f>IF(F2331="","",LOWER(TRIM(F2331)&amp;"|"&amp;TRIM(G2331)&amp;"|"&amp;H2331))</f>
        <v/>
      </c>
      <c r="P2331" t="inlineStr">
        <is>
          <t>No</t>
        </is>
      </c>
      <c r="Q2331" t="inlineStr">
        <is>
          <t>Publisher: Springer Nature | Type: Article</t>
        </is>
      </c>
    </row>
    <row r="2332">
      <c r="A2332" t="inlineStr">
        <is>
          <t>A2331</t>
        </is>
      </c>
      <c r="B2332" t="inlineStr">
        <is>
          <t>Database</t>
        </is>
      </c>
      <c r="C2332" t="inlineStr">
        <is>
          <t>Springer Nature</t>
        </is>
      </c>
      <c r="D2332" s="86" t="n">
        <v>46287</v>
      </c>
      <c r="E2332" t="inlineStr">
        <is>
          <t>latent dynamics "video prediction"</t>
        </is>
      </c>
      <c r="F2332" t="inlineStr">
        <is>
          <t>Deep learning-based forecasting provides a pathway to closing wildfire information gaps in underserved regions</t>
        </is>
      </c>
      <c r="G2332" t="inlineStr">
        <is>
          <t>Kang, Yoojin; Lee, Sihyun; Cho, Dongjin; Im, Jungho</t>
        </is>
      </c>
      <c r="H2332" t="n">
        <v>2026</v>
      </c>
      <c r="I2332" t="inlineStr">
        <is>
          <t>Communications Earth &amp; Environment</t>
        </is>
      </c>
      <c r="J2332" t="inlineStr">
        <is>
          <t>10.1038/s43247-026-03692-9</t>
        </is>
      </c>
      <c r="K2332" t="inlineStr">
        <is>
          <t>https://doi.org/10.1038/s43247-026-03692-9</t>
        </is>
      </c>
      <c r="L2332" t="inlineStr">
        <is>
          <t>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is>
      </c>
      <c r="M2332" t="inlineStr">
        <is>
          <t>journal-article</t>
        </is>
      </c>
      <c r="N2332" t="inlineStr">
        <is>
          <t>en</t>
        </is>
      </c>
      <c r="O2332">
        <f>IF(F2332="","",LOWER(TRIM(F2332)&amp;"|"&amp;TRIM(G2332)&amp;"|"&amp;H2332))</f>
        <v/>
      </c>
      <c r="P2332" t="inlineStr">
        <is>
          <t>No</t>
        </is>
      </c>
      <c r="Q2332" t="inlineStr">
        <is>
          <t>Publisher: Springer Nature | Type: Article</t>
        </is>
      </c>
    </row>
    <row r="2333">
      <c r="A2333" t="inlineStr">
        <is>
          <t>A2332</t>
        </is>
      </c>
      <c r="B2333" t="inlineStr">
        <is>
          <t>Database</t>
        </is>
      </c>
      <c r="C2333" t="inlineStr">
        <is>
          <t>Springer Nature</t>
        </is>
      </c>
      <c r="D2333" s="86" t="n">
        <v>46287</v>
      </c>
      <c r="E2333" t="inlineStr">
        <is>
          <t>latent dynamics "video prediction"</t>
        </is>
      </c>
      <c r="F2333" t="inlineStr">
        <is>
          <t>Mia-grl: mutual information aligned generative reinforcement learning with missing data</t>
        </is>
      </c>
      <c r="G2333" t="inlineStr">
        <is>
          <t>Ma, Ao; Li, Peng; Chen, Jiaxing; Su, Xiaolong; Chen, Shaofei</t>
        </is>
      </c>
      <c r="H2333" t="n">
        <v>2026</v>
      </c>
      <c r="I2333" t="inlineStr">
        <is>
          <t>Complex &amp; Intelligent Systems</t>
        </is>
      </c>
      <c r="J2333" t="inlineStr">
        <is>
          <t>10.1007/s40747-026-02313-4</t>
        </is>
      </c>
      <c r="K2333" t="inlineStr">
        <is>
          <t>https://doi.org/10.1007/s40747-026-02313-4</t>
        </is>
      </c>
      <c r="L2333" t="inlineStr">
        <is>
          <t>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is>
      </c>
      <c r="M2333" t="inlineStr">
        <is>
          <t>journal-article</t>
        </is>
      </c>
      <c r="N2333" t="inlineStr">
        <is>
          <t>en</t>
        </is>
      </c>
      <c r="O2333">
        <f>IF(F2333="","",LOWER(TRIM(F2333)&amp;"|"&amp;TRIM(G2333)&amp;"|"&amp;H2333))</f>
        <v/>
      </c>
      <c r="P2333" t="inlineStr">
        <is>
          <t>No</t>
        </is>
      </c>
      <c r="Q2333" t="inlineStr">
        <is>
          <t>Publisher: Springer Nature | Type: Article</t>
        </is>
      </c>
    </row>
    <row r="2334">
      <c r="A2334" t="inlineStr">
        <is>
          <t>A2333</t>
        </is>
      </c>
      <c r="B2334" t="inlineStr">
        <is>
          <t>Database</t>
        </is>
      </c>
      <c r="C2334" t="inlineStr">
        <is>
          <t>Springer Nature</t>
        </is>
      </c>
      <c r="D2334" s="86" t="n">
        <v>46287</v>
      </c>
      <c r="E2334" t="inlineStr">
        <is>
          <t>latent dynamics "video prediction"</t>
        </is>
      </c>
      <c r="F2334" t="inlineStr">
        <is>
          <t>Bio-inspired Multimodal Perception for Robotics: Bridging Neurobiological Principles and Engineering Frontiers</t>
        </is>
      </c>
      <c r="G2334" t="inlineStr">
        <is>
          <t>Wang, Shuyu; Guo, Kui</t>
        </is>
      </c>
      <c r="H2334" t="n">
        <v>2026</v>
      </c>
      <c r="I2334" t="inlineStr">
        <is>
          <t>Journal of Bionic Engineering</t>
        </is>
      </c>
      <c r="J2334" t="inlineStr">
        <is>
          <t>10.1007/s42235-026-00865-2</t>
        </is>
      </c>
      <c r="K2334" t="inlineStr">
        <is>
          <t>https://doi.org/10.1007/s42235-026-00865-2</t>
        </is>
      </c>
      <c r="L2334" t="inlineStr">
        <is>
          <t>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is>
      </c>
      <c r="M2334" t="inlineStr">
        <is>
          <t>journal-article</t>
        </is>
      </c>
      <c r="N2334" t="inlineStr">
        <is>
          <t>en</t>
        </is>
      </c>
      <c r="O2334">
        <f>IF(F2334="","",LOWER(TRIM(F2334)&amp;"|"&amp;TRIM(G2334)&amp;"|"&amp;H2334))</f>
        <v/>
      </c>
      <c r="P2334" t="inlineStr">
        <is>
          <t>No</t>
        </is>
      </c>
      <c r="Q2334" t="inlineStr">
        <is>
          <t>Publisher: Springer Nature | Type: Article</t>
        </is>
      </c>
    </row>
    <row r="2335">
      <c r="A2335" t="inlineStr">
        <is>
          <t>A2334</t>
        </is>
      </c>
      <c r="B2335" t="inlineStr">
        <is>
          <t>Database</t>
        </is>
      </c>
      <c r="C2335" t="inlineStr">
        <is>
          <t>Springer Nature</t>
        </is>
      </c>
      <c r="D2335" s="86" t="n">
        <v>46287</v>
      </c>
      <c r="E2335" t="inlineStr">
        <is>
          <t>latent dynamics "video prediction"</t>
        </is>
      </c>
      <c r="F2335" t="inlineStr">
        <is>
          <t>A Generative Framework for Detecting Anomalous Events in Surveillance Videos Using Bidirectional Predictive Modeling</t>
        </is>
      </c>
      <c r="G2335" t="inlineStr">
        <is>
          <t>Divya, J. C.; Mirnalinee, T. T.</t>
        </is>
      </c>
      <c r="H2335" t="n">
        <v>2026</v>
      </c>
      <c r="I2335" t="inlineStr">
        <is>
          <t>Arabian Journal for Science and Engineering</t>
        </is>
      </c>
      <c r="J2335" t="inlineStr">
        <is>
          <t>10.1007/s13369-025-10866-8</t>
        </is>
      </c>
      <c r="K2335" t="inlineStr">
        <is>
          <t>https://doi.org/10.1007/s13369-025-10866-8</t>
        </is>
      </c>
      <c r="L2335" t="inlineStr">
        <is>
          <t>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is>
      </c>
      <c r="M2335" t="inlineStr">
        <is>
          <t>journal-article</t>
        </is>
      </c>
      <c r="N2335" t="inlineStr">
        <is>
          <t>en</t>
        </is>
      </c>
      <c r="O2335">
        <f>IF(F2335="","",LOWER(TRIM(F2335)&amp;"|"&amp;TRIM(G2335)&amp;"|"&amp;H2335))</f>
        <v/>
      </c>
      <c r="P2335" t="inlineStr">
        <is>
          <t>No</t>
        </is>
      </c>
      <c r="Q2335" t="inlineStr">
        <is>
          <t>Publisher: Springer Nature | Type: Article</t>
        </is>
      </c>
    </row>
    <row r="2336">
      <c r="A2336" t="inlineStr">
        <is>
          <t>A2335</t>
        </is>
      </c>
      <c r="B2336" t="inlineStr">
        <is>
          <t>Database</t>
        </is>
      </c>
      <c r="C2336" t="inlineStr">
        <is>
          <t>Springer Nature</t>
        </is>
      </c>
      <c r="D2336" s="86" t="n">
        <v>46287</v>
      </c>
      <c r="E2336" t="inlineStr">
        <is>
          <t>latent dynamics "video prediction"</t>
        </is>
      </c>
      <c r="F2336" t="inlineStr">
        <is>
          <t>Calligraphic character generation based on variational autoencoder and transformer</t>
        </is>
      </c>
      <c r="G2336" t="inlineStr">
        <is>
          <t>Xu, Daokun; Liu, Tianqi</t>
        </is>
      </c>
      <c r="H2336" t="n">
        <v>2026</v>
      </c>
      <c r="I2336" t="inlineStr">
        <is>
          <t>Discover Artificial Intelligence</t>
        </is>
      </c>
      <c r="J2336" t="inlineStr">
        <is>
          <t>10.1007/s44163-026-01273-5</t>
        </is>
      </c>
      <c r="K2336" t="inlineStr">
        <is>
          <t>https://doi.org/10.1007/s44163-026-01273-5</t>
        </is>
      </c>
      <c r="L2336" t="inlineStr">
        <is>
          <t>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is>
      </c>
      <c r="M2336" t="inlineStr">
        <is>
          <t>journal-article</t>
        </is>
      </c>
      <c r="N2336" t="inlineStr">
        <is>
          <t>en</t>
        </is>
      </c>
      <c r="O2336">
        <f>IF(F2336="","",LOWER(TRIM(F2336)&amp;"|"&amp;TRIM(G2336)&amp;"|"&amp;H2336))</f>
        <v/>
      </c>
      <c r="P2336" t="inlineStr">
        <is>
          <t>No</t>
        </is>
      </c>
      <c r="Q2336" t="inlineStr">
        <is>
          <t>Publisher: Springer Nature | Type: Article</t>
        </is>
      </c>
    </row>
    <row r="2337">
      <c r="A2337" t="inlineStr">
        <is>
          <t>A2336</t>
        </is>
      </c>
      <c r="B2337" t="inlineStr">
        <is>
          <t>Database</t>
        </is>
      </c>
      <c r="C2337" t="inlineStr">
        <is>
          <t>Springer Nature</t>
        </is>
      </c>
      <c r="D2337" s="86" t="n">
        <v>46287</v>
      </c>
      <c r="E2337" t="inlineStr">
        <is>
          <t>latent dynamics "video prediction"</t>
        </is>
      </c>
      <c r="F2337" t="inlineStr">
        <is>
          <t>Motion-aware generative frame interpolation</t>
        </is>
      </c>
      <c r="G2337" t="inlineStr">
        <is>
          <t>Zhang, Guozhen; Zhu, Yuhan; Cui, Yutao; Zhao, Xiaotong; Ma, Kai; Wang, Limin</t>
        </is>
      </c>
      <c r="H2337" t="n">
        <v>2026</v>
      </c>
      <c r="I2337" t="inlineStr">
        <is>
          <t>Science China Information Sciences</t>
        </is>
      </c>
      <c r="J2337" t="inlineStr">
        <is>
          <t>10.1007/s11432-025-4920-3</t>
        </is>
      </c>
      <c r="K2337" t="inlineStr">
        <is>
          <t>https://doi.org/10.1007/s11432-025-4920-3</t>
        </is>
      </c>
      <c r="L2337" t="inlineStr">
        <is>
          <t>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is>
      </c>
      <c r="M2337" t="inlineStr">
        <is>
          <t>journal-article</t>
        </is>
      </c>
      <c r="N2337" t="inlineStr">
        <is>
          <t>en</t>
        </is>
      </c>
      <c r="O2337">
        <f>IF(F2337="","",LOWER(TRIM(F2337)&amp;"|"&amp;TRIM(G2337)&amp;"|"&amp;H2337))</f>
        <v/>
      </c>
      <c r="P2337" t="inlineStr">
        <is>
          <t>No</t>
        </is>
      </c>
      <c r="Q2337" t="inlineStr">
        <is>
          <t>Publisher: Springer Nature | Type: Article</t>
        </is>
      </c>
    </row>
    <row r="2338">
      <c r="A2338" t="inlineStr">
        <is>
          <t>A2337</t>
        </is>
      </c>
      <c r="B2338" t="inlineStr">
        <is>
          <t>Database</t>
        </is>
      </c>
      <c r="C2338" t="inlineStr">
        <is>
          <t>Springer Nature</t>
        </is>
      </c>
      <c r="D2338" s="86" t="n">
        <v>46287</v>
      </c>
      <c r="E2338" t="inlineStr">
        <is>
          <t>latent dynamics "video prediction"</t>
        </is>
      </c>
      <c r="F2338" t="inlineStr">
        <is>
          <t>Lightweight multimodal large language model enabling efficient one shot industrial visual anomaly detection</t>
        </is>
      </c>
      <c r="G2338" t="inlineStr">
        <is>
          <t>Sundaravadivel, P.; Isaac, R. Augustian; Kumaran, U.; Priyanga, G.</t>
        </is>
      </c>
      <c r="H2338" t="n">
        <v>2026</v>
      </c>
      <c r="I2338" t="inlineStr">
        <is>
          <t>Discover Artificial Intelligence</t>
        </is>
      </c>
      <c r="J2338" t="inlineStr">
        <is>
          <t>10.1007/s44163-026-01252-w</t>
        </is>
      </c>
      <c r="K2338" t="inlineStr">
        <is>
          <t>https://doi.org/10.1007/s44163-026-01252-w</t>
        </is>
      </c>
      <c r="L2338" t="inlineStr">
        <is>
          <t>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is>
      </c>
      <c r="M2338" t="inlineStr">
        <is>
          <t>journal-article</t>
        </is>
      </c>
      <c r="N2338" t="inlineStr">
        <is>
          <t>en</t>
        </is>
      </c>
      <c r="O2338">
        <f>IF(F2338="","",LOWER(TRIM(F2338)&amp;"|"&amp;TRIM(G2338)&amp;"|"&amp;H2338))</f>
        <v/>
      </c>
      <c r="P2338" t="inlineStr">
        <is>
          <t>No</t>
        </is>
      </c>
      <c r="Q2338" t="inlineStr">
        <is>
          <t>Publisher: Springer Nature | Type: Article</t>
        </is>
      </c>
    </row>
    <row r="2339">
      <c r="A2339" t="inlineStr">
        <is>
          <t>A2338</t>
        </is>
      </c>
      <c r="B2339" t="inlineStr">
        <is>
          <t>Database</t>
        </is>
      </c>
      <c r="C2339" t="inlineStr">
        <is>
          <t>Springer Nature</t>
        </is>
      </c>
      <c r="D2339" s="86" t="n">
        <v>46287</v>
      </c>
      <c r="E2339" t="inlineStr">
        <is>
          <t>latent dynamics "video prediction"</t>
        </is>
      </c>
      <c r="F2339" t="inlineStr">
        <is>
          <t>A novel attention-enhanced residual ConvLSTM framework for spatiotemporal urban expansion modeling</t>
        </is>
      </c>
      <c r="G2339" t="inlineStr">
        <is>
          <t>Hasan, Farasath; Liu, Jian; Liu, Xintao</t>
        </is>
      </c>
      <c r="H2339" t="n">
        <v>2026</v>
      </c>
      <c r="I2339" t="inlineStr">
        <is>
          <t>GeoInformatica</t>
        </is>
      </c>
      <c r="J2339" t="inlineStr">
        <is>
          <t>10.1007/s10707-026-00573-3</t>
        </is>
      </c>
      <c r="K2339" t="inlineStr">
        <is>
          <t>https://doi.org/10.1007/s10707-026-00573-3</t>
        </is>
      </c>
      <c r="L2339" t="inlineStr">
        <is>
          <t>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is>
      </c>
      <c r="M2339" t="inlineStr">
        <is>
          <t>journal-article</t>
        </is>
      </c>
      <c r="N2339" t="inlineStr">
        <is>
          <t>en</t>
        </is>
      </c>
      <c r="O2339">
        <f>IF(F2339="","",LOWER(TRIM(F2339)&amp;"|"&amp;TRIM(G2339)&amp;"|"&amp;H2339))</f>
        <v/>
      </c>
      <c r="P2339" t="inlineStr">
        <is>
          <t>No</t>
        </is>
      </c>
      <c r="Q2339" t="inlineStr">
        <is>
          <t>Publisher: Springer Nature | Type: Article</t>
        </is>
      </c>
    </row>
    <row r="2340">
      <c r="A2340" t="inlineStr">
        <is>
          <t>A2339</t>
        </is>
      </c>
      <c r="B2340" t="inlineStr">
        <is>
          <t>Database</t>
        </is>
      </c>
      <c r="C2340" t="inlineStr">
        <is>
          <t>Springer Nature</t>
        </is>
      </c>
      <c r="D2340" s="86" t="n">
        <v>46287</v>
      </c>
      <c r="E2340" t="inlineStr">
        <is>
          <t>latent dynamics "video prediction"</t>
        </is>
      </c>
      <c r="F2340" t="inlineStr">
        <is>
          <t>A Multi-condition diffusion model for completing hyper-relational knowledge graphs via conditional entity generation</t>
        </is>
      </c>
      <c r="G2340" t="inlineStr">
        <is>
          <t>Li, Jiahang; Han, Qilong; Zhang, Hui; Li, Lijie</t>
        </is>
      </c>
      <c r="H2340" t="n">
        <v>2026</v>
      </c>
      <c r="I2340" t="inlineStr">
        <is>
          <t>Complex &amp; Intelligent Systems</t>
        </is>
      </c>
      <c r="J2340" t="inlineStr">
        <is>
          <t>10.1007/s40747-026-02293-5</t>
        </is>
      </c>
      <c r="K2340" t="inlineStr">
        <is>
          <t>https://doi.org/10.1007/s40747-026-02293-5</t>
        </is>
      </c>
      <c r="L2340" t="inlineStr">
        <is>
          <t>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is>
      </c>
      <c r="M2340" t="inlineStr">
        <is>
          <t>journal-article</t>
        </is>
      </c>
      <c r="N2340" t="inlineStr">
        <is>
          <t>en</t>
        </is>
      </c>
      <c r="O2340">
        <f>IF(F2340="","",LOWER(TRIM(F2340)&amp;"|"&amp;TRIM(G2340)&amp;"|"&amp;H2340))</f>
        <v/>
      </c>
      <c r="P2340" t="inlineStr">
        <is>
          <t>No</t>
        </is>
      </c>
      <c r="Q2340" t="inlineStr">
        <is>
          <t>Publisher: Springer Nature | Type: Article</t>
        </is>
      </c>
    </row>
    <row r="2341">
      <c r="A2341" t="inlineStr">
        <is>
          <t>A2340</t>
        </is>
      </c>
      <c r="B2341" t="inlineStr">
        <is>
          <t>Database</t>
        </is>
      </c>
      <c r="C2341" t="inlineStr">
        <is>
          <t>Springer Nature</t>
        </is>
      </c>
      <c r="D2341" s="86" t="n">
        <v>46287</v>
      </c>
      <c r="E2341" t="inlineStr">
        <is>
          <t>latent dynamics "video prediction"</t>
        </is>
      </c>
      <c r="F2341" t="inlineStr">
        <is>
          <t>Object-centric Video Prediction with Mask-guided Spatiotemporal Diffusion</t>
        </is>
      </c>
      <c r="G2341" t="inlineStr">
        <is>
          <t>Han, Chenchen; Fan, Jiayi; Wu, Na; Dai, Jinpeng; Bao, Hanbin; Lu, Xiankai</t>
        </is>
      </c>
      <c r="H2341" t="n">
        <v>2026</v>
      </c>
      <c r="I2341" t="inlineStr">
        <is>
          <t>Machine Intelligence Research</t>
        </is>
      </c>
      <c r="J2341" t="inlineStr">
        <is>
          <t>10.1007/s11633-025-1584-y</t>
        </is>
      </c>
      <c r="K2341" t="inlineStr">
        <is>
          <t>https://doi.org/10.1007/s11633-025-1584-y</t>
        </is>
      </c>
      <c r="L2341" t="inlineStr">
        <is>
          <t>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is>
      </c>
      <c r="M2341" t="inlineStr">
        <is>
          <t>journal-article</t>
        </is>
      </c>
      <c r="N2341" t="inlineStr">
        <is>
          <t>en</t>
        </is>
      </c>
      <c r="O2341">
        <f>IF(F2341="","",LOWER(TRIM(F2341)&amp;"|"&amp;TRIM(G2341)&amp;"|"&amp;H2341))</f>
        <v/>
      </c>
      <c r="P2341" t="inlineStr">
        <is>
          <t>No</t>
        </is>
      </c>
      <c r="Q2341" t="inlineStr">
        <is>
          <t>Publisher: Springer Nature | Type: Article</t>
        </is>
      </c>
    </row>
    <row r="2342">
      <c r="A2342" t="inlineStr">
        <is>
          <t>A2341</t>
        </is>
      </c>
      <c r="B2342" t="inlineStr">
        <is>
          <t>Database</t>
        </is>
      </c>
      <c r="C2342" t="inlineStr">
        <is>
          <t>Springer Nature</t>
        </is>
      </c>
      <c r="D2342" s="86" t="n">
        <v>46287</v>
      </c>
      <c r="E2342" t="inlineStr">
        <is>
          <t>latent dynamics "video prediction"</t>
        </is>
      </c>
      <c r="F2342" t="inlineStr">
        <is>
          <t>Generative AI and LLM applications in renewable energy and smart grids: a systematic review for the sustainable energy transition</t>
        </is>
      </c>
      <c r="G2342" t="inlineStr">
        <is>
          <t>Cali, Umit; Halden, Ugur; Andoni, Merlinda; Catak, Ferhat Ozgur; Chen, Si; Couraud, Benoit; Kantar, Emre; Knapper, Samuel; Kucukdemiral, Ibrahim; Kusetogullari, Huseyin; Kuzlu, Murat; Mousavi, Yashar; Norbu, Sonam; Ustun, Taha Selim; Flynn, David</t>
        </is>
      </c>
      <c r="H2342" t="n">
        <v>2026</v>
      </c>
      <c r="I2342" t="inlineStr">
        <is>
          <t>Artificial Intelligence Review</t>
        </is>
      </c>
      <c r="J2342" t="inlineStr">
        <is>
          <t>10.1007/s10462-026-11545-2</t>
        </is>
      </c>
      <c r="K2342" t="inlineStr">
        <is>
          <t>https://doi.org/10.1007/s10462-026-11545-2</t>
        </is>
      </c>
      <c r="L2342"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c r="M2342" t="inlineStr">
        <is>
          <t>journal-article</t>
        </is>
      </c>
      <c r="N2342" t="inlineStr">
        <is>
          <t>en</t>
        </is>
      </c>
      <c r="O2342">
        <f>IF(F2342="","",LOWER(TRIM(F2342)&amp;"|"&amp;TRIM(G2342)&amp;"|"&amp;H2342))</f>
        <v/>
      </c>
      <c r="P2342" t="inlineStr">
        <is>
          <t>No</t>
        </is>
      </c>
      <c r="Q2342" t="inlineStr">
        <is>
          <t>Publisher: Springer Nature | Type: Article</t>
        </is>
      </c>
    </row>
    <row r="2343">
      <c r="A2343" t="inlineStr">
        <is>
          <t>A2342</t>
        </is>
      </c>
      <c r="B2343" t="inlineStr">
        <is>
          <t>Database</t>
        </is>
      </c>
      <c r="C2343" t="inlineStr">
        <is>
          <t>Springer Nature</t>
        </is>
      </c>
      <c r="D2343" s="86" t="n">
        <v>46287</v>
      </c>
      <c r="E2343" t="inlineStr">
        <is>
          <t>latent dynamics "video prediction"</t>
        </is>
      </c>
      <c r="F2343" t="inlineStr">
        <is>
          <t>Flow matching for generative modelling in bioinformatics and computational biology</t>
        </is>
      </c>
      <c r="G2343" t="inlineStr">
        <is>
          <t>Morehead, Alex; Atanackovic, Lazar; Hegde, Akshata; Wang, Yanli; Boadu, Frimpong; Selvaraj, Joel; Tong, Alexander; Krishnapriyan, Aditi; Cheng, Jianlin</t>
        </is>
      </c>
      <c r="H2343" t="n">
        <v>2026</v>
      </c>
      <c r="I2343" t="inlineStr">
        <is>
          <t>Nature Machine Intelligence</t>
        </is>
      </c>
      <c r="J2343" t="inlineStr">
        <is>
          <t>10.1038/s42256-026-01220-0</t>
        </is>
      </c>
      <c r="K2343" t="inlineStr">
        <is>
          <t>https://doi.org/10.1038/s42256-026-01220-0</t>
        </is>
      </c>
      <c r="L2343" t="inlineStr">
        <is>
          <t>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is>
      </c>
      <c r="M2343" t="inlineStr">
        <is>
          <t>journal-article</t>
        </is>
      </c>
      <c r="N2343" t="inlineStr">
        <is>
          <t>en</t>
        </is>
      </c>
      <c r="O2343">
        <f>IF(F2343="","",LOWER(TRIM(F2343)&amp;"|"&amp;TRIM(G2343)&amp;"|"&amp;H2343))</f>
        <v/>
      </c>
      <c r="P2343" t="inlineStr">
        <is>
          <t>No</t>
        </is>
      </c>
      <c r="Q2343" t="inlineStr">
        <is>
          <t>Publisher: Springer Nature | Type: Article</t>
        </is>
      </c>
    </row>
    <row r="2344">
      <c r="A2344" t="inlineStr">
        <is>
          <t>A2343</t>
        </is>
      </c>
      <c r="B2344" t="inlineStr">
        <is>
          <t>Database</t>
        </is>
      </c>
      <c r="C2344" t="inlineStr">
        <is>
          <t>Springer Nature</t>
        </is>
      </c>
      <c r="D2344" s="86" t="n">
        <v>46287</v>
      </c>
      <c r="E2344" t="inlineStr">
        <is>
          <t>latent dynamics "video prediction"</t>
        </is>
      </c>
      <c r="F2344" t="inlineStr">
        <is>
          <t>GAttenRNN: a recurrent neural network for spati-temporal prediction learning based on gated transformer</t>
        </is>
      </c>
      <c r="G2344" t="inlineStr">
        <is>
          <t>Guo, Gaihui; Wan, Jiaxin; Zhang, Weichuan</t>
        </is>
      </c>
      <c r="H2344" t="n">
        <v>2026</v>
      </c>
      <c r="I2344" t="inlineStr">
        <is>
          <t>International Journal of Machine Learning and Cybernetics</t>
        </is>
      </c>
      <c r="J2344" t="inlineStr">
        <is>
          <t>10.1007/s13042-026-03039-y</t>
        </is>
      </c>
      <c r="K2344" t="inlineStr">
        <is>
          <t>https://doi.org/10.1007/s13042-026-03039-y</t>
        </is>
      </c>
      <c r="L2344" t="inlineStr">
        <is>
          <t>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is>
      </c>
      <c r="M2344" t="inlineStr">
        <is>
          <t>journal-article</t>
        </is>
      </c>
      <c r="N2344" t="inlineStr">
        <is>
          <t>en</t>
        </is>
      </c>
      <c r="O2344">
        <f>IF(F2344="","",LOWER(TRIM(F2344)&amp;"|"&amp;TRIM(G2344)&amp;"|"&amp;H2344))</f>
        <v/>
      </c>
      <c r="P2344" t="inlineStr">
        <is>
          <t>No</t>
        </is>
      </c>
      <c r="Q2344" t="inlineStr">
        <is>
          <t>Publisher: Springer Nature | Type: Article</t>
        </is>
      </c>
    </row>
    <row r="2345">
      <c r="A2345" t="inlineStr">
        <is>
          <t>A2344</t>
        </is>
      </c>
      <c r="B2345" t="inlineStr">
        <is>
          <t>Database</t>
        </is>
      </c>
      <c r="C2345" t="inlineStr">
        <is>
          <t>Springer Nature</t>
        </is>
      </c>
      <c r="D2345" s="86" t="n">
        <v>46287</v>
      </c>
      <c r="E2345" t="inlineStr">
        <is>
          <t>latent dynamics "video prediction"</t>
        </is>
      </c>
      <c r="F2345" t="inlineStr">
        <is>
          <t>STUMP-Net: a spatiotemporal uncertainty-aware mixture probabilistic network for long-term SST forecasting on the Korean Peninsula</t>
        </is>
      </c>
      <c r="G2345" t="inlineStr">
        <is>
          <t>Oh, Seungwon; Kwak, Myeong-Taek; Ceong, Hyi-Thaek</t>
        </is>
      </c>
      <c r="H2345" t="n">
        <v>2026</v>
      </c>
      <c r="I2345" t="inlineStr">
        <is>
          <t>Stochastic Environmental Research and Risk Assessment</t>
        </is>
      </c>
      <c r="J2345" t="inlineStr">
        <is>
          <t>10.1007/s00477-026-03197-z</t>
        </is>
      </c>
      <c r="K2345" t="inlineStr">
        <is>
          <t>https://doi.org/10.1007/s00477-026-03197-z</t>
        </is>
      </c>
      <c r="L2345" t="inlineStr">
        <is>
          <t>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is>
      </c>
      <c r="M2345" t="inlineStr">
        <is>
          <t>journal-article</t>
        </is>
      </c>
      <c r="N2345" t="inlineStr">
        <is>
          <t>en</t>
        </is>
      </c>
      <c r="O2345">
        <f>IF(F2345="","",LOWER(TRIM(F2345)&amp;"|"&amp;TRIM(G2345)&amp;"|"&amp;H2345))</f>
        <v/>
      </c>
      <c r="P2345" t="inlineStr">
        <is>
          <t>No</t>
        </is>
      </c>
      <c r="Q2345" t="inlineStr">
        <is>
          <t>Publisher: Springer Nature | Type: Article</t>
        </is>
      </c>
    </row>
    <row r="2346">
      <c r="A2346" t="inlineStr">
        <is>
          <t>A2345</t>
        </is>
      </c>
      <c r="B2346" t="inlineStr">
        <is>
          <t>Database</t>
        </is>
      </c>
      <c r="C2346" t="inlineStr">
        <is>
          <t>Springer Nature</t>
        </is>
      </c>
      <c r="D2346" s="86" t="n">
        <v>46287</v>
      </c>
      <c r="E2346" t="inlineStr">
        <is>
          <t>latent dynamics "video prediction"</t>
        </is>
      </c>
      <c r="F2346" t="inlineStr">
        <is>
          <t>A survey of deep learning-based action quality assessment: methods and applications</t>
        </is>
      </c>
      <c r="G2346" t="inlineStr">
        <is>
          <t>Zhang, Hong-Bo; Cai, Jun-Jie; Qiu, Hong-Ming; Lei, Qing; Liu, Jing-Hua; Zhang, Miao-Hui</t>
        </is>
      </c>
      <c r="H2346" t="n">
        <v>2026</v>
      </c>
      <c r="I2346" t="inlineStr">
        <is>
          <t>Journal of Big Data</t>
        </is>
      </c>
      <c r="J2346" t="inlineStr">
        <is>
          <t>10.1186/s40537-026-01409-5</t>
        </is>
      </c>
      <c r="K2346" t="inlineStr">
        <is>
          <t>https://doi.org/10.1186/s40537-026-01409-5</t>
        </is>
      </c>
      <c r="L2346" t="inlineStr">
        <is>
          <t>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is>
      </c>
      <c r="M2346" t="inlineStr">
        <is>
          <t>journal-article</t>
        </is>
      </c>
      <c r="N2346" t="inlineStr">
        <is>
          <t>en</t>
        </is>
      </c>
      <c r="O2346">
        <f>IF(F2346="","",LOWER(TRIM(F2346)&amp;"|"&amp;TRIM(G2346)&amp;"|"&amp;H2346))</f>
        <v/>
      </c>
      <c r="P2346" t="inlineStr">
        <is>
          <t>No</t>
        </is>
      </c>
      <c r="Q2346" t="inlineStr">
        <is>
          <t>Publisher: Springer Nature | Type: Article</t>
        </is>
      </c>
    </row>
    <row r="2347">
      <c r="A2347" t="inlineStr">
        <is>
          <t>A2346</t>
        </is>
      </c>
      <c r="B2347" t="inlineStr">
        <is>
          <t>Database</t>
        </is>
      </c>
      <c r="C2347" t="inlineStr">
        <is>
          <t>Springer Nature</t>
        </is>
      </c>
      <c r="D2347" s="86" t="n">
        <v>46287</v>
      </c>
      <c r="E2347" t="inlineStr">
        <is>
          <t>latent dynamics "video prediction"</t>
        </is>
      </c>
      <c r="F2347" t="inlineStr">
        <is>
          <t>Assessing the environmental costs of multi-scale recurrent neural networks for sustainable extreme rainfall nowcasting</t>
        </is>
      </c>
      <c r="G2347" t="inlineStr">
        <is>
          <t>Brum, Douglas; Teylo, Luan; Silva, Fabricio Polifke da; Vasconcellos, Fernanda Cerqueira; Breder, Gabriel Berto; Azevedo, Lívia de; Bezerra, Eduardo; Porto, Fabio; Ferro, Mariza</t>
        </is>
      </c>
      <c r="H2347" t="n">
        <v>2026</v>
      </c>
      <c r="I2347" t="inlineStr">
        <is>
          <t>Scientific Reports</t>
        </is>
      </c>
      <c r="J2347" t="inlineStr">
        <is>
          <t>10.1038/s41598-026-43029-2</t>
        </is>
      </c>
      <c r="K2347" t="inlineStr">
        <is>
          <t>https://doi.org/10.1038/s41598-026-43029-2</t>
        </is>
      </c>
      <c r="L2347" t="inlineStr">
        <is>
          <t>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is>
      </c>
      <c r="M2347" t="inlineStr">
        <is>
          <t>journal-article</t>
        </is>
      </c>
      <c r="N2347" t="inlineStr">
        <is>
          <t>en</t>
        </is>
      </c>
      <c r="O2347">
        <f>IF(F2347="","",LOWER(TRIM(F2347)&amp;"|"&amp;TRIM(G2347)&amp;"|"&amp;H2347))</f>
        <v/>
      </c>
      <c r="P2347" t="inlineStr">
        <is>
          <t>No</t>
        </is>
      </c>
      <c r="Q2347" t="inlineStr">
        <is>
          <t>Publisher: Springer Nature | Type: Article</t>
        </is>
      </c>
    </row>
    <row r="2348">
      <c r="A2348" t="inlineStr">
        <is>
          <t>A2347</t>
        </is>
      </c>
      <c r="B2348" t="inlineStr">
        <is>
          <t>Database</t>
        </is>
      </c>
      <c r="C2348" t="inlineStr">
        <is>
          <t>Springer Nature</t>
        </is>
      </c>
      <c r="D2348" s="86" t="n">
        <v>46287</v>
      </c>
      <c r="E2348" t="inlineStr">
        <is>
          <t>latent dynamics "video prediction"</t>
        </is>
      </c>
      <c r="F2348" t="inlineStr">
        <is>
          <t>Spatio-temporal predictive coding for weather forecasting and Governance: a plug-and-play module for causal discovery and data augmentation</t>
        </is>
      </c>
      <c r="G2348" t="inlineStr">
        <is>
          <t>Zhang, An; Peng, Lilan; Chen, Sheng; Wu, Pengcheng</t>
        </is>
      </c>
      <c r="H2348" t="n">
        <v>2026</v>
      </c>
      <c r="I2348" t="inlineStr">
        <is>
          <t>Stochastic Environmental Research and Risk Assessment</t>
        </is>
      </c>
      <c r="J2348" t="inlineStr">
        <is>
          <t>10.1007/s00477-026-03185-3</t>
        </is>
      </c>
      <c r="K2348" t="inlineStr">
        <is>
          <t>https://doi.org/10.1007/s00477-026-03185-3</t>
        </is>
      </c>
      <c r="L2348" t="inlineStr">
        <is>
          <t>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is>
      </c>
      <c r="M2348" t="inlineStr">
        <is>
          <t>journal-article</t>
        </is>
      </c>
      <c r="N2348" t="inlineStr">
        <is>
          <t>en</t>
        </is>
      </c>
      <c r="O2348">
        <f>IF(F2348="","",LOWER(TRIM(F2348)&amp;"|"&amp;TRIM(G2348)&amp;"|"&amp;H2348))</f>
        <v/>
      </c>
      <c r="P2348" t="inlineStr">
        <is>
          <t>No</t>
        </is>
      </c>
      <c r="Q2348" t="inlineStr">
        <is>
          <t>Publisher: Springer Nature | Type: Article</t>
        </is>
      </c>
    </row>
    <row r="2349">
      <c r="A2349" t="inlineStr">
        <is>
          <t>A2348</t>
        </is>
      </c>
      <c r="B2349" t="inlineStr">
        <is>
          <t>Database</t>
        </is>
      </c>
      <c r="C2349" t="inlineStr">
        <is>
          <t>Springer Nature</t>
        </is>
      </c>
      <c r="D2349" s="86" t="n">
        <v>46287</v>
      </c>
      <c r="E2349" t="inlineStr">
        <is>
          <t>latent dynamics "video prediction"</t>
        </is>
      </c>
      <c r="F2349" t="inlineStr">
        <is>
          <t>Towards Generalizing Temporal Action Segmentation to Unseen Views</t>
        </is>
      </c>
      <c r="G2349" t="inlineStr">
        <is>
          <t>Bahrami, Emad; Zatsarynna, Olga; Francesca, Gianpiero; Gall, Juergen</t>
        </is>
      </c>
      <c r="H2349" t="n">
        <v>2026</v>
      </c>
      <c r="I2349" t="inlineStr">
        <is>
          <t>International Journal of Computer Vision</t>
        </is>
      </c>
      <c r="J2349" t="inlineStr">
        <is>
          <t>10.1007/s11263-025-02703-0</t>
        </is>
      </c>
      <c r="K2349" t="inlineStr">
        <is>
          <t>https://doi.org/10.1007/s11263-025-02703-0</t>
        </is>
      </c>
      <c r="L2349" t="inlineStr">
        <is>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is>
      </c>
      <c r="M2349" t="inlineStr">
        <is>
          <t>journal-article</t>
        </is>
      </c>
      <c r="N2349" t="inlineStr">
        <is>
          <t>en</t>
        </is>
      </c>
      <c r="O2349">
        <f>IF(F2349="","",LOWER(TRIM(F2349)&amp;"|"&amp;TRIM(G2349)&amp;"|"&amp;H2349))</f>
        <v/>
      </c>
      <c r="P2349" t="inlineStr">
        <is>
          <t>No</t>
        </is>
      </c>
      <c r="Q2349" t="inlineStr">
        <is>
          <t>Publisher: Springer Nature | Type: Article</t>
        </is>
      </c>
    </row>
    <row r="2350">
      <c r="A2350" t="inlineStr">
        <is>
          <t>A2349</t>
        </is>
      </c>
      <c r="B2350" t="inlineStr">
        <is>
          <t>Database</t>
        </is>
      </c>
      <c r="C2350" t="inlineStr">
        <is>
          <t>Springer Nature</t>
        </is>
      </c>
      <c r="D2350" s="86" t="n">
        <v>46287</v>
      </c>
      <c r="E2350" t="inlineStr">
        <is>
          <t>latent dynamics "video prediction"</t>
        </is>
      </c>
      <c r="F2350" t="inlineStr">
        <is>
          <t>RIA-Net:Realistic Image Animation through Semantic-aware Feature Learning Network</t>
        </is>
      </c>
      <c r="G2350" t="inlineStr">
        <is>
          <t>Nega, Asebe Teka; Kumie, Gedamu Alemu; Chen, Albert; Chen, Jianwen</t>
        </is>
      </c>
      <c r="H2350" t="n">
        <v>2026</v>
      </c>
      <c r="I2350" t="inlineStr">
        <is>
          <t>Journal of King Saud University Computer and Information Sciences</t>
        </is>
      </c>
      <c r="J2350" t="inlineStr">
        <is>
          <t>10.1007/s44443-026-00591-z</t>
        </is>
      </c>
      <c r="K2350" t="inlineStr">
        <is>
          <t>https://doi.org/10.1007/s44443-026-00591-z</t>
        </is>
      </c>
      <c r="L2350" t="inlineStr">
        <is>
          <t>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is>
      </c>
      <c r="M2350" t="inlineStr">
        <is>
          <t>journal-article</t>
        </is>
      </c>
      <c r="N2350" t="inlineStr">
        <is>
          <t>en</t>
        </is>
      </c>
      <c r="O2350">
        <f>IF(F2350="","",LOWER(TRIM(F2350)&amp;"|"&amp;TRIM(G2350)&amp;"|"&amp;H2350))</f>
        <v/>
      </c>
      <c r="P2350" t="inlineStr">
        <is>
          <t>No</t>
        </is>
      </c>
      <c r="Q2350" t="inlineStr">
        <is>
          <t>Publisher: Springer Nature | Type: Article</t>
        </is>
      </c>
    </row>
    <row r="2351">
      <c r="A2351" t="inlineStr">
        <is>
          <t>A2350</t>
        </is>
      </c>
      <c r="B2351" t="inlineStr">
        <is>
          <t>Database</t>
        </is>
      </c>
      <c r="C2351" t="inlineStr">
        <is>
          <t>Springer Nature</t>
        </is>
      </c>
      <c r="D2351" s="86" t="n">
        <v>46287</v>
      </c>
      <c r="E2351" t="inlineStr">
        <is>
          <t>latent dynamics "video prediction"</t>
        </is>
      </c>
      <c r="F2351" t="inlineStr">
        <is>
          <t>Synthesizing Evolving Symbolic Representations for Autonomous Systems</t>
        </is>
      </c>
      <c r="G2351" t="inlineStr">
        <is>
          <t>Sartor, Gabriele; Oddi, Angelo; Rasconi, Riccardo; Santucci, Vieri Giuliano; Meo, Rosa</t>
        </is>
      </c>
      <c r="H2351" t="n">
        <v>2026</v>
      </c>
      <c r="I2351" t="inlineStr">
        <is>
          <t>Progress in Artificial Intelligence</t>
        </is>
      </c>
      <c r="J2351" t="inlineStr">
        <is>
          <t>10.1007/s13748-025-00394-9</t>
        </is>
      </c>
      <c r="K2351" t="inlineStr">
        <is>
          <t>https://doi.org/10.1007/s13748-025-00394-9</t>
        </is>
      </c>
      <c r="L2351" t="inlineStr">
        <is>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is>
      </c>
      <c r="M2351" t="inlineStr">
        <is>
          <t>journal-article</t>
        </is>
      </c>
      <c r="N2351" t="inlineStr">
        <is>
          <t>en</t>
        </is>
      </c>
      <c r="O2351">
        <f>IF(F2351="","",LOWER(TRIM(F2351)&amp;"|"&amp;TRIM(G2351)&amp;"|"&amp;H2351))</f>
        <v/>
      </c>
      <c r="P2351" t="inlineStr">
        <is>
          <t>No</t>
        </is>
      </c>
      <c r="Q2351" t="inlineStr">
        <is>
          <t>Publisher: Springer Nature | Type: Article</t>
        </is>
      </c>
    </row>
    <row r="2352">
      <c r="A2352" t="inlineStr">
        <is>
          <t>A2351</t>
        </is>
      </c>
      <c r="B2352" t="inlineStr">
        <is>
          <t>Database</t>
        </is>
      </c>
      <c r="C2352" t="inlineStr">
        <is>
          <t>Springer Nature</t>
        </is>
      </c>
      <c r="D2352" s="86" t="n">
        <v>46287</v>
      </c>
      <c r="E2352" t="inlineStr">
        <is>
          <t>latent dynamics "video prediction"</t>
        </is>
      </c>
      <c r="F2352" t="inlineStr">
        <is>
          <t>Revolutionizing sentiment analysis with generative AI: techniques, trends, and challenges</t>
        </is>
      </c>
      <c r="G2352" t="inlineStr">
        <is>
          <t>Mamun, Rufaida; Sadman, MD Shalim; Nabil, Hadiur Rahman; Mridha, M. F.; Kabir, Md Mohsin</t>
        </is>
      </c>
      <c r="H2352" t="n">
        <v>2026</v>
      </c>
      <c r="I2352" t="inlineStr">
        <is>
          <t>Multimedia Tools and Applications</t>
        </is>
      </c>
      <c r="J2352" t="inlineStr">
        <is>
          <t>10.1007/s11042-026-21390-8</t>
        </is>
      </c>
      <c r="K2352" t="inlineStr">
        <is>
          <t>https://doi.org/10.1007/s11042-026-21390-8</t>
        </is>
      </c>
      <c r="L2352" t="inlineStr">
        <is>
          <t>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is>
      </c>
      <c r="M2352" t="inlineStr">
        <is>
          <t>journal-article</t>
        </is>
      </c>
      <c r="N2352" t="inlineStr">
        <is>
          <t>en</t>
        </is>
      </c>
      <c r="O2352">
        <f>IF(F2352="","",LOWER(TRIM(F2352)&amp;"|"&amp;TRIM(G2352)&amp;"|"&amp;H2352))</f>
        <v/>
      </c>
      <c r="P2352" t="inlineStr">
        <is>
          <t>No</t>
        </is>
      </c>
      <c r="Q2352" t="inlineStr">
        <is>
          <t>Publisher: Springer Nature | Type: Article</t>
        </is>
      </c>
    </row>
    <row r="2353">
      <c r="A2353" t="inlineStr">
        <is>
          <t>A2352</t>
        </is>
      </c>
      <c r="B2353" t="inlineStr">
        <is>
          <t>Database</t>
        </is>
      </c>
      <c r="C2353" t="inlineStr">
        <is>
          <t>Springer Nature</t>
        </is>
      </c>
      <c r="D2353" s="86" t="n">
        <v>46287</v>
      </c>
      <c r="E2353" t="inlineStr">
        <is>
          <t>latent dynamics "video prediction"</t>
        </is>
      </c>
      <c r="F2353" t="inlineStr">
        <is>
          <t>AI-driven audio-to-video generation for dynamic content creation via stable diffusion and CNN-augmented transformers</t>
        </is>
      </c>
      <c r="G2353" t="inlineStr">
        <is>
          <t>Dharrao, Deepak; Dharrao, Madhuri; Padgaonkar, Sneha; Kumari, Sneha; Sreevaishnavi, P. S.; Pise, Priya; Bongale, Anupkumar</t>
        </is>
      </c>
      <c r="H2353" t="n">
        <v>2026</v>
      </c>
      <c r="I2353" t="inlineStr">
        <is>
          <t>Scientific Reports</t>
        </is>
      </c>
      <c r="J2353" t="inlineStr">
        <is>
          <t>10.1038/s41598-026-38758-3</t>
        </is>
      </c>
      <c r="K2353" t="inlineStr">
        <is>
          <t>https://doi.org/10.1038/s41598-026-38758-3</t>
        </is>
      </c>
      <c r="L2353" t="inlineStr">
        <is>
          <t>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is>
      </c>
      <c r="M2353" t="inlineStr">
        <is>
          <t>journal-article</t>
        </is>
      </c>
      <c r="N2353" t="inlineStr">
        <is>
          <t>en</t>
        </is>
      </c>
      <c r="O2353">
        <f>IF(F2353="","",LOWER(TRIM(F2353)&amp;"|"&amp;TRIM(G2353)&amp;"|"&amp;H2353))</f>
        <v/>
      </c>
      <c r="P2353" t="inlineStr">
        <is>
          <t>No</t>
        </is>
      </c>
      <c r="Q2353" t="inlineStr">
        <is>
          <t>Publisher: Springer Nature | Type: Article</t>
        </is>
      </c>
    </row>
    <row r="2354">
      <c r="A2354" t="inlineStr">
        <is>
          <t>A2353</t>
        </is>
      </c>
      <c r="B2354" t="inlineStr">
        <is>
          <t>Database</t>
        </is>
      </c>
      <c r="C2354" t="inlineStr">
        <is>
          <t>Springer Nature</t>
        </is>
      </c>
      <c r="D2354" s="86" t="n">
        <v>46287</v>
      </c>
      <c r="E2354" t="inlineStr">
        <is>
          <t>latent dynamics "video prediction"</t>
        </is>
      </c>
      <c r="F2354" t="inlineStr">
        <is>
          <t>Temporal modeling with reversible transformers</t>
        </is>
      </c>
      <c r="G2354" t="inlineStr">
        <is>
          <t>Kulyk, Leonid</t>
        </is>
      </c>
      <c r="H2354" t="n">
        <v>2026</v>
      </c>
      <c r="I2354" t="inlineStr">
        <is>
          <t>Neural Computing and Applications</t>
        </is>
      </c>
      <c r="J2354" t="inlineStr">
        <is>
          <t>10.1007/s00521-025-11707-3</t>
        </is>
      </c>
      <c r="K2354" t="inlineStr">
        <is>
          <t>https://doi.org/10.1007/s00521-025-11707-3</t>
        </is>
      </c>
      <c r="L2354" t="inlineStr">
        <is>
          <t>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is>
      </c>
      <c r="M2354" t="inlineStr">
        <is>
          <t>journal-article</t>
        </is>
      </c>
      <c r="N2354" t="inlineStr">
        <is>
          <t>en</t>
        </is>
      </c>
      <c r="O2354">
        <f>IF(F2354="","",LOWER(TRIM(F2354)&amp;"|"&amp;TRIM(G2354)&amp;"|"&amp;H2354))</f>
        <v/>
      </c>
      <c r="P2354" t="inlineStr">
        <is>
          <t>No</t>
        </is>
      </c>
      <c r="Q2354" t="inlineStr">
        <is>
          <t>Publisher: Springer Nature | Type: Article</t>
        </is>
      </c>
    </row>
    <row r="2355">
      <c r="A2355" t="inlineStr">
        <is>
          <t>A2354</t>
        </is>
      </c>
      <c r="B2355" t="inlineStr">
        <is>
          <t>Database</t>
        </is>
      </c>
      <c r="C2355" t="inlineStr">
        <is>
          <t>Springer Nature</t>
        </is>
      </c>
      <c r="D2355" s="86" t="n">
        <v>46287</v>
      </c>
      <c r="E2355" t="inlineStr">
        <is>
          <t>"visual world model"</t>
        </is>
      </c>
      <c r="F2355" t="inlineStr">
        <is>
          <t>ReflectVLM+: Enhancing VLM-based Robotic Planning via Quantitative Stagnation Detection and Trajectory Refinement</t>
        </is>
      </c>
      <c r="G2355" t="inlineStr">
        <is>
          <t>Choi, Hyeon-Sung; Ha, Jong-Eun</t>
        </is>
      </c>
      <c r="H2355" t="n">
        <v>2026</v>
      </c>
      <c r="I2355" t="inlineStr">
        <is>
          <t>International Journal of Precision Engineering and Manufacturing</t>
        </is>
      </c>
      <c r="J2355" t="inlineStr">
        <is>
          <t>10.1007/s12541-026-01548-y</t>
        </is>
      </c>
      <c r="K2355" t="inlineStr">
        <is>
          <t>https://doi.org/10.1007/s12541-026-01548-y</t>
        </is>
      </c>
      <c r="L2355" t="inlineStr">
        <is>
          <t>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is>
      </c>
      <c r="M2355" t="inlineStr">
        <is>
          <t>journal-article</t>
        </is>
      </c>
      <c r="N2355" t="inlineStr">
        <is>
          <t>en</t>
        </is>
      </c>
      <c r="O2355">
        <f>IF(F2355="","",LOWER(TRIM(F2355)&amp;"|"&amp;TRIM(G2355)&amp;"|"&amp;H2355))</f>
        <v/>
      </c>
      <c r="P2355" t="inlineStr">
        <is>
          <t>No</t>
        </is>
      </c>
      <c r="Q2355" t="inlineStr">
        <is>
          <t>Publisher: Springer Nature | Type: Article</t>
        </is>
      </c>
    </row>
    <row r="2356">
      <c r="A2356" t="inlineStr">
        <is>
          <t>A2355</t>
        </is>
      </c>
      <c r="B2356" t="inlineStr">
        <is>
          <t>Database</t>
        </is>
      </c>
      <c r="C2356" t="inlineStr">
        <is>
          <t>Springer Nature</t>
        </is>
      </c>
      <c r="D2356" s="86" t="n">
        <v>46287</v>
      </c>
      <c r="E2356" t="inlineStr">
        <is>
          <t>"visual world model"</t>
        </is>
      </c>
      <c r="F2356" t="inlineStr">
        <is>
          <t>What went wrong? Identification of everyday object manipulation anomalies</t>
        </is>
      </c>
      <c r="G2356" t="inlineStr">
        <is>
          <t>Altan, Dogan; Sariel, Sanem</t>
        </is>
      </c>
      <c r="H2356" t="n">
        <v>2021</v>
      </c>
      <c r="I2356" t="inlineStr">
        <is>
          <t>Intelligent Service Robotics</t>
        </is>
      </c>
      <c r="J2356" t="inlineStr">
        <is>
          <t>10.1007/s11370-021-00355-w</t>
        </is>
      </c>
      <c r="K2356" t="inlineStr">
        <is>
          <t>https://doi.org/10.1007/s11370-021-00355-w</t>
        </is>
      </c>
      <c r="L2356" t="inlineStr">
        <is>
          <t>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is>
      </c>
      <c r="M2356" t="inlineStr">
        <is>
          <t>journal-article</t>
        </is>
      </c>
      <c r="N2356" t="inlineStr">
        <is>
          <t>en</t>
        </is>
      </c>
      <c r="O2356">
        <f>IF(F2356="","",LOWER(TRIM(F2356)&amp;"|"&amp;TRIM(G2356)&amp;"|"&amp;H2356))</f>
        <v/>
      </c>
      <c r="P2356" t="inlineStr">
        <is>
          <t>No</t>
        </is>
      </c>
      <c r="Q2356" t="inlineStr">
        <is>
          <t>Publisher: Springer Nature | Type: Article</t>
        </is>
      </c>
    </row>
    <row r="2357">
      <c r="A2357" t="inlineStr">
        <is>
          <t>A2356</t>
        </is>
      </c>
      <c r="B2357" t="inlineStr">
        <is>
          <t>Database</t>
        </is>
      </c>
      <c r="C2357" t="inlineStr">
        <is>
          <t>Springer Nature</t>
        </is>
      </c>
      <c r="D2357" s="86" t="n">
        <v>46287</v>
      </c>
      <c r="E2357" t="inlineStr">
        <is>
          <t>"action-conditioned" video world model</t>
        </is>
      </c>
      <c r="F2357" t="inlineStr">
        <is>
          <t>Learning human visual attention on 3D surfaces through geometry-queried semantic priors</t>
        </is>
      </c>
      <c r="G2357" t="inlineStr">
        <is>
          <t>Pahari, Soham; Kumain, Sandeep Chand</t>
        </is>
      </c>
      <c r="H2357" t="n">
        <v>2026</v>
      </c>
      <c r="I2357" t="inlineStr">
        <is>
          <t>International Journal of Multimedia Information Retrieval</t>
        </is>
      </c>
      <c r="J2357" t="inlineStr">
        <is>
          <t>10.1007/s13735-026-00421-y</t>
        </is>
      </c>
      <c r="K2357" t="inlineStr">
        <is>
          <t>https://doi.org/10.1007/s13735-026-00421-y</t>
        </is>
      </c>
      <c r="L2357" t="inlineStr">
        <is>
          <t>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is>
      </c>
      <c r="M2357" t="inlineStr">
        <is>
          <t>journal-article</t>
        </is>
      </c>
      <c r="N2357" t="inlineStr">
        <is>
          <t>en</t>
        </is>
      </c>
      <c r="O2357">
        <f>IF(F2357="","",LOWER(TRIM(F2357)&amp;"|"&amp;TRIM(G2357)&amp;"|"&amp;H2357))</f>
        <v/>
      </c>
      <c r="P2357" t="inlineStr">
        <is>
          <t>No</t>
        </is>
      </c>
      <c r="Q2357" t="inlineStr">
        <is>
          <t>Publisher: Springer Nature | Type: Article</t>
        </is>
      </c>
    </row>
    <row r="2358">
      <c r="A2358" t="inlineStr">
        <is>
          <t>A2357</t>
        </is>
      </c>
      <c r="B2358" t="inlineStr">
        <is>
          <t>Database</t>
        </is>
      </c>
      <c r="C2358" t="inlineStr">
        <is>
          <t>Springer Nature</t>
        </is>
      </c>
      <c r="D2358" s="86" t="n">
        <v>46287</v>
      </c>
      <c r="E2358" t="inlineStr">
        <is>
          <t>"action-conditioned" video world model</t>
        </is>
      </c>
      <c r="F2358" t="inlineStr">
        <is>
          <t>Inter-brain coupling during naturalistic collaborative Tangram solving in child dyads: an exploratory fNIRS hyperscanning study</t>
        </is>
      </c>
      <c r="G2358" t="inlineStr">
        <is>
          <t>Silva Soares Junior, Raimundo; Sato, João Ricardo</t>
        </is>
      </c>
      <c r="H2358" t="n">
        <v>2026</v>
      </c>
      <c r="I2358" t="inlineStr">
        <is>
          <t>Brain Structure and Function</t>
        </is>
      </c>
      <c r="J2358" t="inlineStr">
        <is>
          <t>10.1007/s00429-026-03187-5</t>
        </is>
      </c>
      <c r="K2358" t="inlineStr">
        <is>
          <t>https://doi.org/10.1007/s00429-026-03187-5</t>
        </is>
      </c>
      <c r="L2358" t="inlineStr">
        <is>
          <t>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is>
      </c>
      <c r="M2358" t="inlineStr">
        <is>
          <t>journal-article</t>
        </is>
      </c>
      <c r="N2358" t="inlineStr">
        <is>
          <t>en</t>
        </is>
      </c>
      <c r="O2358">
        <f>IF(F2358="","",LOWER(TRIM(F2358)&amp;"|"&amp;TRIM(G2358)&amp;"|"&amp;H2358))</f>
        <v/>
      </c>
      <c r="P2358" t="inlineStr">
        <is>
          <t>No</t>
        </is>
      </c>
      <c r="Q2358" t="inlineStr">
        <is>
          <t>Publisher: Springer Nature | Type: Article</t>
        </is>
      </c>
    </row>
    <row r="2359">
      <c r="A2359" t="inlineStr">
        <is>
          <t>A2358</t>
        </is>
      </c>
      <c r="B2359" t="inlineStr">
        <is>
          <t>Database</t>
        </is>
      </c>
      <c r="C2359" t="inlineStr">
        <is>
          <t>Springer Nature</t>
        </is>
      </c>
      <c r="D2359" s="86" t="n">
        <v>46287</v>
      </c>
      <c r="E2359" t="inlineStr">
        <is>
          <t>"action-conditioned" video world model</t>
        </is>
      </c>
      <c r="F2359" t="inlineStr">
        <is>
          <t>Embodied AI in the operating room: a voice-interactive robotic scrub nurse for surgical instrument handoffs</t>
        </is>
      </c>
      <c r="G2359" t="inlineStr">
        <is>
          <t>Khan, Mustafa; Bombardelli, Joao</t>
        </is>
      </c>
      <c r="H2359" t="n">
        <v>2026</v>
      </c>
      <c r="I2359" t="inlineStr">
        <is>
          <t>Journal of Robotic Surgery</t>
        </is>
      </c>
      <c r="J2359" t="inlineStr">
        <is>
          <t>10.1007/s11701-026-03866-9</t>
        </is>
      </c>
      <c r="K2359" t="inlineStr">
        <is>
          <t>https://doi.org/10.1007/s11701-026-03866-9</t>
        </is>
      </c>
      <c r="L2359" t="inlineStr">
        <is>
          <t>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is>
      </c>
      <c r="M2359" t="inlineStr">
        <is>
          <t>journal-article</t>
        </is>
      </c>
      <c r="N2359" t="inlineStr">
        <is>
          <t>en</t>
        </is>
      </c>
      <c r="O2359">
        <f>IF(F2359="","",LOWER(TRIM(F2359)&amp;"|"&amp;TRIM(G2359)&amp;"|"&amp;H2359))</f>
        <v/>
      </c>
      <c r="P2359" t="inlineStr">
        <is>
          <t>No</t>
        </is>
      </c>
      <c r="Q2359" t="inlineStr">
        <is>
          <t>Publisher: Springer Nature | Type: Article</t>
        </is>
      </c>
    </row>
    <row r="2360">
      <c r="A2360" t="inlineStr">
        <is>
          <t>A2359</t>
        </is>
      </c>
      <c r="B2360" t="inlineStr">
        <is>
          <t>Database</t>
        </is>
      </c>
      <c r="C2360" t="inlineStr">
        <is>
          <t>Springer Nature</t>
        </is>
      </c>
      <c r="D2360" s="86" t="n">
        <v>46287</v>
      </c>
      <c r="E2360" t="inlineStr">
        <is>
          <t>"action-conditioned" video world model</t>
        </is>
      </c>
      <c r="F2360" t="inlineStr">
        <is>
          <t>Successful coordination emerges from aligned self-predictions in a dynamic motor interaction</t>
        </is>
      </c>
      <c r="G2360" t="inlineStr">
        <is>
          <t>Putra, Prasetia Utama; Kano, Fumihiro</t>
        </is>
      </c>
      <c r="H2360" t="n">
        <v>2026</v>
      </c>
      <c r="I2360" t="inlineStr">
        <is>
          <t>Communications Psychology</t>
        </is>
      </c>
      <c r="J2360" t="inlineStr">
        <is>
          <t>10.1038/s44271-026-00523-7</t>
        </is>
      </c>
      <c r="K2360" t="inlineStr">
        <is>
          <t>https://doi.org/10.1038/s44271-026-00523-7</t>
        </is>
      </c>
      <c r="L2360" t="inlineStr">
        <is>
          <t>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is>
      </c>
      <c r="M2360" t="inlineStr">
        <is>
          <t>journal-article</t>
        </is>
      </c>
      <c r="N2360" t="inlineStr">
        <is>
          <t>en</t>
        </is>
      </c>
      <c r="O2360">
        <f>IF(F2360="","",LOWER(TRIM(F2360)&amp;"|"&amp;TRIM(G2360)&amp;"|"&amp;H2360))</f>
        <v/>
      </c>
      <c r="P2360" t="inlineStr">
        <is>
          <t>No</t>
        </is>
      </c>
      <c r="Q2360" t="inlineStr">
        <is>
          <t>Publisher: Springer Nature | Type: Article</t>
        </is>
      </c>
    </row>
    <row r="2361">
      <c r="A2361" t="inlineStr">
        <is>
          <t>A2360</t>
        </is>
      </c>
      <c r="B2361" t="inlineStr">
        <is>
          <t>Database</t>
        </is>
      </c>
      <c r="C2361" t="inlineStr">
        <is>
          <t>Springer Nature</t>
        </is>
      </c>
      <c r="D2361" s="86" t="n">
        <v>46287</v>
      </c>
      <c r="E2361" t="inlineStr">
        <is>
          <t>"action-conditioned" video world model</t>
        </is>
      </c>
      <c r="F2361" t="inlineStr">
        <is>
          <t>An Edge-First Digital Twin–Driven Cyber–Physical Home System for Resilient Aging-in-Place</t>
        </is>
      </c>
      <c r="G2361" t="inlineStr">
        <is>
          <t>Wang, Zhizhi; Hu, Xiaoyi</t>
        </is>
      </c>
      <c r="H2361" t="n">
        <v>2026</v>
      </c>
      <c r="I2361" t="inlineStr">
        <is>
          <t>Sensing and Imaging</t>
        </is>
      </c>
      <c r="J2361" t="inlineStr">
        <is>
          <t>10.1007/s11220-026-00851-2</t>
        </is>
      </c>
      <c r="K2361" t="inlineStr">
        <is>
          <t>https://doi.org/10.1007/s11220-026-00851-2</t>
        </is>
      </c>
      <c r="L2361" t="inlineStr">
        <is>
          <t>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is>
      </c>
      <c r="M2361" t="inlineStr">
        <is>
          <t>journal-article</t>
        </is>
      </c>
      <c r="N2361" t="inlineStr">
        <is>
          <t>en</t>
        </is>
      </c>
      <c r="O2361">
        <f>IF(F2361="","",LOWER(TRIM(F2361)&amp;"|"&amp;TRIM(G2361)&amp;"|"&amp;H2361))</f>
        <v/>
      </c>
      <c r="P2361" t="inlineStr">
        <is>
          <t>No</t>
        </is>
      </c>
      <c r="Q2361" t="inlineStr">
        <is>
          <t>Publisher: Springer Nature | Type: Article</t>
        </is>
      </c>
    </row>
    <row r="2362">
      <c r="A2362" t="inlineStr">
        <is>
          <t>A2361</t>
        </is>
      </c>
      <c r="B2362" t="inlineStr">
        <is>
          <t>Database</t>
        </is>
      </c>
      <c r="C2362" t="inlineStr">
        <is>
          <t>Springer Nature</t>
        </is>
      </c>
      <c r="D2362" s="86" t="n">
        <v>46287</v>
      </c>
      <c r="E2362" t="inlineStr">
        <is>
          <t>"action-conditioned" video world model</t>
        </is>
      </c>
      <c r="F2362" t="inlineStr">
        <is>
          <t>Human skeleton batch recognition and 3D modeling for clothing design based on the STCSN-GCN model</t>
        </is>
      </c>
      <c r="G2362" t="inlineStr">
        <is>
          <t>Chen, Hailu</t>
        </is>
      </c>
      <c r="H2362" t="n">
        <v>2026</v>
      </c>
      <c r="I2362" t="inlineStr">
        <is>
          <t>International Journal on Interactive Design and Manufacturing (IJIDeM)</t>
        </is>
      </c>
      <c r="J2362" t="inlineStr">
        <is>
          <t>10.1007/s12008-026-02631-4</t>
        </is>
      </c>
      <c r="K2362" t="inlineStr">
        <is>
          <t>https://doi.org/10.1007/s12008-026-02631-4</t>
        </is>
      </c>
      <c r="L2362" t="inlineStr">
        <is>
          <t>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is>
      </c>
      <c r="M2362" t="inlineStr">
        <is>
          <t>journal-article</t>
        </is>
      </c>
      <c r="N2362" t="inlineStr">
        <is>
          <t>en</t>
        </is>
      </c>
      <c r="O2362">
        <f>IF(F2362="","",LOWER(TRIM(F2362)&amp;"|"&amp;TRIM(G2362)&amp;"|"&amp;H2362))</f>
        <v/>
      </c>
      <c r="P2362" t="inlineStr">
        <is>
          <t>No</t>
        </is>
      </c>
      <c r="Q2362" t="inlineStr">
        <is>
          <t>Publisher: Springer Nature | Type: Article</t>
        </is>
      </c>
    </row>
    <row r="2363">
      <c r="A2363" t="inlineStr">
        <is>
          <t>A2362</t>
        </is>
      </c>
      <c r="B2363" t="inlineStr">
        <is>
          <t>Database</t>
        </is>
      </c>
      <c r="C2363" t="inlineStr">
        <is>
          <t>Springer Nature</t>
        </is>
      </c>
      <c r="D2363" s="86" t="n">
        <v>46287</v>
      </c>
      <c r="E2363" t="inlineStr">
        <is>
          <t>"action-conditioned" video world model</t>
        </is>
      </c>
      <c r="F2363" t="inlineStr">
        <is>
          <t>PAMD: plausibility-aware motion diffusion model for long dance generation</t>
        </is>
      </c>
      <c r="G2363" t="inlineStr">
        <is>
          <t>Wang, Hongsong; Zhu, Ying; Lai, Qiuxia; Zhang, Yang; Xie, Guo-Sen; Geng, Xin</t>
        </is>
      </c>
      <c r="H2363" t="n">
        <v>2026</v>
      </c>
      <c r="I2363" t="inlineStr">
        <is>
          <t>Visual Intelligence</t>
        </is>
      </c>
      <c r="J2363" t="inlineStr">
        <is>
          <t>10.1007/s44267-026-00123-3</t>
        </is>
      </c>
      <c r="K2363" t="inlineStr">
        <is>
          <t>https://doi.org/10.1007/s44267-026-00123-3</t>
        </is>
      </c>
      <c r="L2363" t="inlineStr">
        <is>
          <t>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is>
      </c>
      <c r="M2363" t="inlineStr">
        <is>
          <t>journal-article</t>
        </is>
      </c>
      <c r="N2363" t="inlineStr">
        <is>
          <t>en</t>
        </is>
      </c>
      <c r="O2363">
        <f>IF(F2363="","",LOWER(TRIM(F2363)&amp;"|"&amp;TRIM(G2363)&amp;"|"&amp;H2363))</f>
        <v/>
      </c>
      <c r="P2363" t="inlineStr">
        <is>
          <t>No</t>
        </is>
      </c>
      <c r="Q2363" t="inlineStr">
        <is>
          <t>Publisher: Springer Nature | Type: Article</t>
        </is>
      </c>
    </row>
    <row r="2364">
      <c r="A2364" t="inlineStr">
        <is>
          <t>A2363</t>
        </is>
      </c>
      <c r="B2364" t="inlineStr">
        <is>
          <t>Database</t>
        </is>
      </c>
      <c r="C2364" t="inlineStr">
        <is>
          <t>Springer Nature</t>
        </is>
      </c>
      <c r="D2364" s="86" t="n">
        <v>46287</v>
      </c>
      <c r="E2364" t="inlineStr">
        <is>
          <t>"action-conditioned" video world model</t>
        </is>
      </c>
      <c r="F2364" t="inlineStr">
        <is>
          <t>From representation to participation: reframing urban communication under digital platformization and cross-cultural mobility</t>
        </is>
      </c>
      <c r="G2364" t="inlineStr">
        <is>
          <t>Zhao, Zhiqi; Choi, Yumin; Xu, Linjia; Yang, Ya</t>
        </is>
      </c>
      <c r="H2364" t="n">
        <v>2026</v>
      </c>
      <c r="I2364" t="inlineStr">
        <is>
          <t>International Communication of Chinese Culture</t>
        </is>
      </c>
      <c r="J2364" t="inlineStr">
        <is>
          <t>10.1007/s40636-026-00379-w</t>
        </is>
      </c>
      <c r="K2364" t="inlineStr">
        <is>
          <t>https://doi.org/10.1007/s40636-026-00379-w</t>
        </is>
      </c>
      <c r="L2364" t="inlineStr">
        <is>
          <t>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is>
      </c>
      <c r="M2364" t="inlineStr">
        <is>
          <t>journal-article</t>
        </is>
      </c>
      <c r="N2364" t="inlineStr">
        <is>
          <t>en</t>
        </is>
      </c>
      <c r="O2364">
        <f>IF(F2364="","",LOWER(TRIM(F2364)&amp;"|"&amp;TRIM(G2364)&amp;"|"&amp;H2364))</f>
        <v/>
      </c>
      <c r="P2364" t="inlineStr">
        <is>
          <t>No</t>
        </is>
      </c>
      <c r="Q2364" t="inlineStr">
        <is>
          <t>Publisher: Springer Nature | Type: Article</t>
        </is>
      </c>
    </row>
    <row r="2365">
      <c r="A2365" t="inlineStr">
        <is>
          <t>A2364</t>
        </is>
      </c>
      <c r="B2365" t="inlineStr">
        <is>
          <t>Database</t>
        </is>
      </c>
      <c r="C2365" t="inlineStr">
        <is>
          <t>Springer Nature</t>
        </is>
      </c>
      <c r="D2365" s="86" t="n">
        <v>46287</v>
      </c>
      <c r="E2365" t="inlineStr">
        <is>
          <t>"action-conditioned" video world model</t>
        </is>
      </c>
      <c r="F2365" t="inlineStr">
        <is>
          <t>A scoping review of reinforcement learning methods for long horizon robotic manipulation</t>
        </is>
      </c>
      <c r="G2365" t="inlineStr">
        <is>
          <t>Acs, Matthew; Zhong, Xiangnan</t>
        </is>
      </c>
      <c r="H2365" t="n">
        <v>2026</v>
      </c>
      <c r="I2365" t="inlineStr">
        <is>
          <t>Discover Robotics</t>
        </is>
      </c>
      <c r="J2365" t="inlineStr">
        <is>
          <t>10.1007/s44430-026-00037-1</t>
        </is>
      </c>
      <c r="K2365" t="inlineStr">
        <is>
          <t>https://doi.org/10.1007/s44430-026-00037-1</t>
        </is>
      </c>
      <c r="L2365" t="inlineStr">
        <is>
          <t>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is>
      </c>
      <c r="M2365" t="inlineStr">
        <is>
          <t>journal-article</t>
        </is>
      </c>
      <c r="N2365" t="inlineStr">
        <is>
          <t>en</t>
        </is>
      </c>
      <c r="O2365">
        <f>IF(F2365="","",LOWER(TRIM(F2365)&amp;"|"&amp;TRIM(G2365)&amp;"|"&amp;H2365))</f>
        <v/>
      </c>
      <c r="P2365" t="inlineStr">
        <is>
          <t>No</t>
        </is>
      </c>
      <c r="Q2365" t="inlineStr">
        <is>
          <t>Publisher: Springer Nature | Type: Article</t>
        </is>
      </c>
    </row>
    <row r="2366">
      <c r="A2366" t="inlineStr">
        <is>
          <t>A2365</t>
        </is>
      </c>
      <c r="B2366" t="inlineStr">
        <is>
          <t>Database</t>
        </is>
      </c>
      <c r="C2366" t="inlineStr">
        <is>
          <t>Springer Nature</t>
        </is>
      </c>
      <c r="D2366" s="86" t="n">
        <v>46287</v>
      </c>
      <c r="E2366" t="inlineStr">
        <is>
          <t>"action-conditioned" video world model</t>
        </is>
      </c>
      <c r="F2366" t="inlineStr">
        <is>
          <t>Black Leaders’ Identification of Stressors and Self-care Survival Practices: Lessons for Districts</t>
        </is>
      </c>
      <c r="G2366" t="inlineStr">
        <is>
          <t>Dunham, Heather L.</t>
        </is>
      </c>
      <c r="H2366" t="n">
        <v>2026</v>
      </c>
      <c r="I2366" t="inlineStr">
        <is>
          <t>The Urban Review</t>
        </is>
      </c>
      <c r="J2366" t="inlineStr">
        <is>
          <t>10.1007/s11256-026-00823-6</t>
        </is>
      </c>
      <c r="K2366" t="inlineStr">
        <is>
          <t>https://doi.org/10.1007/s11256-026-00823-6</t>
        </is>
      </c>
      <c r="L2366" t="inlineStr">
        <is>
          <t>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is>
      </c>
      <c r="M2366" t="inlineStr">
        <is>
          <t>journal-article</t>
        </is>
      </c>
      <c r="N2366" t="inlineStr">
        <is>
          <t>en</t>
        </is>
      </c>
      <c r="O2366">
        <f>IF(F2366="","",LOWER(TRIM(F2366)&amp;"|"&amp;TRIM(G2366)&amp;"|"&amp;H2366))</f>
        <v/>
      </c>
      <c r="P2366" t="inlineStr">
        <is>
          <t>No</t>
        </is>
      </c>
      <c r="Q2366" t="inlineStr">
        <is>
          <t>Publisher: Springer Nature | Type: Article</t>
        </is>
      </c>
    </row>
    <row r="2367">
      <c r="A2367" t="inlineStr">
        <is>
          <t>A2366</t>
        </is>
      </c>
      <c r="B2367" t="inlineStr">
        <is>
          <t>Database</t>
        </is>
      </c>
      <c r="C2367" t="inlineStr">
        <is>
          <t>Springer Nature</t>
        </is>
      </c>
      <c r="D2367" s="86" t="n">
        <v>46287</v>
      </c>
      <c r="E2367" t="inlineStr">
        <is>
          <t>"action-conditioned" video world model</t>
        </is>
      </c>
      <c r="F2367" t="inlineStr">
        <is>
          <t>Beyond correlation: a survey on causal inference for dynamics-aware perception and introspective decision-making in robotics</t>
        </is>
      </c>
      <c r="G2367" t="inlineStr">
        <is>
          <t>Cai, YuLe; Zhang, Xiang; Liu, Shengrui; Lou, Jiacheng; Yuan, Chunhong</t>
        </is>
      </c>
      <c r="H2367" t="n">
        <v>2026</v>
      </c>
      <c r="I2367" t="inlineStr">
        <is>
          <t>Nonlinear Dynamics</t>
        </is>
      </c>
      <c r="J2367" t="inlineStr">
        <is>
          <t>10.1007/s11071-026-12695-2</t>
        </is>
      </c>
      <c r="K2367" t="inlineStr">
        <is>
          <t>https://doi.org/10.1007/s11071-026-12695-2</t>
        </is>
      </c>
      <c r="L2367" t="inlineStr">
        <is>
          <t>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is>
      </c>
      <c r="M2367" t="inlineStr">
        <is>
          <t>journal-article</t>
        </is>
      </c>
      <c r="N2367" t="inlineStr">
        <is>
          <t>en</t>
        </is>
      </c>
      <c r="O2367">
        <f>IF(F2367="","",LOWER(TRIM(F2367)&amp;"|"&amp;TRIM(G2367)&amp;"|"&amp;H2367))</f>
        <v/>
      </c>
      <c r="P2367" t="inlineStr">
        <is>
          <t>No</t>
        </is>
      </c>
      <c r="Q2367" t="inlineStr">
        <is>
          <t>Publisher: Springer Nature | Type: Article</t>
        </is>
      </c>
    </row>
    <row r="2368">
      <c r="A2368" t="inlineStr">
        <is>
          <t>A2367</t>
        </is>
      </c>
      <c r="B2368" t="inlineStr">
        <is>
          <t>Database</t>
        </is>
      </c>
      <c r="C2368" t="inlineStr">
        <is>
          <t>Springer Nature</t>
        </is>
      </c>
      <c r="D2368" s="86" t="n">
        <v>46287</v>
      </c>
      <c r="E2368" t="inlineStr">
        <is>
          <t>"action-conditioned" video world model</t>
        </is>
      </c>
      <c r="F2368" t="inlineStr">
        <is>
          <t>Understanding the origin of omitted moments in memories of real-world events</t>
        </is>
      </c>
      <c r="G2368" t="inlineStr">
        <is>
          <t>Durocher, Bastien; Leroy, Nathan; Warnier, William; D’Argembeau, Arnaud</t>
        </is>
      </c>
      <c r="H2368" t="n">
        <v>2026</v>
      </c>
      <c r="I2368" t="inlineStr">
        <is>
          <t>Memory &amp; Cognition</t>
        </is>
      </c>
      <c r="J2368" t="inlineStr">
        <is>
          <t>10.3758/s13421-025-01827-5</t>
        </is>
      </c>
      <c r="K2368" t="inlineStr">
        <is>
          <t>https://doi.org/10.3758/s13421-025-01827-5</t>
        </is>
      </c>
      <c r="L2368" t="inlineStr">
        <is>
          <t>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is>
      </c>
      <c r="M2368" t="inlineStr">
        <is>
          <t>journal-article</t>
        </is>
      </c>
      <c r="N2368" t="inlineStr">
        <is>
          <t>en</t>
        </is>
      </c>
      <c r="O2368">
        <f>IF(F2368="","",LOWER(TRIM(F2368)&amp;"|"&amp;TRIM(G2368)&amp;"|"&amp;H2368))</f>
        <v/>
      </c>
      <c r="P2368" t="inlineStr">
        <is>
          <t>No</t>
        </is>
      </c>
      <c r="Q2368" t="inlineStr">
        <is>
          <t>Publisher: Springer Nature | Type: Article</t>
        </is>
      </c>
    </row>
    <row r="2369">
      <c r="A2369" t="inlineStr">
        <is>
          <t>A2368</t>
        </is>
      </c>
      <c r="B2369" t="inlineStr">
        <is>
          <t>Database</t>
        </is>
      </c>
      <c r="C2369" t="inlineStr">
        <is>
          <t>Springer Nature</t>
        </is>
      </c>
      <c r="D2369" s="86" t="n">
        <v>46287</v>
      </c>
      <c r="E2369" t="inlineStr">
        <is>
          <t>"action-conditioned" video world model</t>
        </is>
      </c>
      <c r="F2369" t="inlineStr">
        <is>
          <t>AEGIS-RL: Abstract, Explainable Graphs for Integrated Safety in RL</t>
        </is>
      </c>
      <c r="G2369" t="inlineStr">
        <is>
          <t>Le, Tuan; Shefin, Risal; Gupta, Debashis; Le, Thai; Alqahtani, Sarra</t>
        </is>
      </c>
      <c r="H2369" t="n">
        <v>2026</v>
      </c>
      <c r="I2369" t="inlineStr">
        <is>
          <t>Autonomous Agents and Multi-Agent Systems</t>
        </is>
      </c>
      <c r="J2369" t="inlineStr">
        <is>
          <t>10.1007/s10458-026-09749-5</t>
        </is>
      </c>
      <c r="K2369" t="inlineStr">
        <is>
          <t>https://doi.org/10.1007/s10458-026-09749-5</t>
        </is>
      </c>
      <c r="L2369" t="inlineStr">
        <is>
          <t>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is>
      </c>
      <c r="M2369" t="inlineStr">
        <is>
          <t>journal-article</t>
        </is>
      </c>
      <c r="N2369" t="inlineStr">
        <is>
          <t>en</t>
        </is>
      </c>
      <c r="O2369">
        <f>IF(F2369="","",LOWER(TRIM(F2369)&amp;"|"&amp;TRIM(G2369)&amp;"|"&amp;H2369))</f>
        <v/>
      </c>
      <c r="P2369" t="inlineStr">
        <is>
          <t>No</t>
        </is>
      </c>
      <c r="Q2369" t="inlineStr">
        <is>
          <t>Publisher: Springer Nature | Type: Article</t>
        </is>
      </c>
    </row>
    <row r="2370">
      <c r="A2370" t="inlineStr">
        <is>
          <t>A2369</t>
        </is>
      </c>
      <c r="B2370" t="inlineStr">
        <is>
          <t>Database</t>
        </is>
      </c>
      <c r="C2370" t="inlineStr">
        <is>
          <t>Springer Nature</t>
        </is>
      </c>
      <c r="D2370" s="86" t="n">
        <v>46287</v>
      </c>
      <c r="E2370" t="inlineStr">
        <is>
          <t>"action-conditioned" video world model</t>
        </is>
      </c>
      <c r="F2370" t="inlineStr">
        <is>
          <t>Dynamics of sociopolitical polarization and effects of misperception-correcting information around the 2022 Brazilian elections</t>
        </is>
      </c>
      <c r="G2370" t="inlineStr">
        <is>
          <t>Petherick, Anna; Ramos, Guilherme A.; Furst, Rodrigo; Goldszmidt, Rafael; Andrade, Eduardo B.</t>
        </is>
      </c>
      <c r="H2370" t="n">
        <v>2026</v>
      </c>
      <c r="I2370" t="inlineStr">
        <is>
          <t>Nature Communications</t>
        </is>
      </c>
      <c r="J2370" t="inlineStr">
        <is>
          <t>10.1038/s41467-026-72990-9</t>
        </is>
      </c>
      <c r="K2370" t="inlineStr">
        <is>
          <t>https://doi.org/10.1038/s41467-026-72990-9</t>
        </is>
      </c>
      <c r="L2370" t="inlineStr">
        <is>
          <t>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is>
      </c>
      <c r="M2370" t="inlineStr">
        <is>
          <t>journal-article</t>
        </is>
      </c>
      <c r="N2370" t="inlineStr">
        <is>
          <t>en</t>
        </is>
      </c>
      <c r="O2370">
        <f>IF(F2370="","",LOWER(TRIM(F2370)&amp;"|"&amp;TRIM(G2370)&amp;"|"&amp;H2370))</f>
        <v/>
      </c>
      <c r="P2370" t="inlineStr">
        <is>
          <t>No</t>
        </is>
      </c>
      <c r="Q2370" t="inlineStr">
        <is>
          <t>Publisher: Springer Nature | Type: Article</t>
        </is>
      </c>
    </row>
    <row r="2371">
      <c r="A2371" t="inlineStr">
        <is>
          <t>A2370</t>
        </is>
      </c>
      <c r="B2371" t="inlineStr">
        <is>
          <t>Database</t>
        </is>
      </c>
      <c r="C2371" t="inlineStr">
        <is>
          <t>Springer Nature</t>
        </is>
      </c>
      <c r="D2371" s="86" t="n">
        <v>46287</v>
      </c>
      <c r="E2371" t="inlineStr">
        <is>
          <t>"action-conditioned" video world model</t>
        </is>
      </c>
      <c r="F2371" t="inlineStr">
        <is>
          <t>Semantic skill discovery for zero-shot multi-task reinforcement learning</t>
        </is>
      </c>
      <c r="G2371" t="inlineStr">
        <is>
          <t>Song, Siyu; Feng, Xiang; Yu, Huiqun</t>
        </is>
      </c>
      <c r="H2371" t="n">
        <v>2026</v>
      </c>
      <c r="I2371" t="inlineStr">
        <is>
          <t>Journal of Intelligent Information Systems</t>
        </is>
      </c>
      <c r="J2371" t="inlineStr">
        <is>
          <t>10.1007/s10844-026-01062-7</t>
        </is>
      </c>
      <c r="K2371" t="inlineStr">
        <is>
          <t>https://doi.org/10.1007/s10844-026-01062-7</t>
        </is>
      </c>
      <c r="L2371" t="inlineStr">
        <is>
          <t>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is>
      </c>
      <c r="M2371" t="inlineStr">
        <is>
          <t>journal-article</t>
        </is>
      </c>
      <c r="N2371" t="inlineStr">
        <is>
          <t>en</t>
        </is>
      </c>
      <c r="O2371">
        <f>IF(F2371="","",LOWER(TRIM(F2371)&amp;"|"&amp;TRIM(G2371)&amp;"|"&amp;H2371))</f>
        <v/>
      </c>
      <c r="P2371" t="inlineStr">
        <is>
          <t>No</t>
        </is>
      </c>
      <c r="Q2371" t="inlineStr">
        <is>
          <t>Publisher: Springer Nature | Type: Article</t>
        </is>
      </c>
    </row>
    <row r="2372">
      <c r="A2372" t="inlineStr">
        <is>
          <t>A2371</t>
        </is>
      </c>
      <c r="B2372" t="inlineStr">
        <is>
          <t>Database</t>
        </is>
      </c>
      <c r="C2372" t="inlineStr">
        <is>
          <t>Springer Nature</t>
        </is>
      </c>
      <c r="D2372" s="86" t="n">
        <v>46287</v>
      </c>
      <c r="E2372" t="inlineStr">
        <is>
          <t>"action-conditioned" video world model</t>
        </is>
      </c>
      <c r="F2372" t="inlineStr">
        <is>
          <t>Toward Seamless Physical Human-Humanoid Interaction: Insights from Control, Intent, and Modeling with a Vision for What Comes Next</t>
        </is>
      </c>
      <c r="G2372" t="inlineStr">
        <is>
          <t>Cardona, Gustavo A.; Kumbhar, Shubham S.; Artemiadis, Panagiotis</t>
        </is>
      </c>
      <c r="H2372" t="n">
        <v>2026</v>
      </c>
      <c r="I2372" t="inlineStr">
        <is>
          <t>Journal of Intelligent &amp; Robotic Systems</t>
        </is>
      </c>
      <c r="J2372" t="inlineStr">
        <is>
          <t>10.1007/s10846-026-02401-0</t>
        </is>
      </c>
      <c r="K2372" t="inlineStr">
        <is>
          <t>https://doi.org/10.1007/s10846-026-02401-0</t>
        </is>
      </c>
      <c r="L2372" t="inlineStr">
        <is>
          <t>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is>
      </c>
      <c r="M2372" t="inlineStr">
        <is>
          <t>journal-article</t>
        </is>
      </c>
      <c r="N2372" t="inlineStr">
        <is>
          <t>en</t>
        </is>
      </c>
      <c r="O2372">
        <f>IF(F2372="","",LOWER(TRIM(F2372)&amp;"|"&amp;TRIM(G2372)&amp;"|"&amp;H2372))</f>
        <v/>
      </c>
      <c r="P2372" t="inlineStr">
        <is>
          <t>No</t>
        </is>
      </c>
      <c r="Q2372" t="inlineStr">
        <is>
          <t>Publisher: Springer Nature | Type: Article</t>
        </is>
      </c>
    </row>
    <row r="2373">
      <c r="A2373" t="inlineStr">
        <is>
          <t>A2372</t>
        </is>
      </c>
      <c r="B2373" t="inlineStr">
        <is>
          <t>Database</t>
        </is>
      </c>
      <c r="C2373" t="inlineStr">
        <is>
          <t>Springer Nature</t>
        </is>
      </c>
      <c r="D2373" s="86" t="n">
        <v>46287</v>
      </c>
      <c r="E2373" t="inlineStr">
        <is>
          <t>"action-conditioned" video world model</t>
        </is>
      </c>
      <c r="F2373" t="inlineStr">
        <is>
          <t>DanceLDM: latent-based diffusion model for dance generation and editing conditioned on music and text prompt</t>
        </is>
      </c>
      <c r="G2373" t="inlineStr">
        <is>
          <t>Su, Ming-Cong; Huang, Wei-Lun; Pan, Tse-Yu</t>
        </is>
      </c>
      <c r="H2373" t="n">
        <v>2026</v>
      </c>
      <c r="I2373" t="inlineStr">
        <is>
          <t>Multimedia Systems</t>
        </is>
      </c>
      <c r="J2373" t="inlineStr">
        <is>
          <t>10.1007/s00530-026-02311-z</t>
        </is>
      </c>
      <c r="K2373" t="inlineStr">
        <is>
          <t>https://doi.org/10.1007/s00530-026-02311-z</t>
        </is>
      </c>
      <c r="L2373" t="inlineStr">
        <is>
          <t>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is>
      </c>
      <c r="M2373" t="inlineStr">
        <is>
          <t>journal-article</t>
        </is>
      </c>
      <c r="N2373" t="inlineStr">
        <is>
          <t>en</t>
        </is>
      </c>
      <c r="O2373">
        <f>IF(F2373="","",LOWER(TRIM(F2373)&amp;"|"&amp;TRIM(G2373)&amp;"|"&amp;H2373))</f>
        <v/>
      </c>
      <c r="P2373" t="inlineStr">
        <is>
          <t>No</t>
        </is>
      </c>
      <c r="Q2373" t="inlineStr">
        <is>
          <t>Publisher: Springer Nature | Type: Article</t>
        </is>
      </c>
    </row>
    <row r="2374">
      <c r="A2374" t="inlineStr">
        <is>
          <t>A2373</t>
        </is>
      </c>
      <c r="B2374" t="inlineStr">
        <is>
          <t>Database</t>
        </is>
      </c>
      <c r="C2374" t="inlineStr">
        <is>
          <t>Springer Nature</t>
        </is>
      </c>
      <c r="D2374" s="86" t="n">
        <v>46287</v>
      </c>
      <c r="E2374" t="inlineStr">
        <is>
          <t>"action-conditioned" video world model</t>
        </is>
      </c>
      <c r="F2374" t="inlineStr">
        <is>
          <t>Innovative podiatry practice: an immersive VR surgery simulation with bimanual haptic interaction</t>
        </is>
      </c>
      <c r="G2374" t="inlineStr">
        <is>
          <t>Abounader, Jason; Caldwell, Bryan; Hardy, Mark; Kawalec, Jill; Kim, Kwangtaek</t>
        </is>
      </c>
      <c r="H2374" t="n">
        <v>2026</v>
      </c>
      <c r="I2374" t="inlineStr">
        <is>
          <t>Medical &amp; Biological Engineering &amp; Computing</t>
        </is>
      </c>
      <c r="J2374" t="inlineStr">
        <is>
          <t>10.1007/s11517-025-03500-0</t>
        </is>
      </c>
      <c r="K2374" t="inlineStr">
        <is>
          <t>https://doi.org/10.1007/s11517-025-03500-0</t>
        </is>
      </c>
      <c r="L2374" t="inlineStr">
        <is>
          <t>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is>
      </c>
      <c r="M2374" t="inlineStr">
        <is>
          <t>journal-article</t>
        </is>
      </c>
      <c r="N2374" t="inlineStr">
        <is>
          <t>en</t>
        </is>
      </c>
      <c r="O2374">
        <f>IF(F2374="","",LOWER(TRIM(F2374)&amp;"|"&amp;TRIM(G2374)&amp;"|"&amp;H2374))</f>
        <v/>
      </c>
      <c r="P2374" t="inlineStr">
        <is>
          <t>No</t>
        </is>
      </c>
      <c r="Q2374" t="inlineStr">
        <is>
          <t>Publisher: Springer Nature | Type: Article</t>
        </is>
      </c>
    </row>
    <row r="2375">
      <c r="A2375" t="inlineStr">
        <is>
          <t>A2374</t>
        </is>
      </c>
      <c r="B2375" t="inlineStr">
        <is>
          <t>Database</t>
        </is>
      </c>
      <c r="C2375" t="inlineStr">
        <is>
          <t>Springer Nature</t>
        </is>
      </c>
      <c r="D2375" s="86" t="n">
        <v>46287</v>
      </c>
      <c r="E2375" t="inlineStr">
        <is>
          <t>"action-conditioned" video world model</t>
        </is>
      </c>
      <c r="F2375" t="inlineStr">
        <is>
          <t>TaiChiGPT: complex sports action generation based on large language models</t>
        </is>
      </c>
      <c r="G2375" t="inlineStr">
        <is>
          <t>Li, Jianwei; Ran, Kehao; Ma, Yanwen; Xie, Hongwen; Wu, Yihong</t>
        </is>
      </c>
      <c r="H2375" t="n">
        <v>2026</v>
      </c>
      <c r="I2375" t="inlineStr">
        <is>
          <t>The Visual Computer</t>
        </is>
      </c>
      <c r="J2375" t="inlineStr">
        <is>
          <t>10.1007/s00371-026-04428-8</t>
        </is>
      </c>
      <c r="K2375" t="inlineStr">
        <is>
          <t>https://doi.org/10.1007/s00371-026-04428-8</t>
        </is>
      </c>
      <c r="L2375" t="inlineStr">
        <is>
          <t>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is>
      </c>
      <c r="M2375" t="inlineStr">
        <is>
          <t>journal-article</t>
        </is>
      </c>
      <c r="N2375" t="inlineStr">
        <is>
          <t>en</t>
        </is>
      </c>
      <c r="O2375">
        <f>IF(F2375="","",LOWER(TRIM(F2375)&amp;"|"&amp;TRIM(G2375)&amp;"|"&amp;H2375))</f>
        <v/>
      </c>
      <c r="P2375" t="inlineStr">
        <is>
          <t>No</t>
        </is>
      </c>
      <c r="Q2375" t="inlineStr">
        <is>
          <t>Publisher: Springer Nature | Type: Article</t>
        </is>
      </c>
    </row>
    <row r="2376">
      <c r="A2376" t="inlineStr">
        <is>
          <t>A2375</t>
        </is>
      </c>
      <c r="B2376" t="inlineStr">
        <is>
          <t>Database</t>
        </is>
      </c>
      <c r="C2376" t="inlineStr">
        <is>
          <t>Springer Nature</t>
        </is>
      </c>
      <c r="D2376" s="86" t="n">
        <v>46287</v>
      </c>
      <c r="E2376" t="inlineStr">
        <is>
          <t>"action-conditioned" video world model</t>
        </is>
      </c>
      <c r="F2376" t="inlineStr">
        <is>
          <t>Integrating AI and cloud-edge technologies for music creation in educational and performance domains</t>
        </is>
      </c>
      <c r="G2376" t="inlineStr">
        <is>
          <t>Fan, Xue; Zou, Wei; Moghimi, M. K.; Yi, Wei</t>
        </is>
      </c>
      <c r="H2376" t="n">
        <v>2026</v>
      </c>
      <c r="I2376" t="inlineStr">
        <is>
          <t>Journal of Cloud Computing</t>
        </is>
      </c>
      <c r="J2376" t="inlineStr">
        <is>
          <t>10.1186/s13677-026-00854-0</t>
        </is>
      </c>
      <c r="K2376" t="inlineStr">
        <is>
          <t>https://doi.org/10.1186/s13677-026-00854-0</t>
        </is>
      </c>
      <c r="L2376" t="inlineStr">
        <is>
          <t>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is>
      </c>
      <c r="M2376" t="inlineStr">
        <is>
          <t>journal-article</t>
        </is>
      </c>
      <c r="N2376" t="inlineStr">
        <is>
          <t>en</t>
        </is>
      </c>
      <c r="O2376">
        <f>IF(F2376="","",LOWER(TRIM(F2376)&amp;"|"&amp;TRIM(G2376)&amp;"|"&amp;H2376))</f>
        <v/>
      </c>
      <c r="P2376" t="inlineStr">
        <is>
          <t>No</t>
        </is>
      </c>
      <c r="Q2376" t="inlineStr">
        <is>
          <t>Publisher: Springer Nature | Type: Article</t>
        </is>
      </c>
    </row>
    <row r="2377">
      <c r="A2377" t="inlineStr">
        <is>
          <t>A2376</t>
        </is>
      </c>
      <c r="B2377" t="inlineStr">
        <is>
          <t>Database</t>
        </is>
      </c>
      <c r="C2377" t="inlineStr">
        <is>
          <t>Springer Nature</t>
        </is>
      </c>
      <c r="D2377" s="86" t="n">
        <v>46287</v>
      </c>
      <c r="E2377" t="inlineStr">
        <is>
          <t>"action-conditioned" video world model</t>
        </is>
      </c>
      <c r="F2377" t="inlineStr">
        <is>
          <t>Self Model for Embodied Artificial Intelligence</t>
        </is>
      </c>
      <c r="G2377" t="inlineStr">
        <is>
          <t>Jiang, Shu-Qiang; Zhang, Si-Xian; Tao, Shi-Da; Zhu, Xi-Hong; Qi, Tian-Liang; Song, Xin-Hang</t>
        </is>
      </c>
      <c r="H2377" t="n">
        <v>2026</v>
      </c>
      <c r="I2377" t="inlineStr">
        <is>
          <t>Journal of Computer Science and Technology</t>
        </is>
      </c>
      <c r="J2377" t="inlineStr">
        <is>
          <t>10.1007/s11390-026-6289-3</t>
        </is>
      </c>
      <c r="K2377" t="inlineStr">
        <is>
          <t>https://doi.org/10.1007/s11390-026-6289-3</t>
        </is>
      </c>
      <c r="L2377" t="inlineStr">
        <is>
          <t>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is>
      </c>
      <c r="M2377" t="inlineStr">
        <is>
          <t>journal-article</t>
        </is>
      </c>
      <c r="N2377" t="inlineStr">
        <is>
          <t>en</t>
        </is>
      </c>
      <c r="O2377">
        <f>IF(F2377="","",LOWER(TRIM(F2377)&amp;"|"&amp;TRIM(G2377)&amp;"|"&amp;H2377))</f>
        <v/>
      </c>
      <c r="P2377" t="inlineStr">
        <is>
          <t>No</t>
        </is>
      </c>
      <c r="Q2377" t="inlineStr">
        <is>
          <t>Publisher: Springer Nature | Type: Article</t>
        </is>
      </c>
    </row>
    <row r="2378">
      <c r="A2378" t="inlineStr">
        <is>
          <t>A2377</t>
        </is>
      </c>
      <c r="B2378" t="inlineStr">
        <is>
          <t>Database</t>
        </is>
      </c>
      <c r="C2378" t="inlineStr">
        <is>
          <t>Springer Nature</t>
        </is>
      </c>
      <c r="D2378" s="86" t="n">
        <v>46287</v>
      </c>
      <c r="E2378" t="inlineStr">
        <is>
          <t>"action-conditioned" video world model</t>
        </is>
      </c>
      <c r="F2378" t="inlineStr">
        <is>
          <t>A robot operating system framework for using large language models in embodied AI</t>
        </is>
      </c>
      <c r="G2378" t="inlineStr">
        <is>
          <t>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is>
      </c>
      <c r="H2378" t="n">
        <v>2026</v>
      </c>
      <c r="I2378" t="inlineStr">
        <is>
          <t>Nature Machine Intelligence</t>
        </is>
      </c>
      <c r="J2378" t="inlineStr">
        <is>
          <t>10.1038/s42256-026-01186-z</t>
        </is>
      </c>
      <c r="K2378" t="inlineStr">
        <is>
          <t>https://doi.org/10.1038/s42256-026-01186-z</t>
        </is>
      </c>
      <c r="L2378" t="inlineStr">
        <is>
          <t>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is>
      </c>
      <c r="M2378" t="inlineStr">
        <is>
          <t>journal-article</t>
        </is>
      </c>
      <c r="N2378" t="inlineStr">
        <is>
          <t>en</t>
        </is>
      </c>
      <c r="O2378">
        <f>IF(F2378="","",LOWER(TRIM(F2378)&amp;"|"&amp;TRIM(G2378)&amp;"|"&amp;H2378))</f>
        <v/>
      </c>
      <c r="P2378" t="inlineStr">
        <is>
          <t>No</t>
        </is>
      </c>
      <c r="Q2378" t="inlineStr">
        <is>
          <t>Publisher: Springer Nature | Type: Article</t>
        </is>
      </c>
    </row>
    <row r="2379">
      <c r="A2379" t="inlineStr">
        <is>
          <t>A2378</t>
        </is>
      </c>
      <c r="B2379" t="inlineStr">
        <is>
          <t>Database</t>
        </is>
      </c>
      <c r="C2379" t="inlineStr">
        <is>
          <t>Springer Nature</t>
        </is>
      </c>
      <c r="D2379" s="86" t="n">
        <v>46287</v>
      </c>
      <c r="E2379" t="inlineStr">
        <is>
          <t>"action-conditioned" video world model</t>
        </is>
      </c>
      <c r="F2379" t="inlineStr">
        <is>
          <t>Embodied tactile perception of soft objects properties</t>
        </is>
      </c>
      <c r="G2379" t="inlineStr">
        <is>
          <t>Dutta, Anirvan; WM Devillard, Alexis; Zhang, Zhihua; Cheng, Xiaoxiao; Burdet, Etienne</t>
        </is>
      </c>
      <c r="H2379" t="n">
        <v>2026</v>
      </c>
      <c r="I2379" t="inlineStr">
        <is>
          <t>npj Robotics</t>
        </is>
      </c>
      <c r="J2379" t="inlineStr">
        <is>
          <t>10.1038/s44182-026-00077-0</t>
        </is>
      </c>
      <c r="K2379" t="inlineStr">
        <is>
          <t>https://doi.org/10.1038/s44182-026-00077-0</t>
        </is>
      </c>
      <c r="L2379" t="inlineStr">
        <is>
          <t>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is>
      </c>
      <c r="M2379" t="inlineStr">
        <is>
          <t>journal-article</t>
        </is>
      </c>
      <c r="N2379" t="inlineStr">
        <is>
          <t>en</t>
        </is>
      </c>
      <c r="O2379">
        <f>IF(F2379="","",LOWER(TRIM(F2379)&amp;"|"&amp;TRIM(G2379)&amp;"|"&amp;H2379))</f>
        <v/>
      </c>
      <c r="P2379" t="inlineStr">
        <is>
          <t>No</t>
        </is>
      </c>
      <c r="Q2379" t="inlineStr">
        <is>
          <t>Publisher: Springer Nature | Type: Article</t>
        </is>
      </c>
    </row>
    <row r="2380">
      <c r="A2380" t="inlineStr">
        <is>
          <t>A2379</t>
        </is>
      </c>
      <c r="B2380" t="inlineStr">
        <is>
          <t>Database</t>
        </is>
      </c>
      <c r="C2380" t="inlineStr">
        <is>
          <t>Springer Nature</t>
        </is>
      </c>
      <c r="D2380" s="86" t="n">
        <v>46287</v>
      </c>
      <c r="E2380" t="inlineStr">
        <is>
          <t>"action-conditioned" video world model</t>
        </is>
      </c>
      <c r="F2380" t="inlineStr">
        <is>
          <t>EgoPlan-Bench: Benchmarking Multimodal Large Language Models for Human-Level Planning</t>
        </is>
      </c>
      <c r="G2380" t="inlineStr">
        <is>
          <t>Chen, Yi; Ge, Yuying; Ge, Yixiao; Ding, Mingyu; Li, Bohao; Wang, Rui; Xu, Ruifeng; Shan, Ying; Liu, Xihui</t>
        </is>
      </c>
      <c r="H2380" t="n">
        <v>2026</v>
      </c>
      <c r="I2380" t="inlineStr">
        <is>
          <t>International Journal of Computer Vision</t>
        </is>
      </c>
      <c r="J2380" t="inlineStr">
        <is>
          <t>10.1007/s11263-025-02676-0</t>
        </is>
      </c>
      <c r="K2380" t="inlineStr">
        <is>
          <t>https://doi.org/10.1007/s11263-025-02676-0</t>
        </is>
      </c>
      <c r="L2380" t="inlineStr">
        <is>
          <t>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is>
      </c>
      <c r="M2380" t="inlineStr">
        <is>
          <t>journal-article</t>
        </is>
      </c>
      <c r="N2380" t="inlineStr">
        <is>
          <t>en</t>
        </is>
      </c>
      <c r="O2380">
        <f>IF(F2380="","",LOWER(TRIM(F2380)&amp;"|"&amp;TRIM(G2380)&amp;"|"&amp;H2380))</f>
        <v/>
      </c>
      <c r="P2380" t="inlineStr">
        <is>
          <t>No</t>
        </is>
      </c>
      <c r="Q2380" t="inlineStr">
        <is>
          <t>Publisher: Springer Nature | Type: Article</t>
        </is>
      </c>
    </row>
    <row r="2381">
      <c r="A2381" t="inlineStr">
        <is>
          <t>A2380</t>
        </is>
      </c>
      <c r="B2381" t="inlineStr">
        <is>
          <t>Database</t>
        </is>
      </c>
      <c r="C2381" t="inlineStr">
        <is>
          <t>Springer Nature</t>
        </is>
      </c>
      <c r="D2381" s="86" t="n">
        <v>46287</v>
      </c>
      <c r="E2381" t="inlineStr">
        <is>
          <t>"action-conditioned" video world model</t>
        </is>
      </c>
      <c r="F2381" t="inlineStr">
        <is>
          <t>A Survey on Human Interaction Motion Generation</t>
        </is>
      </c>
      <c r="G2381" t="inlineStr">
        <is>
          <t>Sui, Kewei; Ghosh, Anindita; Hwang, Inwoo; Zhou, Bing; Wang, Jian; Guo, Chuan</t>
        </is>
      </c>
      <c r="H2381" t="n">
        <v>2026</v>
      </c>
      <c r="I2381" t="inlineStr">
        <is>
          <t>International Journal of Computer Vision</t>
        </is>
      </c>
      <c r="J2381" t="inlineStr">
        <is>
          <t>10.1007/s11263-025-02582-5</t>
        </is>
      </c>
      <c r="K2381" t="inlineStr">
        <is>
          <t>https://doi.org/10.1007/s11263-025-02582-5</t>
        </is>
      </c>
      <c r="L2381" t="inlineStr">
        <is>
          <t>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is>
      </c>
      <c r="M2381" t="inlineStr">
        <is>
          <t>journal-article</t>
        </is>
      </c>
      <c r="N2381" t="inlineStr">
        <is>
          <t>en</t>
        </is>
      </c>
      <c r="O2381">
        <f>IF(F2381="","",LOWER(TRIM(F2381)&amp;"|"&amp;TRIM(G2381)&amp;"|"&amp;H2381))</f>
        <v/>
      </c>
      <c r="P2381" t="inlineStr">
        <is>
          <t>No</t>
        </is>
      </c>
      <c r="Q2381" t="inlineStr">
        <is>
          <t>Publisher: Springer Nature | Type: Article</t>
        </is>
      </c>
    </row>
    <row r="2382">
      <c r="A2382" t="inlineStr">
        <is>
          <t>A2381</t>
        </is>
      </c>
      <c r="B2382" t="inlineStr">
        <is>
          <t>Database</t>
        </is>
      </c>
      <c r="C2382" t="inlineStr">
        <is>
          <t>Springer Nature</t>
        </is>
      </c>
      <c r="D2382" s="86" t="n">
        <v>46287</v>
      </c>
      <c r="E2382" t="inlineStr">
        <is>
          <t>"action-conditioned" video world model</t>
        </is>
      </c>
      <c r="F2382" t="inlineStr">
        <is>
          <t>Self-evolution asset generation in native cloud VR game runtime using adversarial procedural action synthesis factory</t>
        </is>
      </c>
      <c r="G2382" t="inlineStr">
        <is>
          <t>Xu, Mingming; Ye, Ye</t>
        </is>
      </c>
      <c r="H2382" t="n">
        <v>2026</v>
      </c>
      <c r="I2382" t="inlineStr">
        <is>
          <t>Discover Computing</t>
        </is>
      </c>
      <c r="J2382" t="inlineStr">
        <is>
          <t>10.1007/s10791-026-09971-5</t>
        </is>
      </c>
      <c r="K2382" t="inlineStr">
        <is>
          <t>https://doi.org/10.1007/s10791-026-09971-5</t>
        </is>
      </c>
      <c r="L2382" t="inlineStr">
        <is>
          <t>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is>
      </c>
      <c r="M2382" t="inlineStr">
        <is>
          <t>journal-article</t>
        </is>
      </c>
      <c r="N2382" t="inlineStr">
        <is>
          <t>en</t>
        </is>
      </c>
      <c r="O2382">
        <f>IF(F2382="","",LOWER(TRIM(F2382)&amp;"|"&amp;TRIM(G2382)&amp;"|"&amp;H2382))</f>
        <v/>
      </c>
      <c r="P2382" t="inlineStr">
        <is>
          <t>No</t>
        </is>
      </c>
      <c r="Q2382" t="inlineStr">
        <is>
          <t>Publisher: Springer Nature | Type: Article</t>
        </is>
      </c>
    </row>
    <row r="2383">
      <c r="A2383" t="inlineStr">
        <is>
          <t>A2382</t>
        </is>
      </c>
      <c r="B2383" t="inlineStr">
        <is>
          <t>Database</t>
        </is>
      </c>
      <c r="C2383" t="inlineStr">
        <is>
          <t>Springer Nature</t>
        </is>
      </c>
      <c r="D2383" s="86" t="n">
        <v>46287</v>
      </c>
      <c r="E2383" t="inlineStr">
        <is>
          <t>"action-conditioned" video world model</t>
        </is>
      </c>
      <c r="F2383" t="inlineStr">
        <is>
          <t>ER: Extract-regress network for precise 3D reconstruction of interacting hands from monocular images</t>
        </is>
      </c>
      <c r="G2383" t="inlineStr">
        <is>
          <t>Feng, Rui; Chen, Fangni; Xu, Dongsheng; Zhong, Linzhan</t>
        </is>
      </c>
      <c r="H2383" t="n">
        <v>2026</v>
      </c>
      <c r="I2383" t="inlineStr">
        <is>
          <t>The Visual Computer</t>
        </is>
      </c>
      <c r="J2383" t="inlineStr">
        <is>
          <t>10.1007/s00371-025-04330-9</t>
        </is>
      </c>
      <c r="K2383" t="inlineStr">
        <is>
          <t>https://doi.org/10.1007/s00371-025-04330-9</t>
        </is>
      </c>
      <c r="L2383" t="inlineStr">
        <is>
          <t>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is>
      </c>
      <c r="M2383" t="inlineStr">
        <is>
          <t>journal-article</t>
        </is>
      </c>
      <c r="N2383" t="inlineStr">
        <is>
          <t>en</t>
        </is>
      </c>
      <c r="O2383">
        <f>IF(F2383="","",LOWER(TRIM(F2383)&amp;"|"&amp;TRIM(G2383)&amp;"|"&amp;H2383))</f>
        <v/>
      </c>
      <c r="P2383" t="inlineStr">
        <is>
          <t>No</t>
        </is>
      </c>
      <c r="Q2383" t="inlineStr">
        <is>
          <t>Publisher: Springer Nature | Type: Article</t>
        </is>
      </c>
    </row>
    <row r="2384">
      <c r="A2384" t="inlineStr">
        <is>
          <t>A2383</t>
        </is>
      </c>
      <c r="B2384" t="inlineStr">
        <is>
          <t>Database</t>
        </is>
      </c>
      <c r="C2384" t="inlineStr">
        <is>
          <t>Springer Nature</t>
        </is>
      </c>
      <c r="D2384" s="86" t="n">
        <v>46287</v>
      </c>
      <c r="E2384" t="inlineStr">
        <is>
          <t>"action-conditioned" video world model</t>
        </is>
      </c>
      <c r="F2384" t="inlineStr">
        <is>
          <t>Critical Issues in Integrating Intelligent Tutorial Systems in a Slow Techno-social environment “Upon Commemoration of 30th Anniversary of Open University of Tanzania”</t>
        </is>
      </c>
      <c r="G2384" t="inlineStr">
        <is>
          <t>Awinia, Christopher Simeon</t>
        </is>
      </c>
      <c r="H2384" t="n">
        <v>2026</v>
      </c>
      <c r="I2384" t="inlineStr">
        <is>
          <t>Discover Sustainability</t>
        </is>
      </c>
      <c r="J2384" t="inlineStr">
        <is>
          <t>10.1007/s43621-024-00635-2</t>
        </is>
      </c>
      <c r="K2384" t="inlineStr">
        <is>
          <t>https://doi.org/10.1007/s43621-024-00635-2</t>
        </is>
      </c>
      <c r="L2384" t="inlineStr">
        <is>
          <t>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is>
      </c>
      <c r="M2384" t="inlineStr">
        <is>
          <t>journal-article</t>
        </is>
      </c>
      <c r="N2384" t="inlineStr">
        <is>
          <t>en</t>
        </is>
      </c>
      <c r="O2384">
        <f>IF(F2384="","",LOWER(TRIM(F2384)&amp;"|"&amp;TRIM(G2384)&amp;"|"&amp;H2384))</f>
        <v/>
      </c>
      <c r="P2384" t="inlineStr">
        <is>
          <t>No</t>
        </is>
      </c>
      <c r="Q2384" t="inlineStr">
        <is>
          <t>Publisher: Springer Nature | Type: Article</t>
        </is>
      </c>
    </row>
    <row r="2385">
      <c r="A2385" t="inlineStr">
        <is>
          <t>A2384</t>
        </is>
      </c>
      <c r="B2385" t="inlineStr">
        <is>
          <t>Database</t>
        </is>
      </c>
      <c r="C2385" t="inlineStr">
        <is>
          <t>Springer Nature</t>
        </is>
      </c>
      <c r="D2385" s="86" t="n">
        <v>46287</v>
      </c>
      <c r="E2385" t="inlineStr">
        <is>
          <t>V-JEPA video</t>
        </is>
      </c>
      <c r="F2385" t="inlineStr">
        <is>
          <t>Generative AI and Usage in Marketing Classroom</t>
        </is>
      </c>
      <c r="G2385" t="inlineStr">
        <is>
          <t>Ding, Min; Dong, Songting; Grewal, Rajdeep</t>
        </is>
      </c>
      <c r="H2385" t="n">
        <v>2024</v>
      </c>
      <c r="I2385" t="inlineStr">
        <is>
          <t>Customer Needs and Solutions</t>
        </is>
      </c>
      <c r="J2385" t="inlineStr">
        <is>
          <t>10.1007/s40547-024-00145-2</t>
        </is>
      </c>
      <c r="K2385" t="inlineStr">
        <is>
          <t>https://doi.org/10.1007/s40547-024-00145-2</t>
        </is>
      </c>
      <c r="L2385" t="inlineStr">
        <is>
          <t>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is>
      </c>
      <c r="M2385" t="inlineStr">
        <is>
          <t>journal-article</t>
        </is>
      </c>
      <c r="N2385" t="inlineStr">
        <is>
          <t>en</t>
        </is>
      </c>
      <c r="O2385">
        <f>IF(F2385="","",LOWER(TRIM(F2385)&amp;"|"&amp;TRIM(G2385)&amp;"|"&amp;H2385))</f>
        <v/>
      </c>
      <c r="P2385" t="inlineStr">
        <is>
          <t>No</t>
        </is>
      </c>
      <c r="Q2385" t="inlineStr">
        <is>
          <t>Publisher: Springer Nature | Type: Article</t>
        </is>
      </c>
    </row>
    <row r="2386">
      <c r="A2386" t="inlineStr">
        <is>
          <t>A2385</t>
        </is>
      </c>
      <c r="B2386" t="inlineStr">
        <is>
          <t>Database</t>
        </is>
      </c>
      <c r="C2386" t="inlineStr">
        <is>
          <t>Springer Nature</t>
        </is>
      </c>
      <c r="D2386" s="86" t="n">
        <v>46287</v>
      </c>
      <c r="E2386" t="inlineStr">
        <is>
          <t>I-JEPA representation learning</t>
        </is>
      </c>
      <c r="F2386" t="inlineStr">
        <is>
          <t>Learning Complementary Knowledge via Trusted Multi-view Space Decomposition for Self-Supervised Contrastive Learning</t>
        </is>
      </c>
      <c r="G2386" t="inlineStr">
        <is>
          <t>Li, Jiangmeng; Zhao, Yunze; Jin, Yifan; Zheng, Changwen; Qiang, Wenwen</t>
        </is>
      </c>
      <c r="H2386" t="n">
        <v>2025</v>
      </c>
      <c r="I2386" t="inlineStr">
        <is>
          <t>Machine Learning</t>
        </is>
      </c>
      <c r="J2386" t="inlineStr">
        <is>
          <t>10.1007/s10994-025-06927-6</t>
        </is>
      </c>
      <c r="K2386" t="inlineStr">
        <is>
          <t>https://doi.org/10.1007/s10994-025-06927-6</t>
        </is>
      </c>
      <c r="L2386" t="inlineStr">
        <is>
          <t>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is>
      </c>
      <c r="M2386" t="inlineStr">
        <is>
          <t>journal-article</t>
        </is>
      </c>
      <c r="N2386" t="inlineStr">
        <is>
          <t>en</t>
        </is>
      </c>
      <c r="O2386">
        <f>IF(F2386="","",LOWER(TRIM(F2386)&amp;"|"&amp;TRIM(G2386)&amp;"|"&amp;H2386))</f>
        <v/>
      </c>
      <c r="P2386" t="inlineStr">
        <is>
          <t>No</t>
        </is>
      </c>
      <c r="Q2386" t="inlineStr">
        <is>
          <t>Publisher: Springer Nature | Type: Article</t>
        </is>
      </c>
    </row>
    <row r="2387">
      <c r="A2387" t="inlineStr">
        <is>
          <t>A2386</t>
        </is>
      </c>
      <c r="B2387" t="inlineStr">
        <is>
          <t>Database</t>
        </is>
      </c>
      <c r="C2387" t="inlineStr">
        <is>
          <t>Springer Nature</t>
        </is>
      </c>
      <c r="D2387" s="86" t="n">
        <v>46287</v>
      </c>
      <c r="E2387" t="inlineStr">
        <is>
          <t>I-JEPA representation learning</t>
        </is>
      </c>
      <c r="F2387" t="inlineStr">
        <is>
          <t>Enhancing knowledge retention for continual learning with domain-specific adapters and features gating</t>
        </is>
      </c>
      <c r="G2387" t="inlineStr">
        <is>
          <t>Hadjerci, Oussama; Hedjazi, Mohamed Abbas; Letienne, Antoine; Hafiane, Adel</t>
        </is>
      </c>
      <c r="H2387" t="n">
        <v>2025</v>
      </c>
      <c r="I2387" t="inlineStr">
        <is>
          <t>Applied Intelligence</t>
        </is>
      </c>
      <c r="J2387" t="inlineStr">
        <is>
          <t>10.1007/s10489-025-06941-0</t>
        </is>
      </c>
      <c r="K2387" t="inlineStr">
        <is>
          <t>https://doi.org/10.1007/s10489-025-06941-0</t>
        </is>
      </c>
      <c r="L2387" t="inlineStr">
        <is>
          <t>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is>
      </c>
      <c r="M2387" t="inlineStr">
        <is>
          <t>journal-article</t>
        </is>
      </c>
      <c r="N2387" t="inlineStr">
        <is>
          <t>en</t>
        </is>
      </c>
      <c r="O2387">
        <f>IF(F2387="","",LOWER(TRIM(F2387)&amp;"|"&amp;TRIM(G2387)&amp;"|"&amp;H2387))</f>
        <v/>
      </c>
      <c r="P2387" t="inlineStr">
        <is>
          <t>No</t>
        </is>
      </c>
      <c r="Q2387" t="inlineStr">
        <is>
          <t>Publisher: Springer Nature | Type: Article</t>
        </is>
      </c>
    </row>
    <row r="2388">
      <c r="A2388" t="inlineStr">
        <is>
          <t>A2387</t>
        </is>
      </c>
      <c r="B2388" t="inlineStr">
        <is>
          <t>Database</t>
        </is>
      </c>
      <c r="C2388" t="inlineStr">
        <is>
          <t>Springer Nature</t>
        </is>
      </c>
      <c r="D2388" s="86" t="n">
        <v>46287</v>
      </c>
      <c r="E2388" t="inlineStr">
        <is>
          <t>I-JEPA representation learning</t>
        </is>
      </c>
      <c r="F2388" t="inlineStr">
        <is>
          <t>Kdhiera: boosting self-supervised masked video modeling via hierarchical knowledge distillation</t>
        </is>
      </c>
      <c r="G2388" t="inlineStr">
        <is>
          <t>Wang, Yunlong; Liang, Hong; Shao, Mingwen; Zhang, Qian</t>
        </is>
      </c>
      <c r="H2388" t="n">
        <v>2025</v>
      </c>
      <c r="I2388" t="inlineStr">
        <is>
          <t>Cluster Computing</t>
        </is>
      </c>
      <c r="J2388" t="inlineStr">
        <is>
          <t>10.1007/s10586-025-05262-8</t>
        </is>
      </c>
      <c r="K2388" t="inlineStr">
        <is>
          <t>https://doi.org/10.1007/s10586-025-05262-8</t>
        </is>
      </c>
      <c r="L2388" t="inlineStr">
        <is>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is>
      </c>
      <c r="M2388" t="inlineStr">
        <is>
          <t>journal-article</t>
        </is>
      </c>
      <c r="N2388" t="inlineStr">
        <is>
          <t>en</t>
        </is>
      </c>
      <c r="O2388">
        <f>IF(F2388="","",LOWER(TRIM(F2388)&amp;"|"&amp;TRIM(G2388)&amp;"|"&amp;H2388))</f>
        <v/>
      </c>
      <c r="P2388" t="inlineStr">
        <is>
          <t>No</t>
        </is>
      </c>
      <c r="Q2388" t="inlineStr">
        <is>
          <t>Publisher: Springer Nature | Type: Article</t>
        </is>
      </c>
    </row>
    <row r="2389">
      <c r="A2389" t="inlineStr">
        <is>
          <t>A2388</t>
        </is>
      </c>
      <c r="B2389" t="inlineStr">
        <is>
          <t>Database</t>
        </is>
      </c>
      <c r="C2389" t="inlineStr">
        <is>
          <t>Springer Nature</t>
        </is>
      </c>
      <c r="D2389" s="86" t="n">
        <v>46287</v>
      </c>
      <c r="E2389" t="inlineStr">
        <is>
          <t>I-JEPA representation learning</t>
        </is>
      </c>
      <c r="F2389" t="inlineStr">
        <is>
          <t>A foundational model for in vitro fertilization trained on 18 million time-lapse images</t>
        </is>
      </c>
      <c r="G2389" t="inlineStr">
        <is>
          <t>Rajendran, Suraj; Rehani, Eeshaan; Phu, William; Zhan, Qiansheng; Malmsten, Jonas E.; Meseguer, Marcos; Miller, Kathleen A.; Rosenwaks, Zev; Elemento, Olivier; Zaninovic, Nikica; Hajirasouliha, Iman</t>
        </is>
      </c>
      <c r="H2389" t="n">
        <v>2025</v>
      </c>
      <c r="I2389" t="inlineStr">
        <is>
          <t>Nature Communications</t>
        </is>
      </c>
      <c r="J2389" t="inlineStr">
        <is>
          <t>10.1038/s41467-025-61116-2</t>
        </is>
      </c>
      <c r="K2389" t="inlineStr">
        <is>
          <t>https://doi.org/10.1038/s41467-025-61116-2</t>
        </is>
      </c>
      <c r="L2389" t="inlineStr">
        <is>
          <t>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is>
      </c>
      <c r="M2389" t="inlineStr">
        <is>
          <t>journal-article</t>
        </is>
      </c>
      <c r="N2389" t="inlineStr">
        <is>
          <t>en</t>
        </is>
      </c>
      <c r="O2389">
        <f>IF(F2389="","",LOWER(TRIM(F2389)&amp;"|"&amp;TRIM(G2389)&amp;"|"&amp;H2389))</f>
        <v/>
      </c>
      <c r="P2389" t="inlineStr">
        <is>
          <t>No</t>
        </is>
      </c>
      <c r="Q2389" t="inlineStr">
        <is>
          <t>Publisher: Springer Nature | Type: Article</t>
        </is>
      </c>
    </row>
    <row r="2390">
      <c r="A2390" t="inlineStr">
        <is>
          <t>A2389</t>
        </is>
      </c>
      <c r="B2390" t="inlineStr">
        <is>
          <t>Database</t>
        </is>
      </c>
      <c r="C2390" t="inlineStr">
        <is>
          <t>Springer Nature</t>
        </is>
      </c>
      <c r="D2390" s="86" t="n">
        <v>46287</v>
      </c>
      <c r="E2390" t="inlineStr">
        <is>
          <t>I-JEPA representation learning</t>
        </is>
      </c>
      <c r="F2390" t="inlineStr">
        <is>
          <t>Efficient sparse-view medical image classification for low radiation and rapid COVID-19 diagnosis</t>
        </is>
      </c>
      <c r="G2390" t="inlineStr">
        <is>
          <t>Gwak, Seunghyun; Yang, Sooyoung; Jeong, Heawon; Park, Junhu; Kang, Myungjoo</t>
        </is>
      </c>
      <c r="H2390" t="n">
        <v>2025</v>
      </c>
      <c r="I2390" t="inlineStr">
        <is>
          <t>Biomedical Engineering Letters</t>
        </is>
      </c>
      <c r="J2390" t="inlineStr">
        <is>
          <t>10.1007/s13534-025-00478-4</t>
        </is>
      </c>
      <c r="K2390" t="inlineStr">
        <is>
          <t>https://doi.org/10.1007/s13534-025-00478-4</t>
        </is>
      </c>
      <c r="L2390" t="inlineStr">
        <is>
          <t>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is>
      </c>
      <c r="M2390" t="inlineStr">
        <is>
          <t>journal-article</t>
        </is>
      </c>
      <c r="N2390" t="inlineStr">
        <is>
          <t>en</t>
        </is>
      </c>
      <c r="O2390">
        <f>IF(F2390="","",LOWER(TRIM(F2390)&amp;"|"&amp;TRIM(G2390)&amp;"|"&amp;H2390))</f>
        <v/>
      </c>
      <c r="P2390" t="inlineStr">
        <is>
          <t>No</t>
        </is>
      </c>
      <c r="Q2390" t="inlineStr">
        <is>
          <t>Publisher: Springer Nature | Type: Article</t>
        </is>
      </c>
    </row>
    <row r="2391">
      <c r="A2391" t="inlineStr">
        <is>
          <t>A2390</t>
        </is>
      </c>
      <c r="B2391" t="inlineStr">
        <is>
          <t>Database</t>
        </is>
      </c>
      <c r="C2391" t="inlineStr">
        <is>
          <t>Springer Nature</t>
        </is>
      </c>
      <c r="D2391" s="86" t="n">
        <v>46287</v>
      </c>
      <c r="E2391" t="inlineStr">
        <is>
          <t>I-JEPA representation learning</t>
        </is>
      </c>
      <c r="F2391" t="inlineStr">
        <is>
          <t>Rethinking Generalizability and Discriminability of Self-Supervised Learning from Evolutionary Game Theory Perspective</t>
        </is>
      </c>
      <c r="G2391" t="inlineStr">
        <is>
          <t>Li, Jiangmeng; Zang, Zehua; Ji, Qirui; Sun, Chuxiong; Qiang, Wenwen; Zhang, Junge; Zheng, Changwen; Sun, Fuchun; Xiong, Hui</t>
        </is>
      </c>
      <c r="H2391" t="n">
        <v>2025</v>
      </c>
      <c r="I2391" t="inlineStr">
        <is>
          <t>International Journal of Computer Vision</t>
        </is>
      </c>
      <c r="J2391" t="inlineStr">
        <is>
          <t>10.1007/s11263-024-02321-2</t>
        </is>
      </c>
      <c r="K2391" t="inlineStr">
        <is>
          <t>https://doi.org/10.1007/s11263-024-02321-2</t>
        </is>
      </c>
      <c r="L2391" t="inlineStr">
        <is>
          <t>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is>
      </c>
      <c r="M2391" t="inlineStr">
        <is>
          <t>journal-article</t>
        </is>
      </c>
      <c r="N2391" t="inlineStr">
        <is>
          <t>en</t>
        </is>
      </c>
      <c r="O2391">
        <f>IF(F2391="","",LOWER(TRIM(F2391)&amp;"|"&amp;TRIM(G2391)&amp;"|"&amp;H2391))</f>
        <v/>
      </c>
      <c r="P2391" t="inlineStr">
        <is>
          <t>No</t>
        </is>
      </c>
      <c r="Q2391" t="inlineStr">
        <is>
          <t>Publisher: Springer Nature | Type: Article</t>
        </is>
      </c>
    </row>
    <row r="2392">
      <c r="A2392" t="inlineStr">
        <is>
          <t>A2391</t>
        </is>
      </c>
      <c r="B2392" t="inlineStr">
        <is>
          <t>Database</t>
        </is>
      </c>
      <c r="C2392" t="inlineStr">
        <is>
          <t>Springer Nature</t>
        </is>
      </c>
      <c r="D2392" s="86" t="n">
        <v>46287</v>
      </c>
      <c r="E2392" t="inlineStr">
        <is>
          <t>I-JEPA representation learning</t>
        </is>
      </c>
      <c r="F2392" t="inlineStr">
        <is>
          <t>On the Generalization and Causal Explanation in Self-Supervised Learning</t>
        </is>
      </c>
      <c r="G2392" t="inlineStr">
        <is>
          <t>Qiang, Wenwen; Song, Zeen; Gu, Ziyin; Li, Jiangmeng; Zheng, Changwen; Sun, Fuchun; Xiong, Hui</t>
        </is>
      </c>
      <c r="H2392" t="n">
        <v>2025</v>
      </c>
      <c r="I2392" t="inlineStr">
        <is>
          <t>International Journal of Computer Vision</t>
        </is>
      </c>
      <c r="J2392" t="inlineStr">
        <is>
          <t>10.1007/s11263-024-02263-9</t>
        </is>
      </c>
      <c r="K2392" t="inlineStr">
        <is>
          <t>https://doi.org/10.1007/s11263-024-02263-9</t>
        </is>
      </c>
      <c r="L2392" t="inlineStr">
        <is>
          <t>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is>
      </c>
      <c r="M2392" t="inlineStr">
        <is>
          <t>journal-article</t>
        </is>
      </c>
      <c r="N2392" t="inlineStr">
        <is>
          <t>en</t>
        </is>
      </c>
      <c r="O2392">
        <f>IF(F2392="","",LOWER(TRIM(F2392)&amp;"|"&amp;TRIM(G2392)&amp;"|"&amp;H2392))</f>
        <v/>
      </c>
      <c r="P2392" t="inlineStr">
        <is>
          <t>No</t>
        </is>
      </c>
      <c r="Q2392" t="inlineStr">
        <is>
          <t>Publisher: Springer Nature | Type: Article</t>
        </is>
      </c>
    </row>
    <row r="2393">
      <c r="A2393" t="inlineStr">
        <is>
          <t>A2392</t>
        </is>
      </c>
      <c r="B2393" t="inlineStr">
        <is>
          <t>Database</t>
        </is>
      </c>
      <c r="C2393" t="inlineStr">
        <is>
          <t>Springer Nature</t>
        </is>
      </c>
      <c r="D2393" s="86" t="n">
        <v>46287</v>
      </c>
      <c r="E2393" t="inlineStr">
        <is>
          <t>I-JEPA representation learning</t>
        </is>
      </c>
      <c r="F2393" t="inlineStr">
        <is>
          <t>iSSL-AL: a deep active learning framework based on self-supervised learning for image classification</t>
        </is>
      </c>
      <c r="G2393" t="inlineStr">
        <is>
          <t>Agha, Rand; Mustafa, Ahmad M.; Abuein, Qusai</t>
        </is>
      </c>
      <c r="H2393" t="n">
        <v>2024</v>
      </c>
      <c r="I2393" t="inlineStr">
        <is>
          <t>Neural Computing and Applications</t>
        </is>
      </c>
      <c r="J2393" t="inlineStr">
        <is>
          <t>10.1007/s00521-024-10271-6</t>
        </is>
      </c>
      <c r="K2393" t="inlineStr">
        <is>
          <t>https://doi.org/10.1007/s00521-024-10271-6</t>
        </is>
      </c>
      <c r="L2393" t="inlineStr">
        <is>
          <t>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is>
      </c>
      <c r="M2393" t="inlineStr">
        <is>
          <t>journal-article</t>
        </is>
      </c>
      <c r="N2393" t="inlineStr">
        <is>
          <t>en</t>
        </is>
      </c>
      <c r="O2393">
        <f>IF(F2393="","",LOWER(TRIM(F2393)&amp;"|"&amp;TRIM(G2393)&amp;"|"&amp;H2393))</f>
        <v/>
      </c>
      <c r="P2393" t="inlineStr">
        <is>
          <t>No</t>
        </is>
      </c>
      <c r="Q2393" t="inlineStr">
        <is>
          <t>Publisher: Springer Nature | Type: Article</t>
        </is>
      </c>
    </row>
    <row r="2394">
      <c r="A2394" t="inlineStr">
        <is>
          <t>A2393</t>
        </is>
      </c>
      <c r="B2394" t="inlineStr">
        <is>
          <t>Database</t>
        </is>
      </c>
      <c r="C2394" t="inlineStr">
        <is>
          <t>Scopus</t>
        </is>
      </c>
      <c r="D2394" s="86" t="n">
        <v>46287</v>
      </c>
      <c r="E2394" t="inlineStr">
        <is>
          <t>TITLE-ABS-KEY(("world model" OR "world models") AND ("video" OR "visual") AND ("JEPA" OR "generative" OR "diffusion" OR "autoregressive")) AND PUBYEAR &gt; 2017 AND DOCTYPE(ar)</t>
        </is>
      </c>
      <c r="F2394" t="inlineStr">
        <is>
          <t>Toward stable world models: Measuring and addressing world instability in generative environments</t>
        </is>
      </c>
      <c r="G2394" t="inlineStr">
        <is>
          <t>Kwon S.</t>
        </is>
      </c>
      <c r="H2394" t="n">
        <v>2026</v>
      </c>
      <c r="I2394" t="inlineStr">
        <is>
          <t>Pattern Recognition</t>
        </is>
      </c>
      <c r="J2394" t="inlineStr">
        <is>
          <t>10.1016/j.patcog.2026.113351</t>
        </is>
      </c>
      <c r="K2394" t="inlineStr">
        <is>
          <t>https://doi.org/10.1016/j.patcog.2026.113351</t>
        </is>
      </c>
      <c r="L2394" t="inlineStr"/>
      <c r="M2394" t="inlineStr">
        <is>
          <t>journal-article</t>
        </is>
      </c>
      <c r="N2394" t="inlineStr">
        <is>
          <t>en</t>
        </is>
      </c>
      <c r="O2394">
        <f>IF(F2394="","",LOWER(TRIM(F2394)&amp;"|"&amp;TRIM(G2394)&amp;"|"&amp;H2394))</f>
        <v/>
      </c>
      <c r="P2394" t="inlineStr">
        <is>
          <t>No</t>
        </is>
      </c>
      <c r="Q2394" t="inlineStr">
        <is>
          <t>Cited by: 0</t>
        </is>
      </c>
    </row>
    <row r="2395">
      <c r="A2395" t="inlineStr">
        <is>
          <t>A2394</t>
        </is>
      </c>
      <c r="B2395" t="inlineStr">
        <is>
          <t>Database</t>
        </is>
      </c>
      <c r="C2395" t="inlineStr">
        <is>
          <t>Scopus</t>
        </is>
      </c>
      <c r="D2395" s="86" t="n">
        <v>46287</v>
      </c>
      <c r="E2395" t="inlineStr">
        <is>
          <t>TITLE-ABS-KEY(("world model" OR "world models") AND ("video" OR "visual") AND ("JEPA" OR "generative" OR "diffusion" OR "autoregressive")) AND PUBYEAR &gt; 2017 AND DOCTYPE(ar)</t>
        </is>
      </c>
      <c r="F2395" t="inlineStr">
        <is>
          <t>Simulating the Real World: A Unified Survey of Multimodal Generative Models</t>
        </is>
      </c>
      <c r="G2395" t="inlineStr">
        <is>
          <t>Hu Y.</t>
        </is>
      </c>
      <c r="H2395" t="n">
        <v>2026</v>
      </c>
      <c r="I2395" t="inlineStr">
        <is>
          <t>IEEE Transactions on Pattern Analysis and Machine Intelligence</t>
        </is>
      </c>
      <c r="J2395" t="inlineStr">
        <is>
          <t>10.1109/TPAMI.2026.3690925</t>
        </is>
      </c>
      <c r="K2395" t="inlineStr">
        <is>
          <t>https://doi.org/10.1109/TPAMI.2026.3690925</t>
        </is>
      </c>
      <c r="L2395" t="inlineStr"/>
      <c r="M2395" t="inlineStr">
        <is>
          <t>journal-article</t>
        </is>
      </c>
      <c r="N2395" t="inlineStr">
        <is>
          <t>en</t>
        </is>
      </c>
      <c r="O2395">
        <f>IF(F2395="","",LOWER(TRIM(F2395)&amp;"|"&amp;TRIM(G2395)&amp;"|"&amp;H2395))</f>
        <v/>
      </c>
      <c r="P2395" t="inlineStr">
        <is>
          <t>No</t>
        </is>
      </c>
      <c r="Q2395" t="inlineStr">
        <is>
          <t>Cited by: 0</t>
        </is>
      </c>
    </row>
    <row r="2396">
      <c r="A2396" t="inlineStr">
        <is>
          <t>A2395</t>
        </is>
      </c>
      <c r="B2396" t="inlineStr">
        <is>
          <t>Database</t>
        </is>
      </c>
      <c r="C2396" t="inlineStr">
        <is>
          <t>Scopus</t>
        </is>
      </c>
      <c r="D2396" s="86" t="n">
        <v>46287</v>
      </c>
      <c r="E2396" t="inlineStr">
        <is>
          <t>TITLE-ABS-KEY(("world model" OR "world models") AND ("video" OR "visual") AND ("JEPA" OR "generative" OR "diffusion" OR "autoregressive")) AND PUBYEAR &gt; 2017 AND DOCTYPE(ar)</t>
        </is>
      </c>
      <c r="F2396" t="inlineStr">
        <is>
          <t>Story Weave: Multimodal Generative–interactive Narratives with Playable 2D/3D Assets</t>
        </is>
      </c>
      <c r="G2396" t="inlineStr">
        <is>
          <t>Wadmare S.K.V.</t>
        </is>
      </c>
      <c r="H2396" t="n">
        <v>2026</v>
      </c>
      <c r="I2396" t="inlineStr">
        <is>
          <t>International Journal of Intelligent Engineering and Systems</t>
        </is>
      </c>
      <c r="J2396" t="inlineStr">
        <is>
          <t>10.22266/ijies2026.0331.20</t>
        </is>
      </c>
      <c r="K2396" t="inlineStr">
        <is>
          <t>https://doi.org/10.22266/ijies2026.0331.20</t>
        </is>
      </c>
      <c r="L2396" t="inlineStr"/>
      <c r="M2396" t="inlineStr">
        <is>
          <t>journal-article</t>
        </is>
      </c>
      <c r="N2396" t="inlineStr">
        <is>
          <t>en</t>
        </is>
      </c>
      <c r="O2396">
        <f>IF(F2396="","",LOWER(TRIM(F2396)&amp;"|"&amp;TRIM(G2396)&amp;"|"&amp;H2396))</f>
        <v/>
      </c>
      <c r="P2396" t="inlineStr">
        <is>
          <t>No</t>
        </is>
      </c>
      <c r="Q2396" t="inlineStr">
        <is>
          <t>Cited by: 0</t>
        </is>
      </c>
    </row>
    <row r="2397">
      <c r="A2397" t="inlineStr">
        <is>
          <t>A2396</t>
        </is>
      </c>
      <c r="B2397" t="inlineStr">
        <is>
          <t>Database</t>
        </is>
      </c>
      <c r="C2397" t="inlineStr">
        <is>
          <t>Scopus</t>
        </is>
      </c>
      <c r="D2397" s="86" t="n">
        <v>46287</v>
      </c>
      <c r="E2397" t="inlineStr">
        <is>
          <t>TITLE-ABS-KEY(("world model" OR "world models") AND ("video" OR "visual") AND ("JEPA" OR "generative" OR "diffusion" OR "autoregressive")) AND PUBYEAR &gt; 2017 AND DOCTYPE(ar)</t>
        </is>
      </c>
      <c r="F2397" t="inlineStr">
        <is>
          <t>OccTENS: 3D Occupancy World Model via Temporal Next-Scale Prediction</t>
        </is>
      </c>
      <c r="G2397" t="inlineStr">
        <is>
          <t>Jin B.</t>
        </is>
      </c>
      <c r="H2397" t="n">
        <v>2026</v>
      </c>
      <c r="I2397" t="inlineStr">
        <is>
          <t>IEEE Robotics and Automation Letters</t>
        </is>
      </c>
      <c r="J2397" t="inlineStr">
        <is>
          <t>10.1109/LRA.2026.3655202</t>
        </is>
      </c>
      <c r="K2397" t="inlineStr">
        <is>
          <t>https://doi.org/10.1109/LRA.2026.3655202</t>
        </is>
      </c>
      <c r="L2397" t="inlineStr"/>
      <c r="M2397" t="inlineStr">
        <is>
          <t>journal-article</t>
        </is>
      </c>
      <c r="N2397" t="inlineStr">
        <is>
          <t>en</t>
        </is>
      </c>
      <c r="O2397">
        <f>IF(F2397="","",LOWER(TRIM(F2397)&amp;"|"&amp;TRIM(G2397)&amp;"|"&amp;H2397))</f>
        <v/>
      </c>
      <c r="P2397" t="inlineStr">
        <is>
          <t>No</t>
        </is>
      </c>
      <c r="Q2397" t="inlineStr">
        <is>
          <t>Cited by: 0</t>
        </is>
      </c>
    </row>
    <row r="2398">
      <c r="A2398" t="inlineStr">
        <is>
          <t>A2397</t>
        </is>
      </c>
      <c r="B2398" t="inlineStr">
        <is>
          <t>Database</t>
        </is>
      </c>
      <c r="C2398" t="inlineStr">
        <is>
          <t>Scopus</t>
        </is>
      </c>
      <c r="D2398" s="86" t="n">
        <v>46287</v>
      </c>
      <c r="E2398" t="inlineStr">
        <is>
          <t>TITLE-ABS-KEY(("world model" OR "world models") AND ("video" OR "visual") AND ("JEPA" OR "generative" OR "diffusion" OR "autoregressive")) AND PUBYEAR &gt; 2017 AND DOCTYPE(ar)</t>
        </is>
      </c>
      <c r="F2398" t="inlineStr">
        <is>
          <t>FlowDreamer: A RGB-D World Model With Flow-Based Motion Representations for Robot Manipulation</t>
        </is>
      </c>
      <c r="G2398" t="inlineStr">
        <is>
          <t>Guo J.</t>
        </is>
      </c>
      <c r="H2398" t="n">
        <v>2026</v>
      </c>
      <c r="I2398" t="inlineStr">
        <is>
          <t>IEEE Robotics and Automation Letters</t>
        </is>
      </c>
      <c r="J2398" t="inlineStr">
        <is>
          <t>10.1109/LRA.2026.3653273</t>
        </is>
      </c>
      <c r="K2398" t="inlineStr">
        <is>
          <t>https://doi.org/10.1109/LRA.2026.3653273</t>
        </is>
      </c>
      <c r="L2398" t="inlineStr"/>
      <c r="M2398" t="inlineStr">
        <is>
          <t>journal-article</t>
        </is>
      </c>
      <c r="N2398" t="inlineStr">
        <is>
          <t>en</t>
        </is>
      </c>
      <c r="O2398">
        <f>IF(F2398="","",LOWER(TRIM(F2398)&amp;"|"&amp;TRIM(G2398)&amp;"|"&amp;H2398))</f>
        <v/>
      </c>
      <c r="P2398" t="inlineStr">
        <is>
          <t>No</t>
        </is>
      </c>
      <c r="Q2398" t="inlineStr">
        <is>
          <t>Cited by: 2</t>
        </is>
      </c>
    </row>
    <row r="2399">
      <c r="A2399" t="inlineStr">
        <is>
          <t>A2398</t>
        </is>
      </c>
      <c r="B2399" t="inlineStr">
        <is>
          <t>Database</t>
        </is>
      </c>
      <c r="C2399" t="inlineStr">
        <is>
          <t>Scopus</t>
        </is>
      </c>
      <c r="D2399" s="86" t="n">
        <v>46287</v>
      </c>
      <c r="E2399" t="inlineStr">
        <is>
          <t>TITLE-ABS-KEY(("world model" OR "world models") AND ("video" OR "visual") AND ("JEPA" OR "generative" OR "diffusion" OR "autoregressive")) AND PUBYEAR &gt; 2017 AND DOCTYPE(ar)</t>
        </is>
      </c>
      <c r="F2399" t="inlineStr">
        <is>
          <t>Action-Controlled Scale-Wise Flow Matching for Embodied World Models</t>
        </is>
      </c>
      <c r="G2399" t="inlineStr">
        <is>
          <t>Wang S.</t>
        </is>
      </c>
      <c r="H2399" t="n">
        <v>2026</v>
      </c>
      <c r="I2399" t="inlineStr">
        <is>
          <t>IEEE Transactions on Pattern Analysis and Machine Intelligence</t>
        </is>
      </c>
      <c r="J2399" t="inlineStr">
        <is>
          <t>10.1109/TPAMI.2026.3727986</t>
        </is>
      </c>
      <c r="K2399" t="inlineStr">
        <is>
          <t>https://doi.org/10.1109/TPAMI.2026.3727986</t>
        </is>
      </c>
      <c r="L2399" t="inlineStr"/>
      <c r="M2399" t="inlineStr">
        <is>
          <t>journal-article</t>
        </is>
      </c>
      <c r="N2399" t="inlineStr">
        <is>
          <t>en</t>
        </is>
      </c>
      <c r="O2399">
        <f>IF(F2399="","",LOWER(TRIM(F2399)&amp;"|"&amp;TRIM(G2399)&amp;"|"&amp;H2399))</f>
        <v/>
      </c>
      <c r="P2399" t="inlineStr">
        <is>
          <t>No</t>
        </is>
      </c>
      <c r="Q2399" t="inlineStr">
        <is>
          <t>Cited by: 0</t>
        </is>
      </c>
    </row>
    <row r="2400">
      <c r="A2400" t="inlineStr">
        <is>
          <t>A2399</t>
        </is>
      </c>
      <c r="B2400" t="inlineStr">
        <is>
          <t>Database</t>
        </is>
      </c>
      <c r="C2400" t="inlineStr">
        <is>
          <t>Scopus</t>
        </is>
      </c>
      <c r="D2400" s="86" t="n">
        <v>46287</v>
      </c>
      <c r="E2400" t="inlineStr">
        <is>
          <t>TITLE-ABS-KEY(("world model" OR "world models") AND ("video" OR "visual") AND ("JEPA" OR "generative" OR "diffusion" OR "autoregressive")) AND PUBYEAR &gt; 2017 AND DOCTYPE(ar)</t>
        </is>
      </c>
      <c r="F2400" t="inlineStr">
        <is>
          <t>OccSora: 4D Occupancy Generation Models as World Simulators for Autonomous Driving</t>
        </is>
      </c>
      <c r="G2400" t="inlineStr">
        <is>
          <t>Wang L.</t>
        </is>
      </c>
      <c r="H2400" t="n">
        <v>2026</v>
      </c>
      <c r="I2400" t="inlineStr">
        <is>
          <t>IEEE Transactions on Image Processing</t>
        </is>
      </c>
      <c r="J2400" t="inlineStr">
        <is>
          <t>10.1109/TIP.2026.3687468</t>
        </is>
      </c>
      <c r="K2400" t="inlineStr">
        <is>
          <t>https://doi.org/10.1109/TIP.2026.3687468</t>
        </is>
      </c>
      <c r="L2400" t="inlineStr"/>
      <c r="M2400" t="inlineStr">
        <is>
          <t>journal-article</t>
        </is>
      </c>
      <c r="N2400" t="inlineStr">
        <is>
          <t>en</t>
        </is>
      </c>
      <c r="O2400">
        <f>IF(F2400="","",LOWER(TRIM(F2400)&amp;"|"&amp;TRIM(G2400)&amp;"|"&amp;H2400))</f>
        <v/>
      </c>
      <c r="P2400" t="inlineStr">
        <is>
          <t>No</t>
        </is>
      </c>
      <c r="Q2400" t="inlineStr">
        <is>
          <t>Cited by: 1</t>
        </is>
      </c>
    </row>
    <row r="2401">
      <c r="A2401" t="inlineStr">
        <is>
          <t>A2400</t>
        </is>
      </c>
      <c r="B2401" t="inlineStr">
        <is>
          <t>Database</t>
        </is>
      </c>
      <c r="C2401" t="inlineStr">
        <is>
          <t>Scopus</t>
        </is>
      </c>
      <c r="D2401" s="86" t="n">
        <v>46287</v>
      </c>
      <c r="E2401" t="inlineStr">
        <is>
          <t>TITLE-ABS-KEY(("world model" OR "world models") AND ("video" OR "visual") AND ("JEPA" OR "generative" OR "diffusion" OR "autoregressive")) AND PUBYEAR &gt; 2017 AND DOCTYPE(ar)</t>
        </is>
      </c>
      <c r="F2401" t="inlineStr">
        <is>
          <t>OcularWorldSim: A Visual World Model for Ophthalmic Microsurgery With Sim-to-Real Transfer Learning</t>
        </is>
      </c>
      <c r="G2401" t="inlineStr">
        <is>
          <t>Chen H.</t>
        </is>
      </c>
      <c r="H2401" t="n">
        <v>2026</v>
      </c>
      <c r="I2401" t="inlineStr">
        <is>
          <t>IEEE Access</t>
        </is>
      </c>
      <c r="J2401" t="inlineStr">
        <is>
          <t>10.1109/ACCESS.2026.3684562</t>
        </is>
      </c>
      <c r="K2401" t="inlineStr">
        <is>
          <t>https://doi.org/10.1109/ACCESS.2026.3684562</t>
        </is>
      </c>
      <c r="L2401" t="inlineStr"/>
      <c r="M2401" t="inlineStr">
        <is>
          <t>journal-article</t>
        </is>
      </c>
      <c r="N2401" t="inlineStr">
        <is>
          <t>en</t>
        </is>
      </c>
      <c r="O2401">
        <f>IF(F2401="","",LOWER(TRIM(F2401)&amp;"|"&amp;TRIM(G2401)&amp;"|"&amp;H2401))</f>
        <v/>
      </c>
      <c r="P2401" t="inlineStr">
        <is>
          <t>No</t>
        </is>
      </c>
      <c r="Q2401" t="inlineStr">
        <is>
          <t>Cited by: 0</t>
        </is>
      </c>
    </row>
    <row r="2402">
      <c r="A2402" t="inlineStr">
        <is>
          <t>A2401</t>
        </is>
      </c>
      <c r="B2402" t="inlineStr">
        <is>
          <t>Database</t>
        </is>
      </c>
      <c r="C2402" t="inlineStr">
        <is>
          <t>Scopus</t>
        </is>
      </c>
      <c r="D2402" s="86" t="n">
        <v>46287</v>
      </c>
      <c r="E2402" t="inlineStr">
        <is>
          <t>TITLE-ABS-KEY(("world model" OR "world models") AND ("video" OR "visual") AND ("JEPA" OR "generative" OR "diffusion" OR "autoregressive")) AND PUBYEAR &gt; 2017 AND DOCTYPE(ar)</t>
        </is>
      </c>
      <c r="F2402" t="inlineStr">
        <is>
          <t>A Trajectory-Guided Diffusion Model for Consistent and Realistic Video Synthesis in Autonomous Driving</t>
        </is>
      </c>
      <c r="G2402" t="inlineStr">
        <is>
          <t>Yu B.</t>
        </is>
      </c>
      <c r="H2402" t="n">
        <v>2026</v>
      </c>
      <c r="I2402" t="inlineStr">
        <is>
          <t>CMES Computer Modeling in Engineering and Sciences</t>
        </is>
      </c>
      <c r="J2402" t="inlineStr">
        <is>
          <t>10.32604/cmes.2026.076439</t>
        </is>
      </c>
      <c r="K2402" t="inlineStr">
        <is>
          <t>https://doi.org/10.32604/cmes.2026.076439</t>
        </is>
      </c>
      <c r="L2402" t="inlineStr"/>
      <c r="M2402" t="inlineStr">
        <is>
          <t>journal-article</t>
        </is>
      </c>
      <c r="N2402" t="inlineStr">
        <is>
          <t>en</t>
        </is>
      </c>
      <c r="O2402">
        <f>IF(F2402="","",LOWER(TRIM(F2402)&amp;"|"&amp;TRIM(G2402)&amp;"|"&amp;H2402))</f>
        <v/>
      </c>
      <c r="P2402" t="inlineStr">
        <is>
          <t>No</t>
        </is>
      </c>
      <c r="Q2402" t="inlineStr">
        <is>
          <t>Cited by: 1</t>
        </is>
      </c>
    </row>
    <row r="2403">
      <c r="A2403" t="inlineStr">
        <is>
          <t>A2402</t>
        </is>
      </c>
      <c r="B2403" t="inlineStr">
        <is>
          <t>Database</t>
        </is>
      </c>
      <c r="C2403" t="inlineStr">
        <is>
          <t>Scopus</t>
        </is>
      </c>
      <c r="D2403" s="86" t="n">
        <v>46287</v>
      </c>
      <c r="E2403" t="inlineStr">
        <is>
          <t>TITLE-ABS-KEY(("world model" OR "world models") AND ("video" OR "visual") AND ("JEPA" OR "generative" OR "diffusion" OR "autoregressive")) AND PUBYEAR &gt; 2017 AND DOCTYPE(ar)</t>
        </is>
      </c>
      <c r="F2403" t="inlineStr">
        <is>
          <t>FlowVLA: Visual Chain of Thought-Based Motion Reasoning for Vision-Language-Action Models</t>
        </is>
      </c>
      <c r="G2403" t="inlineStr">
        <is>
          <t>Zhong Z.</t>
        </is>
      </c>
      <c r="H2403" t="n">
        <v>2026</v>
      </c>
      <c r="I2403" t="inlineStr">
        <is>
          <t>IEEE Transactions on Robotics</t>
        </is>
      </c>
      <c r="J2403" t="inlineStr">
        <is>
          <t>10.1109/TRO.2026.3732824</t>
        </is>
      </c>
      <c r="K2403" t="inlineStr">
        <is>
          <t>https://doi.org/10.1109/TRO.2026.3732824</t>
        </is>
      </c>
      <c r="L2403" t="inlineStr"/>
      <c r="M2403" t="inlineStr">
        <is>
          <t>journal-article</t>
        </is>
      </c>
      <c r="N2403" t="inlineStr">
        <is>
          <t>en</t>
        </is>
      </c>
      <c r="O2403">
        <f>IF(F2403="","",LOWER(TRIM(F2403)&amp;"|"&amp;TRIM(G2403)&amp;"|"&amp;H2403))</f>
        <v/>
      </c>
      <c r="P2403" t="inlineStr">
        <is>
          <t>No</t>
        </is>
      </c>
      <c r="Q2403" t="inlineStr">
        <is>
          <t>Cited by: 0</t>
        </is>
      </c>
    </row>
    <row r="2404">
      <c r="A2404" t="inlineStr">
        <is>
          <t>A2403</t>
        </is>
      </c>
      <c r="B2404" t="inlineStr">
        <is>
          <t>Database</t>
        </is>
      </c>
      <c r="C2404" t="inlineStr">
        <is>
          <t>Scopus</t>
        </is>
      </c>
      <c r="D2404" s="86" t="n">
        <v>46287</v>
      </c>
      <c r="E2404" t="inlineStr">
        <is>
          <t>TITLE-ABS-KEY(("world model" OR "world models") AND ("video" OR "visual") AND ("JEPA" OR "generative" OR "diffusion" OR "autoregressive")) AND PUBYEAR &gt; 2017 AND DOCTYPE(ar)</t>
        </is>
      </c>
      <c r="F2404" t="inlineStr">
        <is>
          <t>Mitigating Covariate Shift in Offline Imitation Learning via Trajectory Synthesis</t>
        </is>
      </c>
      <c r="G2404" t="inlineStr">
        <is>
          <t>Wang S.</t>
        </is>
      </c>
      <c r="H2404" t="n">
        <v>2026</v>
      </c>
      <c r="I2404" t="inlineStr">
        <is>
          <t>IEEE Transactions on Automation Science and Engineering</t>
        </is>
      </c>
      <c r="J2404" t="inlineStr">
        <is>
          <t>10.1109/TASE.2026.3729780</t>
        </is>
      </c>
      <c r="K2404" t="inlineStr">
        <is>
          <t>https://doi.org/10.1109/TASE.2026.3729780</t>
        </is>
      </c>
      <c r="L2404" t="inlineStr"/>
      <c r="M2404" t="inlineStr">
        <is>
          <t>journal-article</t>
        </is>
      </c>
      <c r="N2404" t="inlineStr">
        <is>
          <t>en</t>
        </is>
      </c>
      <c r="O2404">
        <f>IF(F2404="","",LOWER(TRIM(F2404)&amp;"|"&amp;TRIM(G2404)&amp;"|"&amp;H2404))</f>
        <v/>
      </c>
      <c r="P2404" t="inlineStr">
        <is>
          <t>No</t>
        </is>
      </c>
      <c r="Q2404" t="inlineStr">
        <is>
          <t>Cited by: 0</t>
        </is>
      </c>
    </row>
    <row r="2405">
      <c r="A2405" t="inlineStr">
        <is>
          <t>A2404</t>
        </is>
      </c>
      <c r="B2405" t="inlineStr">
        <is>
          <t>Database</t>
        </is>
      </c>
      <c r="C2405" t="inlineStr">
        <is>
          <t>Scopus</t>
        </is>
      </c>
      <c r="D2405" s="86" t="n">
        <v>46287</v>
      </c>
      <c r="E2405" t="inlineStr">
        <is>
          <t>TITLE-ABS-KEY(("world model" OR "world models") AND ("video" OR "visual") AND ("JEPA" OR "generative" OR "diffusion" OR "autoregressive")) AND PUBYEAR &gt; 2017 AND DOCTYPE(ar)</t>
        </is>
      </c>
      <c r="F2405" t="inlineStr">
        <is>
          <t>Semantic Communications With World Models</t>
        </is>
      </c>
      <c r="G2405" t="inlineStr">
        <is>
          <t>Jiang P.</t>
        </is>
      </c>
      <c r="H2405" t="n">
        <v>2026</v>
      </c>
      <c r="I2405" t="inlineStr">
        <is>
          <t>IEEE Transactions on Communications</t>
        </is>
      </c>
      <c r="J2405" t="inlineStr">
        <is>
          <t>10.1109/TCOMM.2026.3714287</t>
        </is>
      </c>
      <c r="K2405" t="inlineStr">
        <is>
          <t>https://doi.org/10.1109/TCOMM.2026.3714287</t>
        </is>
      </c>
      <c r="L2405" t="inlineStr"/>
      <c r="M2405" t="inlineStr">
        <is>
          <t>journal-article</t>
        </is>
      </c>
      <c r="N2405" t="inlineStr">
        <is>
          <t>en</t>
        </is>
      </c>
      <c r="O2405">
        <f>IF(F2405="","",LOWER(TRIM(F2405)&amp;"|"&amp;TRIM(G2405)&amp;"|"&amp;H2405))</f>
        <v/>
      </c>
      <c r="P2405" t="inlineStr">
        <is>
          <t>No</t>
        </is>
      </c>
      <c r="Q2405" t="inlineStr">
        <is>
          <t>Cited by: 0</t>
        </is>
      </c>
    </row>
    <row r="2406">
      <c r="A2406" t="inlineStr">
        <is>
          <t>A2405</t>
        </is>
      </c>
      <c r="B2406" t="inlineStr">
        <is>
          <t>Database</t>
        </is>
      </c>
      <c r="C2406" t="inlineStr">
        <is>
          <t>Scopus</t>
        </is>
      </c>
      <c r="D2406" s="86" t="n">
        <v>46287</v>
      </c>
      <c r="E2406" t="inlineStr">
        <is>
          <t>TITLE-ABS-KEY(("world model" OR "world models") AND ("video" OR "visual") AND ("JEPA" OR "generative" OR "diffusion" OR "autoregressive")) AND PUBYEAR &gt; 2017 AND DOCTYPE(ar)</t>
        </is>
      </c>
      <c r="F2406" t="inlineStr">
        <is>
          <t>Progress in audio-driven digital human technologies</t>
        </is>
      </c>
      <c r="G2406" t="inlineStr">
        <is>
          <t>Li W.</t>
        </is>
      </c>
      <c r="H2406" t="n">
        <v>2026</v>
      </c>
      <c r="I2406" t="inlineStr">
        <is>
          <t>Journal of Image and Graphics</t>
        </is>
      </c>
      <c r="J2406" t="inlineStr">
        <is>
          <t>10.11834/jig.260103</t>
        </is>
      </c>
      <c r="K2406" t="inlineStr">
        <is>
          <t>https://doi.org/10.11834/jig.260103</t>
        </is>
      </c>
      <c r="L2406" t="inlineStr"/>
      <c r="M2406" t="inlineStr">
        <is>
          <t>journal-article</t>
        </is>
      </c>
      <c r="N2406" t="inlineStr">
        <is>
          <t>en</t>
        </is>
      </c>
      <c r="O2406">
        <f>IF(F2406="","",LOWER(TRIM(F2406)&amp;"|"&amp;TRIM(G2406)&amp;"|"&amp;H2406))</f>
        <v/>
      </c>
      <c r="P2406" t="inlineStr">
        <is>
          <t>No</t>
        </is>
      </c>
      <c r="Q2406" t="inlineStr">
        <is>
          <t>Cited by: 0</t>
        </is>
      </c>
    </row>
    <row r="2407">
      <c r="A2407" t="inlineStr">
        <is>
          <t>A2406</t>
        </is>
      </c>
      <c r="B2407" t="inlineStr">
        <is>
          <t>Database</t>
        </is>
      </c>
      <c r="C2407" t="inlineStr">
        <is>
          <t>Scopus</t>
        </is>
      </c>
      <c r="D2407" s="86" t="n">
        <v>46287</v>
      </c>
      <c r="E2407" t="inlineStr">
        <is>
          <t>TITLE-ABS-KEY(("world model" OR "world models") AND ("video" OR "visual") AND ("JEPA" OR "generative" OR "diffusion" OR "autoregressive")) AND PUBYEAR &gt; 2017 AND DOCTYPE(ar)</t>
        </is>
      </c>
      <c r="F2407" t="inlineStr">
        <is>
          <t>Cross-modal 3D Generation: principles, methods, and recent advances</t>
        </is>
      </c>
      <c r="G2407" t="inlineStr">
        <is>
          <t>Chen Z.</t>
        </is>
      </c>
      <c r="H2407" t="n">
        <v>2026</v>
      </c>
      <c r="I2407" t="inlineStr">
        <is>
          <t>Journal of Image and Graphics</t>
        </is>
      </c>
      <c r="J2407" t="inlineStr">
        <is>
          <t>10.11834/jig.250655</t>
        </is>
      </c>
      <c r="K2407" t="inlineStr">
        <is>
          <t>https://doi.org/10.11834/jig.250655</t>
        </is>
      </c>
      <c r="L2407" t="inlineStr"/>
      <c r="M2407" t="inlineStr">
        <is>
          <t>journal-article</t>
        </is>
      </c>
      <c r="N2407" t="inlineStr">
        <is>
          <t>en</t>
        </is>
      </c>
      <c r="O2407">
        <f>IF(F2407="","",LOWER(TRIM(F2407)&amp;"|"&amp;TRIM(G2407)&amp;"|"&amp;H2407))</f>
        <v/>
      </c>
      <c r="P2407" t="inlineStr">
        <is>
          <t>No</t>
        </is>
      </c>
      <c r="Q2407" t="inlineStr">
        <is>
          <t>Cited by: 0</t>
        </is>
      </c>
    </row>
    <row r="2408">
      <c r="A2408" t="inlineStr">
        <is>
          <t>A2407</t>
        </is>
      </c>
      <c r="B2408" t="inlineStr">
        <is>
          <t>Database</t>
        </is>
      </c>
      <c r="C2408" t="inlineStr">
        <is>
          <t>Scopus</t>
        </is>
      </c>
      <c r="D2408" s="86" t="n">
        <v>46287</v>
      </c>
      <c r="E2408" t="inlineStr">
        <is>
          <t>TITLE-ABS-KEY(("world model" OR "world models") AND ("video" OR "visual") AND ("JEPA" OR "generative" OR "diffusion" OR "autoregressive")) AND PUBYEAR &gt; 2017 AND DOCTYPE(ar)</t>
        </is>
      </c>
      <c r="F2408" t="inlineStr">
        <is>
          <t>Trajectory planning for autonomous driving: a survey</t>
        </is>
      </c>
      <c r="G2408" t="inlineStr">
        <is>
          <t>Li C.</t>
        </is>
      </c>
      <c r="H2408" t="n">
        <v>2026</v>
      </c>
      <c r="I2408" t="inlineStr">
        <is>
          <t>Journal of Image and Graphics</t>
        </is>
      </c>
      <c r="J2408" t="inlineStr">
        <is>
          <t>10.11834/jig.240774</t>
        </is>
      </c>
      <c r="K2408" t="inlineStr">
        <is>
          <t>https://doi.org/10.11834/jig.240774</t>
        </is>
      </c>
      <c r="L2408" t="inlineStr"/>
      <c r="M2408" t="inlineStr">
        <is>
          <t>journal-article</t>
        </is>
      </c>
      <c r="N2408" t="inlineStr">
        <is>
          <t>en</t>
        </is>
      </c>
      <c r="O2408">
        <f>IF(F2408="","",LOWER(TRIM(F2408)&amp;"|"&amp;TRIM(G2408)&amp;"|"&amp;H2408))</f>
        <v/>
      </c>
      <c r="P2408" t="inlineStr">
        <is>
          <t>No</t>
        </is>
      </c>
      <c r="Q2408" t="inlineStr">
        <is>
          <t>Cited by: 0</t>
        </is>
      </c>
    </row>
    <row r="2409">
      <c r="A2409" t="inlineStr">
        <is>
          <t>A2408</t>
        </is>
      </c>
      <c r="B2409" t="inlineStr">
        <is>
          <t>Database</t>
        </is>
      </c>
      <c r="C2409" t="inlineStr">
        <is>
          <t>Scopus</t>
        </is>
      </c>
      <c r="D2409" s="86" t="n">
        <v>46287</v>
      </c>
      <c r="E2409" t="inlineStr">
        <is>
          <t>TITLE-ABS-KEY(("world model" OR "world models") AND ("video" OR "visual") AND ("JEPA" OR "generative" OR "diffusion" OR "autoregressive")) AND PUBYEAR &gt; 2017 AND DOCTYPE(ar)</t>
        </is>
      </c>
      <c r="F2409" t="inlineStr">
        <is>
          <t>Survey on intelligent generation of traffic data towards advanced smart driving: models, systems, and evaluation</t>
        </is>
      </c>
      <c r="G2409" t="inlineStr">
        <is>
          <t>Zhao Y.</t>
        </is>
      </c>
      <c r="H2409" t="n">
        <v>2026</v>
      </c>
      <c r="I2409" t="inlineStr">
        <is>
          <t>Journal of Image and Graphics</t>
        </is>
      </c>
      <c r="J2409" t="inlineStr">
        <is>
          <t>10.11834/jig.250644</t>
        </is>
      </c>
      <c r="K2409" t="inlineStr">
        <is>
          <t>https://doi.org/10.11834/jig.250644</t>
        </is>
      </c>
      <c r="L2409" t="inlineStr"/>
      <c r="M2409" t="inlineStr">
        <is>
          <t>journal-article</t>
        </is>
      </c>
      <c r="N2409" t="inlineStr">
        <is>
          <t>en</t>
        </is>
      </c>
      <c r="O2409">
        <f>IF(F2409="","",LOWER(TRIM(F2409)&amp;"|"&amp;TRIM(G2409)&amp;"|"&amp;H2409))</f>
        <v/>
      </c>
      <c r="P2409" t="inlineStr">
        <is>
          <t>No</t>
        </is>
      </c>
      <c r="Q2409" t="inlineStr">
        <is>
          <t>Cited by: 0</t>
        </is>
      </c>
    </row>
    <row r="2410">
      <c r="A2410" t="inlineStr">
        <is>
          <t>A2409</t>
        </is>
      </c>
      <c r="B2410" t="inlineStr">
        <is>
          <t>Database</t>
        </is>
      </c>
      <c r="C2410" t="inlineStr">
        <is>
          <t>Scopus</t>
        </is>
      </c>
      <c r="D2410" s="86" t="n">
        <v>46287</v>
      </c>
      <c r="E2410" t="inlineStr">
        <is>
          <t>TITLE-ABS-KEY(("world model" OR "world models") AND ("video" OR "visual") AND ("JEPA" OR "generative" OR "diffusion" OR "autoregressive")) AND PUBYEAR &gt; 2017 AND DOCTYPE(ar)</t>
        </is>
      </c>
      <c r="F2410" t="inlineStr">
        <is>
          <t>Foundation Models in Autonomous Driving: A Survey on Scenario Generation and Scenario Analysis</t>
        </is>
      </c>
      <c r="G2410" t="inlineStr">
        <is>
          <t>Gao Y.</t>
        </is>
      </c>
      <c r="H2410" t="n">
        <v>2026</v>
      </c>
      <c r="I2410" t="inlineStr">
        <is>
          <t>IEEE Open Journal of Intelligent Transportation Systems</t>
        </is>
      </c>
      <c r="J2410" t="inlineStr">
        <is>
          <t>10.1109/OJITS.2026.3660686</t>
        </is>
      </c>
      <c r="K2410" t="inlineStr">
        <is>
          <t>https://doi.org/10.1109/OJITS.2026.3660686</t>
        </is>
      </c>
      <c r="L2410" t="inlineStr"/>
      <c r="M2410" t="inlineStr">
        <is>
          <t>journal-article</t>
        </is>
      </c>
      <c r="N2410" t="inlineStr">
        <is>
          <t>en</t>
        </is>
      </c>
      <c r="O2410">
        <f>IF(F2410="","",LOWER(TRIM(F2410)&amp;"|"&amp;TRIM(G2410)&amp;"|"&amp;H2410))</f>
        <v/>
      </c>
      <c r="P2410" t="inlineStr">
        <is>
          <t>No</t>
        </is>
      </c>
      <c r="Q2410" t="inlineStr">
        <is>
          <t>Cited by: 15</t>
        </is>
      </c>
    </row>
    <row r="2411">
      <c r="A2411" t="inlineStr">
        <is>
          <t>A2410</t>
        </is>
      </c>
      <c r="B2411" t="inlineStr">
        <is>
          <t>Database</t>
        </is>
      </c>
      <c r="C2411" t="inlineStr">
        <is>
          <t>Scopus</t>
        </is>
      </c>
      <c r="D2411" s="86" t="n">
        <v>46287</v>
      </c>
      <c r="E2411" t="inlineStr">
        <is>
          <t>TITLE-ABS-KEY(("world model" OR "world models") AND ("video" OR "visual") AND ("JEPA" OR "generative" OR "diffusion" OR "autoregressive")) AND PUBYEAR &gt; 2017 AND DOCTYPE(ar)</t>
        </is>
      </c>
      <c r="F2411" t="inlineStr">
        <is>
          <t>World model-based end-to-end scene generation for accident anticipation in autonomous driving</t>
        </is>
      </c>
      <c r="G2411" t="inlineStr">
        <is>
          <t>Guan Y.</t>
        </is>
      </c>
      <c r="H2411" t="n">
        <v>2025</v>
      </c>
      <c r="I2411" t="inlineStr">
        <is>
          <t>Communications Engineering</t>
        </is>
      </c>
      <c r="J2411" t="inlineStr">
        <is>
          <t>10.1038/s44172-025-00474-7</t>
        </is>
      </c>
      <c r="K2411" t="inlineStr">
        <is>
          <t>https://doi.org/10.1038/s44172-025-00474-7</t>
        </is>
      </c>
      <c r="L2411" t="inlineStr"/>
      <c r="M2411" t="inlineStr">
        <is>
          <t>journal-article</t>
        </is>
      </c>
      <c r="N2411" t="inlineStr">
        <is>
          <t>en</t>
        </is>
      </c>
      <c r="O2411">
        <f>IF(F2411="","",LOWER(TRIM(F2411)&amp;"|"&amp;TRIM(G2411)&amp;"|"&amp;H2411))</f>
        <v/>
      </c>
      <c r="P2411" t="inlineStr">
        <is>
          <t>No</t>
        </is>
      </c>
      <c r="Q2411" t="inlineStr">
        <is>
          <t>Cited by: 4</t>
        </is>
      </c>
    </row>
    <row r="2412">
      <c r="A2412" t="inlineStr">
        <is>
          <t>A2411</t>
        </is>
      </c>
      <c r="B2412" t="inlineStr">
        <is>
          <t>Database</t>
        </is>
      </c>
      <c r="C2412" t="inlineStr">
        <is>
          <t>Scopus</t>
        </is>
      </c>
      <c r="D2412" s="86" t="n">
        <v>46287</v>
      </c>
      <c r="E2412" t="inlineStr">
        <is>
          <t>TITLE-ABS-KEY(("world model" OR "world models") AND ("video" OR "visual") AND ("JEPA" OR "generative" OR "diffusion" OR "autoregressive")) AND PUBYEAR &gt; 2017 AND DOCTYPE(ar)</t>
        </is>
      </c>
      <c r="F2412" t="inlineStr">
        <is>
          <t>A survey of visual intelligence development</t>
        </is>
      </c>
      <c r="G2412" t="inlineStr">
        <is>
          <t>Wei Y.</t>
        </is>
      </c>
      <c r="H2412" t="n">
        <v>2025</v>
      </c>
      <c r="I2412" t="inlineStr">
        <is>
          <t>Beijing Jiaotong Daxue Xuebao Journal of Beijing Jiaotong University</t>
        </is>
      </c>
      <c r="J2412" t="inlineStr">
        <is>
          <t>10.11860/j.issn.1673-0291.20250133</t>
        </is>
      </c>
      <c r="K2412" t="inlineStr">
        <is>
          <t>https://doi.org/10.11860/j.issn.1673-0291.20250133</t>
        </is>
      </c>
      <c r="L2412" t="inlineStr"/>
      <c r="M2412" t="inlineStr">
        <is>
          <t>journal-article</t>
        </is>
      </c>
      <c r="N2412" t="inlineStr">
        <is>
          <t>en</t>
        </is>
      </c>
      <c r="O2412">
        <f>IF(F2412="","",LOWER(TRIM(F2412)&amp;"|"&amp;TRIM(G2412)&amp;"|"&amp;H2412))</f>
        <v/>
      </c>
      <c r="P2412" t="inlineStr">
        <is>
          <t>No</t>
        </is>
      </c>
      <c r="Q2412" t="inlineStr">
        <is>
          <t>Cited by: 1</t>
        </is>
      </c>
    </row>
    <row r="2413">
      <c r="A2413" t="inlineStr">
        <is>
          <t>A2412</t>
        </is>
      </c>
      <c r="B2413" t="inlineStr">
        <is>
          <t>Database</t>
        </is>
      </c>
      <c r="C2413" t="inlineStr">
        <is>
          <t>Scopus</t>
        </is>
      </c>
      <c r="D2413" s="86" t="n">
        <v>46287</v>
      </c>
      <c r="E2413" t="inlineStr">
        <is>
          <t>TITLE-ABS-KEY(("world model" OR "world models") AND ("video" OR "visual") AND ("JEPA" OR "generative" OR "diffusion" OR "autoregressive")) AND PUBYEAR &gt; 2017 AND DOCTYPE(ar)</t>
        </is>
      </c>
      <c r="F2413" t="inlineStr">
        <is>
          <t>Research trends and major developments in 3D vision in 2024</t>
        </is>
      </c>
      <c r="G2413" t="inlineStr">
        <is>
          <t>Liu Y.</t>
        </is>
      </c>
      <c r="H2413" t="n">
        <v>2025</v>
      </c>
      <c r="I2413" t="inlineStr">
        <is>
          <t>Journal of Image and Graphics</t>
        </is>
      </c>
      <c r="J2413" t="inlineStr">
        <is>
          <t>10.11834/jig.250057</t>
        </is>
      </c>
      <c r="K2413" t="inlineStr">
        <is>
          <t>https://doi.org/10.11834/jig.250057</t>
        </is>
      </c>
      <c r="L2413" t="inlineStr"/>
      <c r="M2413" t="inlineStr">
        <is>
          <t>journal-article</t>
        </is>
      </c>
      <c r="N2413" t="inlineStr">
        <is>
          <t>en</t>
        </is>
      </c>
      <c r="O2413">
        <f>IF(F2413="","",LOWER(TRIM(F2413)&amp;"|"&amp;TRIM(G2413)&amp;"|"&amp;H2413))</f>
        <v/>
      </c>
      <c r="P2413" t="inlineStr">
        <is>
          <t>No</t>
        </is>
      </c>
      <c r="Q2413" t="inlineStr">
        <is>
          <t>Cited by: 4</t>
        </is>
      </c>
    </row>
    <row r="2414">
      <c r="A2414" t="inlineStr">
        <is>
          <t>A2413</t>
        </is>
      </c>
      <c r="B2414" t="inlineStr">
        <is>
          <t>Database</t>
        </is>
      </c>
      <c r="C2414" t="inlineStr">
        <is>
          <t>Scopus</t>
        </is>
      </c>
      <c r="D2414" s="86" t="n">
        <v>46287</v>
      </c>
      <c r="E2414" t="inlineStr">
        <is>
          <t>TITLE-ABS-KEY(("world model" OR "world models") AND ("video" OR "visual") AND ("JEPA" OR "generative" OR "diffusion" OR "autoregressive")) AND PUBYEAR &gt; 2017 AND DOCTYPE(ar)</t>
        </is>
      </c>
      <c r="F2414" t="inlineStr">
        <is>
          <t>FusDreamer: Label-Efficient Remote Sensing World Model for Multimodal Data Classification</t>
        </is>
      </c>
      <c r="G2414" t="inlineStr">
        <is>
          <t>Wang J.</t>
        </is>
      </c>
      <c r="H2414" t="n">
        <v>2025</v>
      </c>
      <c r="I2414" t="inlineStr">
        <is>
          <t>IEEE Transactions on Geoscience and Remote Sensing</t>
        </is>
      </c>
      <c r="J2414" t="inlineStr">
        <is>
          <t>10.1109/TGRS.2025.3554862</t>
        </is>
      </c>
      <c r="K2414" t="inlineStr">
        <is>
          <t>https://doi.org/10.1109/TGRS.2025.3554862</t>
        </is>
      </c>
      <c r="L2414" t="inlineStr"/>
      <c r="M2414" t="inlineStr">
        <is>
          <t>journal-article</t>
        </is>
      </c>
      <c r="N2414" t="inlineStr">
        <is>
          <t>en</t>
        </is>
      </c>
      <c r="O2414">
        <f>IF(F2414="","",LOWER(TRIM(F2414)&amp;"|"&amp;TRIM(G2414)&amp;"|"&amp;H2414))</f>
        <v/>
      </c>
      <c r="P2414" t="inlineStr">
        <is>
          <t>No</t>
        </is>
      </c>
      <c r="Q2414" t="inlineStr">
        <is>
          <t>Cited by: 31</t>
        </is>
      </c>
    </row>
    <row r="2415">
      <c r="A2415" t="inlineStr">
        <is>
          <t>A2414</t>
        </is>
      </c>
      <c r="B2415" t="inlineStr">
        <is>
          <t>Database</t>
        </is>
      </c>
      <c r="C2415" t="inlineStr">
        <is>
          <t>Scopus</t>
        </is>
      </c>
      <c r="D2415" s="86" t="n">
        <v>46287</v>
      </c>
      <c r="E2415" t="inlineStr">
        <is>
          <t>TITLE-ABS-KEY(("world model" OR "world models") AND ("video" OR "visual") AND ("JEPA" OR "generative" OR "diffusion" OR "autoregressive")) AND PUBYEAR &gt; 2017 AND DOCTYPE(ar)</t>
        </is>
      </c>
      <c r="F2415" t="inlineStr">
        <is>
          <t>Proprioception-conditioned Visual Scene Generation for Robot World Modeling via Contrastive Learning and Diffusion</t>
        </is>
      </c>
      <c r="G2415" t="inlineStr">
        <is>
          <t>Kim S.H.</t>
        </is>
      </c>
      <c r="H2415" t="n">
        <v>2025</v>
      </c>
      <c r="I2415" t="inlineStr">
        <is>
          <t>Journal of Institute of Control Robotics and Systems</t>
        </is>
      </c>
      <c r="J2415" t="inlineStr">
        <is>
          <t>10.5302/J.ICROS.2025.25.0050</t>
        </is>
      </c>
      <c r="K2415" t="inlineStr">
        <is>
          <t>https://doi.org/10.5302/J.ICROS.2025.25.0050</t>
        </is>
      </c>
      <c r="L2415" t="inlineStr"/>
      <c r="M2415" t="inlineStr">
        <is>
          <t>journal-article</t>
        </is>
      </c>
      <c r="N2415" t="inlineStr">
        <is>
          <t>en</t>
        </is>
      </c>
      <c r="O2415">
        <f>IF(F2415="","",LOWER(TRIM(F2415)&amp;"|"&amp;TRIM(G2415)&amp;"|"&amp;H2415))</f>
        <v/>
      </c>
      <c r="P2415" t="inlineStr">
        <is>
          <t>No</t>
        </is>
      </c>
      <c r="Q2415" t="inlineStr">
        <is>
          <t>Cited by: 0</t>
        </is>
      </c>
    </row>
    <row r="2416">
      <c r="A2416" t="inlineStr">
        <is>
          <t>A2415</t>
        </is>
      </c>
      <c r="B2416" t="inlineStr">
        <is>
          <t>Database</t>
        </is>
      </c>
      <c r="C2416" t="inlineStr">
        <is>
          <t>Scopus</t>
        </is>
      </c>
      <c r="D2416" s="86" t="n">
        <v>46287</v>
      </c>
      <c r="E2416" t="inlineStr">
        <is>
          <t>TITLE-ABS-KEY(("world model" OR "world models") AND ("video" OR "visual") AND ("JEPA" OR "generative" OR "diffusion" OR "autoregressive")) AND PUBYEAR &gt; 2017 AND DOCTYPE(ar)</t>
        </is>
      </c>
      <c r="F2416" t="inlineStr">
        <is>
          <t>A Survey on Future Frame Synthesis: Bridging Deterministic and Generative Approaches</t>
        </is>
      </c>
      <c r="G2416" t="inlineStr">
        <is>
          <t>Ming R.</t>
        </is>
      </c>
      <c r="H2416" t="n">
        <v>2025</v>
      </c>
      <c r="I2416" t="inlineStr">
        <is>
          <t>Transactions on Machine Learning Research</t>
        </is>
      </c>
      <c r="J2416" t="inlineStr"/>
      <c r="K2416" t="inlineStr"/>
      <c r="L2416" t="inlineStr"/>
      <c r="M2416" t="inlineStr">
        <is>
          <t>journal-article</t>
        </is>
      </c>
      <c r="N2416" t="inlineStr">
        <is>
          <t>en</t>
        </is>
      </c>
      <c r="O2416">
        <f>IF(F2416="","",LOWER(TRIM(F2416)&amp;"|"&amp;TRIM(G2416)&amp;"|"&amp;H2416))</f>
        <v/>
      </c>
      <c r="P2416" t="inlineStr">
        <is>
          <t>No</t>
        </is>
      </c>
      <c r="Q2416" t="inlineStr">
        <is>
          <t>Cited by: 0</t>
        </is>
      </c>
    </row>
    <row r="2417">
      <c r="A2417" t="inlineStr">
        <is>
          <t>A2416</t>
        </is>
      </c>
      <c r="B2417" t="inlineStr">
        <is>
          <t>Database</t>
        </is>
      </c>
      <c r="C2417" t="inlineStr">
        <is>
          <t>Scopus</t>
        </is>
      </c>
      <c r="D2417" s="86" t="n">
        <v>46287</v>
      </c>
      <c r="E2417" t="inlineStr">
        <is>
          <t>TITLE-ABS-KEY(("world model" OR "world models") AND ("video" OR "visual") AND ("JEPA" OR "generative" OR "diffusion" OR "autoregressive")) AND PUBYEAR &gt; 2017 AND DOCTYPE(ar)</t>
        </is>
      </c>
      <c r="F2417" t="inlineStr">
        <is>
          <t>MetaEarth: A Generative Foundation Model for Global-Scale Remote Sensing Image Generation</t>
        </is>
      </c>
      <c r="G2417" t="inlineStr">
        <is>
          <t>Yu Z.</t>
        </is>
      </c>
      <c r="H2417" t="n">
        <v>2025</v>
      </c>
      <c r="I2417" t="inlineStr">
        <is>
          <t>IEEE Transactions on Pattern Analysis and Machine Intelligence</t>
        </is>
      </c>
      <c r="J2417" t="inlineStr">
        <is>
          <t>10.1109/TPAMI.2024.3507010</t>
        </is>
      </c>
      <c r="K2417" t="inlineStr">
        <is>
          <t>https://doi.org/10.1109/TPAMI.2024.3507010</t>
        </is>
      </c>
      <c r="L2417" t="inlineStr"/>
      <c r="M2417" t="inlineStr">
        <is>
          <t>journal-article</t>
        </is>
      </c>
      <c r="N2417" t="inlineStr">
        <is>
          <t>en</t>
        </is>
      </c>
      <c r="O2417">
        <f>IF(F2417="","",LOWER(TRIM(F2417)&amp;"|"&amp;TRIM(G2417)&amp;"|"&amp;H2417))</f>
        <v/>
      </c>
      <c r="P2417" t="inlineStr">
        <is>
          <t>No</t>
        </is>
      </c>
      <c r="Q2417" t="inlineStr">
        <is>
          <t>Cited by: 45</t>
        </is>
      </c>
    </row>
    <row r="2418">
      <c r="A2418" t="inlineStr">
        <is>
          <t>A2417</t>
        </is>
      </c>
      <c r="B2418" t="inlineStr">
        <is>
          <t>Database</t>
        </is>
      </c>
      <c r="C2418" t="inlineStr">
        <is>
          <t>Scopus</t>
        </is>
      </c>
      <c r="D2418" s="86" t="n">
        <v>46287</v>
      </c>
      <c r="E2418" t="inlineStr">
        <is>
          <t>TITLE-ABS-KEY(("world model" OR "world models") AND ("video" OR "visual") AND ("JEPA" OR "generative" OR "diffusion" OR "autoregressive")) AND PUBYEAR &gt; 2017 AND DOCTYPE(ar)</t>
        </is>
      </c>
      <c r="F2418" t="inlineStr">
        <is>
          <t>Modeling Interactions between Autonomous Agents in a Multi-Agent Self-Awareness Architecture</t>
        </is>
      </c>
      <c r="G2418" t="inlineStr">
        <is>
          <t>Alemaw A.S.</t>
        </is>
      </c>
      <c r="H2418" t="n">
        <v>2025</v>
      </c>
      <c r="I2418" t="inlineStr">
        <is>
          <t>IEEE Transactions on Multimedia</t>
        </is>
      </c>
      <c r="J2418" t="inlineStr">
        <is>
          <t>10.1109/TMM.2025.3543110</t>
        </is>
      </c>
      <c r="K2418" t="inlineStr">
        <is>
          <t>https://doi.org/10.1109/TMM.2025.3543110</t>
        </is>
      </c>
      <c r="L2418" t="inlineStr"/>
      <c r="M2418" t="inlineStr">
        <is>
          <t>journal-article</t>
        </is>
      </c>
      <c r="N2418" t="inlineStr">
        <is>
          <t>en</t>
        </is>
      </c>
      <c r="O2418">
        <f>IF(F2418="","",LOWER(TRIM(F2418)&amp;"|"&amp;TRIM(G2418)&amp;"|"&amp;H2418))</f>
        <v/>
      </c>
      <c r="P2418" t="inlineStr">
        <is>
          <t>No</t>
        </is>
      </c>
      <c r="Q2418" t="inlineStr">
        <is>
          <t>Cited by: 10</t>
        </is>
      </c>
    </row>
    <row r="2419">
      <c r="A2419" t="inlineStr">
        <is>
          <t>A2418</t>
        </is>
      </c>
      <c r="B2419" t="inlineStr">
        <is>
          <t>Database</t>
        </is>
      </c>
      <c r="C2419" t="inlineStr">
        <is>
          <t>Scopus</t>
        </is>
      </c>
      <c r="D2419" s="86" t="n">
        <v>46287</v>
      </c>
      <c r="E2419" t="inlineStr">
        <is>
          <t>TITLE-ABS-KEY(("world model" OR "world models") AND ("video" OR "visual") AND ("JEPA" OR "generative" OR "diffusion" OR "autoregressive")) AND PUBYEAR &gt; 2017 AND DOCTYPE(ar)</t>
        </is>
      </c>
      <c r="F2419" t="inlineStr">
        <is>
          <t>Survey on embodied intelligence: advances in vision-language-action models</t>
        </is>
      </c>
      <c r="G2419" t="inlineStr">
        <is>
          <t>Liu R.</t>
        </is>
      </c>
      <c r="H2419" t="n">
        <v>2025</v>
      </c>
      <c r="I2419" t="inlineStr">
        <is>
          <t>Journal of Image and Graphics</t>
        </is>
      </c>
      <c r="J2419" t="inlineStr">
        <is>
          <t>10.11834/jig.250544</t>
        </is>
      </c>
      <c r="K2419" t="inlineStr">
        <is>
          <t>https://doi.org/10.11834/jig.250544</t>
        </is>
      </c>
      <c r="L2419" t="inlineStr"/>
      <c r="M2419" t="inlineStr">
        <is>
          <t>journal-article</t>
        </is>
      </c>
      <c r="N2419" t="inlineStr">
        <is>
          <t>en</t>
        </is>
      </c>
      <c r="O2419">
        <f>IF(F2419="","",LOWER(TRIM(F2419)&amp;"|"&amp;TRIM(G2419)&amp;"|"&amp;H2419))</f>
        <v/>
      </c>
      <c r="P2419" t="inlineStr">
        <is>
          <t>No</t>
        </is>
      </c>
      <c r="Q2419" t="inlineStr">
        <is>
          <t>Cited by: 0</t>
        </is>
      </c>
    </row>
    <row r="2420">
      <c r="A2420" t="inlineStr">
        <is>
          <t>A2419</t>
        </is>
      </c>
      <c r="B2420" t="inlineStr">
        <is>
          <t>Database</t>
        </is>
      </c>
      <c r="C2420" t="inlineStr">
        <is>
          <t>Scopus</t>
        </is>
      </c>
      <c r="D2420" s="86" t="n">
        <v>46287</v>
      </c>
      <c r="E2420" t="inlineStr">
        <is>
          <t>TITLE-ABS-KEY(("world model" OR "world models") AND ("video" OR "visual") AND ("JEPA" OR "generative" OR "diffusion" OR "autoregressive")) AND PUBYEAR &gt; 2017 AND DOCTYPE(ar)</t>
        </is>
      </c>
      <c r="F2420" t="inlineStr">
        <is>
          <t>Delving Into Multi-Modal Multi-Task Foundation Models for Road Scene Understanding: From Learning Paradigm Perspectives</t>
        </is>
      </c>
      <c r="G2420" t="inlineStr">
        <is>
          <t>Luo S.</t>
        </is>
      </c>
      <c r="H2420" t="n">
        <v>2024</v>
      </c>
      <c r="I2420" t="inlineStr">
        <is>
          <t>IEEE Transactions on Intelligent Vehicles</t>
        </is>
      </c>
      <c r="J2420" t="inlineStr">
        <is>
          <t>10.1109/TIV.2024.3406372</t>
        </is>
      </c>
      <c r="K2420" t="inlineStr">
        <is>
          <t>https://doi.org/10.1109/TIV.2024.3406372</t>
        </is>
      </c>
      <c r="L2420" t="inlineStr"/>
      <c r="M2420" t="inlineStr">
        <is>
          <t>journal-article</t>
        </is>
      </c>
      <c r="N2420" t="inlineStr">
        <is>
          <t>en</t>
        </is>
      </c>
      <c r="O2420">
        <f>IF(F2420="","",LOWER(TRIM(F2420)&amp;"|"&amp;TRIM(G2420)&amp;"|"&amp;H2420))</f>
        <v/>
      </c>
      <c r="P2420" t="inlineStr">
        <is>
          <t>No</t>
        </is>
      </c>
      <c r="Q2420" t="inlineStr">
        <is>
          <t>Cited by: 28</t>
        </is>
      </c>
    </row>
    <row r="2421">
      <c r="A2421" t="inlineStr">
        <is>
          <t>A2420</t>
        </is>
      </c>
      <c r="B2421" t="inlineStr">
        <is>
          <t>Database</t>
        </is>
      </c>
      <c r="C2421" t="inlineStr">
        <is>
          <t>Scopus</t>
        </is>
      </c>
      <c r="D2421" s="86" t="n">
        <v>46287</v>
      </c>
      <c r="E2421" t="inlineStr">
        <is>
          <t>TITLE-ABS-KEY(("world model" OR "world models") AND ("video" OR "visual") AND ("JEPA" OR "generative" OR "diffusion" OR "autoregressive")) AND PUBYEAR &gt; 2017 AND DOCTYPE(ar)</t>
        </is>
      </c>
      <c r="F2421" t="inlineStr">
        <is>
          <t>From Perception to Creation: Exploring Frontier of Image and Video Generation Methods</t>
        </is>
      </c>
      <c r="G2421" t="inlineStr">
        <is>
          <t>Lin L.</t>
        </is>
      </c>
      <c r="H2421" t="n">
        <v>2023</v>
      </c>
      <c r="I2421" t="inlineStr">
        <is>
          <t>Guangxue Xuebao Acta Optica Sinica</t>
        </is>
      </c>
      <c r="J2421" t="inlineStr">
        <is>
          <t>10.3788/AOS230758</t>
        </is>
      </c>
      <c r="K2421" t="inlineStr">
        <is>
          <t>https://doi.org/10.3788/AOS230758</t>
        </is>
      </c>
      <c r="L2421" t="inlineStr"/>
      <c r="M2421" t="inlineStr">
        <is>
          <t>journal-article</t>
        </is>
      </c>
      <c r="N2421" t="inlineStr">
        <is>
          <t>en</t>
        </is>
      </c>
      <c r="O2421">
        <f>IF(F2421="","",LOWER(TRIM(F2421)&amp;"|"&amp;TRIM(G2421)&amp;"|"&amp;H2421))</f>
        <v/>
      </c>
      <c r="P2421" t="inlineStr">
        <is>
          <t>No</t>
        </is>
      </c>
      <c r="Q2421" t="inlineStr">
        <is>
          <t>Cited by: 5</t>
        </is>
      </c>
    </row>
    <row r="2422">
      <c r="A2422" t="inlineStr">
        <is>
          <t>A2421</t>
        </is>
      </c>
      <c r="B2422" t="inlineStr">
        <is>
          <t>Database</t>
        </is>
      </c>
      <c r="C2422" t="inlineStr">
        <is>
          <t>Scopus</t>
        </is>
      </c>
      <c r="D2422" s="86" t="n">
        <v>46287</v>
      </c>
      <c r="E2422" t="inlineStr">
        <is>
          <t>TITLE-ABS-KEY(("world model" OR "world models") AND ("video" OR "visual") AND ("JEPA" OR "generative" OR "diffusion" OR "autoregressive")) AND PUBYEAR &gt; 2017 AND DOCTYPE(ar)</t>
        </is>
      </c>
      <c r="F2422" t="inlineStr">
        <is>
          <t>Scene Interpretation Method using Transformer and Self-supervised Learning</t>
        </is>
      </c>
      <c r="G2422" t="inlineStr">
        <is>
          <t>Kobayashi Y.</t>
        </is>
      </c>
      <c r="H2422" t="n">
        <v>2022</v>
      </c>
      <c r="I2422" t="inlineStr">
        <is>
          <t>Transactions of the Japanese Society for Artificial Intelligence</t>
        </is>
      </c>
      <c r="J2422" t="inlineStr">
        <is>
          <t>10.1527/tjsai.37-2_I-L75</t>
        </is>
      </c>
      <c r="K2422" t="inlineStr">
        <is>
          <t>https://doi.org/10.1527/tjsai.37-2_I-L75</t>
        </is>
      </c>
      <c r="L2422" t="inlineStr"/>
      <c r="M2422" t="inlineStr">
        <is>
          <t>journal-article</t>
        </is>
      </c>
      <c r="N2422" t="inlineStr">
        <is>
          <t>en</t>
        </is>
      </c>
      <c r="O2422">
        <f>IF(F2422="","",LOWER(TRIM(F2422)&amp;"|"&amp;TRIM(G2422)&amp;"|"&amp;H2422))</f>
        <v/>
      </c>
      <c r="P2422" t="inlineStr">
        <is>
          <t>No</t>
        </is>
      </c>
      <c r="Q2422" t="inlineStr">
        <is>
          <t>Cited by: 0</t>
        </is>
      </c>
    </row>
    <row r="2423">
      <c r="A2423" t="inlineStr">
        <is>
          <t>A2422</t>
        </is>
      </c>
      <c r="B2423" t="inlineStr">
        <is>
          <t>Database</t>
        </is>
      </c>
      <c r="C2423" t="inlineStr">
        <is>
          <t>Scopus</t>
        </is>
      </c>
      <c r="D2423" s="86" t="n">
        <v>46287</v>
      </c>
      <c r="E2423" t="inlineStr">
        <is>
          <t>TITLE-ABS-KEY(("JEPA" OR "joint embedding predictive architecture" OR "V-JEPA" OR "I-JEPA") AND ("video" OR "visual" OR "image" OR "representation")) AND PUBYEAR &gt; 2017 AND DOCTYPE(ar)</t>
        </is>
      </c>
      <c r="F2423" t="inlineStr">
        <is>
          <t>Learning general representation of 12-lead ECG with a joint-embedding predictive architecture</t>
        </is>
      </c>
      <c r="G2423" t="inlineStr">
        <is>
          <t>Kim S.</t>
        </is>
      </c>
      <c r="H2423" t="n">
        <v>2027</v>
      </c>
      <c r="I2423" t="inlineStr">
        <is>
          <t>Neural Networks</t>
        </is>
      </c>
      <c r="J2423" t="inlineStr">
        <is>
          <t>10.1016/j.neunet.2026.109334</t>
        </is>
      </c>
      <c r="K2423" t="inlineStr">
        <is>
          <t>https://doi.org/10.1016/j.neunet.2026.109334</t>
        </is>
      </c>
      <c r="L2423" t="inlineStr"/>
      <c r="M2423" t="inlineStr">
        <is>
          <t>journal-article</t>
        </is>
      </c>
      <c r="N2423" t="inlineStr">
        <is>
          <t>en</t>
        </is>
      </c>
      <c r="O2423">
        <f>IF(F2423="","",LOWER(TRIM(F2423)&amp;"|"&amp;TRIM(G2423)&amp;"|"&amp;H2423))</f>
        <v/>
      </c>
      <c r="P2423" t="inlineStr">
        <is>
          <t>No</t>
        </is>
      </c>
      <c r="Q2423" t="inlineStr">
        <is>
          <t>Cited by: 0</t>
        </is>
      </c>
    </row>
    <row r="2424">
      <c r="A2424" t="inlineStr">
        <is>
          <t>A2423</t>
        </is>
      </c>
      <c r="B2424" t="inlineStr">
        <is>
          <t>Database</t>
        </is>
      </c>
      <c r="C2424" t="inlineStr">
        <is>
          <t>Scopus</t>
        </is>
      </c>
      <c r="D2424" s="86" t="n">
        <v>46287</v>
      </c>
      <c r="E2424" t="inlineStr">
        <is>
          <t>TITLE-ABS-KEY(("JEPA" OR "joint embedding predictive architecture" OR "V-JEPA" OR "I-JEPA") AND ("video" OR "visual" OR "image" OR "representation")) AND PUBYEAR &gt; 2017 AND DOCTYPE(ar)</t>
        </is>
      </c>
      <c r="F2424" t="inlineStr">
        <is>
          <t>A JEPA-Inspired Span-Masked Framework for Language Representation Learning: Revisiting Cosine Similarity and VICReg Regularization</t>
        </is>
      </c>
      <c r="G2424" t="inlineStr">
        <is>
          <t>Jareanpon C.</t>
        </is>
      </c>
      <c r="H2424" t="n">
        <v>2026</v>
      </c>
      <c r="I2424" t="inlineStr">
        <is>
          <t>Applied Sciences Switzerland</t>
        </is>
      </c>
      <c r="J2424" t="inlineStr">
        <is>
          <t>10.3390/app16178530</t>
        </is>
      </c>
      <c r="K2424" t="inlineStr">
        <is>
          <t>https://doi.org/10.3390/app16178530</t>
        </is>
      </c>
      <c r="L2424" t="inlineStr"/>
      <c r="M2424" t="inlineStr">
        <is>
          <t>journal-article</t>
        </is>
      </c>
      <c r="N2424" t="inlineStr">
        <is>
          <t>en</t>
        </is>
      </c>
      <c r="O2424">
        <f>IF(F2424="","",LOWER(TRIM(F2424)&amp;"|"&amp;TRIM(G2424)&amp;"|"&amp;H2424))</f>
        <v/>
      </c>
      <c r="P2424" t="inlineStr">
        <is>
          <t>No</t>
        </is>
      </c>
      <c r="Q2424" t="inlineStr">
        <is>
          <t>Cited by: 0</t>
        </is>
      </c>
    </row>
    <row r="2425">
      <c r="A2425" t="inlineStr">
        <is>
          <t>A2424</t>
        </is>
      </c>
      <c r="B2425" t="inlineStr">
        <is>
          <t>Database</t>
        </is>
      </c>
      <c r="C2425" t="inlineStr">
        <is>
          <t>Scopus</t>
        </is>
      </c>
      <c r="D2425" s="86" t="n">
        <v>46287</v>
      </c>
      <c r="E2425" t="inlineStr">
        <is>
          <t>TITLE-ABS-KEY(("JEPA" OR "joint embedding predictive architecture" OR "V-JEPA" OR "I-JEPA") AND ("video" OR "visual" OR "image" OR "representation")) AND PUBYEAR &gt; 2017 AND DOCTYPE(ar)</t>
        </is>
      </c>
      <c r="F2425" t="inlineStr">
        <is>
          <t>Sensor-specialized JEPA foundation models complement planetary-scale embeddings for agentic hydrologic reasoning</t>
        </is>
      </c>
      <c r="G2425" t="inlineStr">
        <is>
          <t>Rahman M.</t>
        </is>
      </c>
      <c r="H2425" t="n">
        <v>2026</v>
      </c>
      <c r="I2425" t="inlineStr">
        <is>
          <t>Remote Sensing Applications Society and Environment</t>
        </is>
      </c>
      <c r="J2425" t="inlineStr">
        <is>
          <t>10.1016/j.rsase.2026.102136</t>
        </is>
      </c>
      <c r="K2425" t="inlineStr">
        <is>
          <t>https://doi.org/10.1016/j.rsase.2026.102136</t>
        </is>
      </c>
      <c r="L2425" t="inlineStr"/>
      <c r="M2425" t="inlineStr">
        <is>
          <t>journal-article</t>
        </is>
      </c>
      <c r="N2425" t="inlineStr">
        <is>
          <t>en</t>
        </is>
      </c>
      <c r="O2425">
        <f>IF(F2425="","",LOWER(TRIM(F2425)&amp;"|"&amp;TRIM(G2425)&amp;"|"&amp;H2425))</f>
        <v/>
      </c>
      <c r="P2425" t="inlineStr">
        <is>
          <t>No</t>
        </is>
      </c>
      <c r="Q2425" t="inlineStr">
        <is>
          <t>Cited by: 0</t>
        </is>
      </c>
    </row>
    <row r="2426">
      <c r="A2426" t="inlineStr">
        <is>
          <t>A2425</t>
        </is>
      </c>
      <c r="B2426" t="inlineStr">
        <is>
          <t>Database</t>
        </is>
      </c>
      <c r="C2426" t="inlineStr">
        <is>
          <t>Scopus</t>
        </is>
      </c>
      <c r="D2426" s="86" t="n">
        <v>46287</v>
      </c>
      <c r="E2426" t="inlineStr">
        <is>
          <t>TITLE-ABS-KEY(("JEPA" OR "joint embedding predictive architecture" OR "V-JEPA" OR "I-JEPA") AND ("video" OR "visual" OR "image" OR "representation")) AND PUBYEAR &gt; 2017 AND DOCTYPE(ar)</t>
        </is>
      </c>
      <c r="F2426" t="inlineStr">
        <is>
          <t>A latent-dynamics self-supervised framework for limited-label fault diagnosis in cyclostationary vibration measurements</t>
        </is>
      </c>
      <c r="G2426" t="inlineStr">
        <is>
          <t>Cabrera D.</t>
        </is>
      </c>
      <c r="H2426" t="n">
        <v>2026</v>
      </c>
      <c r="I2426" t="inlineStr">
        <is>
          <t>Array</t>
        </is>
      </c>
      <c r="J2426" t="inlineStr">
        <is>
          <t>10.1016/j.array.2026.100962</t>
        </is>
      </c>
      <c r="K2426" t="inlineStr">
        <is>
          <t>https://doi.org/10.1016/j.array.2026.100962</t>
        </is>
      </c>
      <c r="L2426" t="inlineStr"/>
      <c r="M2426" t="inlineStr">
        <is>
          <t>journal-article</t>
        </is>
      </c>
      <c r="N2426" t="inlineStr">
        <is>
          <t>en</t>
        </is>
      </c>
      <c r="O2426">
        <f>IF(F2426="","",LOWER(TRIM(F2426)&amp;"|"&amp;TRIM(G2426)&amp;"|"&amp;H2426))</f>
        <v/>
      </c>
      <c r="P2426" t="inlineStr">
        <is>
          <t>No</t>
        </is>
      </c>
      <c r="Q2426" t="inlineStr">
        <is>
          <t>Cited by: 0</t>
        </is>
      </c>
    </row>
    <row r="2427">
      <c r="A2427" t="inlineStr">
        <is>
          <t>A2426</t>
        </is>
      </c>
      <c r="B2427" t="inlineStr">
        <is>
          <t>Database</t>
        </is>
      </c>
      <c r="C2427" t="inlineStr">
        <is>
          <t>Scopus</t>
        </is>
      </c>
      <c r="D2427" s="86" t="n">
        <v>46287</v>
      </c>
      <c r="E2427" t="inlineStr">
        <is>
          <t>TITLE-ABS-KEY(("JEPA" OR "joint embedding predictive architecture" OR "V-JEPA" OR "I-JEPA") AND ("video" OR "visual" OR "image" OR "representation")) AND PUBYEAR &gt; 2017 AND DOCTYPE(ar)</t>
        </is>
      </c>
      <c r="F2427" t="inlineStr">
        <is>
          <t>Cosmos-Surg-DVRK: World Foundation Model-Based Automated Online Evaluation of Surgical Robot Policy Learning</t>
        </is>
      </c>
      <c r="G2427" t="inlineStr">
        <is>
          <t>Zbinden L.</t>
        </is>
      </c>
      <c r="H2427" t="n">
        <v>2026</v>
      </c>
      <c r="I2427" t="inlineStr">
        <is>
          <t>IEEE Robotics and Automation Letters</t>
        </is>
      </c>
      <c r="J2427" t="inlineStr">
        <is>
          <t>10.1109/LRA.2026.3675962</t>
        </is>
      </c>
      <c r="K2427" t="inlineStr">
        <is>
          <t>https://doi.org/10.1109/LRA.2026.3675962</t>
        </is>
      </c>
      <c r="L2427" t="inlineStr"/>
      <c r="M2427" t="inlineStr">
        <is>
          <t>journal-article</t>
        </is>
      </c>
      <c r="N2427" t="inlineStr">
        <is>
          <t>en</t>
        </is>
      </c>
      <c r="O2427">
        <f>IF(F2427="","",LOWER(TRIM(F2427)&amp;"|"&amp;TRIM(G2427)&amp;"|"&amp;H2427))</f>
        <v/>
      </c>
      <c r="P2427" t="inlineStr">
        <is>
          <t>No</t>
        </is>
      </c>
      <c r="Q2427" t="inlineStr">
        <is>
          <t>Cited by: 0</t>
        </is>
      </c>
    </row>
    <row r="2428">
      <c r="A2428" t="inlineStr">
        <is>
          <t>A2427</t>
        </is>
      </c>
      <c r="B2428" t="inlineStr">
        <is>
          <t>Database</t>
        </is>
      </c>
      <c r="C2428" t="inlineStr">
        <is>
          <t>Scopus</t>
        </is>
      </c>
      <c r="D2428" s="86" t="n">
        <v>46287</v>
      </c>
      <c r="E2428" t="inlineStr">
        <is>
          <t>TITLE-ABS-KEY(("JEPA" OR "joint embedding predictive architecture" OR "V-JEPA" OR "I-JEPA") AND ("video" OR "visual" OR "image" OR "representation")) AND PUBYEAR &gt; 2017 AND DOCTYPE(ar)</t>
        </is>
      </c>
      <c r="F2428" t="inlineStr">
        <is>
          <t>Sat-JEPA-Diff: Caption-Guided Zero-RGB Satellite Image Forecasting via Self-Supervised Diffusion</t>
        </is>
      </c>
      <c r="G2428" t="inlineStr">
        <is>
          <t>Komurcu K.</t>
        </is>
      </c>
      <c r="H2428" t="n">
        <v>2026</v>
      </c>
      <c r="I2428" t="inlineStr">
        <is>
          <t>IEEE Geoscience and Remote Sensing Letters</t>
        </is>
      </c>
      <c r="J2428" t="inlineStr">
        <is>
          <t>10.1109/LGRS.2026.3708464</t>
        </is>
      </c>
      <c r="K2428" t="inlineStr">
        <is>
          <t>https://doi.org/10.1109/LGRS.2026.3708464</t>
        </is>
      </c>
      <c r="L2428" t="inlineStr"/>
      <c r="M2428" t="inlineStr">
        <is>
          <t>journal-article</t>
        </is>
      </c>
      <c r="N2428" t="inlineStr">
        <is>
          <t>en</t>
        </is>
      </c>
      <c r="O2428">
        <f>IF(F2428="","",LOWER(TRIM(F2428)&amp;"|"&amp;TRIM(G2428)&amp;"|"&amp;H2428))</f>
        <v/>
      </c>
      <c r="P2428" t="inlineStr">
        <is>
          <t>No</t>
        </is>
      </c>
      <c r="Q2428" t="inlineStr">
        <is>
          <t>Cited by: 0</t>
        </is>
      </c>
    </row>
    <row r="2429">
      <c r="A2429" t="inlineStr">
        <is>
          <t>A2428</t>
        </is>
      </c>
      <c r="B2429" t="inlineStr">
        <is>
          <t>Database</t>
        </is>
      </c>
      <c r="C2429" t="inlineStr">
        <is>
          <t>Scopus</t>
        </is>
      </c>
      <c r="D2429" s="86" t="n">
        <v>46287</v>
      </c>
      <c r="E2429" t="inlineStr">
        <is>
          <t>TITLE-ABS-KEY(("JEPA" OR "joint embedding predictive architecture" OR "V-JEPA" OR "I-JEPA") AND ("video" OR "visual" OR "image" OR "representation")) AND PUBYEAR &gt; 2017 AND DOCTYPE(ar)</t>
        </is>
      </c>
      <c r="F2429" t="inlineStr">
        <is>
          <t>A Comprehensive Survey on Self-Supervised Learning on Computer Vision: Moving Beyond the Supervised Paradigm</t>
        </is>
      </c>
      <c r="G2429" t="inlineStr">
        <is>
          <t>Ohri K.</t>
        </is>
      </c>
      <c r="H2429" t="n">
        <v>2026</v>
      </c>
      <c r="I2429" t="inlineStr">
        <is>
          <t>IEEE Access</t>
        </is>
      </c>
      <c r="J2429" t="inlineStr">
        <is>
          <t>10.1109/ACCESS.2026.3722626</t>
        </is>
      </c>
      <c r="K2429" t="inlineStr">
        <is>
          <t>https://doi.org/10.1109/ACCESS.2026.3722626</t>
        </is>
      </c>
      <c r="L2429" t="inlineStr"/>
      <c r="M2429" t="inlineStr">
        <is>
          <t>journal-article</t>
        </is>
      </c>
      <c r="N2429" t="inlineStr">
        <is>
          <t>en</t>
        </is>
      </c>
      <c r="O2429">
        <f>IF(F2429="","",LOWER(TRIM(F2429)&amp;"|"&amp;TRIM(G2429)&amp;"|"&amp;H2429))</f>
        <v/>
      </c>
      <c r="P2429" t="inlineStr">
        <is>
          <t>No</t>
        </is>
      </c>
      <c r="Q2429" t="inlineStr">
        <is>
          <t>Cited by: 0</t>
        </is>
      </c>
    </row>
    <row r="2430">
      <c r="A2430" t="inlineStr">
        <is>
          <t>A2429</t>
        </is>
      </c>
      <c r="B2430" t="inlineStr">
        <is>
          <t>Database</t>
        </is>
      </c>
      <c r="C2430" t="inlineStr">
        <is>
          <t>Scopus</t>
        </is>
      </c>
      <c r="D2430" s="86" t="n">
        <v>46287</v>
      </c>
      <c r="E2430" t="inlineStr">
        <is>
          <t>TITLE-ABS-KEY(("JEPA" OR "joint embedding predictive architecture" OR "V-JEPA" OR "I-JEPA") AND ("video" OR "visual" OR "image" OR "representation")) AND PUBYEAR &gt; 2017 AND DOCTYPE(ar)</t>
        </is>
      </c>
      <c r="F2430" t="inlineStr">
        <is>
          <t>A Novel Method to Create Digital Twin for Wireless Networks Under Data Scarcity</t>
        </is>
      </c>
      <c r="G2430" t="inlineStr">
        <is>
          <t>Shafique A.</t>
        </is>
      </c>
      <c r="H2430" t="n">
        <v>2026</v>
      </c>
      <c r="I2430" t="inlineStr">
        <is>
          <t>IEEE Open Journal of the Communications Society</t>
        </is>
      </c>
      <c r="J2430" t="inlineStr">
        <is>
          <t>10.1109/OJCOMS.2026.3725271</t>
        </is>
      </c>
      <c r="K2430" t="inlineStr">
        <is>
          <t>https://doi.org/10.1109/OJCOMS.2026.3725271</t>
        </is>
      </c>
      <c r="L2430" t="inlineStr"/>
      <c r="M2430" t="inlineStr">
        <is>
          <t>journal-article</t>
        </is>
      </c>
      <c r="N2430" t="inlineStr">
        <is>
          <t>en</t>
        </is>
      </c>
      <c r="O2430">
        <f>IF(F2430="","",LOWER(TRIM(F2430)&amp;"|"&amp;TRIM(G2430)&amp;"|"&amp;H2430))</f>
        <v/>
      </c>
      <c r="P2430" t="inlineStr">
        <is>
          <t>No</t>
        </is>
      </c>
      <c r="Q2430" t="inlineStr">
        <is>
          <t>Cited by: 0</t>
        </is>
      </c>
    </row>
    <row r="2431">
      <c r="A2431" t="inlineStr">
        <is>
          <t>A2430</t>
        </is>
      </c>
      <c r="B2431" t="inlineStr">
        <is>
          <t>Database</t>
        </is>
      </c>
      <c r="C2431" t="inlineStr">
        <is>
          <t>Scopus</t>
        </is>
      </c>
      <c r="D2431" s="86" t="n">
        <v>46287</v>
      </c>
      <c r="E2431" t="inlineStr">
        <is>
          <t>TITLE-ABS-KEY(("JEPA" OR "joint embedding predictive architecture" OR "V-JEPA" OR "I-JEPA") AND ("video" OR "visual" OR "image" OR "representation")) AND PUBYEAR &gt; 2017 AND DOCTYPE(ar)</t>
        </is>
      </c>
      <c r="F2431" t="inlineStr">
        <is>
          <t>Contractive MASO-Generalized Predictors for Stable Latent-Space Learning in JEPA</t>
        </is>
      </c>
      <c r="G2431" t="inlineStr">
        <is>
          <t>Belloulata K.</t>
        </is>
      </c>
      <c r="H2431" t="n">
        <v>2026</v>
      </c>
      <c r="I2431" t="inlineStr">
        <is>
          <t>Transactions on Machine Learning Research</t>
        </is>
      </c>
      <c r="J2431" t="inlineStr"/>
      <c r="K2431" t="inlineStr"/>
      <c r="L2431" t="inlineStr"/>
      <c r="M2431" t="inlineStr">
        <is>
          <t>journal-article</t>
        </is>
      </c>
      <c r="N2431" t="inlineStr">
        <is>
          <t>en</t>
        </is>
      </c>
      <c r="O2431">
        <f>IF(F2431="","",LOWER(TRIM(F2431)&amp;"|"&amp;TRIM(G2431)&amp;"|"&amp;H2431))</f>
        <v/>
      </c>
      <c r="P2431" t="inlineStr">
        <is>
          <t>No</t>
        </is>
      </c>
      <c r="Q2431" t="inlineStr">
        <is>
          <t>Cited by: 0</t>
        </is>
      </c>
    </row>
    <row r="2432">
      <c r="A2432" t="inlineStr">
        <is>
          <t>A2431</t>
        </is>
      </c>
      <c r="B2432" t="inlineStr">
        <is>
          <t>Database</t>
        </is>
      </c>
      <c r="C2432" t="inlineStr">
        <is>
          <t>Scopus</t>
        </is>
      </c>
      <c r="D2432" s="86" t="n">
        <v>46287</v>
      </c>
      <c r="E2432" t="inlineStr">
        <is>
          <t>TITLE-ABS-KEY(("JEPA" OR "joint embedding predictive architecture" OR "V-JEPA" OR "I-JEPA") AND ("video" OR "visual" OR "image" OR "representation")) AND PUBYEAR &gt; 2017 AND DOCTYPE(ar)</t>
        </is>
      </c>
      <c r="F2432" t="inlineStr">
        <is>
          <t>Learning Latent Multimodal Dynamics for Optimized Resource Planning</t>
        </is>
      </c>
      <c r="G2432" t="inlineStr">
        <is>
          <t>Bou Chaaya C.</t>
        </is>
      </c>
      <c r="H2432" t="n">
        <v>2026</v>
      </c>
      <c r="I2432" t="inlineStr">
        <is>
          <t>IEEE Transactions on Wireless Communications</t>
        </is>
      </c>
      <c r="J2432" t="inlineStr">
        <is>
          <t>10.1109/TWC.2025.3644600</t>
        </is>
      </c>
      <c r="K2432" t="inlineStr">
        <is>
          <t>https://doi.org/10.1109/TWC.2025.3644600</t>
        </is>
      </c>
      <c r="L2432" t="inlineStr"/>
      <c r="M2432" t="inlineStr">
        <is>
          <t>journal-article</t>
        </is>
      </c>
      <c r="N2432" t="inlineStr">
        <is>
          <t>en</t>
        </is>
      </c>
      <c r="O2432">
        <f>IF(F2432="","",LOWER(TRIM(F2432)&amp;"|"&amp;TRIM(G2432)&amp;"|"&amp;H2432))</f>
        <v/>
      </c>
      <c r="P2432" t="inlineStr">
        <is>
          <t>No</t>
        </is>
      </c>
      <c r="Q2432" t="inlineStr">
        <is>
          <t>Cited by: 0</t>
        </is>
      </c>
    </row>
    <row r="2433">
      <c r="A2433" t="inlineStr">
        <is>
          <t>A2432</t>
        </is>
      </c>
      <c r="B2433" t="inlineStr">
        <is>
          <t>Database</t>
        </is>
      </c>
      <c r="C2433" t="inlineStr">
        <is>
          <t>Scopus</t>
        </is>
      </c>
      <c r="D2433" s="86" t="n">
        <v>46287</v>
      </c>
      <c r="E2433" t="inlineStr">
        <is>
          <t>TITLE-ABS-KEY(("JEPA" OR "joint embedding predictive architecture" OR "V-JEPA" OR "I-JEPA") AND ("video" OR "visual" OR "image" OR "representation")) AND PUBYEAR &gt; 2017 AND DOCTYPE(ar)</t>
        </is>
      </c>
      <c r="F2433" t="inlineStr">
        <is>
          <t>Reconstruction Meets Prediction: Complementary SSL Objectives for Music Transcription</t>
        </is>
      </c>
      <c r="G2433" t="inlineStr">
        <is>
          <t>Pilataki M.</t>
        </is>
      </c>
      <c r="H2433" t="n">
        <v>2026</v>
      </c>
      <c r="I2433" t="inlineStr">
        <is>
          <t>IEEE Signal Processing Letters</t>
        </is>
      </c>
      <c r="J2433" t="inlineStr">
        <is>
          <t>10.1109/LSP.2026.3704065</t>
        </is>
      </c>
      <c r="K2433" t="inlineStr">
        <is>
          <t>https://doi.org/10.1109/LSP.2026.3704065</t>
        </is>
      </c>
      <c r="L2433" t="inlineStr"/>
      <c r="M2433" t="inlineStr">
        <is>
          <t>journal-article</t>
        </is>
      </c>
      <c r="N2433" t="inlineStr">
        <is>
          <t>en</t>
        </is>
      </c>
      <c r="O2433">
        <f>IF(F2433="","",LOWER(TRIM(F2433)&amp;"|"&amp;TRIM(G2433)&amp;"|"&amp;H2433))</f>
        <v/>
      </c>
      <c r="P2433" t="inlineStr">
        <is>
          <t>No</t>
        </is>
      </c>
      <c r="Q2433" t="inlineStr">
        <is>
          <t>Cited by: 0</t>
        </is>
      </c>
    </row>
    <row r="2434">
      <c r="A2434" t="inlineStr">
        <is>
          <t>A2433</t>
        </is>
      </c>
      <c r="B2434" t="inlineStr">
        <is>
          <t>Database</t>
        </is>
      </c>
      <c r="C2434" t="inlineStr">
        <is>
          <t>Scopus</t>
        </is>
      </c>
      <c r="D2434" s="86" t="n">
        <v>46287</v>
      </c>
      <c r="E2434" t="inlineStr">
        <is>
          <t>TITLE-ABS-KEY(("JEPA" OR "joint embedding predictive architecture" OR "V-JEPA" OR "I-JEPA") AND ("video" OR "visual" OR "image" OR "representation")) AND PUBYEAR &gt; 2017 AND DOCTYPE(ar)</t>
        </is>
      </c>
      <c r="F2434" t="inlineStr">
        <is>
          <t>Uncertainty-aware deep neural network for multi-scale temporal modeling in industrial equipment prognostics</t>
        </is>
      </c>
      <c r="G2434" t="inlineStr">
        <is>
          <t>Zhang B.</t>
        </is>
      </c>
      <c r="H2434" t="n">
        <v>2026</v>
      </c>
      <c r="I2434" t="inlineStr">
        <is>
          <t>Advanced Manufacturing</t>
        </is>
      </c>
      <c r="J2434" t="inlineStr">
        <is>
          <t>10.55092/am20260007</t>
        </is>
      </c>
      <c r="K2434" t="inlineStr">
        <is>
          <t>https://doi.org/10.55092/am20260007</t>
        </is>
      </c>
      <c r="L2434" t="inlineStr"/>
      <c r="M2434" t="inlineStr">
        <is>
          <t>journal-article</t>
        </is>
      </c>
      <c r="N2434" t="inlineStr">
        <is>
          <t>en</t>
        </is>
      </c>
      <c r="O2434">
        <f>IF(F2434="","",LOWER(TRIM(F2434)&amp;"|"&amp;TRIM(G2434)&amp;"|"&amp;H2434))</f>
        <v/>
      </c>
      <c r="P2434" t="inlineStr">
        <is>
          <t>No</t>
        </is>
      </c>
      <c r="Q2434" t="inlineStr">
        <is>
          <t>Cited by: 0</t>
        </is>
      </c>
    </row>
    <row r="2435">
      <c r="A2435" t="inlineStr">
        <is>
          <t>A2434</t>
        </is>
      </c>
      <c r="B2435" t="inlineStr">
        <is>
          <t>Database</t>
        </is>
      </c>
      <c r="C2435" t="inlineStr">
        <is>
          <t>Scopus</t>
        </is>
      </c>
      <c r="D2435" s="86" t="n">
        <v>46287</v>
      </c>
      <c r="E2435" t="inlineStr">
        <is>
          <t>TITLE-ABS-KEY(("JEPA" OR "joint embedding predictive architecture" OR "V-JEPA" OR "I-JEPA") AND ("video" OR "visual" OR "image" OR "representation")) AND PUBYEAR &gt; 2017 AND DOCTYPE(ar)</t>
        </is>
      </c>
      <c r="F2435" t="inlineStr">
        <is>
          <t>Self-Supervised Hyperspectral Learning for Leaf Multitrait Prediction With Sparse Labels</t>
        </is>
      </c>
      <c r="G2435" t="inlineStr">
        <is>
          <t>Su C.</t>
        </is>
      </c>
      <c r="H2435" t="n">
        <v>2026</v>
      </c>
      <c r="I2435" t="inlineStr">
        <is>
          <t>IEEE Transactions on Geoscience and Remote Sensing</t>
        </is>
      </c>
      <c r="J2435" t="inlineStr">
        <is>
          <t>10.1109/TGRS.2026.3665747</t>
        </is>
      </c>
      <c r="K2435" t="inlineStr">
        <is>
          <t>https://doi.org/10.1109/TGRS.2026.3665747</t>
        </is>
      </c>
      <c r="L2435" t="inlineStr"/>
      <c r="M2435" t="inlineStr">
        <is>
          <t>journal-article</t>
        </is>
      </c>
      <c r="N2435" t="inlineStr">
        <is>
          <t>en</t>
        </is>
      </c>
      <c r="O2435">
        <f>IF(F2435="","",LOWER(TRIM(F2435)&amp;"|"&amp;TRIM(G2435)&amp;"|"&amp;H2435))</f>
        <v/>
      </c>
      <c r="P2435" t="inlineStr">
        <is>
          <t>No</t>
        </is>
      </c>
      <c r="Q2435" t="inlineStr">
        <is>
          <t>Cited by: 0</t>
        </is>
      </c>
    </row>
    <row r="2436">
      <c r="A2436" t="inlineStr">
        <is>
          <t>A2435</t>
        </is>
      </c>
      <c r="B2436" t="inlineStr">
        <is>
          <t>Database</t>
        </is>
      </c>
      <c r="C2436" t="inlineStr">
        <is>
          <t>Scopus</t>
        </is>
      </c>
      <c r="D2436" s="86" t="n">
        <v>46287</v>
      </c>
      <c r="E2436" t="inlineStr">
        <is>
          <t>TITLE-ABS-KEY(("JEPA" OR "joint embedding predictive architecture" OR "V-JEPA" OR "I-JEPA") AND ("video" OR "visual" OR "image" OR "representation")) AND PUBYEAR &gt; 2017 AND DOCTYPE(ar)</t>
        </is>
      </c>
      <c r="F2436" t="inlineStr">
        <is>
          <t>Unified Table Understanding Via Context-Aware Cell Embedding Learning</t>
        </is>
      </c>
      <c r="G2436" t="inlineStr">
        <is>
          <t>Tchuitcheu W.C.</t>
        </is>
      </c>
      <c r="H2436" t="n">
        <v>2026</v>
      </c>
      <c r="I2436" t="inlineStr">
        <is>
          <t>IEEE Transactions on Knowledge and Data Engineering</t>
        </is>
      </c>
      <c r="J2436" t="inlineStr">
        <is>
          <t>10.1109/TKDE.2026.3731233</t>
        </is>
      </c>
      <c r="K2436" t="inlineStr">
        <is>
          <t>https://doi.org/10.1109/TKDE.2026.3731233</t>
        </is>
      </c>
      <c r="L2436" t="inlineStr"/>
      <c r="M2436" t="inlineStr">
        <is>
          <t>journal-article</t>
        </is>
      </c>
      <c r="N2436" t="inlineStr">
        <is>
          <t>en</t>
        </is>
      </c>
      <c r="O2436">
        <f>IF(F2436="","",LOWER(TRIM(F2436)&amp;"|"&amp;TRIM(G2436)&amp;"|"&amp;H2436))</f>
        <v/>
      </c>
      <c r="P2436" t="inlineStr">
        <is>
          <t>No</t>
        </is>
      </c>
      <c r="Q2436" t="inlineStr">
        <is>
          <t>Cited by: 0</t>
        </is>
      </c>
    </row>
    <row r="2437">
      <c r="A2437" t="inlineStr">
        <is>
          <t>A2436</t>
        </is>
      </c>
      <c r="B2437" t="inlineStr">
        <is>
          <t>Database</t>
        </is>
      </c>
      <c r="C2437" t="inlineStr">
        <is>
          <t>Scopus</t>
        </is>
      </c>
      <c r="D2437" s="86" t="n">
        <v>46287</v>
      </c>
      <c r="E2437" t="inlineStr">
        <is>
          <t>TITLE-ABS-KEY(("JEPA" OR "joint embedding predictive architecture" OR "V-JEPA" OR "I-JEPA") AND ("video" OR "visual" OR "image" OR "representation")) AND PUBYEAR &gt; 2017 AND DOCTYPE(ar)</t>
        </is>
      </c>
      <c r="F2437" t="inlineStr">
        <is>
          <t>The new-generation artificial neural networks in the 21st century — embodied cognitive neural networks: a review</t>
        </is>
      </c>
      <c r="G2437" t="inlineStr">
        <is>
          <t>Bao H.</t>
        </is>
      </c>
      <c r="H2437" t="n">
        <v>2026</v>
      </c>
      <c r="I2437" t="inlineStr">
        <is>
          <t>Journal of Image and Graphics</t>
        </is>
      </c>
      <c r="J2437" t="inlineStr">
        <is>
          <t>10.11834/jig.260112</t>
        </is>
      </c>
      <c r="K2437" t="inlineStr">
        <is>
          <t>https://doi.org/10.11834/jig.260112</t>
        </is>
      </c>
      <c r="L2437" t="inlineStr"/>
      <c r="M2437" t="inlineStr">
        <is>
          <t>journal-article</t>
        </is>
      </c>
      <c r="N2437" t="inlineStr">
        <is>
          <t>en</t>
        </is>
      </c>
      <c r="O2437">
        <f>IF(F2437="","",LOWER(TRIM(F2437)&amp;"|"&amp;TRIM(G2437)&amp;"|"&amp;H2437))</f>
        <v/>
      </c>
      <c r="P2437" t="inlineStr">
        <is>
          <t>No</t>
        </is>
      </c>
      <c r="Q2437" t="inlineStr">
        <is>
          <t>Cited by: 0</t>
        </is>
      </c>
    </row>
    <row r="2438">
      <c r="A2438" t="inlineStr">
        <is>
          <t>A2437</t>
        </is>
      </c>
      <c r="B2438" t="inlineStr">
        <is>
          <t>Database</t>
        </is>
      </c>
      <c r="C2438" t="inlineStr">
        <is>
          <t>Scopus</t>
        </is>
      </c>
      <c r="D2438" s="86" t="n">
        <v>46287</v>
      </c>
      <c r="E2438" t="inlineStr">
        <is>
          <t>TITLE-ABS-KEY(("JEPA" OR "joint embedding predictive architecture" OR "V-JEPA" OR "I-JEPA") AND ("video" OR "visual" OR "image" OR "representation")) AND PUBYEAR &gt; 2017 AND DOCTYPE(ar)</t>
        </is>
      </c>
      <c r="F2438" t="inlineStr">
        <is>
          <t>PointGFAE: density-aware and attention-enhanced feature learning for point cloud classification</t>
        </is>
      </c>
      <c r="G2438" t="inlineStr">
        <is>
          <t>Wu J.</t>
        </is>
      </c>
      <c r="H2438" t="n">
        <v>2025</v>
      </c>
      <c r="I2438" t="inlineStr">
        <is>
          <t>Journal of Electronic Imaging</t>
        </is>
      </c>
      <c r="J2438" t="inlineStr">
        <is>
          <t>10.1117/1.JEI.34.6.063013</t>
        </is>
      </c>
      <c r="K2438" t="inlineStr">
        <is>
          <t>https://doi.org/10.1117/1.JEI.34.6.063013</t>
        </is>
      </c>
      <c r="L2438" t="inlineStr"/>
      <c r="M2438" t="inlineStr">
        <is>
          <t>journal-article</t>
        </is>
      </c>
      <c r="N2438" t="inlineStr">
        <is>
          <t>en</t>
        </is>
      </c>
      <c r="O2438">
        <f>IF(F2438="","",LOWER(TRIM(F2438)&amp;"|"&amp;TRIM(G2438)&amp;"|"&amp;H2438))</f>
        <v/>
      </c>
      <c r="P2438" t="inlineStr">
        <is>
          <t>No</t>
        </is>
      </c>
      <c r="Q2438" t="inlineStr">
        <is>
          <t>Cited by: 0</t>
        </is>
      </c>
    </row>
    <row r="2439">
      <c r="A2439" t="inlineStr">
        <is>
          <t>A2438</t>
        </is>
      </c>
      <c r="B2439" t="inlineStr">
        <is>
          <t>Database</t>
        </is>
      </c>
      <c r="C2439" t="inlineStr">
        <is>
          <t>Scopus</t>
        </is>
      </c>
      <c r="D2439" s="86" t="n">
        <v>46287</v>
      </c>
      <c r="E2439" t="inlineStr">
        <is>
          <t>TITLE-ABS-KEY(("JEPA" OR "joint embedding predictive architecture" OR "V-JEPA" OR "I-JEPA") AND ("video" OR "visual" OR "image" OR "representation")) AND PUBYEAR &gt; 2017 AND DOCTYPE(ar)</t>
        </is>
      </c>
      <c r="F2439" t="inlineStr">
        <is>
          <t>Graph-level Representation Learning with Joint-Embedding Predictive Architectures</t>
        </is>
      </c>
      <c r="G2439" t="inlineStr">
        <is>
          <t>Skenderi G.</t>
        </is>
      </c>
      <c r="H2439" t="n">
        <v>2025</v>
      </c>
      <c r="I2439" t="inlineStr">
        <is>
          <t>Transactions on Machine Learning Research</t>
        </is>
      </c>
      <c r="J2439" t="inlineStr"/>
      <c r="K2439" t="inlineStr"/>
      <c r="L2439" t="inlineStr"/>
      <c r="M2439" t="inlineStr">
        <is>
          <t>journal-article</t>
        </is>
      </c>
      <c r="N2439" t="inlineStr">
        <is>
          <t>en</t>
        </is>
      </c>
      <c r="O2439">
        <f>IF(F2439="","",LOWER(TRIM(F2439)&amp;"|"&amp;TRIM(G2439)&amp;"|"&amp;H2439))</f>
        <v/>
      </c>
      <c r="P2439" t="inlineStr">
        <is>
          <t>No</t>
        </is>
      </c>
      <c r="Q2439" t="inlineStr">
        <is>
          <t>Cited by: 1</t>
        </is>
      </c>
    </row>
    <row r="2440">
      <c r="A2440" t="inlineStr">
        <is>
          <t>A2439</t>
        </is>
      </c>
      <c r="B2440" t="inlineStr">
        <is>
          <t>Database</t>
        </is>
      </c>
      <c r="C2440" t="inlineStr">
        <is>
          <t>Scopus</t>
        </is>
      </c>
      <c r="D2440" s="86" t="n">
        <v>46287</v>
      </c>
      <c r="E2440" t="inlineStr">
        <is>
          <t>TITLE-ABS-KEY(("JEPA" OR "joint embedding predictive architecture" OR "V-JEPA" OR "I-JEPA") AND ("video" OR "visual" OR "image" OR "representation")) AND PUBYEAR &gt; 2017 AND DOCTYPE(ar)</t>
        </is>
      </c>
      <c r="F2440" t="inlineStr">
        <is>
          <t>Learning Latent Wireless Dynamics From Channel State Information</t>
        </is>
      </c>
      <c r="G2440" t="inlineStr">
        <is>
          <t>Chaaya C.B.</t>
        </is>
      </c>
      <c r="H2440" t="n">
        <v>2025</v>
      </c>
      <c r="I2440" t="inlineStr">
        <is>
          <t>IEEE Wireless Communications Letters</t>
        </is>
      </c>
      <c r="J2440" t="inlineStr">
        <is>
          <t>10.1109/LWC.2024.3510943</t>
        </is>
      </c>
      <c r="K2440" t="inlineStr">
        <is>
          <t>https://doi.org/10.1109/LWC.2024.3510943</t>
        </is>
      </c>
      <c r="L2440" t="inlineStr"/>
      <c r="M2440" t="inlineStr">
        <is>
          <t>journal-article</t>
        </is>
      </c>
      <c r="N2440" t="inlineStr">
        <is>
          <t>en</t>
        </is>
      </c>
      <c r="O2440">
        <f>IF(F2440="","",LOWER(TRIM(F2440)&amp;"|"&amp;TRIM(G2440)&amp;"|"&amp;H2440))</f>
        <v/>
      </c>
      <c r="P2440" t="inlineStr">
        <is>
          <t>No</t>
        </is>
      </c>
      <c r="Q2440" t="inlineStr">
        <is>
          <t>Cited by: 6</t>
        </is>
      </c>
    </row>
    <row r="2441">
      <c r="A2441" t="inlineStr">
        <is>
          <t>A2440</t>
        </is>
      </c>
      <c r="B2441" t="inlineStr">
        <is>
          <t>Database</t>
        </is>
      </c>
      <c r="C2441" t="inlineStr">
        <is>
          <t>Scopus</t>
        </is>
      </c>
      <c r="D2441" s="86" t="n">
        <v>46287</v>
      </c>
      <c r="E2441" t="inlineStr">
        <is>
          <t>TITLE-ABS-KEY(("JEPA" OR "joint embedding predictive architecture" OR "V-JEPA" OR "I-JEPA") AND ("video" OR "visual" OR "image" OR "representation")) AND PUBYEAR &gt; 2017 AND DOCTYPE(ar)</t>
        </is>
      </c>
      <c r="F2441" t="inlineStr">
        <is>
          <t>Self-Supervised Learning for Temporal Action Segmentation in Industrial and Manufacturing Videos</t>
        </is>
      </c>
      <c r="G2441" t="inlineStr">
        <is>
          <t>Vybornova Y.</t>
        </is>
      </c>
      <c r="H2441" t="n">
        <v>2025</v>
      </c>
      <c r="I2441" t="inlineStr">
        <is>
          <t>IEEE Access</t>
        </is>
      </c>
      <c r="J2441" t="inlineStr">
        <is>
          <t>10.1109/ACCESS.2025.3545768</t>
        </is>
      </c>
      <c r="K2441" t="inlineStr">
        <is>
          <t>https://doi.org/10.1109/ACCESS.2025.3545768</t>
        </is>
      </c>
      <c r="L2441" t="inlineStr"/>
      <c r="M2441" t="inlineStr">
        <is>
          <t>journal-article</t>
        </is>
      </c>
      <c r="N2441" t="inlineStr">
        <is>
          <t>en</t>
        </is>
      </c>
      <c r="O2441">
        <f>IF(F2441="","",LOWER(TRIM(F2441)&amp;"|"&amp;TRIM(G2441)&amp;"|"&amp;H2441))</f>
        <v/>
      </c>
      <c r="P2441" t="inlineStr">
        <is>
          <t>No</t>
        </is>
      </c>
      <c r="Q2441" t="inlineStr">
        <is>
          <t>Cited by: 5</t>
        </is>
      </c>
    </row>
    <row r="2442">
      <c r="A2442" t="inlineStr">
        <is>
          <t>A2441</t>
        </is>
      </c>
      <c r="B2442" t="inlineStr">
        <is>
          <t>Database</t>
        </is>
      </c>
      <c r="C2442" t="inlineStr">
        <is>
          <t>Scopus</t>
        </is>
      </c>
      <c r="D2442" s="86" t="n">
        <v>46287</v>
      </c>
      <c r="E2442" t="inlineStr">
        <is>
          <t>TITLE-ABS-KEY(("JEPA" OR "joint embedding predictive architecture" OR "V-JEPA" OR "I-JEPA") AND ("video" OR "visual" OR "image" OR "representation")) AND PUBYEAR &gt; 2017 AND DOCTYPE(ar)</t>
        </is>
      </c>
      <c r="F2442" t="inlineStr">
        <is>
          <t>Predicting gradient is better: Exploring self-supervised learning for SAR ATR with a joint-embedding predictive architecture</t>
        </is>
      </c>
      <c r="G2442" t="inlineStr">
        <is>
          <t>Li W.</t>
        </is>
      </c>
      <c r="H2442" t="n">
        <v>2024</v>
      </c>
      <c r="I2442" t="inlineStr">
        <is>
          <t>ISPRS Journal of Photogrammetry and Remote Sensing</t>
        </is>
      </c>
      <c r="J2442" t="inlineStr">
        <is>
          <t>10.1016/j.isprsjprs.2024.09.013</t>
        </is>
      </c>
      <c r="K2442" t="inlineStr">
        <is>
          <t>https://doi.org/10.1016/j.isprsjprs.2024.09.013</t>
        </is>
      </c>
      <c r="L2442" t="inlineStr"/>
      <c r="M2442" t="inlineStr">
        <is>
          <t>journal-article</t>
        </is>
      </c>
      <c r="N2442" t="inlineStr">
        <is>
          <t>en</t>
        </is>
      </c>
      <c r="O2442">
        <f>IF(F2442="","",LOWER(TRIM(F2442)&amp;"|"&amp;TRIM(G2442)&amp;"|"&amp;H2442))</f>
        <v/>
      </c>
      <c r="P2442" t="inlineStr">
        <is>
          <t>No</t>
        </is>
      </c>
      <c r="Q2442" t="inlineStr">
        <is>
          <t>Cited by: 84</t>
        </is>
      </c>
    </row>
    <row r="2443">
      <c r="A2443" t="inlineStr">
        <is>
          <t>A2442</t>
        </is>
      </c>
      <c r="B2443" t="inlineStr">
        <is>
          <t>Database</t>
        </is>
      </c>
      <c r="C2443" t="inlineStr">
        <is>
          <t>Scopus</t>
        </is>
      </c>
      <c r="D2443" s="86" t="n">
        <v>46287</v>
      </c>
      <c r="E2443" t="inlineStr">
        <is>
          <t>TITLE-ABS-KEY(("JEPA" OR "joint embedding predictive architecture" OR "V-JEPA" OR "I-JEPA") AND ("video" OR "visual" OR "image" OR "representation")) AND PUBYEAR &gt; 2017 AND DOCTYPE(ar)</t>
        </is>
      </c>
      <c r="F2443" t="inlineStr">
        <is>
          <t>Revisiting Feature Prediction for Learning Visual Representations from Video</t>
        </is>
      </c>
      <c r="G2443" t="inlineStr"/>
      <c r="H2443" t="n">
        <v>2024</v>
      </c>
      <c r="I2443" t="inlineStr">
        <is>
          <t>Transactions on Machine Learning Research</t>
        </is>
      </c>
      <c r="J2443" t="inlineStr"/>
      <c r="K2443" t="inlineStr"/>
      <c r="L2443" t="inlineStr"/>
      <c r="M2443" t="inlineStr">
        <is>
          <t>journal-article</t>
        </is>
      </c>
      <c r="N2443" t="inlineStr">
        <is>
          <t>en</t>
        </is>
      </c>
      <c r="O2443">
        <f>IF(F2443="","",LOWER(TRIM(F2443)&amp;"|"&amp;TRIM(G2443)&amp;"|"&amp;H2443))</f>
        <v/>
      </c>
      <c r="P2443" t="inlineStr">
        <is>
          <t>No</t>
        </is>
      </c>
      <c r="Q2443" t="inlineStr">
        <is>
          <t>Cited by: 25</t>
        </is>
      </c>
    </row>
    <row r="2444">
      <c r="A2444" t="inlineStr">
        <is>
          <t>A2443</t>
        </is>
      </c>
      <c r="B2444" t="inlineStr">
        <is>
          <t>Database</t>
        </is>
      </c>
      <c r="C2444" t="inlineStr">
        <is>
          <t>Scopus</t>
        </is>
      </c>
      <c r="D2444" s="86" t="n">
        <v>46287</v>
      </c>
      <c r="E2444" t="inlineStr">
        <is>
          <t>TITLE-ABS-KEY(("generative world model" OR "diffusion world model" OR "video world model")) AND PUBYEAR &gt; 2017 AND DOCTYPE(ar)</t>
        </is>
      </c>
      <c r="F2444" t="inlineStr">
        <is>
          <t>Safe online reinforcement learning with diffusion world model and Langevin dynamics</t>
        </is>
      </c>
      <c r="G2444" t="inlineStr">
        <is>
          <t>Liu J.</t>
        </is>
      </c>
      <c r="H2444" t="n">
        <v>2026</v>
      </c>
      <c r="I2444" t="inlineStr">
        <is>
          <t>Expert Systems with Applications</t>
        </is>
      </c>
      <c r="J2444" t="inlineStr">
        <is>
          <t>10.1016/j.eswa.2026.131278</t>
        </is>
      </c>
      <c r="K2444" t="inlineStr">
        <is>
          <t>https://doi.org/10.1016/j.eswa.2026.131278</t>
        </is>
      </c>
      <c r="L2444" t="inlineStr"/>
      <c r="M2444" t="inlineStr">
        <is>
          <t>journal-article</t>
        </is>
      </c>
      <c r="N2444" t="inlineStr">
        <is>
          <t>en</t>
        </is>
      </c>
      <c r="O2444">
        <f>IF(F2444="","",LOWER(TRIM(F2444)&amp;"|"&amp;TRIM(G2444)&amp;"|"&amp;H2444))</f>
        <v/>
      </c>
      <c r="P2444" t="inlineStr">
        <is>
          <t>No</t>
        </is>
      </c>
      <c r="Q2444" t="inlineStr">
        <is>
          <t>Cited by: 0</t>
        </is>
      </c>
    </row>
    <row r="2445">
      <c r="A2445" t="inlineStr">
        <is>
          <t>A2444</t>
        </is>
      </c>
      <c r="B2445" t="inlineStr">
        <is>
          <t>Database</t>
        </is>
      </c>
      <c r="C2445" t="inlineStr">
        <is>
          <t>Scopus</t>
        </is>
      </c>
      <c r="D2445" s="86" t="n">
        <v>46287</v>
      </c>
      <c r="E2445" t="inlineStr">
        <is>
          <t>TITLE-ABS-KEY(("generative world model" OR "diffusion world model" OR "video world model")) AND PUBYEAR &gt; 2017 AND DOCTYPE(ar)</t>
        </is>
      </c>
      <c r="F2445" t="inlineStr">
        <is>
          <t>World Model for Autonomous Information Freshness in Sparse-Reward Mobile Edge Networks</t>
        </is>
      </c>
      <c r="G2445" t="inlineStr">
        <is>
          <t>Wang X.</t>
        </is>
      </c>
      <c r="H2445" t="n">
        <v>2026</v>
      </c>
      <c r="I2445" t="inlineStr">
        <is>
          <t>IEEE Wireless Communications Letters</t>
        </is>
      </c>
      <c r="J2445" t="inlineStr">
        <is>
          <t>10.1109/LWC.2026.3680215</t>
        </is>
      </c>
      <c r="K2445" t="inlineStr">
        <is>
          <t>https://doi.org/10.1109/LWC.2026.3680215</t>
        </is>
      </c>
      <c r="L2445" t="inlineStr"/>
      <c r="M2445" t="inlineStr">
        <is>
          <t>journal-article</t>
        </is>
      </c>
      <c r="N2445" t="inlineStr">
        <is>
          <t>en</t>
        </is>
      </c>
      <c r="O2445">
        <f>IF(F2445="","",LOWER(TRIM(F2445)&amp;"|"&amp;TRIM(G2445)&amp;"|"&amp;H2445))</f>
        <v/>
      </c>
      <c r="P2445" t="inlineStr">
        <is>
          <t>No</t>
        </is>
      </c>
      <c r="Q2445" t="inlineStr">
        <is>
          <t>Cited by: 0</t>
        </is>
      </c>
    </row>
    <row r="2446">
      <c r="A2446" t="inlineStr">
        <is>
          <t>A2445</t>
        </is>
      </c>
      <c r="B2446" t="inlineStr">
        <is>
          <t>Database</t>
        </is>
      </c>
      <c r="C2446" t="inlineStr">
        <is>
          <t>Scopus</t>
        </is>
      </c>
      <c r="D2446" s="86" t="n">
        <v>46287</v>
      </c>
      <c r="E2446" t="inlineStr">
        <is>
          <t>TITLE-ABS-KEY(("generative world model" OR "diffusion world model" OR "video world model")) AND PUBYEAR &gt; 2017 AND DOCTYPE(ar)</t>
        </is>
      </c>
      <c r="F2446" t="inlineStr">
        <is>
          <t>A Multi-Fidelity Control Variate Approach for Policy Gradient Estimation</t>
        </is>
      </c>
      <c r="G2446" t="inlineStr">
        <is>
          <t>Liu X.</t>
        </is>
      </c>
      <c r="H2446" t="n">
        <v>2026</v>
      </c>
      <c r="I2446" t="inlineStr">
        <is>
          <t>Transactions on Machine Learning Research</t>
        </is>
      </c>
      <c r="J2446" t="inlineStr"/>
      <c r="K2446" t="inlineStr"/>
      <c r="L2446" t="inlineStr"/>
      <c r="M2446" t="inlineStr">
        <is>
          <t>journal-article</t>
        </is>
      </c>
      <c r="N2446" t="inlineStr">
        <is>
          <t>en</t>
        </is>
      </c>
      <c r="O2446">
        <f>IF(F2446="","",LOWER(TRIM(F2446)&amp;"|"&amp;TRIM(G2446)&amp;"|"&amp;H2446))</f>
        <v/>
      </c>
      <c r="P2446" t="inlineStr">
        <is>
          <t>No</t>
        </is>
      </c>
      <c r="Q2446" t="inlineStr">
        <is>
          <t>Cited by: 0</t>
        </is>
      </c>
    </row>
    <row r="2447">
      <c r="A2447" t="inlineStr">
        <is>
          <t>A2446</t>
        </is>
      </c>
      <c r="B2447" t="inlineStr">
        <is>
          <t>Database</t>
        </is>
      </c>
      <c r="C2447" t="inlineStr">
        <is>
          <t>Scopus</t>
        </is>
      </c>
      <c r="D2447" s="86" t="n">
        <v>46287</v>
      </c>
      <c r="E2447" t="inlineStr">
        <is>
          <t>TITLE-ABS-KEY(("generative world model" OR "diffusion world model" OR "video world model")) AND PUBYEAR &gt; 2017 AND DOCTYPE(ar)</t>
        </is>
      </c>
      <c r="F2447" t="inlineStr">
        <is>
          <t>Adaptive consolidation of active inference: excitatory and inhibitory mechanisms for organizing feedforward and feedback memory systems in sleep</t>
        </is>
      </c>
      <c r="G2447" t="inlineStr">
        <is>
          <t>Tucker D.M.</t>
        </is>
      </c>
      <c r="H2447" t="n">
        <v>2025</v>
      </c>
      <c r="I2447" t="inlineStr">
        <is>
          <t>Cerebral Cortex</t>
        </is>
      </c>
      <c r="J2447" t="inlineStr">
        <is>
          <t>10.1093/cercor/bhaf122</t>
        </is>
      </c>
      <c r="K2447" t="inlineStr">
        <is>
          <t>https://doi.org/10.1093/cercor/bhaf122</t>
        </is>
      </c>
      <c r="L2447" t="inlineStr"/>
      <c r="M2447" t="inlineStr">
        <is>
          <t>journal-article</t>
        </is>
      </c>
      <c r="N2447" t="inlineStr">
        <is>
          <t>en</t>
        </is>
      </c>
      <c r="O2447">
        <f>IF(F2447="","",LOWER(TRIM(F2447)&amp;"|"&amp;TRIM(G2447)&amp;"|"&amp;H2447))</f>
        <v/>
      </c>
      <c r="P2447" t="inlineStr">
        <is>
          <t>No</t>
        </is>
      </c>
      <c r="Q2447" t="inlineStr">
        <is>
          <t>Cited by: 9</t>
        </is>
      </c>
    </row>
    <row r="2448">
      <c r="A2448" t="inlineStr">
        <is>
          <t>A2447</t>
        </is>
      </c>
      <c r="B2448" t="inlineStr">
        <is>
          <t>Database</t>
        </is>
      </c>
      <c r="C2448" t="inlineStr">
        <is>
          <t>Scopus</t>
        </is>
      </c>
      <c r="D2448" s="86" t="n">
        <v>46287</v>
      </c>
      <c r="E2448" t="inlineStr">
        <is>
          <t>TITLE-ABS-KEY(("generative world model" OR "diffusion world model" OR "video world model")) AND PUBYEAR &gt; 2017 AND DOCTYPE(ar)</t>
        </is>
      </c>
      <c r="F2448" t="inlineStr">
        <is>
          <t>Dream to Adapt: Meta Reinforcement Learning by Latent Context Imagination and MDP Imagination</t>
        </is>
      </c>
      <c r="G2448" t="inlineStr">
        <is>
          <t>Wen L.</t>
        </is>
      </c>
      <c r="H2448" t="n">
        <v>2024</v>
      </c>
      <c r="I2448" t="inlineStr">
        <is>
          <t>IEEE Robotics and Automation Letters</t>
        </is>
      </c>
      <c r="J2448" t="inlineStr">
        <is>
          <t>10.1109/LRA.2024.3417114</t>
        </is>
      </c>
      <c r="K2448" t="inlineStr">
        <is>
          <t>https://doi.org/10.1109/LRA.2024.3417114</t>
        </is>
      </c>
      <c r="L2448" t="inlineStr"/>
      <c r="M2448" t="inlineStr">
        <is>
          <t>journal-article</t>
        </is>
      </c>
      <c r="N2448" t="inlineStr">
        <is>
          <t>en</t>
        </is>
      </c>
      <c r="O2448">
        <f>IF(F2448="","",LOWER(TRIM(F2448)&amp;"|"&amp;TRIM(G2448)&amp;"|"&amp;H2448))</f>
        <v/>
      </c>
      <c r="P2448" t="inlineStr">
        <is>
          <t>No</t>
        </is>
      </c>
      <c r="Q2448" t="inlineStr">
        <is>
          <t>Cited by: 12</t>
        </is>
      </c>
    </row>
    <row r="2449">
      <c r="A2449" t="inlineStr">
        <is>
          <t>A2448</t>
        </is>
      </c>
      <c r="B2449" t="inlineStr">
        <is>
          <t>Database</t>
        </is>
      </c>
      <c r="C2449" t="inlineStr">
        <is>
          <t>Scopus</t>
        </is>
      </c>
      <c r="D2449" s="86" t="n">
        <v>46287</v>
      </c>
      <c r="E2449" t="inlineStr">
        <is>
          <t>TITLE-ABS-KEY(("action-conditioned" AND "world model" AND video)) AND PUBYEAR &gt; 2017 AND DOCTYPE(ar)</t>
        </is>
      </c>
      <c r="F2449" t="inlineStr">
        <is>
          <t>WorldArena: A unified benchmark for evaluating perception and functional utility of embodied world models</t>
        </is>
      </c>
      <c r="G2449" t="inlineStr">
        <is>
          <t>Shang Y.</t>
        </is>
      </c>
      <c r="H2449" t="n">
        <v>2026</v>
      </c>
      <c r="I2449" t="inlineStr">
        <is>
          <t>AI Open</t>
        </is>
      </c>
      <c r="J2449" t="inlineStr">
        <is>
          <t>10.1016/j.aiopen.2026.07.002</t>
        </is>
      </c>
      <c r="K2449" t="inlineStr">
        <is>
          <t>https://doi.org/10.1016/j.aiopen.2026.07.002</t>
        </is>
      </c>
      <c r="L2449" t="inlineStr"/>
      <c r="M2449" t="inlineStr">
        <is>
          <t>journal-article</t>
        </is>
      </c>
      <c r="N2449" t="inlineStr">
        <is>
          <t>en</t>
        </is>
      </c>
      <c r="O2449">
        <f>IF(F2449="","",LOWER(TRIM(F2449)&amp;"|"&amp;TRIM(G2449)&amp;"|"&amp;H2449))</f>
        <v/>
      </c>
      <c r="P2449" t="inlineStr">
        <is>
          <t>No</t>
        </is>
      </c>
      <c r="Q2449" t="inlineStr">
        <is>
          <t>Cited by: 0</t>
        </is>
      </c>
    </row>
    <row r="2450">
      <c r="A2450" t="inlineStr">
        <is>
          <t>A2449</t>
        </is>
      </c>
      <c r="B2450" t="inlineStr">
        <is>
          <t>Database</t>
        </is>
      </c>
      <c r="C2450" t="inlineStr">
        <is>
          <t>Scopus</t>
        </is>
      </c>
      <c r="D2450" s="86" t="n">
        <v>46287</v>
      </c>
      <c r="E2450" t="inlineStr">
        <is>
          <t>TITLE-ABS-KEY(("action-conditioned" AND "world model" AND video)) AND PUBYEAR &gt; 2017 AND DOCTYPE(ar)</t>
        </is>
      </c>
      <c r="F2450" t="inlineStr">
        <is>
          <t>Frontier trends and top 10 advances in 3D vision in 2025</t>
        </is>
      </c>
      <c r="G2450" t="inlineStr">
        <is>
          <t>Liu Y.</t>
        </is>
      </c>
      <c r="H2450" t="n">
        <v>2026</v>
      </c>
      <c r="I2450" t="inlineStr">
        <is>
          <t>Journal of Image and Graphics</t>
        </is>
      </c>
      <c r="J2450" t="inlineStr">
        <is>
          <t>10.11834/jig.260114</t>
        </is>
      </c>
      <c r="K2450" t="inlineStr">
        <is>
          <t>https://doi.org/10.11834/jig.260114</t>
        </is>
      </c>
      <c r="L2450" t="inlineStr"/>
      <c r="M2450" t="inlineStr">
        <is>
          <t>journal-article</t>
        </is>
      </c>
      <c r="N2450" t="inlineStr">
        <is>
          <t>en</t>
        </is>
      </c>
      <c r="O2450">
        <f>IF(F2450="","",LOWER(TRIM(F2450)&amp;"|"&amp;TRIM(G2450)&amp;"|"&amp;H2450))</f>
        <v/>
      </c>
      <c r="P2450" t="inlineStr">
        <is>
          <t>No</t>
        </is>
      </c>
      <c r="Q2450" t="inlineStr">
        <is>
          <t>Cited by: 0</t>
        </is>
      </c>
    </row>
    <row r="2451">
      <c r="A2451" t="inlineStr">
        <is>
          <t>A2450</t>
        </is>
      </c>
      <c r="B2451" t="inlineStr">
        <is>
          <t>Database</t>
        </is>
      </c>
      <c r="C2451" t="inlineStr">
        <is>
          <t>ScienceDirect</t>
        </is>
      </c>
      <c r="D2451" s="86" t="n">
        <v>46287</v>
      </c>
      <c r="E2451" t="inlineStr">
        <is>
          <t>("world model" OR "world models") AND ("JEPA" OR "generative" OR "diffusion") AND ("video prediction" OR "planning" OR "probing")</t>
        </is>
      </c>
      <c r="F2451" t="inlineStr">
        <is>
          <t>Brain-AI convergence: Generative world models and hierarchical attention for human intelligence</t>
        </is>
      </c>
      <c r="G2451" t="inlineStr">
        <is>
          <t>Shogo Ohmae</t>
        </is>
      </c>
      <c r="H2451" t="n">
        <v>2026</v>
      </c>
      <c r="I2451" t="inlineStr">
        <is>
          <t>Patterns</t>
        </is>
      </c>
      <c r="J2451" t="inlineStr">
        <is>
          <t>10.1016/j.patter.2026.101593</t>
        </is>
      </c>
      <c r="K2451" t="inlineStr">
        <is>
          <t>https://doi.org/10.1016/j.patter.2026.101593</t>
        </is>
      </c>
      <c r="L2451" t="inlineStr"/>
      <c r="M2451" t="inlineStr">
        <is>
          <t>journal-article</t>
        </is>
      </c>
      <c r="N2451" t="inlineStr">
        <is>
          <t>en</t>
        </is>
      </c>
      <c r="O2451">
        <f>IF(F2451="","",LOWER(TRIM(F2451)&amp;"|"&amp;TRIM(G2451)&amp;"|"&amp;H2451))</f>
        <v/>
      </c>
      <c r="P2451" t="inlineStr">
        <is>
          <t>No</t>
        </is>
      </c>
      <c r="Q2451" t="inlineStr">
        <is>
          <t>Publisher: Elsevier ScienceDirect</t>
        </is>
      </c>
    </row>
    <row r="2452">
      <c r="A2452" t="inlineStr">
        <is>
          <t>A2451</t>
        </is>
      </c>
      <c r="B2452" t="inlineStr">
        <is>
          <t>Database</t>
        </is>
      </c>
      <c r="C2452" t="inlineStr">
        <is>
          <t>ScienceDirect</t>
        </is>
      </c>
      <c r="D2452" s="86" t="n">
        <v>46287</v>
      </c>
      <c r="E2452" t="inlineStr">
        <is>
          <t>("world model" OR "world models") AND ("JEPA" OR "generative" OR "diffusion") AND ("video prediction" OR "planning" OR "probing")</t>
        </is>
      </c>
      <c r="F2452" t="inlineStr">
        <is>
          <t>World model-driven process industry operations: An offline reinforcement learning solution based on conditional diffusion</t>
        </is>
      </c>
      <c r="G2452" t="inlineStr">
        <is>
          <t>Yanlei Yin</t>
        </is>
      </c>
      <c r="H2452" t="n">
        <v>2026</v>
      </c>
      <c r="I2452" t="inlineStr">
        <is>
          <t>Computers in Industry</t>
        </is>
      </c>
      <c r="J2452" t="inlineStr">
        <is>
          <t>10.1016/j.compind.2026.104442</t>
        </is>
      </c>
      <c r="K2452" t="inlineStr">
        <is>
          <t>https://doi.org/10.1016/j.compind.2026.104442</t>
        </is>
      </c>
      <c r="L2452" t="inlineStr"/>
      <c r="M2452" t="inlineStr">
        <is>
          <t>journal-article</t>
        </is>
      </c>
      <c r="N2452" t="inlineStr">
        <is>
          <t>en</t>
        </is>
      </c>
      <c r="O2452">
        <f>IF(F2452="","",LOWER(TRIM(F2452)&amp;"|"&amp;TRIM(G2452)&amp;"|"&amp;H2452))</f>
        <v/>
      </c>
      <c r="P2452" t="inlineStr">
        <is>
          <t>No</t>
        </is>
      </c>
      <c r="Q2452" t="inlineStr">
        <is>
          <t>Publisher: Elsevier ScienceDirect</t>
        </is>
      </c>
    </row>
    <row r="2453">
      <c r="A2453" t="inlineStr">
        <is>
          <t>A2452</t>
        </is>
      </c>
      <c r="B2453" t="inlineStr">
        <is>
          <t>Database</t>
        </is>
      </c>
      <c r="C2453" t="inlineStr">
        <is>
          <t>ScienceDirect</t>
        </is>
      </c>
      <c r="D2453" s="86" t="n">
        <v>46287</v>
      </c>
      <c r="E2453" t="inlineStr">
        <is>
          <t>("world model" OR "world models") AND ("JEPA" OR "generative" OR "diffusion") AND ("video prediction" OR "planning" OR "probing")</t>
        </is>
      </c>
      <c r="F2453" t="inlineStr">
        <is>
          <t>Brain's world model is smarter than we think</t>
        </is>
      </c>
      <c r="G2453" t="inlineStr">
        <is>
          <t>Minsu Abel Yang</t>
        </is>
      </c>
      <c r="H2453" t="n">
        <v>2026</v>
      </c>
      <c r="I2453" t="inlineStr">
        <is>
          <t>Current Opinion in Behavioral Sciences</t>
        </is>
      </c>
      <c r="J2453" t="inlineStr">
        <is>
          <t>10.1016/j.cobeha.2026.101672</t>
        </is>
      </c>
      <c r="K2453" t="inlineStr">
        <is>
          <t>https://doi.org/10.1016/j.cobeha.2026.101672</t>
        </is>
      </c>
      <c r="L2453" t="inlineStr"/>
      <c r="M2453" t="inlineStr">
        <is>
          <t>journal-article</t>
        </is>
      </c>
      <c r="N2453" t="inlineStr">
        <is>
          <t>en</t>
        </is>
      </c>
      <c r="O2453">
        <f>IF(F2453="","",LOWER(TRIM(F2453)&amp;"|"&amp;TRIM(G2453)&amp;"|"&amp;H2453))</f>
        <v/>
      </c>
      <c r="P2453" t="inlineStr">
        <is>
          <t>No</t>
        </is>
      </c>
      <c r="Q2453" t="inlineStr">
        <is>
          <t>Publisher: Elsevier ScienceDirect</t>
        </is>
      </c>
    </row>
    <row r="2454">
      <c r="A2454" t="inlineStr">
        <is>
          <t>A2453</t>
        </is>
      </c>
      <c r="B2454" t="inlineStr">
        <is>
          <t>Database</t>
        </is>
      </c>
      <c r="C2454" t="inlineStr">
        <is>
          <t>ScienceDirect</t>
        </is>
      </c>
      <c r="D2454" s="86" t="n">
        <v>46287</v>
      </c>
      <c r="E2454" t="inlineStr">
        <is>
          <t>("world model" OR "world models") AND ("JEPA" OR "generative" OR "diffusion") AND ("video prediction" OR "planning" OR "probing")</t>
        </is>
      </c>
      <c r="F2454" t="inlineStr">
        <is>
          <t>A world model of the virtual cell</t>
        </is>
      </c>
      <c r="G2454" t="inlineStr">
        <is>
          <t>Eric P. Xing</t>
        </is>
      </c>
      <c r="H2454" t="n">
        <v>2026</v>
      </c>
      <c r="I2454" t="inlineStr">
        <is>
          <t>Cell</t>
        </is>
      </c>
      <c r="J2454" t="inlineStr">
        <is>
          <t>10.1016/j.cell.2026.08.042</t>
        </is>
      </c>
      <c r="K2454" t="inlineStr">
        <is>
          <t>https://doi.org/10.1016/j.cell.2026.08.042</t>
        </is>
      </c>
      <c r="L2454" t="inlineStr"/>
      <c r="M2454" t="inlineStr">
        <is>
          <t>journal-article</t>
        </is>
      </c>
      <c r="N2454" t="inlineStr">
        <is>
          <t>en</t>
        </is>
      </c>
      <c r="O2454">
        <f>IF(F2454="","",LOWER(TRIM(F2454)&amp;"|"&amp;TRIM(G2454)&amp;"|"&amp;H2454))</f>
        <v/>
      </c>
      <c r="P2454" t="inlineStr">
        <is>
          <t>No</t>
        </is>
      </c>
      <c r="Q2454" t="inlineStr">
        <is>
          <t>Publisher: Elsevier ScienceDirect</t>
        </is>
      </c>
    </row>
    <row r="2455">
      <c r="A2455" t="inlineStr">
        <is>
          <t>A2454</t>
        </is>
      </c>
      <c r="B2455" t="inlineStr">
        <is>
          <t>Database</t>
        </is>
      </c>
      <c r="C2455" t="inlineStr">
        <is>
          <t>ScienceDirect</t>
        </is>
      </c>
      <c r="D2455" s="86" t="n">
        <v>46287</v>
      </c>
      <c r="E2455" t="inlineStr">
        <is>
          <t>("world model" OR "world models") AND ("JEPA" OR "generative" OR "diffusion") AND ("video prediction" OR "planning" OR "probing")</t>
        </is>
      </c>
      <c r="F2455" t="inlineStr">
        <is>
          <t>Multi-mode three-dimensional Gaussian world model for end-to-end autonomous driving</t>
        </is>
      </c>
      <c r="G2455" t="inlineStr">
        <is>
          <t>Ke Song</t>
        </is>
      </c>
      <c r="H2455" t="n">
        <v>2026</v>
      </c>
      <c r="I2455" t="inlineStr">
        <is>
          <t>Applied Soft Computing</t>
        </is>
      </c>
      <c r="J2455" t="inlineStr">
        <is>
          <t>10.1016/j.asoc.2026.116300</t>
        </is>
      </c>
      <c r="K2455" t="inlineStr">
        <is>
          <t>https://doi.org/10.1016/j.asoc.2026.116300</t>
        </is>
      </c>
      <c r="L2455" t="inlineStr"/>
      <c r="M2455" t="inlineStr">
        <is>
          <t>journal-article</t>
        </is>
      </c>
      <c r="N2455" t="inlineStr">
        <is>
          <t>en</t>
        </is>
      </c>
      <c r="O2455">
        <f>IF(F2455="","",LOWER(TRIM(F2455)&amp;"|"&amp;TRIM(G2455)&amp;"|"&amp;H2455))</f>
        <v/>
      </c>
      <c r="P2455" t="inlineStr">
        <is>
          <t>No</t>
        </is>
      </c>
      <c r="Q2455" t="inlineStr">
        <is>
          <t>Publisher: Elsevier ScienceDirect</t>
        </is>
      </c>
    </row>
    <row r="2456">
      <c r="A2456" t="inlineStr">
        <is>
          <t>A2455</t>
        </is>
      </c>
      <c r="B2456" t="inlineStr">
        <is>
          <t>Database</t>
        </is>
      </c>
      <c r="C2456" t="inlineStr">
        <is>
          <t>ScienceDirect</t>
        </is>
      </c>
      <c r="D2456" s="86" t="n">
        <v>46287</v>
      </c>
      <c r="E2456" t="inlineStr">
        <is>
          <t>("world model" OR "world models") AND ("JEPA" OR "generative" OR "diffusion") AND ("video prediction" OR "planning" OR "probing")</t>
        </is>
      </c>
      <c r="F2456" t="inlineStr">
        <is>
          <t>A World Model-Based Architecture for Reasoning About Vehicle Reactions to Achieve Proactive Rear-End Collision Avoidance</t>
        </is>
      </c>
      <c r="G2456" t="inlineStr">
        <is>
          <t>Bingdong Ji</t>
        </is>
      </c>
      <c r="H2456" t="n">
        <v>2026</v>
      </c>
      <c r="I2456" t="inlineStr">
        <is>
          <t>Green Energy and Intelligent Transportation</t>
        </is>
      </c>
      <c r="J2456" t="inlineStr">
        <is>
          <t>10.1016/j.geits.2026.100434</t>
        </is>
      </c>
      <c r="K2456" t="inlineStr">
        <is>
          <t>https://doi.org/10.1016/j.geits.2026.100434</t>
        </is>
      </c>
      <c r="L2456" t="inlineStr"/>
      <c r="M2456" t="inlineStr">
        <is>
          <t>journal-article</t>
        </is>
      </c>
      <c r="N2456" t="inlineStr">
        <is>
          <t>en</t>
        </is>
      </c>
      <c r="O2456">
        <f>IF(F2456="","",LOWER(TRIM(F2456)&amp;"|"&amp;TRIM(G2456)&amp;"|"&amp;H2456))</f>
        <v/>
      </c>
      <c r="P2456" t="inlineStr">
        <is>
          <t>No</t>
        </is>
      </c>
      <c r="Q2456" t="inlineStr">
        <is>
          <t>Publisher: Elsevier ScienceDirect</t>
        </is>
      </c>
    </row>
    <row r="2457">
      <c r="A2457" t="inlineStr">
        <is>
          <t>A2456</t>
        </is>
      </c>
      <c r="B2457" t="inlineStr">
        <is>
          <t>Database</t>
        </is>
      </c>
      <c r="C2457" t="inlineStr">
        <is>
          <t>ScienceDirect</t>
        </is>
      </c>
      <c r="D2457" s="86" t="n">
        <v>46287</v>
      </c>
      <c r="E2457" t="inlineStr">
        <is>
          <t>("world model" OR "world models") AND ("JEPA" OR "generative" OR "diffusion") AND ("video prediction" OR "planning" OR "probing")</t>
        </is>
      </c>
      <c r="F2457" t="inlineStr">
        <is>
          <t>Observable quotient world models for knowledge-state abstraction under partial observability</t>
        </is>
      </c>
      <c r="G2457" t="inlineStr">
        <is>
          <t>Yan Jiao</t>
        </is>
      </c>
      <c r="H2457" t="n">
        <v>2026</v>
      </c>
      <c r="I2457" t="inlineStr">
        <is>
          <t>Knowledge-Based Systems</t>
        </is>
      </c>
      <c r="J2457" t="inlineStr">
        <is>
          <t>10.1016/j.knosys.2026.116768</t>
        </is>
      </c>
      <c r="K2457" t="inlineStr">
        <is>
          <t>https://doi.org/10.1016/j.knosys.2026.116768</t>
        </is>
      </c>
      <c r="L2457" t="inlineStr"/>
      <c r="M2457" t="inlineStr">
        <is>
          <t>journal-article</t>
        </is>
      </c>
      <c r="N2457" t="inlineStr">
        <is>
          <t>en</t>
        </is>
      </c>
      <c r="O2457">
        <f>IF(F2457="","",LOWER(TRIM(F2457)&amp;"|"&amp;TRIM(G2457)&amp;"|"&amp;H2457))</f>
        <v/>
      </c>
      <c r="P2457" t="inlineStr">
        <is>
          <t>No</t>
        </is>
      </c>
      <c r="Q2457" t="inlineStr">
        <is>
          <t>Publisher: Elsevier ScienceDirect</t>
        </is>
      </c>
    </row>
    <row r="2458">
      <c r="A2458" t="inlineStr">
        <is>
          <t>A2457</t>
        </is>
      </c>
      <c r="B2458" t="inlineStr">
        <is>
          <t>Database</t>
        </is>
      </c>
      <c r="C2458" t="inlineStr">
        <is>
          <t>ScienceDirect</t>
        </is>
      </c>
      <c r="D2458" s="86" t="n">
        <v>46287</v>
      </c>
      <c r="E2458" t="inlineStr">
        <is>
          <t>("world model" OR "world models") AND ("JEPA" OR "generative" OR "diffusion") AND ("video prediction" OR "planning" OR "probing")</t>
        </is>
      </c>
      <c r="F2458" t="inlineStr">
        <is>
          <t>Multi-modal world model for physical robot interactions: Simultaneous visual and tactile predictions for enhanced accuracy (SPOTS)</t>
        </is>
      </c>
      <c r="G2458" t="inlineStr">
        <is>
          <t>Willow Mandil</t>
        </is>
      </c>
      <c r="H2458" t="n">
        <v>2026</v>
      </c>
      <c r="I2458" t="inlineStr">
        <is>
          <t>Robotics and Autonomous Systems</t>
        </is>
      </c>
      <c r="J2458" t="inlineStr">
        <is>
          <t>10.1016/j.robot.2026.105512</t>
        </is>
      </c>
      <c r="K2458" t="inlineStr">
        <is>
          <t>https://doi.org/10.1016/j.robot.2026.105512</t>
        </is>
      </c>
      <c r="L2458" t="inlineStr"/>
      <c r="M2458" t="inlineStr">
        <is>
          <t>journal-article</t>
        </is>
      </c>
      <c r="N2458" t="inlineStr">
        <is>
          <t>en</t>
        </is>
      </c>
      <c r="O2458">
        <f>IF(F2458="","",LOWER(TRIM(F2458)&amp;"|"&amp;TRIM(G2458)&amp;"|"&amp;H2458))</f>
        <v/>
      </c>
      <c r="P2458" t="inlineStr">
        <is>
          <t>No</t>
        </is>
      </c>
      <c r="Q2458" t="inlineStr">
        <is>
          <t>Publisher: Elsevier ScienceDirect</t>
        </is>
      </c>
    </row>
    <row r="2459">
      <c r="A2459" t="inlineStr">
        <is>
          <t>A2458</t>
        </is>
      </c>
      <c r="B2459" t="inlineStr">
        <is>
          <t>Database</t>
        </is>
      </c>
      <c r="C2459" t="inlineStr">
        <is>
          <t>ScienceDirect</t>
        </is>
      </c>
      <c r="D2459" s="86" t="n">
        <v>46287</v>
      </c>
      <c r="E2459" t="inlineStr">
        <is>
          <t>("world model" OR "world models") AND ("JEPA" OR "generative" OR "diffusion") AND ("video prediction" OR "planning" OR "probing")</t>
        </is>
      </c>
      <c r="F2459" t="inlineStr">
        <is>
          <t>BEV representation prediction via a world model with cross-entropy data aggregation</t>
        </is>
      </c>
      <c r="G2459" t="inlineStr">
        <is>
          <t>Jiatong Du</t>
        </is>
      </c>
      <c r="H2459" t="n">
        <v>2026</v>
      </c>
      <c r="I2459" t="inlineStr">
        <is>
          <t>Neurocomputing</t>
        </is>
      </c>
      <c r="J2459" t="inlineStr">
        <is>
          <t>10.1016/j.neucom.2026.134411</t>
        </is>
      </c>
      <c r="K2459" t="inlineStr">
        <is>
          <t>https://doi.org/10.1016/j.neucom.2026.134411</t>
        </is>
      </c>
      <c r="L2459" t="inlineStr"/>
      <c r="M2459" t="inlineStr">
        <is>
          <t>journal-article</t>
        </is>
      </c>
      <c r="N2459" t="inlineStr">
        <is>
          <t>en</t>
        </is>
      </c>
      <c r="O2459">
        <f>IF(F2459="","",LOWER(TRIM(F2459)&amp;"|"&amp;TRIM(G2459)&amp;"|"&amp;H2459))</f>
        <v/>
      </c>
      <c r="P2459" t="inlineStr">
        <is>
          <t>No</t>
        </is>
      </c>
      <c r="Q2459" t="inlineStr">
        <is>
          <t>Publisher: Elsevier ScienceDirect</t>
        </is>
      </c>
    </row>
    <row r="2460">
      <c r="A2460" t="inlineStr">
        <is>
          <t>A2459</t>
        </is>
      </c>
      <c r="B2460" t="inlineStr">
        <is>
          <t>Database</t>
        </is>
      </c>
      <c r="C2460" t="inlineStr">
        <is>
          <t>ScienceDirect</t>
        </is>
      </c>
      <c r="D2460" s="86" t="n">
        <v>46287</v>
      </c>
      <c r="E2460" t="inlineStr">
        <is>
          <t>("world model" OR "world models") AND ("JEPA" OR "generative" OR "diffusion") AND ("video prediction" OR "planning" OR "probing")</t>
        </is>
      </c>
      <c r="F2460" t="inlineStr">
        <is>
          <t>Industrial-grade trustworthy embodied system for power battery disassembly based on the disassembly NeuroSymbolic World Model</t>
        </is>
      </c>
      <c r="G2460" t="inlineStr">
        <is>
          <t>Yanlong Peng</t>
        </is>
      </c>
      <c r="H2460" t="n">
        <v>2026</v>
      </c>
      <c r="I2460" t="inlineStr">
        <is>
          <t>Journal of Manufacturing Systems</t>
        </is>
      </c>
      <c r="J2460" t="inlineStr">
        <is>
          <t>10.1016/j.jmsy.2026.03.008</t>
        </is>
      </c>
      <c r="K2460" t="inlineStr">
        <is>
          <t>https://doi.org/10.1016/j.jmsy.2026.03.008</t>
        </is>
      </c>
      <c r="L2460" t="inlineStr"/>
      <c r="M2460" t="inlineStr">
        <is>
          <t>journal-article</t>
        </is>
      </c>
      <c r="N2460" t="inlineStr">
        <is>
          <t>en</t>
        </is>
      </c>
      <c r="O2460">
        <f>IF(F2460="","",LOWER(TRIM(F2460)&amp;"|"&amp;TRIM(G2460)&amp;"|"&amp;H2460))</f>
        <v/>
      </c>
      <c r="P2460" t="inlineStr">
        <is>
          <t>No</t>
        </is>
      </c>
      <c r="Q2460" t="inlineStr">
        <is>
          <t>Publisher: Elsevier ScienceDirect</t>
        </is>
      </c>
    </row>
    <row r="2461">
      <c r="A2461" t="inlineStr">
        <is>
          <t>A2460</t>
        </is>
      </c>
      <c r="B2461" t="inlineStr">
        <is>
          <t>Database</t>
        </is>
      </c>
      <c r="C2461" t="inlineStr">
        <is>
          <t>ScienceDirect</t>
        </is>
      </c>
      <c r="D2461" s="86" t="n">
        <v>46287</v>
      </c>
      <c r="E2461" t="inlineStr">
        <is>
          <t>("world model" OR "world models") AND ("JEPA" OR "generative" OR "diffusion") AND ("video prediction" OR "planning" OR "probing")</t>
        </is>
      </c>
      <c r="F2461" t="inlineStr">
        <is>
          <t>World model-based reinforcement learning for autonomous ship safe collision avoidance</t>
        </is>
      </c>
      <c r="G2461" t="inlineStr">
        <is>
          <t>Kangjie Zheng</t>
        </is>
      </c>
      <c r="H2461" t="n">
        <v>2025</v>
      </c>
      <c r="I2461" t="inlineStr">
        <is>
          <t>Engineering Applications of Artificial Intelligence</t>
        </is>
      </c>
      <c r="J2461" t="inlineStr">
        <is>
          <t>10.1016/j.engappai.2025.112732</t>
        </is>
      </c>
      <c r="K2461" t="inlineStr">
        <is>
          <t>https://doi.org/10.1016/j.engappai.2025.112732</t>
        </is>
      </c>
      <c r="L2461" t="inlineStr"/>
      <c r="M2461" t="inlineStr">
        <is>
          <t>journal-article</t>
        </is>
      </c>
      <c r="N2461" t="inlineStr">
        <is>
          <t>en</t>
        </is>
      </c>
      <c r="O2461">
        <f>IF(F2461="","",LOWER(TRIM(F2461)&amp;"|"&amp;TRIM(G2461)&amp;"|"&amp;H2461))</f>
        <v/>
      </c>
      <c r="P2461" t="inlineStr">
        <is>
          <t>No</t>
        </is>
      </c>
      <c r="Q2461" t="inlineStr">
        <is>
          <t>Publisher: Elsevier ScienceDirect</t>
        </is>
      </c>
    </row>
    <row r="2462">
      <c r="A2462" t="inlineStr">
        <is>
          <t>A2461</t>
        </is>
      </c>
      <c r="B2462" t="inlineStr">
        <is>
          <t>Database</t>
        </is>
      </c>
      <c r="C2462" t="inlineStr">
        <is>
          <t>ScienceDirect</t>
        </is>
      </c>
      <c r="D2462" s="86" t="n">
        <v>46287</v>
      </c>
      <c r="E2462" t="inlineStr">
        <is>
          <t>("world model" OR "world models") AND ("JEPA" OR "generative" OR "diffusion") AND ("video prediction" OR "planning" OR "probing")</t>
        </is>
      </c>
      <c r="F2462" t="inlineStr">
        <is>
          <t>Hierarchical mental-states reasoning with dynamic fusion world models for imperfect multi-unmanned aerial vehicle cooperative-competitive environments</t>
        </is>
      </c>
      <c r="G2462" t="inlineStr">
        <is>
          <t>Jiaming Cheng</t>
        </is>
      </c>
      <c r="H2462" t="n">
        <v>2026</v>
      </c>
      <c r="I2462" t="inlineStr">
        <is>
          <t>Engineering Applications of Artificial Intelligence</t>
        </is>
      </c>
      <c r="J2462" t="inlineStr">
        <is>
          <t>10.1016/j.engappai.2026.114402</t>
        </is>
      </c>
      <c r="K2462" t="inlineStr">
        <is>
          <t>https://doi.org/10.1016/j.engappai.2026.114402</t>
        </is>
      </c>
      <c r="L2462" t="inlineStr"/>
      <c r="M2462" t="inlineStr">
        <is>
          <t>journal-article</t>
        </is>
      </c>
      <c r="N2462" t="inlineStr">
        <is>
          <t>en</t>
        </is>
      </c>
      <c r="O2462">
        <f>IF(F2462="","",LOWER(TRIM(F2462)&amp;"|"&amp;TRIM(G2462)&amp;"|"&amp;H2462))</f>
        <v/>
      </c>
      <c r="P2462" t="inlineStr">
        <is>
          <t>No</t>
        </is>
      </c>
      <c r="Q2462" t="inlineStr">
        <is>
          <t>Publisher: Elsevier ScienceDirect</t>
        </is>
      </c>
    </row>
    <row r="2463">
      <c r="A2463" t="inlineStr">
        <is>
          <t>A2462</t>
        </is>
      </c>
      <c r="B2463" t="inlineStr">
        <is>
          <t>Database</t>
        </is>
      </c>
      <c r="C2463" t="inlineStr">
        <is>
          <t>ScienceDirect</t>
        </is>
      </c>
      <c r="D2463" s="86" t="n">
        <v>46287</v>
      </c>
      <c r="E2463" t="inlineStr">
        <is>
          <t>("world model" OR "world models") AND ("JEPA" OR "generative" OR "diffusion") AND ("video prediction" OR "planning" OR "probing")</t>
        </is>
      </c>
      <c r="F2463" t="inlineStr">
        <is>
          <t>Addressing corner cases in autonomous driving: A world model-based approach with mixture of experts and LLMs</t>
        </is>
      </c>
      <c r="G2463" t="inlineStr">
        <is>
          <t>Haicheng Liao</t>
        </is>
      </c>
      <c r="H2463" t="n">
        <v>2026</v>
      </c>
      <c r="I2463" t="inlineStr">
        <is>
          <t>Transportation Research Part C: Emerging Technologies</t>
        </is>
      </c>
      <c r="J2463" t="inlineStr">
        <is>
          <t>10.1016/j.trc.2025.105456</t>
        </is>
      </c>
      <c r="K2463" t="inlineStr">
        <is>
          <t>https://doi.org/10.1016/j.trc.2025.105456</t>
        </is>
      </c>
      <c r="L2463" t="inlineStr"/>
      <c r="M2463" t="inlineStr">
        <is>
          <t>journal-article</t>
        </is>
      </c>
      <c r="N2463" t="inlineStr">
        <is>
          <t>en</t>
        </is>
      </c>
      <c r="O2463">
        <f>IF(F2463="","",LOWER(TRIM(F2463)&amp;"|"&amp;TRIM(G2463)&amp;"|"&amp;H2463))</f>
        <v/>
      </c>
      <c r="P2463" t="inlineStr">
        <is>
          <t>No</t>
        </is>
      </c>
      <c r="Q2463" t="inlineStr">
        <is>
          <t>Publisher: Elsevier ScienceDirect</t>
        </is>
      </c>
    </row>
    <row r="2464">
      <c r="A2464" t="inlineStr">
        <is>
          <t>A2463</t>
        </is>
      </c>
      <c r="B2464" t="inlineStr">
        <is>
          <t>Database</t>
        </is>
      </c>
      <c r="C2464" t="inlineStr">
        <is>
          <t>ScienceDirect</t>
        </is>
      </c>
      <c r="D2464" s="86" t="n">
        <v>46287</v>
      </c>
      <c r="E2464" t="inlineStr">
        <is>
          <t>("world model" OR "world models") AND ("JEPA" OR "generative" OR "diffusion") AND ("video prediction" OR "planning" OR "probing")</t>
        </is>
      </c>
      <c r="F2464" t="inlineStr">
        <is>
          <t>Bridging the reality gap: A benchmark for physical reasoning in general world models with various physical phenomena beyond mechanics</t>
        </is>
      </c>
      <c r="G2464" t="inlineStr">
        <is>
          <t>Pengyu Zhao</t>
        </is>
      </c>
      <c r="H2464" t="n">
        <v>2025</v>
      </c>
      <c r="I2464" t="inlineStr">
        <is>
          <t>Expert Systems with Applications</t>
        </is>
      </c>
      <c r="J2464" t="inlineStr">
        <is>
          <t>10.1016/j.eswa.2025.126548</t>
        </is>
      </c>
      <c r="K2464" t="inlineStr">
        <is>
          <t>https://doi.org/10.1016/j.eswa.2025.126548</t>
        </is>
      </c>
      <c r="L2464" t="inlineStr"/>
      <c r="M2464" t="inlineStr">
        <is>
          <t>journal-article</t>
        </is>
      </c>
      <c r="N2464" t="inlineStr">
        <is>
          <t>en</t>
        </is>
      </c>
      <c r="O2464">
        <f>IF(F2464="","",LOWER(TRIM(F2464)&amp;"|"&amp;TRIM(G2464)&amp;"|"&amp;H2464))</f>
        <v/>
      </c>
      <c r="P2464" t="inlineStr">
        <is>
          <t>No</t>
        </is>
      </c>
      <c r="Q2464" t="inlineStr">
        <is>
          <t>Publisher: Elsevier ScienceDirect</t>
        </is>
      </c>
    </row>
    <row r="2465">
      <c r="A2465" t="inlineStr">
        <is>
          <t>A2464</t>
        </is>
      </c>
      <c r="B2465" t="inlineStr">
        <is>
          <t>Database</t>
        </is>
      </c>
      <c r="C2465" t="inlineStr">
        <is>
          <t>ScienceDirect</t>
        </is>
      </c>
      <c r="D2465" s="86" t="n">
        <v>46287</v>
      </c>
      <c r="E2465" t="inlineStr">
        <is>
          <t>("world model" OR "world models") AND ("JEPA" OR "generative" OR "diffusion") AND ("video prediction" OR "planning" OR "probing")</t>
        </is>
      </c>
      <c r="F2465" t="inlineStr">
        <is>
          <t>From task structures to world models: what do LLMs know?</t>
        </is>
      </c>
      <c r="G2465" t="inlineStr">
        <is>
          <t>Ilker Yildirim</t>
        </is>
      </c>
      <c r="H2465" t="n">
        <v>2024</v>
      </c>
      <c r="I2465" t="inlineStr">
        <is>
          <t>Trends in Cognitive Sciences</t>
        </is>
      </c>
      <c r="J2465" t="inlineStr">
        <is>
          <t>10.1016/j.tics.2024.02.008</t>
        </is>
      </c>
      <c r="K2465" t="inlineStr">
        <is>
          <t>https://doi.org/10.1016/j.tics.2024.02.008</t>
        </is>
      </c>
      <c r="L2465" t="inlineStr"/>
      <c r="M2465" t="inlineStr">
        <is>
          <t>journal-article</t>
        </is>
      </c>
      <c r="N2465" t="inlineStr">
        <is>
          <t>en</t>
        </is>
      </c>
      <c r="O2465">
        <f>IF(F2465="","",LOWER(TRIM(F2465)&amp;"|"&amp;TRIM(G2465)&amp;"|"&amp;H2465))</f>
        <v/>
      </c>
      <c r="P2465" t="inlineStr">
        <is>
          <t>No</t>
        </is>
      </c>
      <c r="Q2465" t="inlineStr">
        <is>
          <t>Publisher: Elsevier ScienceDirect</t>
        </is>
      </c>
    </row>
    <row r="2466">
      <c r="A2466" t="inlineStr">
        <is>
          <t>A2465</t>
        </is>
      </c>
      <c r="B2466" t="inlineStr">
        <is>
          <t>Database</t>
        </is>
      </c>
      <c r="C2466" t="inlineStr">
        <is>
          <t>ScienceDirect</t>
        </is>
      </c>
      <c r="D2466" s="86" t="n">
        <v>46287</v>
      </c>
      <c r="E2466" t="inlineStr">
        <is>
          <t>("world model" OR "world models") AND ("JEPA" OR "generative" OR "diffusion") AND ("video prediction" OR "planning" OR "probing")</t>
        </is>
      </c>
      <c r="F2466" t="inlineStr">
        <is>
          <t>Neurosymbolic graph enrichment for Grounded World Models</t>
        </is>
      </c>
      <c r="G2466" t="inlineStr">
        <is>
          <t>Stefano De Giorgis</t>
        </is>
      </c>
      <c r="H2466" t="n">
        <v>2025</v>
      </c>
      <c r="I2466" t="inlineStr">
        <is>
          <t>Information Processing &amp; Management</t>
        </is>
      </c>
      <c r="J2466" t="inlineStr">
        <is>
          <t>10.1016/j.ipm.2025.104127</t>
        </is>
      </c>
      <c r="K2466" t="inlineStr">
        <is>
          <t>https://doi.org/10.1016/j.ipm.2025.104127</t>
        </is>
      </c>
      <c r="L2466" t="inlineStr"/>
      <c r="M2466" t="inlineStr">
        <is>
          <t>journal-article</t>
        </is>
      </c>
      <c r="N2466" t="inlineStr">
        <is>
          <t>en</t>
        </is>
      </c>
      <c r="O2466">
        <f>IF(F2466="","",LOWER(TRIM(F2466)&amp;"|"&amp;TRIM(G2466)&amp;"|"&amp;H2466))</f>
        <v/>
      </c>
      <c r="P2466" t="inlineStr">
        <is>
          <t>No</t>
        </is>
      </c>
      <c r="Q2466" t="inlineStr">
        <is>
          <t>Publisher: Elsevier ScienceDirect</t>
        </is>
      </c>
    </row>
    <row r="2467">
      <c r="A2467" t="inlineStr">
        <is>
          <t>A2466</t>
        </is>
      </c>
      <c r="B2467" t="inlineStr">
        <is>
          <t>Database</t>
        </is>
      </c>
      <c r="C2467" t="inlineStr">
        <is>
          <t>ScienceDirect</t>
        </is>
      </c>
      <c r="D2467" s="86" t="n">
        <v>46287</v>
      </c>
      <c r="E2467" t="inlineStr">
        <is>
          <t>("world model" OR "world models") AND ("JEPA" OR "generative" OR "diffusion") AND ("video prediction" OR "planning" OR "probing")</t>
        </is>
      </c>
      <c r="F2467" t="inlineStr">
        <is>
          <t>Internal world models in humans, animals, and AI</t>
        </is>
      </c>
      <c r="G2467" t="inlineStr">
        <is>
          <t>Ilka Diester</t>
        </is>
      </c>
      <c r="H2467" t="n">
        <v>2024</v>
      </c>
      <c r="I2467" t="inlineStr">
        <is>
          <t>Neuron</t>
        </is>
      </c>
      <c r="J2467" t="inlineStr">
        <is>
          <t>10.1016/j.neuron.2024.06.019</t>
        </is>
      </c>
      <c r="K2467" t="inlineStr">
        <is>
          <t>https://doi.org/10.1016/j.neuron.2024.06.019</t>
        </is>
      </c>
      <c r="L2467" t="inlineStr"/>
      <c r="M2467" t="inlineStr">
        <is>
          <t>journal-article</t>
        </is>
      </c>
      <c r="N2467" t="inlineStr">
        <is>
          <t>en</t>
        </is>
      </c>
      <c r="O2467">
        <f>IF(F2467="","",LOWER(TRIM(F2467)&amp;"|"&amp;TRIM(G2467)&amp;"|"&amp;H2467))</f>
        <v/>
      </c>
      <c r="P2467" t="inlineStr">
        <is>
          <t>No</t>
        </is>
      </c>
      <c r="Q2467" t="inlineStr">
        <is>
          <t>Publisher: Elsevier ScienceDirect</t>
        </is>
      </c>
    </row>
    <row r="2468">
      <c r="A2468" t="inlineStr">
        <is>
          <t>A2467</t>
        </is>
      </c>
      <c r="B2468" t="inlineStr">
        <is>
          <t>Database</t>
        </is>
      </c>
      <c r="C2468" t="inlineStr">
        <is>
          <t>ScienceDirect</t>
        </is>
      </c>
      <c r="D2468" s="86" t="n">
        <v>46287</v>
      </c>
      <c r="E2468" t="inlineStr">
        <is>
          <t>("world model" OR "world models") AND ("JEPA" OR "generative" OR "diffusion") AND ("video prediction" OR "planning" OR "probing")</t>
        </is>
      </c>
      <c r="F2468" t="inlineStr">
        <is>
          <t>The duality of generative AI and reinforcement learning in robotics: A review</t>
        </is>
      </c>
      <c r="G2468" t="inlineStr">
        <is>
          <t>Angelo Moroncelli</t>
        </is>
      </c>
      <c r="H2468" t="n">
        <v>2026</v>
      </c>
      <c r="I2468" t="inlineStr">
        <is>
          <t>Information Fusion</t>
        </is>
      </c>
      <c r="J2468" t="inlineStr">
        <is>
          <t>10.1016/j.inffus.2025.104003</t>
        </is>
      </c>
      <c r="K2468" t="inlineStr">
        <is>
          <t>https://doi.org/10.1016/j.inffus.2025.104003</t>
        </is>
      </c>
      <c r="L2468" t="inlineStr"/>
      <c r="M2468" t="inlineStr">
        <is>
          <t>journal-article</t>
        </is>
      </c>
      <c r="N2468" t="inlineStr">
        <is>
          <t>en</t>
        </is>
      </c>
      <c r="O2468">
        <f>IF(F2468="","",LOWER(TRIM(F2468)&amp;"|"&amp;TRIM(G2468)&amp;"|"&amp;H2468))</f>
        <v/>
      </c>
      <c r="P2468" t="inlineStr">
        <is>
          <t>No</t>
        </is>
      </c>
      <c r="Q2468" t="inlineStr">
        <is>
          <t>Publisher: Elsevier ScienceDirect</t>
        </is>
      </c>
    </row>
    <row r="2469">
      <c r="A2469" t="inlineStr">
        <is>
          <t>A2468</t>
        </is>
      </c>
      <c r="B2469" t="inlineStr">
        <is>
          <t>Database</t>
        </is>
      </c>
      <c r="C2469" t="inlineStr">
        <is>
          <t>ScienceDirect</t>
        </is>
      </c>
      <c r="D2469" s="86" t="n">
        <v>46287</v>
      </c>
      <c r="E2469" t="inlineStr">
        <is>
          <t>("world model" OR "world models") AND ("JEPA" OR "generative" OR "diffusion") AND ("video prediction" OR "planning" OR "probing")</t>
        </is>
      </c>
      <c r="F2469" t="inlineStr">
        <is>
          <t>Manipulation planning based on hierarchical task networks, streams and common-sense models</t>
        </is>
      </c>
      <c r="G2469" t="inlineStr">
        <is>
          <t>Dawid Seredyński</t>
        </is>
      </c>
      <c r="H2469" t="n">
        <v>2026</v>
      </c>
      <c r="I2469" t="inlineStr">
        <is>
          <t>Expert Systems with Applications</t>
        </is>
      </c>
      <c r="J2469" t="inlineStr">
        <is>
          <t>10.1016/j.eswa.2026.133344</t>
        </is>
      </c>
      <c r="K2469" t="inlineStr">
        <is>
          <t>https://doi.org/10.1016/j.eswa.2026.133344</t>
        </is>
      </c>
      <c r="L2469" t="inlineStr"/>
      <c r="M2469" t="inlineStr">
        <is>
          <t>journal-article</t>
        </is>
      </c>
      <c r="N2469" t="inlineStr">
        <is>
          <t>en</t>
        </is>
      </c>
      <c r="O2469">
        <f>IF(F2469="","",LOWER(TRIM(F2469)&amp;"|"&amp;TRIM(G2469)&amp;"|"&amp;H2469))</f>
        <v/>
      </c>
      <c r="P2469" t="inlineStr">
        <is>
          <t>No</t>
        </is>
      </c>
      <c r="Q2469" t="inlineStr">
        <is>
          <t>Publisher: Elsevier ScienceDirect</t>
        </is>
      </c>
    </row>
    <row r="2470">
      <c r="A2470" t="inlineStr">
        <is>
          <t>A2469</t>
        </is>
      </c>
      <c r="B2470" t="inlineStr">
        <is>
          <t>Database</t>
        </is>
      </c>
      <c r="C2470" t="inlineStr">
        <is>
          <t>ScienceDirect</t>
        </is>
      </c>
      <c r="D2470" s="86" t="n">
        <v>46287</v>
      </c>
      <c r="E2470" t="inlineStr">
        <is>
          <t>("world model" OR "world models") AND ("JEPA" OR "generative" OR "diffusion") AND ("video prediction" OR "planning" OR "probing")</t>
        </is>
      </c>
      <c r="F2470" t="inlineStr">
        <is>
          <t>Object-centric proto-symbolic behavioural reasoning from pixels</t>
        </is>
      </c>
      <c r="G2470" t="inlineStr">
        <is>
          <t>Ruben van Bergen</t>
        </is>
      </c>
      <c r="H2470" t="n">
        <v>2026</v>
      </c>
      <c r="I2470" t="inlineStr">
        <is>
          <t>Neural Networks</t>
        </is>
      </c>
      <c r="J2470" t="inlineStr">
        <is>
          <t>10.1016/j.neunet.2025.108407</t>
        </is>
      </c>
      <c r="K2470" t="inlineStr">
        <is>
          <t>https://doi.org/10.1016/j.neunet.2025.108407</t>
        </is>
      </c>
      <c r="L2470" t="inlineStr"/>
      <c r="M2470" t="inlineStr">
        <is>
          <t>journal-article</t>
        </is>
      </c>
      <c r="N2470" t="inlineStr">
        <is>
          <t>en</t>
        </is>
      </c>
      <c r="O2470">
        <f>IF(F2470="","",LOWER(TRIM(F2470)&amp;"|"&amp;TRIM(G2470)&amp;"|"&amp;H2470))</f>
        <v/>
      </c>
      <c r="P2470" t="inlineStr">
        <is>
          <t>No</t>
        </is>
      </c>
      <c r="Q2470" t="inlineStr">
        <is>
          <t>Publisher: Elsevier ScienceDirect</t>
        </is>
      </c>
    </row>
    <row r="2471">
      <c r="A2471" t="inlineStr">
        <is>
          <t>A2470</t>
        </is>
      </c>
      <c r="B2471" t="inlineStr">
        <is>
          <t>Database</t>
        </is>
      </c>
      <c r="C2471" t="inlineStr">
        <is>
          <t>ScienceDirect</t>
        </is>
      </c>
      <c r="D2471" s="86" t="n">
        <v>46287</v>
      </c>
      <c r="E2471" t="inlineStr">
        <is>
          <t>("world model" OR "world models") AND ("JEPA" OR "generative" OR "diffusion") AND ("video prediction" OR "planning" OR "probing")</t>
        </is>
      </c>
      <c r="F2471" t="inlineStr">
        <is>
          <t>Generative AI for video-driven image animation: A survey</t>
        </is>
      </c>
      <c r="G2471" t="inlineStr">
        <is>
          <t>Gaurav Rai</t>
        </is>
      </c>
      <c r="H2471" t="n">
        <v>2026</v>
      </c>
      <c r="I2471" t="inlineStr">
        <is>
          <t>Computers &amp; Graphics</t>
        </is>
      </c>
      <c r="J2471" t="inlineStr">
        <is>
          <t>10.1016/j.cag.2026.104680</t>
        </is>
      </c>
      <c r="K2471" t="inlineStr">
        <is>
          <t>https://doi.org/10.1016/j.cag.2026.104680</t>
        </is>
      </c>
      <c r="L2471" t="inlineStr"/>
      <c r="M2471" t="inlineStr">
        <is>
          <t>journal-article</t>
        </is>
      </c>
      <c r="N2471" t="inlineStr">
        <is>
          <t>en</t>
        </is>
      </c>
      <c r="O2471">
        <f>IF(F2471="","",LOWER(TRIM(F2471)&amp;"|"&amp;TRIM(G2471)&amp;"|"&amp;H2471))</f>
        <v/>
      </c>
      <c r="P2471" t="inlineStr">
        <is>
          <t>No</t>
        </is>
      </c>
      <c r="Q2471" t="inlineStr">
        <is>
          <t>Publisher: Elsevier ScienceDirect</t>
        </is>
      </c>
    </row>
    <row r="2472">
      <c r="A2472" t="inlineStr">
        <is>
          <t>A2471</t>
        </is>
      </c>
      <c r="B2472" t="inlineStr">
        <is>
          <t>Database</t>
        </is>
      </c>
      <c r="C2472" t="inlineStr">
        <is>
          <t>ScienceDirect</t>
        </is>
      </c>
      <c r="D2472" s="86" t="n">
        <v>46287</v>
      </c>
      <c r="E2472" t="inlineStr">
        <is>
          <t>("world model" OR "world models") AND ("JEPA" OR "generative" OR "diffusion") AND ("video prediction" OR "planning" OR "probing")</t>
        </is>
      </c>
      <c r="F2472" t="inlineStr">
        <is>
          <t>Listening with generative models</t>
        </is>
      </c>
      <c r="G2472" t="inlineStr">
        <is>
          <t>Maddie Cusimano</t>
        </is>
      </c>
      <c r="H2472" t="n">
        <v>2024</v>
      </c>
      <c r="I2472" t="inlineStr">
        <is>
          <t>Cognition</t>
        </is>
      </c>
      <c r="J2472" t="inlineStr">
        <is>
          <t>10.1016/j.cognition.2024.105874</t>
        </is>
      </c>
      <c r="K2472" t="inlineStr">
        <is>
          <t>https://doi.org/10.1016/j.cognition.2024.105874</t>
        </is>
      </c>
      <c r="L2472" t="inlineStr"/>
      <c r="M2472" t="inlineStr">
        <is>
          <t>journal-article</t>
        </is>
      </c>
      <c r="N2472" t="inlineStr">
        <is>
          <t>en</t>
        </is>
      </c>
      <c r="O2472">
        <f>IF(F2472="","",LOWER(TRIM(F2472)&amp;"|"&amp;TRIM(G2472)&amp;"|"&amp;H2472))</f>
        <v/>
      </c>
      <c r="P2472" t="inlineStr">
        <is>
          <t>No</t>
        </is>
      </c>
      <c r="Q2472" t="inlineStr">
        <is>
          <t>Publisher: Elsevier ScienceDirect</t>
        </is>
      </c>
    </row>
    <row r="2473">
      <c r="A2473" t="inlineStr">
        <is>
          <t>A2472</t>
        </is>
      </c>
      <c r="B2473" t="inlineStr">
        <is>
          <t>Database</t>
        </is>
      </c>
      <c r="C2473" t="inlineStr">
        <is>
          <t>ScienceDirect</t>
        </is>
      </c>
      <c r="D2473" s="86" t="n">
        <v>46287</v>
      </c>
      <c r="E2473" t="inlineStr">
        <is>
          <t>("world model" OR "world models") AND ("JEPA" OR "generative" OR "diffusion") AND ("video prediction" OR "planning" OR "probing")</t>
        </is>
      </c>
      <c r="F2473" t="inlineStr">
        <is>
          <t>Explainable trajectory planning for autonomous driving via dynamic topology-reasoned diffusion model</t>
        </is>
      </c>
      <c r="G2473" t="inlineStr">
        <is>
          <t>Rui He</t>
        </is>
      </c>
      <c r="H2473" t="n">
        <v>2026</v>
      </c>
      <c r="I2473" t="inlineStr">
        <is>
          <t>Computer-Aided Civil and Infrastructure Engineering</t>
        </is>
      </c>
      <c r="J2473" t="inlineStr">
        <is>
          <t>10.1016/j.cacaie.2026.100140</t>
        </is>
      </c>
      <c r="K2473" t="inlineStr">
        <is>
          <t>https://doi.org/10.1016/j.cacaie.2026.100140</t>
        </is>
      </c>
      <c r="L2473" t="inlineStr"/>
      <c r="M2473" t="inlineStr">
        <is>
          <t>journal-article</t>
        </is>
      </c>
      <c r="N2473" t="inlineStr">
        <is>
          <t>en</t>
        </is>
      </c>
      <c r="O2473">
        <f>IF(F2473="","",LOWER(TRIM(F2473)&amp;"|"&amp;TRIM(G2473)&amp;"|"&amp;H2473))</f>
        <v/>
      </c>
      <c r="P2473" t="inlineStr">
        <is>
          <t>No</t>
        </is>
      </c>
      <c r="Q2473" t="inlineStr">
        <is>
          <t>Publisher: Elsevier ScienceDirect</t>
        </is>
      </c>
    </row>
    <row r="2474">
      <c r="A2474" t="inlineStr">
        <is>
          <t>A2473</t>
        </is>
      </c>
      <c r="B2474" t="inlineStr">
        <is>
          <t>Database</t>
        </is>
      </c>
      <c r="C2474" t="inlineStr">
        <is>
          <t>ScienceDirect</t>
        </is>
      </c>
      <c r="D2474" s="86" t="n">
        <v>46287</v>
      </c>
      <c r="E2474" t="inlineStr">
        <is>
          <t>("world model" OR "world models") AND ("JEPA" OR "generative" OR "diffusion") AND ("video prediction" OR "planning" OR "probing")</t>
        </is>
      </c>
      <c r="F2474" t="inlineStr">
        <is>
          <t>Brain-Inspired Generative AI Revives Legacy Industrial Robots Toward Sustainable Automation</t>
        </is>
      </c>
      <c r="G2474" t="inlineStr">
        <is>
          <t>Zhihao Liu</t>
        </is>
      </c>
      <c r="H2474" t="n">
        <v>2026</v>
      </c>
      <c r="I2474" t="inlineStr">
        <is>
          <t>Engineering</t>
        </is>
      </c>
      <c r="J2474" t="inlineStr">
        <is>
          <t>10.1016/j.eng.2026.05.020</t>
        </is>
      </c>
      <c r="K2474" t="inlineStr">
        <is>
          <t>https://doi.org/10.1016/j.eng.2026.05.020</t>
        </is>
      </c>
      <c r="L2474" t="inlineStr"/>
      <c r="M2474" t="inlineStr">
        <is>
          <t>journal-article</t>
        </is>
      </c>
      <c r="N2474" t="inlineStr">
        <is>
          <t>en</t>
        </is>
      </c>
      <c r="O2474">
        <f>IF(F2474="","",LOWER(TRIM(F2474)&amp;"|"&amp;TRIM(G2474)&amp;"|"&amp;H2474))</f>
        <v/>
      </c>
      <c r="P2474" t="inlineStr">
        <is>
          <t>No</t>
        </is>
      </c>
      <c r="Q2474" t="inlineStr">
        <is>
          <t>Publisher: Elsevier ScienceDirect</t>
        </is>
      </c>
    </row>
    <row r="2475">
      <c r="A2475" t="inlineStr">
        <is>
          <t>A2474</t>
        </is>
      </c>
      <c r="B2475" t="inlineStr">
        <is>
          <t>Database</t>
        </is>
      </c>
      <c r="C2475" t="inlineStr">
        <is>
          <t>ScienceDirect</t>
        </is>
      </c>
      <c r="D2475" s="86" t="n">
        <v>46287</v>
      </c>
      <c r="E2475" t="inlineStr">
        <is>
          <t>("world model" OR "world models") AND ("JEPA" OR "generative" OR "diffusion") AND ("video prediction" OR "planning" OR "probing")</t>
        </is>
      </c>
      <c r="F2475" t="inlineStr">
        <is>
          <t>The next frontier of generative intelligence in smarter eco-cities: A systematic review of deep generative and hybrid modeling applications for environmental sustainability</t>
        </is>
      </c>
      <c r="G2475" t="inlineStr">
        <is>
          <t>Simon Elias Bibri</t>
        </is>
      </c>
      <c r="H2475" t="n">
        <v>2026</v>
      </c>
      <c r="I2475" t="inlineStr">
        <is>
          <t>Sustainable Cities and Society</t>
        </is>
      </c>
      <c r="J2475" t="inlineStr">
        <is>
          <t>10.1016/j.scs.2026.107408</t>
        </is>
      </c>
      <c r="K2475" t="inlineStr">
        <is>
          <t>https://doi.org/10.1016/j.scs.2026.107408</t>
        </is>
      </c>
      <c r="L2475" t="inlineStr"/>
      <c r="M2475" t="inlineStr">
        <is>
          <t>journal-article</t>
        </is>
      </c>
      <c r="N2475" t="inlineStr">
        <is>
          <t>en</t>
        </is>
      </c>
      <c r="O2475">
        <f>IF(F2475="","",LOWER(TRIM(F2475)&amp;"|"&amp;TRIM(G2475)&amp;"|"&amp;H2475))</f>
        <v/>
      </c>
      <c r="P2475" t="inlineStr">
        <is>
          <t>No</t>
        </is>
      </c>
      <c r="Q2475" t="inlineStr">
        <is>
          <t>Publisher: Elsevier ScienceDirect</t>
        </is>
      </c>
    </row>
    <row r="2476">
      <c r="A2476" t="inlineStr">
        <is>
          <t>A2475</t>
        </is>
      </c>
      <c r="B2476" t="inlineStr">
        <is>
          <t>Database</t>
        </is>
      </c>
      <c r="C2476" t="inlineStr">
        <is>
          <t>ScienceDirect</t>
        </is>
      </c>
      <c r="D2476" s="86" t="n">
        <v>46287</v>
      </c>
      <c r="E2476" t="inlineStr">
        <is>
          <t>("world model" OR "world models") AND ("JEPA" OR "generative" OR "diffusion") AND ("video prediction" OR "planning" OR "probing")</t>
        </is>
      </c>
      <c r="F2476" t="inlineStr">
        <is>
          <t>A review of generative AI in aquaculture: Applications, case studies and challenges for smart and sustainable farming</t>
        </is>
      </c>
      <c r="G2476" t="inlineStr">
        <is>
          <t>Waseem Akram</t>
        </is>
      </c>
      <c r="H2476" t="n">
        <v>2026</v>
      </c>
      <c r="I2476" t="inlineStr">
        <is>
          <t>Aquacultural Engineering</t>
        </is>
      </c>
      <c r="J2476" t="inlineStr">
        <is>
          <t>10.1016/j.aquaeng.2025.102637</t>
        </is>
      </c>
      <c r="K2476" t="inlineStr">
        <is>
          <t>https://doi.org/10.1016/j.aquaeng.2025.102637</t>
        </is>
      </c>
      <c r="L2476" t="inlineStr"/>
      <c r="M2476" t="inlineStr">
        <is>
          <t>journal-article</t>
        </is>
      </c>
      <c r="N2476" t="inlineStr">
        <is>
          <t>en</t>
        </is>
      </c>
      <c r="O2476">
        <f>IF(F2476="","",LOWER(TRIM(F2476)&amp;"|"&amp;TRIM(G2476)&amp;"|"&amp;H2476))</f>
        <v/>
      </c>
      <c r="P2476" t="inlineStr">
        <is>
          <t>No</t>
        </is>
      </c>
      <c r="Q2476" t="inlineStr">
        <is>
          <t>Publisher: Elsevier ScienceDirect</t>
        </is>
      </c>
    </row>
    <row r="2477">
      <c r="A2477" t="inlineStr">
        <is>
          <t>A2476</t>
        </is>
      </c>
      <c r="B2477" t="inlineStr">
        <is>
          <t>Database</t>
        </is>
      </c>
      <c r="C2477" t="inlineStr">
        <is>
          <t>ScienceDirect</t>
        </is>
      </c>
      <c r="D2477" s="86" t="n">
        <v>46287</v>
      </c>
      <c r="E2477" t="inlineStr">
        <is>
          <t>("world model" OR "world models") AND ("JEPA" OR "generative" OR "diffusion") AND ("video prediction" OR "planning" OR "probing")</t>
        </is>
      </c>
      <c r="F2477" t="inlineStr">
        <is>
          <t>Structure-aware constraint configuration for distributed online trajectory generators: An application to mobile robot navigation</t>
        </is>
      </c>
      <c r="G2477" t="inlineStr">
        <is>
          <t>Koen de Vos</t>
        </is>
      </c>
      <c r="H2477" t="n">
        <v>2026</v>
      </c>
      <c r="I2477" t="inlineStr">
        <is>
          <t>Control Engineering Practice</t>
        </is>
      </c>
      <c r="J2477" t="inlineStr">
        <is>
          <t>10.1016/j.conengprac.2026.107135</t>
        </is>
      </c>
      <c r="K2477" t="inlineStr">
        <is>
          <t>https://doi.org/10.1016/j.conengprac.2026.107135</t>
        </is>
      </c>
      <c r="L2477" t="inlineStr"/>
      <c r="M2477" t="inlineStr">
        <is>
          <t>journal-article</t>
        </is>
      </c>
      <c r="N2477" t="inlineStr">
        <is>
          <t>en</t>
        </is>
      </c>
      <c r="O2477">
        <f>IF(F2477="","",LOWER(TRIM(F2477)&amp;"|"&amp;TRIM(G2477)&amp;"|"&amp;H2477))</f>
        <v/>
      </c>
      <c r="P2477" t="inlineStr">
        <is>
          <t>No</t>
        </is>
      </c>
      <c r="Q2477" t="inlineStr">
        <is>
          <t>Publisher: Elsevier ScienceDirect</t>
        </is>
      </c>
    </row>
    <row r="2478">
      <c r="A2478" t="inlineStr">
        <is>
          <t>A2477</t>
        </is>
      </c>
      <c r="B2478" t="inlineStr">
        <is>
          <t>Database</t>
        </is>
      </c>
      <c r="C2478" t="inlineStr">
        <is>
          <t>ScienceDirect</t>
        </is>
      </c>
      <c r="D2478" s="86" t="n">
        <v>46287</v>
      </c>
      <c r="E2478" t="inlineStr">
        <is>
          <t>("world model" OR "world models") AND ("JEPA" OR "generative" OR "diffusion") AND ("video prediction" OR "planning" OR "probing")</t>
        </is>
      </c>
      <c r="F2478" t="inlineStr">
        <is>
          <t>A scoping review of generative AI-powered agentic AI in education: Research landscape, agentic capabilities, and insights from the frontier agent paradigm, exemplified by OpenClaw</t>
        </is>
      </c>
      <c r="G2478" t="inlineStr">
        <is>
          <t>Ningxia Wang</t>
        </is>
      </c>
      <c r="H2478" t="n">
        <v>2026</v>
      </c>
      <c r="I2478" t="inlineStr">
        <is>
          <t>Computers and Education: Artificial Intelligence</t>
        </is>
      </c>
      <c r="J2478" t="inlineStr">
        <is>
          <t>10.1016/j.caeai.2026.100653</t>
        </is>
      </c>
      <c r="K2478" t="inlineStr">
        <is>
          <t>https://doi.org/10.1016/j.caeai.2026.100653</t>
        </is>
      </c>
      <c r="L2478" t="inlineStr"/>
      <c r="M2478" t="inlineStr">
        <is>
          <t>journal-article</t>
        </is>
      </c>
      <c r="N2478" t="inlineStr">
        <is>
          <t>en</t>
        </is>
      </c>
      <c r="O2478">
        <f>IF(F2478="","",LOWER(TRIM(F2478)&amp;"|"&amp;TRIM(G2478)&amp;"|"&amp;H2478))</f>
        <v/>
      </c>
      <c r="P2478" t="inlineStr">
        <is>
          <t>No</t>
        </is>
      </c>
      <c r="Q2478" t="inlineStr">
        <is>
          <t>Publisher: Elsevier ScienceDirect</t>
        </is>
      </c>
    </row>
    <row r="2479">
      <c r="A2479" t="inlineStr">
        <is>
          <t>A2478</t>
        </is>
      </c>
      <c r="B2479" t="inlineStr">
        <is>
          <t>Database</t>
        </is>
      </c>
      <c r="C2479" t="inlineStr">
        <is>
          <t>ScienceDirect</t>
        </is>
      </c>
      <c r="D2479" s="86" t="n">
        <v>46287</v>
      </c>
      <c r="E2479" t="inlineStr">
        <is>
          <t>("world model" OR "world models") AND ("JEPA" OR "generative" OR "diffusion") AND ("video prediction" OR "planning" OR "probing")</t>
        </is>
      </c>
      <c r="F2479" t="inlineStr">
        <is>
          <t>From visual perception to dexterous grasping: a comprehensive review of vision-guided grasp planning for anthropomorphic robotic hands</t>
        </is>
      </c>
      <c r="G2479" t="inlineStr">
        <is>
          <t>Mohammed R. Ahmed</t>
        </is>
      </c>
      <c r="H2479" t="n">
        <v>2026</v>
      </c>
      <c r="I2479" t="inlineStr">
        <is>
          <t>Robotics and Autonomous Systems</t>
        </is>
      </c>
      <c r="J2479" t="inlineStr">
        <is>
          <t>10.1016/j.robot.2026.105747</t>
        </is>
      </c>
      <c r="K2479" t="inlineStr">
        <is>
          <t>https://doi.org/10.1016/j.robot.2026.105747</t>
        </is>
      </c>
      <c r="L2479" t="inlineStr"/>
      <c r="M2479" t="inlineStr">
        <is>
          <t>journal-article</t>
        </is>
      </c>
      <c r="N2479" t="inlineStr">
        <is>
          <t>en</t>
        </is>
      </c>
      <c r="O2479">
        <f>IF(F2479="","",LOWER(TRIM(F2479)&amp;"|"&amp;TRIM(G2479)&amp;"|"&amp;H2479))</f>
        <v/>
      </c>
      <c r="P2479" t="inlineStr">
        <is>
          <t>No</t>
        </is>
      </c>
      <c r="Q2479" t="inlineStr">
        <is>
          <t>Publisher: Elsevier ScienceDirect</t>
        </is>
      </c>
    </row>
    <row r="2480">
      <c r="A2480" t="inlineStr">
        <is>
          <t>A2479</t>
        </is>
      </c>
      <c r="B2480" t="inlineStr">
        <is>
          <t>Database</t>
        </is>
      </c>
      <c r="C2480" t="inlineStr">
        <is>
          <t>ScienceDirect</t>
        </is>
      </c>
      <c r="D2480" s="86" t="n">
        <v>46287</v>
      </c>
      <c r="E2480" t="inlineStr">
        <is>
          <t>("world model" OR "world models") AND ("JEPA" OR "generative" OR "diffusion") AND ("video prediction" OR "planning" OR "probing")</t>
        </is>
      </c>
      <c r="F2480" t="inlineStr">
        <is>
          <t>A survey of social network simulation in the LLM era: From classical models to Generative Agents</t>
        </is>
      </c>
      <c r="G2480" t="inlineStr">
        <is>
          <t>Thanh Tam Nguyen</t>
        </is>
      </c>
      <c r="H2480" t="n">
        <v>2026</v>
      </c>
      <c r="I2480" t="inlineStr">
        <is>
          <t>Knowledge-Based Systems</t>
        </is>
      </c>
      <c r="J2480" t="inlineStr">
        <is>
          <t>10.1016/j.knosys.2026.116947</t>
        </is>
      </c>
      <c r="K2480" t="inlineStr">
        <is>
          <t>https://doi.org/10.1016/j.knosys.2026.116947</t>
        </is>
      </c>
      <c r="L2480" t="inlineStr"/>
      <c r="M2480" t="inlineStr">
        <is>
          <t>journal-article</t>
        </is>
      </c>
      <c r="N2480" t="inlineStr">
        <is>
          <t>en</t>
        </is>
      </c>
      <c r="O2480">
        <f>IF(F2480="","",LOWER(TRIM(F2480)&amp;"|"&amp;TRIM(G2480)&amp;"|"&amp;H2480))</f>
        <v/>
      </c>
      <c r="P2480" t="inlineStr">
        <is>
          <t>No</t>
        </is>
      </c>
      <c r="Q2480" t="inlineStr">
        <is>
          <t>Publisher: Elsevier ScienceDirect</t>
        </is>
      </c>
    </row>
    <row r="2481">
      <c r="A2481" t="inlineStr">
        <is>
          <t>A2480</t>
        </is>
      </c>
      <c r="B2481" t="inlineStr">
        <is>
          <t>Database</t>
        </is>
      </c>
      <c r="C2481" t="inlineStr">
        <is>
          <t>ScienceDirect</t>
        </is>
      </c>
      <c r="D2481" s="86" t="n">
        <v>46287</v>
      </c>
      <c r="E2481" t="inlineStr">
        <is>
          <t>("world model" OR "world models") AND ("JEPA" OR "generative" OR "diffusion") AND ("video prediction" OR "planning" OR "probing")</t>
        </is>
      </c>
      <c r="F2481" t="inlineStr">
        <is>
          <t>Anomaly-aware transitions for reward-free offline imitation learning</t>
        </is>
      </c>
      <c r="G2481" t="inlineStr">
        <is>
          <t>Zhiliang Lin</t>
        </is>
      </c>
      <c r="H2481" t="n">
        <v>2026</v>
      </c>
      <c r="I2481" t="inlineStr">
        <is>
          <t>Pattern Recognition</t>
        </is>
      </c>
      <c r="J2481" t="inlineStr">
        <is>
          <t>10.1016/j.patcog.2026.113677</t>
        </is>
      </c>
      <c r="K2481" t="inlineStr">
        <is>
          <t>https://doi.org/10.1016/j.patcog.2026.113677</t>
        </is>
      </c>
      <c r="L2481" t="inlineStr"/>
      <c r="M2481" t="inlineStr">
        <is>
          <t>journal-article</t>
        </is>
      </c>
      <c r="N2481" t="inlineStr">
        <is>
          <t>en</t>
        </is>
      </c>
      <c r="O2481">
        <f>IF(F2481="","",LOWER(TRIM(F2481)&amp;"|"&amp;TRIM(G2481)&amp;"|"&amp;H2481))</f>
        <v/>
      </c>
      <c r="P2481" t="inlineStr">
        <is>
          <t>No</t>
        </is>
      </c>
      <c r="Q2481" t="inlineStr">
        <is>
          <t>Publisher: Elsevier ScienceDirect</t>
        </is>
      </c>
    </row>
    <row r="2482">
      <c r="A2482" t="inlineStr">
        <is>
          <t>A2481</t>
        </is>
      </c>
      <c r="B2482" t="inlineStr">
        <is>
          <t>Database</t>
        </is>
      </c>
      <c r="C2482" t="inlineStr">
        <is>
          <t>ScienceDirect</t>
        </is>
      </c>
      <c r="D2482" s="86" t="n">
        <v>46287</v>
      </c>
      <c r="E2482" t="inlineStr">
        <is>
          <t>("world model" OR "world models") AND ("JEPA" OR "generative" OR "diffusion") AND ("video prediction" OR "planning" OR "probing")</t>
        </is>
      </c>
      <c r="F2482" t="inlineStr">
        <is>
          <t>A systematic review of emerging technologies: IoT, explainable AI, and generative AI approaches for predictive maintenance (Industry 4.0)</t>
        </is>
      </c>
      <c r="G2482" t="inlineStr">
        <is>
          <t>Chitranjanjit Kaur</t>
        </is>
      </c>
      <c r="H2482" t="n">
        <v>2026</v>
      </c>
      <c r="I2482" t="inlineStr">
        <is>
          <t>Array</t>
        </is>
      </c>
      <c r="J2482" t="inlineStr">
        <is>
          <t>10.1016/j.array.2026.101215</t>
        </is>
      </c>
      <c r="K2482" t="inlineStr">
        <is>
          <t>https://doi.org/10.1016/j.array.2026.101215</t>
        </is>
      </c>
      <c r="L2482" t="inlineStr"/>
      <c r="M2482" t="inlineStr">
        <is>
          <t>journal-article</t>
        </is>
      </c>
      <c r="N2482" t="inlineStr">
        <is>
          <t>en</t>
        </is>
      </c>
      <c r="O2482">
        <f>IF(F2482="","",LOWER(TRIM(F2482)&amp;"|"&amp;TRIM(G2482)&amp;"|"&amp;H2482))</f>
        <v/>
      </c>
      <c r="P2482" t="inlineStr">
        <is>
          <t>No</t>
        </is>
      </c>
      <c r="Q2482" t="inlineStr">
        <is>
          <t>Publisher: Elsevier ScienceDirect</t>
        </is>
      </c>
    </row>
    <row r="2483">
      <c r="A2483" t="inlineStr">
        <is>
          <t>A2482</t>
        </is>
      </c>
      <c r="B2483" t="inlineStr">
        <is>
          <t>Database</t>
        </is>
      </c>
      <c r="C2483" t="inlineStr">
        <is>
          <t>ScienceDirect</t>
        </is>
      </c>
      <c r="D2483" s="86" t="n">
        <v>46287</v>
      </c>
      <c r="E2483" t="inlineStr">
        <is>
          <t>("world model" OR "world models") AND ("JEPA" OR "generative" OR "diffusion") AND ("video prediction" OR "planning" OR "probing")</t>
        </is>
      </c>
      <c r="F2483" t="inlineStr">
        <is>
          <t>GAIA-chain: generative-AI and blockchain for autonomous task execution and resource allocation in UAV-assisted IoV</t>
        </is>
      </c>
      <c r="G2483" t="inlineStr">
        <is>
          <t>Inam Ullah</t>
        </is>
      </c>
      <c r="H2483" t="n">
        <v>2026</v>
      </c>
      <c r="I2483" t="inlineStr">
        <is>
          <t>Digital Communications and Networks</t>
        </is>
      </c>
      <c r="J2483" t="inlineStr">
        <is>
          <t>10.1016/j.dcan.2026.09.010</t>
        </is>
      </c>
      <c r="K2483" t="inlineStr">
        <is>
          <t>https://doi.org/10.1016/j.dcan.2026.09.010</t>
        </is>
      </c>
      <c r="L2483" t="inlineStr"/>
      <c r="M2483" t="inlineStr">
        <is>
          <t>journal-article</t>
        </is>
      </c>
      <c r="N2483" t="inlineStr">
        <is>
          <t>en</t>
        </is>
      </c>
      <c r="O2483">
        <f>IF(F2483="","",LOWER(TRIM(F2483)&amp;"|"&amp;TRIM(G2483)&amp;"|"&amp;H2483))</f>
        <v/>
      </c>
      <c r="P2483" t="inlineStr">
        <is>
          <t>No</t>
        </is>
      </c>
      <c r="Q2483" t="inlineStr">
        <is>
          <t>Publisher: Elsevier ScienceDirect</t>
        </is>
      </c>
    </row>
    <row r="2484">
      <c r="A2484" t="inlineStr">
        <is>
          <t>A2483</t>
        </is>
      </c>
      <c r="B2484" t="inlineStr">
        <is>
          <t>Database</t>
        </is>
      </c>
      <c r="C2484" t="inlineStr">
        <is>
          <t>ScienceDirect</t>
        </is>
      </c>
      <c r="D2484" s="86" t="n">
        <v>46287</v>
      </c>
      <c r="E2484" t="inlineStr">
        <is>
          <t>("world model" OR "world models") AND ("JEPA" OR "generative" OR "diffusion") AND ("video prediction" OR "planning" OR "probing")</t>
        </is>
      </c>
      <c r="F2484" t="inlineStr">
        <is>
          <t>Addressing hallucinations in generative AI agents using observability and dual memory knowledge graphs</t>
        </is>
      </c>
      <c r="G2484" t="inlineStr">
        <is>
          <t>Amali Matharaarachchi</t>
        </is>
      </c>
      <c r="H2484" t="n">
        <v>2026</v>
      </c>
      <c r="I2484" t="inlineStr">
        <is>
          <t>Knowledge-Based Systems</t>
        </is>
      </c>
      <c r="J2484" t="inlineStr">
        <is>
          <t>10.1016/j.knosys.2026.115469</t>
        </is>
      </c>
      <c r="K2484" t="inlineStr">
        <is>
          <t>https://doi.org/10.1016/j.knosys.2026.115469</t>
        </is>
      </c>
      <c r="L2484" t="inlineStr"/>
      <c r="M2484" t="inlineStr">
        <is>
          <t>journal-article</t>
        </is>
      </c>
      <c r="N2484" t="inlineStr">
        <is>
          <t>en</t>
        </is>
      </c>
      <c r="O2484">
        <f>IF(F2484="","",LOWER(TRIM(F2484)&amp;"|"&amp;TRIM(G2484)&amp;"|"&amp;H2484))</f>
        <v/>
      </c>
      <c r="P2484" t="inlineStr">
        <is>
          <t>No</t>
        </is>
      </c>
      <c r="Q2484" t="inlineStr">
        <is>
          <t>Publisher: Elsevier ScienceDirect</t>
        </is>
      </c>
    </row>
    <row r="2485">
      <c r="A2485" t="inlineStr">
        <is>
          <t>A2484</t>
        </is>
      </c>
      <c r="B2485" t="inlineStr">
        <is>
          <t>Database</t>
        </is>
      </c>
      <c r="C2485" t="inlineStr">
        <is>
          <t>ScienceDirect</t>
        </is>
      </c>
      <c r="D2485" s="86" t="n">
        <v>46287</v>
      </c>
      <c r="E2485" t="inlineStr">
        <is>
          <t>("world model" OR "world models") AND ("JEPA" OR "generative" OR "diffusion") AND ("video prediction" OR "planning" OR "probing")</t>
        </is>
      </c>
      <c r="F2485" t="inlineStr">
        <is>
          <t>A review of learning-based motion planning: toward a data-driven optimal control approach</t>
        </is>
      </c>
      <c r="G2485" t="inlineStr">
        <is>
          <t>Jia Hu</t>
        </is>
      </c>
      <c r="H2485" t="n">
        <v>2026</v>
      </c>
      <c r="I2485" t="inlineStr">
        <is>
          <t>Transportation Research Part C: Emerging Technologies</t>
        </is>
      </c>
      <c r="J2485" t="inlineStr">
        <is>
          <t>10.1016/j.trc.2026.105767</t>
        </is>
      </c>
      <c r="K2485" t="inlineStr">
        <is>
          <t>https://doi.org/10.1016/j.trc.2026.105767</t>
        </is>
      </c>
      <c r="L2485" t="inlineStr"/>
      <c r="M2485" t="inlineStr">
        <is>
          <t>journal-article</t>
        </is>
      </c>
      <c r="N2485" t="inlineStr">
        <is>
          <t>en</t>
        </is>
      </c>
      <c r="O2485">
        <f>IF(F2485="","",LOWER(TRIM(F2485)&amp;"|"&amp;TRIM(G2485)&amp;"|"&amp;H2485))</f>
        <v/>
      </c>
      <c r="P2485" t="inlineStr">
        <is>
          <t>No</t>
        </is>
      </c>
      <c r="Q2485" t="inlineStr">
        <is>
          <t>Publisher: Elsevier ScienceDirect</t>
        </is>
      </c>
    </row>
    <row r="2486">
      <c r="A2486" t="inlineStr">
        <is>
          <t>A2485</t>
        </is>
      </c>
      <c r="B2486" t="inlineStr">
        <is>
          <t>Database</t>
        </is>
      </c>
      <c r="C2486" t="inlineStr">
        <is>
          <t>ScienceDirect</t>
        </is>
      </c>
      <c r="D2486" s="86" t="n">
        <v>46287</v>
      </c>
      <c r="E2486" t="inlineStr">
        <is>
          <t>("world model" OR "world models") AND ("JEPA" OR "generative" OR "diffusion") AND ("video prediction" OR "planning" OR "probing")</t>
        </is>
      </c>
      <c r="F2486" t="inlineStr">
        <is>
          <t>Why machines don’t speak biology: Toward native biological language models</t>
        </is>
      </c>
      <c r="G2486" t="inlineStr">
        <is>
          <t>Yonatan Stelzer</t>
        </is>
      </c>
      <c r="H2486" t="n">
        <v>2026</v>
      </c>
      <c r="I2486" t="inlineStr">
        <is>
          <t>Cell</t>
        </is>
      </c>
      <c r="J2486" t="inlineStr">
        <is>
          <t>10.1016/j.cell.2026.07.003</t>
        </is>
      </c>
      <c r="K2486" t="inlineStr">
        <is>
          <t>https://doi.org/10.1016/j.cell.2026.07.003</t>
        </is>
      </c>
      <c r="L2486" t="inlineStr"/>
      <c r="M2486" t="inlineStr">
        <is>
          <t>journal-article</t>
        </is>
      </c>
      <c r="N2486" t="inlineStr">
        <is>
          <t>en</t>
        </is>
      </c>
      <c r="O2486">
        <f>IF(F2486="","",LOWER(TRIM(F2486)&amp;"|"&amp;TRIM(G2486)&amp;"|"&amp;H2486))</f>
        <v/>
      </c>
      <c r="P2486" t="inlineStr">
        <is>
          <t>No</t>
        </is>
      </c>
      <c r="Q2486" t="inlineStr">
        <is>
          <t>Publisher: Elsevier ScienceDirect</t>
        </is>
      </c>
    </row>
    <row r="2487">
      <c r="A2487" t="inlineStr">
        <is>
          <t>A2486</t>
        </is>
      </c>
      <c r="B2487" t="inlineStr">
        <is>
          <t>Database</t>
        </is>
      </c>
      <c r="C2487" t="inlineStr">
        <is>
          <t>ScienceDirect</t>
        </is>
      </c>
      <c r="D2487" s="86" t="n">
        <v>46287</v>
      </c>
      <c r="E2487" t="inlineStr">
        <is>
          <t>("world model" OR "world models") AND ("JEPA" OR "generative" OR "diffusion") AND ("video prediction" OR "planning" OR "probing")</t>
        </is>
      </c>
      <c r="F2487" t="inlineStr">
        <is>
          <t>Improving consciousness assessment through neuroadaptive artificial intelligence and quantum-enhanced brain-computer interfaces</t>
        </is>
      </c>
      <c r="G2487" t="inlineStr">
        <is>
          <t>Olivier Oullier</t>
        </is>
      </c>
      <c r="H2487" t="n">
        <v>2026</v>
      </c>
      <c r="I2487" t="inlineStr">
        <is>
          <t>Clinical Neurology and Neurosurgery</t>
        </is>
      </c>
      <c r="J2487" t="inlineStr">
        <is>
          <t>10.1016/j.clineuro.2026.109396</t>
        </is>
      </c>
      <c r="K2487" t="inlineStr">
        <is>
          <t>https://doi.org/10.1016/j.clineuro.2026.109396</t>
        </is>
      </c>
      <c r="L2487" t="inlineStr"/>
      <c r="M2487" t="inlineStr">
        <is>
          <t>journal-article</t>
        </is>
      </c>
      <c r="N2487" t="inlineStr">
        <is>
          <t>en</t>
        </is>
      </c>
      <c r="O2487">
        <f>IF(F2487="","",LOWER(TRIM(F2487)&amp;"|"&amp;TRIM(G2487)&amp;"|"&amp;H2487))</f>
        <v/>
      </c>
      <c r="P2487" t="inlineStr">
        <is>
          <t>No</t>
        </is>
      </c>
      <c r="Q2487" t="inlineStr">
        <is>
          <t>Publisher: Elsevier ScienceDirect</t>
        </is>
      </c>
    </row>
    <row r="2488">
      <c r="A2488" t="inlineStr">
        <is>
          <t>A2487</t>
        </is>
      </c>
      <c r="B2488" t="inlineStr">
        <is>
          <t>Database</t>
        </is>
      </c>
      <c r="C2488" t="inlineStr">
        <is>
          <t>ScienceDirect</t>
        </is>
      </c>
      <c r="D2488" s="86" t="n">
        <v>46287</v>
      </c>
      <c r="E2488" t="inlineStr">
        <is>
          <t>("world model" OR "world models") AND ("JEPA" OR "generative" OR "diffusion") AND ("video prediction" OR "planning" OR "probing")</t>
        </is>
      </c>
      <c r="F2488" t="inlineStr">
        <is>
          <t>Cognitive computations underlying ritual performance and persistence</t>
        </is>
      </c>
      <c r="G2488" t="inlineStr">
        <is>
          <t>Martin Lang</t>
        </is>
      </c>
      <c r="H2488" t="n">
        <v>2026</v>
      </c>
      <c r="I2488" t="inlineStr">
        <is>
          <t>Trends in Cognitive Sciences</t>
        </is>
      </c>
      <c r="J2488" t="inlineStr">
        <is>
          <t>10.1016/j.tics.2026.04.009</t>
        </is>
      </c>
      <c r="K2488" t="inlineStr">
        <is>
          <t>https://doi.org/10.1016/j.tics.2026.04.009</t>
        </is>
      </c>
      <c r="L2488" t="inlineStr"/>
      <c r="M2488" t="inlineStr">
        <is>
          <t>journal-article</t>
        </is>
      </c>
      <c r="N2488" t="inlineStr">
        <is>
          <t>en</t>
        </is>
      </c>
      <c r="O2488">
        <f>IF(F2488="","",LOWER(TRIM(F2488)&amp;"|"&amp;TRIM(G2488)&amp;"|"&amp;H2488))</f>
        <v/>
      </c>
      <c r="P2488" t="inlineStr">
        <is>
          <t>No</t>
        </is>
      </c>
      <c r="Q2488" t="inlineStr">
        <is>
          <t>Publisher: Elsevier ScienceDirect</t>
        </is>
      </c>
    </row>
    <row r="2489">
      <c r="A2489" t="inlineStr">
        <is>
          <t>A2488</t>
        </is>
      </c>
      <c r="B2489" t="inlineStr">
        <is>
          <t>Database</t>
        </is>
      </c>
      <c r="C2489" t="inlineStr">
        <is>
          <t>ScienceDirect</t>
        </is>
      </c>
      <c r="D2489" s="86" t="n">
        <v>46287</v>
      </c>
      <c r="E2489" t="inlineStr">
        <is>
          <t>("world model" OR "world models") AND ("JEPA" OR "generative" OR "diffusion") AND ("video prediction" OR "planning" OR "probing")</t>
        </is>
      </c>
      <c r="F2489" t="inlineStr">
        <is>
          <t>Preference alignment on diffusion models: A comprehensive survey for image generation and editing</t>
        </is>
      </c>
      <c r="G2489" t="inlineStr">
        <is>
          <t>Sihao Wu</t>
        </is>
      </c>
      <c r="H2489" t="n">
        <v>2026</v>
      </c>
      <c r="I2489" t="inlineStr">
        <is>
          <t>Computer Science Review</t>
        </is>
      </c>
      <c r="J2489" t="inlineStr">
        <is>
          <t>10.1016/j.cosrev.2026.100900</t>
        </is>
      </c>
      <c r="K2489" t="inlineStr">
        <is>
          <t>https://doi.org/10.1016/j.cosrev.2026.100900</t>
        </is>
      </c>
      <c r="L2489" t="inlineStr"/>
      <c r="M2489" t="inlineStr">
        <is>
          <t>journal-article</t>
        </is>
      </c>
      <c r="N2489" t="inlineStr">
        <is>
          <t>en</t>
        </is>
      </c>
      <c r="O2489">
        <f>IF(F2489="","",LOWER(TRIM(F2489)&amp;"|"&amp;TRIM(G2489)&amp;"|"&amp;H2489))</f>
        <v/>
      </c>
      <c r="P2489" t="inlineStr">
        <is>
          <t>No</t>
        </is>
      </c>
      <c r="Q2489" t="inlineStr">
        <is>
          <t>Publisher: Elsevier ScienceDirect</t>
        </is>
      </c>
    </row>
    <row r="2490">
      <c r="A2490" t="inlineStr">
        <is>
          <t>A2489</t>
        </is>
      </c>
      <c r="B2490" t="inlineStr">
        <is>
          <t>Database</t>
        </is>
      </c>
      <c r="C2490" t="inlineStr">
        <is>
          <t>ScienceDirect</t>
        </is>
      </c>
      <c r="D2490" s="86" t="n">
        <v>46287</v>
      </c>
      <c r="E2490" t="inlineStr">
        <is>
          <t>("world model" OR "world models") AND ("JEPA" OR "generative" OR "diffusion") AND ("video prediction" OR "planning" OR "probing")</t>
        </is>
      </c>
      <c r="F2490" t="inlineStr">
        <is>
          <t>Closing the loop with generative AI and automated experimentation in electrochemical energy innovation</t>
        </is>
      </c>
      <c r="G2490" t="inlineStr">
        <is>
          <t>Zhiqiang Niu</t>
        </is>
      </c>
      <c r="H2490" t="n">
        <v>2026</v>
      </c>
      <c r="I2490" t="inlineStr">
        <is>
          <t>Science Bulletin</t>
        </is>
      </c>
      <c r="J2490" t="inlineStr">
        <is>
          <t>10.1016/j.scib.2026.07.036</t>
        </is>
      </c>
      <c r="K2490" t="inlineStr">
        <is>
          <t>https://doi.org/10.1016/j.scib.2026.07.036</t>
        </is>
      </c>
      <c r="L2490" t="inlineStr"/>
      <c r="M2490" t="inlineStr">
        <is>
          <t>journal-article</t>
        </is>
      </c>
      <c r="N2490" t="inlineStr">
        <is>
          <t>en</t>
        </is>
      </c>
      <c r="O2490">
        <f>IF(F2490="","",LOWER(TRIM(F2490)&amp;"|"&amp;TRIM(G2490)&amp;"|"&amp;H2490))</f>
        <v/>
      </c>
      <c r="P2490" t="inlineStr">
        <is>
          <t>No</t>
        </is>
      </c>
      <c r="Q2490" t="inlineStr">
        <is>
          <t>Publisher: Elsevier ScienceDirect</t>
        </is>
      </c>
    </row>
    <row r="2491">
      <c r="A2491" t="inlineStr">
        <is>
          <t>A2490</t>
        </is>
      </c>
      <c r="B2491" t="inlineStr">
        <is>
          <t>Database</t>
        </is>
      </c>
      <c r="C2491" t="inlineStr">
        <is>
          <t>ScienceDirect</t>
        </is>
      </c>
      <c r="D2491" s="86" t="n">
        <v>46287</v>
      </c>
      <c r="E2491" t="inlineStr">
        <is>
          <t>("world model" OR "world models") AND ("JEPA" OR "generative" OR "diffusion") AND ("video prediction" OR "planning" OR "probing")</t>
        </is>
      </c>
      <c r="F2491" t="inlineStr">
        <is>
          <t>6: A multilayered framework for deep generative, hybrid, and mixed modeling toward smarter eco-city intelligence: Cross-domain convergence, implications, challenges, and research directions</t>
        </is>
      </c>
      <c r="G2491" t="inlineStr">
        <is>
          <t>Simon Elias Bibri</t>
        </is>
      </c>
      <c r="H2491" t="n">
        <v>2026</v>
      </c>
      <c r="I2491" t="inlineStr">
        <is>
          <t>The Next Frontiers of Quantum Generative Intelligence for Smarter Eco-Cities</t>
        </is>
      </c>
      <c r="J2491" t="inlineStr">
        <is>
          <t>10.1016/B978-0-443-52665-7.00013-6</t>
        </is>
      </c>
      <c r="K2491" t="inlineStr">
        <is>
          <t>https://doi.org/10.1016/B978-0-443-52665-7.00013-6</t>
        </is>
      </c>
      <c r="L2491" t="inlineStr"/>
      <c r="M2491" t="inlineStr">
        <is>
          <t>journal-article</t>
        </is>
      </c>
      <c r="N2491" t="inlineStr">
        <is>
          <t>en</t>
        </is>
      </c>
      <c r="O2491">
        <f>IF(F2491="","",LOWER(TRIM(F2491)&amp;"|"&amp;TRIM(G2491)&amp;"|"&amp;H2491))</f>
        <v/>
      </c>
      <c r="P2491" t="inlineStr">
        <is>
          <t>No</t>
        </is>
      </c>
      <c r="Q2491" t="inlineStr">
        <is>
          <t>Publisher: Elsevier ScienceDirect</t>
        </is>
      </c>
    </row>
    <row r="2492">
      <c r="A2492" t="inlineStr">
        <is>
          <t>A2491</t>
        </is>
      </c>
      <c r="B2492" t="inlineStr">
        <is>
          <t>Database</t>
        </is>
      </c>
      <c r="C2492" t="inlineStr">
        <is>
          <t>ScienceDirect</t>
        </is>
      </c>
      <c r="D2492" s="86" t="n">
        <v>46287</v>
      </c>
      <c r="E2492" t="inlineStr">
        <is>
          <t>("world model" OR "world models") AND ("JEPA" OR "generative" OR "diffusion") AND ("video prediction" OR "planning" OR "probing")</t>
        </is>
      </c>
      <c r="F2492" t="inlineStr">
        <is>
          <t>Synthetic Dreaming for State-Conditioned Epistemic Exploration in Neural Networks</t>
        </is>
      </c>
      <c r="G2492" t="inlineStr">
        <is>
          <t>Menachem Lachiany</t>
        </is>
      </c>
      <c r="H2492" t="n">
        <v>2026</v>
      </c>
      <c r="I2492" t="inlineStr">
        <is>
          <t>Neural Networks</t>
        </is>
      </c>
      <c r="J2492" t="inlineStr">
        <is>
          <t>10.1016/j.neunet.2026.109664</t>
        </is>
      </c>
      <c r="K2492" t="inlineStr">
        <is>
          <t>https://doi.org/10.1016/j.neunet.2026.109664</t>
        </is>
      </c>
      <c r="L2492" t="inlineStr"/>
      <c r="M2492" t="inlineStr">
        <is>
          <t>journal-article</t>
        </is>
      </c>
      <c r="N2492" t="inlineStr">
        <is>
          <t>en</t>
        </is>
      </c>
      <c r="O2492">
        <f>IF(F2492="","",LOWER(TRIM(F2492)&amp;"|"&amp;TRIM(G2492)&amp;"|"&amp;H2492))</f>
        <v/>
      </c>
      <c r="P2492" t="inlineStr">
        <is>
          <t>No</t>
        </is>
      </c>
      <c r="Q2492" t="inlineStr">
        <is>
          <t>Publisher: Elsevier ScienceDirect</t>
        </is>
      </c>
    </row>
    <row r="2493">
      <c r="A2493" t="inlineStr">
        <is>
          <t>A2492</t>
        </is>
      </c>
      <c r="B2493" t="inlineStr">
        <is>
          <t>Database</t>
        </is>
      </c>
      <c r="C2493" t="inlineStr">
        <is>
          <t>ScienceDirect</t>
        </is>
      </c>
      <c r="D2493" s="86" t="n">
        <v>46287</v>
      </c>
      <c r="E2493" t="inlineStr">
        <is>
          <t>("world model" OR "world models") AND ("JEPA" OR "generative" OR "diffusion") AND ("video prediction" OR "planning" OR "probing")</t>
        </is>
      </c>
      <c r="F2493" t="inlineStr">
        <is>
          <t>Exploring the potential of generative artificial intelligence in medical image synthesis: opportunities, challenges, and future directions</t>
        </is>
      </c>
      <c r="G2493" t="inlineStr">
        <is>
          <t>Bardia Khosravi</t>
        </is>
      </c>
      <c r="H2493" t="n">
        <v>2025</v>
      </c>
      <c r="I2493" t="inlineStr">
        <is>
          <t>The Lancet Digital Health</t>
        </is>
      </c>
      <c r="J2493" t="inlineStr">
        <is>
          <t>10.1016/j.landig.2025.100890</t>
        </is>
      </c>
      <c r="K2493" t="inlineStr">
        <is>
          <t>https://doi.org/10.1016/j.landig.2025.100890</t>
        </is>
      </c>
      <c r="L2493" t="inlineStr"/>
      <c r="M2493" t="inlineStr">
        <is>
          <t>journal-article</t>
        </is>
      </c>
      <c r="N2493" t="inlineStr">
        <is>
          <t>en</t>
        </is>
      </c>
      <c r="O2493">
        <f>IF(F2493="","",LOWER(TRIM(F2493)&amp;"|"&amp;TRIM(G2493)&amp;"|"&amp;H2493))</f>
        <v/>
      </c>
      <c r="P2493" t="inlineStr">
        <is>
          <t>No</t>
        </is>
      </c>
      <c r="Q2493" t="inlineStr">
        <is>
          <t>Publisher: Elsevier ScienceDirect</t>
        </is>
      </c>
    </row>
    <row r="2494">
      <c r="A2494" t="inlineStr">
        <is>
          <t>A2493</t>
        </is>
      </c>
      <c r="B2494" t="inlineStr">
        <is>
          <t>Database</t>
        </is>
      </c>
      <c r="C2494" t="inlineStr">
        <is>
          <t>ScienceDirect</t>
        </is>
      </c>
      <c r="D2494" s="86" t="n">
        <v>46287</v>
      </c>
      <c r="E2494" t="inlineStr">
        <is>
          <t>("world model" OR "world models") AND ("JEPA" OR "generative" OR "diffusion") AND ("video prediction" OR "planning" OR "probing")</t>
        </is>
      </c>
      <c r="F2494" t="inlineStr">
        <is>
          <t>Task Planning and Execution for Industrial Automation: A Comprehensive Analysis of Traditional and Emerging Methods</t>
        </is>
      </c>
      <c r="G2494" t="inlineStr">
        <is>
          <t>Dario Antonelli</t>
        </is>
      </c>
      <c r="H2494" t="n">
        <v>2026</v>
      </c>
      <c r="I2494" t="inlineStr">
        <is>
          <t>Procedia Computer Science</t>
        </is>
      </c>
      <c r="J2494" t="inlineStr">
        <is>
          <t>10.1016/j.procs.2026.02.362</t>
        </is>
      </c>
      <c r="K2494" t="inlineStr">
        <is>
          <t>https://doi.org/10.1016/j.procs.2026.02.362</t>
        </is>
      </c>
      <c r="L2494" t="inlineStr"/>
      <c r="M2494" t="inlineStr">
        <is>
          <t>journal-article</t>
        </is>
      </c>
      <c r="N2494" t="inlineStr">
        <is>
          <t>en</t>
        </is>
      </c>
      <c r="O2494">
        <f>IF(F2494="","",LOWER(TRIM(F2494)&amp;"|"&amp;TRIM(G2494)&amp;"|"&amp;H2494))</f>
        <v/>
      </c>
      <c r="P2494" t="inlineStr">
        <is>
          <t>No</t>
        </is>
      </c>
      <c r="Q2494" t="inlineStr">
        <is>
          <t>Publisher: Elsevier ScienceDirect</t>
        </is>
      </c>
    </row>
    <row r="2495">
      <c r="A2495" t="inlineStr">
        <is>
          <t>A2494</t>
        </is>
      </c>
      <c r="B2495" t="inlineStr">
        <is>
          <t>Database</t>
        </is>
      </c>
      <c r="C2495" t="inlineStr">
        <is>
          <t>ScienceDirect</t>
        </is>
      </c>
      <c r="D2495" s="86" t="n">
        <v>46287</v>
      </c>
      <c r="E2495" t="inlineStr">
        <is>
          <t>("world model" OR "world models") AND ("JEPA" OR "generative" OR "diffusion") AND ("video prediction" OR "planning" OR "probing")</t>
        </is>
      </c>
      <c r="F2495" t="inlineStr">
        <is>
          <t>A robust guardian for autonomous driving with game-theoretic and diffusion counterfactuals</t>
        </is>
      </c>
      <c r="G2495" t="inlineStr">
        <is>
          <t>Yiran Zhang</t>
        </is>
      </c>
      <c r="H2495" t="n">
        <v>2026</v>
      </c>
      <c r="I2495" t="inlineStr">
        <is>
          <t>Transportation Research Part C: Emerging Technologies</t>
        </is>
      </c>
      <c r="J2495" t="inlineStr">
        <is>
          <t>10.1016/j.trc.2026.105966</t>
        </is>
      </c>
      <c r="K2495" t="inlineStr">
        <is>
          <t>https://doi.org/10.1016/j.trc.2026.105966</t>
        </is>
      </c>
      <c r="L2495" t="inlineStr"/>
      <c r="M2495" t="inlineStr">
        <is>
          <t>journal-article</t>
        </is>
      </c>
      <c r="N2495" t="inlineStr">
        <is>
          <t>en</t>
        </is>
      </c>
      <c r="O2495">
        <f>IF(F2495="","",LOWER(TRIM(F2495)&amp;"|"&amp;TRIM(G2495)&amp;"|"&amp;H2495))</f>
        <v/>
      </c>
      <c r="P2495" t="inlineStr">
        <is>
          <t>No</t>
        </is>
      </c>
      <c r="Q2495" t="inlineStr">
        <is>
          <t>Publisher: Elsevier ScienceDirect</t>
        </is>
      </c>
    </row>
    <row r="2496">
      <c r="A2496" t="inlineStr">
        <is>
          <t>A2495</t>
        </is>
      </c>
      <c r="B2496" t="inlineStr">
        <is>
          <t>Database</t>
        </is>
      </c>
      <c r="C2496" t="inlineStr">
        <is>
          <t>ScienceDirect</t>
        </is>
      </c>
      <c r="D2496" s="86" t="n">
        <v>46287</v>
      </c>
      <c r="E2496" t="inlineStr">
        <is>
          <t>("world model" OR "world models") AND ("JEPA" OR "generative" OR "diffusion") AND ("video prediction" OR "planning" OR "probing")</t>
        </is>
      </c>
      <c r="F2496" t="inlineStr">
        <is>
          <t>Transforming Rheumatology Practice: Applications of Generative Artificial Intelligence</t>
        </is>
      </c>
      <c r="G2496" t="inlineStr">
        <is>
          <t>Augusto Garcia-Agundez</t>
        </is>
      </c>
      <c r="H2496" t="n">
        <v>2026</v>
      </c>
      <c r="I2496" t="inlineStr">
        <is>
          <t>Rheumatic Disease Clinics of North America</t>
        </is>
      </c>
      <c r="J2496" t="inlineStr">
        <is>
          <t>10.1016/j.rdc.2026.04.002</t>
        </is>
      </c>
      <c r="K2496" t="inlineStr">
        <is>
          <t>https://doi.org/10.1016/j.rdc.2026.04.002</t>
        </is>
      </c>
      <c r="L2496" t="inlineStr"/>
      <c r="M2496" t="inlineStr">
        <is>
          <t>journal-article</t>
        </is>
      </c>
      <c r="N2496" t="inlineStr">
        <is>
          <t>en</t>
        </is>
      </c>
      <c r="O2496">
        <f>IF(F2496="","",LOWER(TRIM(F2496)&amp;"|"&amp;TRIM(G2496)&amp;"|"&amp;H2496))</f>
        <v/>
      </c>
      <c r="P2496" t="inlineStr">
        <is>
          <t>No</t>
        </is>
      </c>
      <c r="Q2496" t="inlineStr">
        <is>
          <t>Publisher: Elsevier ScienceDirect</t>
        </is>
      </c>
    </row>
    <row r="2497">
      <c r="A2497" t="inlineStr">
        <is>
          <t>A2496</t>
        </is>
      </c>
      <c r="B2497" t="inlineStr">
        <is>
          <t>Database</t>
        </is>
      </c>
      <c r="C2497" t="inlineStr">
        <is>
          <t>ScienceDirect</t>
        </is>
      </c>
      <c r="D2497" s="86" t="n">
        <v>46287</v>
      </c>
      <c r="E2497" t="inlineStr">
        <is>
          <t>("world model" OR "world models") AND ("JEPA" OR "generative" OR "diffusion") AND ("video prediction" OR "planning" OR "probing")</t>
        </is>
      </c>
      <c r="F2497" t="inlineStr">
        <is>
          <t>A survey of imitation learning for autonomous driving from an embodied intelligence perspective</t>
        </is>
      </c>
      <c r="G2497" t="inlineStr">
        <is>
          <t>Chenglong Jin</t>
        </is>
      </c>
      <c r="H2497" t="n">
        <v>2026</v>
      </c>
      <c r="I2497" t="inlineStr">
        <is>
          <t>Engineering Applications of Artificial Intelligence</t>
        </is>
      </c>
      <c r="J2497" t="inlineStr">
        <is>
          <t>10.1016/j.engappai.2026.115994</t>
        </is>
      </c>
      <c r="K2497" t="inlineStr">
        <is>
          <t>https://doi.org/10.1016/j.engappai.2026.115994</t>
        </is>
      </c>
      <c r="L2497" t="inlineStr"/>
      <c r="M2497" t="inlineStr">
        <is>
          <t>journal-article</t>
        </is>
      </c>
      <c r="N2497" t="inlineStr">
        <is>
          <t>en</t>
        </is>
      </c>
      <c r="O2497">
        <f>IF(F2497="","",LOWER(TRIM(F2497)&amp;"|"&amp;TRIM(G2497)&amp;"|"&amp;H2497))</f>
        <v/>
      </c>
      <c r="P2497" t="inlineStr">
        <is>
          <t>No</t>
        </is>
      </c>
      <c r="Q2497" t="inlineStr">
        <is>
          <t>Publisher: Elsevier ScienceDirect</t>
        </is>
      </c>
    </row>
    <row r="2498">
      <c r="A2498" t="inlineStr">
        <is>
          <t>A2497</t>
        </is>
      </c>
      <c r="B2498" t="inlineStr">
        <is>
          <t>Database</t>
        </is>
      </c>
      <c r="C2498" t="inlineStr">
        <is>
          <t>ScienceDirect</t>
        </is>
      </c>
      <c r="D2498" s="86" t="n">
        <v>46287</v>
      </c>
      <c r="E2498" t="inlineStr">
        <is>
          <t>("world model" OR "world models") AND ("JEPA" OR "generative" OR "diffusion") AND ("video prediction" OR "planning" OR "probing")</t>
        </is>
      </c>
      <c r="F2498" t="inlineStr">
        <is>
          <t>Differential privacy for data sharing: evolution and full-lifecycle applications in generative AI</t>
        </is>
      </c>
      <c r="G2498" t="inlineStr">
        <is>
          <t>Boyan Gao</t>
        </is>
      </c>
      <c r="H2498" t="n">
        <v>2026</v>
      </c>
      <c r="I2498" t="inlineStr">
        <is>
          <t>Computer Networks</t>
        </is>
      </c>
      <c r="J2498" t="inlineStr">
        <is>
          <t>10.1016/j.comnet.2026.112335</t>
        </is>
      </c>
      <c r="K2498" t="inlineStr">
        <is>
          <t>https://doi.org/10.1016/j.comnet.2026.112335</t>
        </is>
      </c>
      <c r="L2498" t="inlineStr"/>
      <c r="M2498" t="inlineStr">
        <is>
          <t>journal-article</t>
        </is>
      </c>
      <c r="N2498" t="inlineStr">
        <is>
          <t>en</t>
        </is>
      </c>
      <c r="O2498">
        <f>IF(F2498="","",LOWER(TRIM(F2498)&amp;"|"&amp;TRIM(G2498)&amp;"|"&amp;H2498))</f>
        <v/>
      </c>
      <c r="P2498" t="inlineStr">
        <is>
          <t>No</t>
        </is>
      </c>
      <c r="Q2498" t="inlineStr">
        <is>
          <t>Publisher: Elsevier ScienceDirect</t>
        </is>
      </c>
    </row>
    <row r="2499">
      <c r="A2499" t="inlineStr">
        <is>
          <t>A2498</t>
        </is>
      </c>
      <c r="B2499" t="inlineStr">
        <is>
          <t>Database</t>
        </is>
      </c>
      <c r="C2499" t="inlineStr">
        <is>
          <t>ScienceDirect</t>
        </is>
      </c>
      <c r="D2499" s="86" t="n">
        <v>46287</v>
      </c>
      <c r="E2499" t="inlineStr">
        <is>
          <t>("world model" OR "world models") AND ("JEPA" OR "generative" OR "diffusion") AND ("video prediction" OR "planning" OR "probing")</t>
        </is>
      </c>
      <c r="F2499" t="inlineStr">
        <is>
          <t>An introduction to generative network models and their use in animal sociality research</t>
        </is>
      </c>
      <c r="G2499" t="inlineStr">
        <is>
          <t>Josefine Bohr Brask</t>
        </is>
      </c>
      <c r="H2499" t="n">
        <v>2025</v>
      </c>
      <c r="I2499" t="inlineStr">
        <is>
          <t>Animal Behaviour</t>
        </is>
      </c>
      <c r="J2499" t="inlineStr">
        <is>
          <t>10.1016/j.anbehav.2025.123364</t>
        </is>
      </c>
      <c r="K2499" t="inlineStr">
        <is>
          <t>https://doi.org/10.1016/j.anbehav.2025.123364</t>
        </is>
      </c>
      <c r="L2499" t="inlineStr"/>
      <c r="M2499" t="inlineStr">
        <is>
          <t>journal-article</t>
        </is>
      </c>
      <c r="N2499" t="inlineStr">
        <is>
          <t>en</t>
        </is>
      </c>
      <c r="O2499">
        <f>IF(F2499="","",LOWER(TRIM(F2499)&amp;"|"&amp;TRIM(G2499)&amp;"|"&amp;H2499))</f>
        <v/>
      </c>
      <c r="P2499" t="inlineStr">
        <is>
          <t>No</t>
        </is>
      </c>
      <c r="Q2499" t="inlineStr">
        <is>
          <t>Publisher: Elsevier ScienceDirect</t>
        </is>
      </c>
    </row>
    <row r="2500">
      <c r="A2500" t="inlineStr">
        <is>
          <t>A2499</t>
        </is>
      </c>
      <c r="B2500" t="inlineStr">
        <is>
          <t>Database</t>
        </is>
      </c>
      <c r="C2500" t="inlineStr">
        <is>
          <t>ScienceDirect</t>
        </is>
      </c>
      <c r="D2500" s="86" t="n">
        <v>46287</v>
      </c>
      <c r="E2500" t="inlineStr">
        <is>
          <t>("world model" OR "world models") AND ("JEPA" OR "generative" OR "diffusion") AND ("video prediction" OR "planning" OR "probing")</t>
        </is>
      </c>
      <c r="F2500" t="inlineStr">
        <is>
          <t>Beyond language: generative artificial intelligence as a general computing model for medicine</t>
        </is>
      </c>
      <c r="G2500" t="inlineStr">
        <is>
          <t>Arkadiusz Sitek</t>
        </is>
      </c>
      <c r="H2500" t="n">
        <v>2026</v>
      </c>
      <c r="I2500" t="inlineStr">
        <is>
          <t>The Lancet Digital Health</t>
        </is>
      </c>
      <c r="J2500" t="inlineStr">
        <is>
          <t>10.1016/j.landig.2026.101011</t>
        </is>
      </c>
      <c r="K2500" t="inlineStr">
        <is>
          <t>https://doi.org/10.1016/j.landig.2026.101011</t>
        </is>
      </c>
      <c r="L2500" t="inlineStr"/>
      <c r="M2500" t="inlineStr">
        <is>
          <t>journal-article</t>
        </is>
      </c>
      <c r="N2500" t="inlineStr">
        <is>
          <t>en</t>
        </is>
      </c>
      <c r="O2500">
        <f>IF(F2500="","",LOWER(TRIM(F2500)&amp;"|"&amp;TRIM(G2500)&amp;"|"&amp;H2500))</f>
        <v/>
      </c>
      <c r="P2500" t="inlineStr">
        <is>
          <t>No</t>
        </is>
      </c>
      <c r="Q2500" t="inlineStr">
        <is>
          <t>Publisher: Elsevier ScienceDirect</t>
        </is>
      </c>
    </row>
    <row r="2501">
      <c r="A2501" t="inlineStr">
        <is>
          <t>A2500</t>
        </is>
      </c>
      <c r="B2501" t="inlineStr">
        <is>
          <t>Database</t>
        </is>
      </c>
      <c r="C2501" t="inlineStr">
        <is>
          <t>ScienceDirect</t>
        </is>
      </c>
      <c r="D2501" s="86" t="n">
        <v>46287</v>
      </c>
      <c r="E2501" t="inlineStr">
        <is>
          <t>("world model" OR "world models") AND ("JEPA" OR "generative" OR "diffusion") AND ("video prediction" OR "planning" OR "probing")</t>
        </is>
      </c>
      <c r="F2501" t="inlineStr">
        <is>
          <t>A beautiful loop: An active inference theory of consciousness</t>
        </is>
      </c>
      <c r="G2501" t="inlineStr">
        <is>
          <t>Ruben Laukkonen</t>
        </is>
      </c>
      <c r="H2501" t="n">
        <v>2025</v>
      </c>
      <c r="I2501" t="inlineStr">
        <is>
          <t>Neuroscience &amp; Biobehavioral Reviews</t>
        </is>
      </c>
      <c r="J2501" t="inlineStr">
        <is>
          <t>10.1016/j.neubiorev.2025.106296</t>
        </is>
      </c>
      <c r="K2501" t="inlineStr">
        <is>
          <t>https://doi.org/10.1016/j.neubiorev.2025.106296</t>
        </is>
      </c>
      <c r="L2501" t="inlineStr"/>
      <c r="M2501" t="inlineStr">
        <is>
          <t>journal-article</t>
        </is>
      </c>
      <c r="N2501" t="inlineStr">
        <is>
          <t>en</t>
        </is>
      </c>
      <c r="O2501">
        <f>IF(F2501="","",LOWER(TRIM(F2501)&amp;"|"&amp;TRIM(G2501)&amp;"|"&amp;H2501))</f>
        <v/>
      </c>
      <c r="P2501" t="inlineStr">
        <is>
          <t>No</t>
        </is>
      </c>
      <c r="Q2501" t="inlineStr">
        <is>
          <t>Publisher: Elsevier ScienceDirect</t>
        </is>
      </c>
    </row>
    <row r="2502">
      <c r="A2502" t="inlineStr">
        <is>
          <t>A2501</t>
        </is>
      </c>
      <c r="B2502" t="inlineStr">
        <is>
          <t>Database</t>
        </is>
      </c>
      <c r="C2502" t="inlineStr">
        <is>
          <t>ScienceDirect</t>
        </is>
      </c>
      <c r="D2502" s="86" t="n">
        <v>46287</v>
      </c>
      <c r="E2502" t="inlineStr">
        <is>
          <t>("world model" OR "world models") AND ("JEPA" OR "generative" OR "diffusion") AND ("video prediction" OR "planning" OR "probing")</t>
        </is>
      </c>
      <c r="F2502" t="inlineStr">
        <is>
          <t>Perceptual phenomena in destructured sensory fields: Probing the brain’s intrinsic functional architectures</t>
        </is>
      </c>
      <c r="G2502" t="inlineStr">
        <is>
          <t>Vladimir Miskovic</t>
        </is>
      </c>
      <c r="H2502" t="n">
        <v>2019</v>
      </c>
      <c r="I2502" t="inlineStr">
        <is>
          <t>Neuroscience &amp; Biobehavioral Reviews</t>
        </is>
      </c>
      <c r="J2502" t="inlineStr">
        <is>
          <t>10.1016/j.neubiorev.2019.01.014</t>
        </is>
      </c>
      <c r="K2502" t="inlineStr">
        <is>
          <t>https://doi.org/10.1016/j.neubiorev.2019.01.014</t>
        </is>
      </c>
      <c r="L2502" t="inlineStr"/>
      <c r="M2502" t="inlineStr">
        <is>
          <t>journal-article</t>
        </is>
      </c>
      <c r="N2502" t="inlineStr">
        <is>
          <t>en</t>
        </is>
      </c>
      <c r="O2502">
        <f>IF(F2502="","",LOWER(TRIM(F2502)&amp;"|"&amp;TRIM(G2502)&amp;"|"&amp;H2502))</f>
        <v/>
      </c>
      <c r="P2502" t="inlineStr">
        <is>
          <t>No</t>
        </is>
      </c>
      <c r="Q2502" t="inlineStr">
        <is>
          <t>Publisher: Elsevier ScienceDirect</t>
        </is>
      </c>
    </row>
    <row r="2503">
      <c r="A2503" t="inlineStr">
        <is>
          <t>A2502</t>
        </is>
      </c>
      <c r="B2503" t="inlineStr">
        <is>
          <t>Database</t>
        </is>
      </c>
      <c r="C2503" t="inlineStr">
        <is>
          <t>ScienceDirect</t>
        </is>
      </c>
      <c r="D2503" s="86" t="n">
        <v>46287</v>
      </c>
      <c r="E2503" t="inlineStr">
        <is>
          <t>("world model" OR "world models") AND ("JEPA" OR "generative" OR "diffusion") AND ("video prediction" OR "planning" OR "probing")</t>
        </is>
      </c>
      <c r="F2503" t="inlineStr">
        <is>
          <t>Integrating EAP and academic literacies pedagogy for research writing in the generative AI era</t>
        </is>
      </c>
      <c r="G2503" t="inlineStr">
        <is>
          <t>Danling Li</t>
        </is>
      </c>
      <c r="H2503" t="n">
        <v>2026</v>
      </c>
      <c r="I2503" t="inlineStr">
        <is>
          <t>Journal of English for Academic Purposes</t>
        </is>
      </c>
      <c r="J2503" t="inlineStr">
        <is>
          <t>10.1016/j.jeap.2026.101778</t>
        </is>
      </c>
      <c r="K2503" t="inlineStr">
        <is>
          <t>https://doi.org/10.1016/j.jeap.2026.101778</t>
        </is>
      </c>
      <c r="L2503" t="inlineStr"/>
      <c r="M2503" t="inlineStr">
        <is>
          <t>journal-article</t>
        </is>
      </c>
      <c r="N2503" t="inlineStr">
        <is>
          <t>en</t>
        </is>
      </c>
      <c r="O2503">
        <f>IF(F2503="","",LOWER(TRIM(F2503)&amp;"|"&amp;TRIM(G2503)&amp;"|"&amp;H2503))</f>
        <v/>
      </c>
      <c r="P2503" t="inlineStr">
        <is>
          <t>No</t>
        </is>
      </c>
      <c r="Q2503" t="inlineStr">
        <is>
          <t>Publisher: Elsevier ScienceDirect</t>
        </is>
      </c>
    </row>
    <row r="2504">
      <c r="A2504" t="inlineStr">
        <is>
          <t>A2503</t>
        </is>
      </c>
      <c r="B2504" t="inlineStr">
        <is>
          <t>Database</t>
        </is>
      </c>
      <c r="C2504" t="inlineStr">
        <is>
          <t>ScienceDirect</t>
        </is>
      </c>
      <c r="D2504" s="86" t="n">
        <v>46287</v>
      </c>
      <c r="E2504" t="inlineStr">
        <is>
          <t>("world model" OR "world models") AND ("JEPA" OR "generative" OR "diffusion") AND ("video prediction" OR "planning" OR "probing")</t>
        </is>
      </c>
      <c r="F2504" t="inlineStr">
        <is>
          <t>Latent diffusion autoencoders: Toward efficient and meaningful unsupervised representation learning in medical imaging - a case study on Alzheimer’s disease</t>
        </is>
      </c>
      <c r="G2504" t="inlineStr">
        <is>
          <t>Gabriele Lozupone</t>
        </is>
      </c>
      <c r="H2504" t="n">
        <v>2026</v>
      </c>
      <c r="I2504" t="inlineStr">
        <is>
          <t>Medical Image Analysis</t>
        </is>
      </c>
      <c r="J2504" t="inlineStr">
        <is>
          <t>10.1016/j.media.2026.103932</t>
        </is>
      </c>
      <c r="K2504" t="inlineStr">
        <is>
          <t>https://doi.org/10.1016/j.media.2026.103932</t>
        </is>
      </c>
      <c r="L2504" t="inlineStr"/>
      <c r="M2504" t="inlineStr">
        <is>
          <t>journal-article</t>
        </is>
      </c>
      <c r="N2504" t="inlineStr">
        <is>
          <t>en</t>
        </is>
      </c>
      <c r="O2504">
        <f>IF(F2504="","",LOWER(TRIM(F2504)&amp;"|"&amp;TRIM(G2504)&amp;"|"&amp;H2504))</f>
        <v/>
      </c>
      <c r="P2504" t="inlineStr">
        <is>
          <t>No</t>
        </is>
      </c>
      <c r="Q2504" t="inlineStr">
        <is>
          <t>Publisher: Elsevier ScienceDirect</t>
        </is>
      </c>
    </row>
    <row r="2505">
      <c r="A2505" t="inlineStr">
        <is>
          <t>A2504</t>
        </is>
      </c>
      <c r="B2505" t="inlineStr">
        <is>
          <t>Database</t>
        </is>
      </c>
      <c r="C2505" t="inlineStr">
        <is>
          <t>ScienceDirect</t>
        </is>
      </c>
      <c r="D2505" s="86" t="n">
        <v>46287</v>
      </c>
      <c r="E2505" t="inlineStr">
        <is>
          <t>("world model" OR "world models") AND ("JEPA" OR "generative" OR "diffusion") AND ("video prediction" OR "planning" OR "probing")</t>
        </is>
      </c>
      <c r="F2505" t="inlineStr">
        <is>
          <t>From screens to scenes: A survey of embodied AI in healthcare</t>
        </is>
      </c>
      <c r="G2505" t="inlineStr">
        <is>
          <t>Yihao Liu</t>
        </is>
      </c>
      <c r="H2505" t="n">
        <v>2025</v>
      </c>
      <c r="I2505" t="inlineStr">
        <is>
          <t>Information Fusion</t>
        </is>
      </c>
      <c r="J2505" t="inlineStr">
        <is>
          <t>10.1016/j.inffus.2025.103033</t>
        </is>
      </c>
      <c r="K2505" t="inlineStr">
        <is>
          <t>https://doi.org/10.1016/j.inffus.2025.103033</t>
        </is>
      </c>
      <c r="L2505" t="inlineStr"/>
      <c r="M2505" t="inlineStr">
        <is>
          <t>journal-article</t>
        </is>
      </c>
      <c r="N2505" t="inlineStr">
        <is>
          <t>en</t>
        </is>
      </c>
      <c r="O2505">
        <f>IF(F2505="","",LOWER(TRIM(F2505)&amp;"|"&amp;TRIM(G2505)&amp;"|"&amp;H2505))</f>
        <v/>
      </c>
      <c r="P2505" t="inlineStr">
        <is>
          <t>No</t>
        </is>
      </c>
      <c r="Q2505" t="inlineStr">
        <is>
          <t>Publisher: Elsevier ScienceDirect</t>
        </is>
      </c>
    </row>
    <row r="2506">
      <c r="A2506" t="inlineStr">
        <is>
          <t>A2505</t>
        </is>
      </c>
      <c r="B2506" t="inlineStr">
        <is>
          <t>Database</t>
        </is>
      </c>
      <c r="C2506" t="inlineStr">
        <is>
          <t>ScienceDirect</t>
        </is>
      </c>
      <c r="D2506" s="86" t="n">
        <v>46287</v>
      </c>
      <c r="E2506" t="inlineStr">
        <is>
          <t>("world model" OR "world models") AND ("JEPA" OR "generative" OR "diffusion") AND ("video prediction" OR "planning" OR "probing")</t>
        </is>
      </c>
      <c r="F2506" t="inlineStr">
        <is>
          <t>Chapter 20: Integration of generative artificial intelligence and large language models into Digital Twin-based smart grids</t>
        </is>
      </c>
      <c r="G2506" t="inlineStr">
        <is>
          <t>Saverio Ieva</t>
        </is>
      </c>
      <c r="H2506" t="n">
        <v>2026</v>
      </c>
      <c r="I2506" t="inlineStr">
        <is>
          <t>Digital Twin Technology and Smart Grid</t>
        </is>
      </c>
      <c r="J2506" t="inlineStr">
        <is>
          <t>10.1016/B978-0-443-36664-2.00024-1</t>
        </is>
      </c>
      <c r="K2506" t="inlineStr">
        <is>
          <t>https://doi.org/10.1016/B978-0-443-36664-2.00024-1</t>
        </is>
      </c>
      <c r="L2506" t="inlineStr"/>
      <c r="M2506" t="inlineStr">
        <is>
          <t>journal-article</t>
        </is>
      </c>
      <c r="N2506" t="inlineStr">
        <is>
          <t>en</t>
        </is>
      </c>
      <c r="O2506">
        <f>IF(F2506="","",LOWER(TRIM(F2506)&amp;"|"&amp;TRIM(G2506)&amp;"|"&amp;H2506))</f>
        <v/>
      </c>
      <c r="P2506" t="inlineStr">
        <is>
          <t>No</t>
        </is>
      </c>
      <c r="Q2506" t="inlineStr">
        <is>
          <t>Publisher: Elsevier ScienceDirect</t>
        </is>
      </c>
    </row>
    <row r="2507">
      <c r="A2507" t="inlineStr">
        <is>
          <t>A2506</t>
        </is>
      </c>
      <c r="B2507" t="inlineStr">
        <is>
          <t>Database</t>
        </is>
      </c>
      <c r="C2507" t="inlineStr">
        <is>
          <t>ScienceDirect</t>
        </is>
      </c>
      <c r="D2507" s="86" t="n">
        <v>46287</v>
      </c>
      <c r="E2507" t="inlineStr">
        <is>
          <t>("world model" OR "world models") AND ("JEPA" OR "generative" OR "diffusion") AND ("video prediction" OR "planning" OR "probing")</t>
        </is>
      </c>
      <c r="F2507" t="inlineStr">
        <is>
          <t>Active inference as a theory of sentient behavior</t>
        </is>
      </c>
      <c r="G2507" t="inlineStr">
        <is>
          <t>Giovanni Pezzulo</t>
        </is>
      </c>
      <c r="H2507" t="n">
        <v>2024</v>
      </c>
      <c r="I2507" t="inlineStr">
        <is>
          <t>Biological Psychology</t>
        </is>
      </c>
      <c r="J2507" t="inlineStr">
        <is>
          <t>10.1016/j.biopsycho.2023.108741</t>
        </is>
      </c>
      <c r="K2507" t="inlineStr">
        <is>
          <t>https://doi.org/10.1016/j.biopsycho.2023.108741</t>
        </is>
      </c>
      <c r="L2507" t="inlineStr"/>
      <c r="M2507" t="inlineStr">
        <is>
          <t>journal-article</t>
        </is>
      </c>
      <c r="N2507" t="inlineStr">
        <is>
          <t>en</t>
        </is>
      </c>
      <c r="O2507">
        <f>IF(F2507="","",LOWER(TRIM(F2507)&amp;"|"&amp;TRIM(G2507)&amp;"|"&amp;H2507))</f>
        <v/>
      </c>
      <c r="P2507" t="inlineStr">
        <is>
          <t>No</t>
        </is>
      </c>
      <c r="Q2507" t="inlineStr">
        <is>
          <t>Publisher: Elsevier ScienceDirect</t>
        </is>
      </c>
    </row>
    <row r="2508">
      <c r="A2508" t="inlineStr">
        <is>
          <t>A2507</t>
        </is>
      </c>
      <c r="B2508" t="inlineStr">
        <is>
          <t>Database</t>
        </is>
      </c>
      <c r="C2508" t="inlineStr">
        <is>
          <t>ScienceDirect</t>
        </is>
      </c>
      <c r="D2508" s="86" t="n">
        <v>46287</v>
      </c>
      <c r="E2508" t="inlineStr">
        <is>
          <t>("world model" OR "world models") AND ("JEPA" OR "generative" OR "diffusion") AND ("video prediction" OR "planning" OR "probing")</t>
        </is>
      </c>
      <c r="F2508" t="inlineStr">
        <is>
          <t>Heterogeneous deformation behavior and workability of Mg/Al bimetals during thermomechanical processing: A reinforcement learning-based process regulation method</t>
        </is>
      </c>
      <c r="G2508" t="inlineStr">
        <is>
          <t>Jinchuan Long</t>
        </is>
      </c>
      <c r="H2508" t="n">
        <v>2026</v>
      </c>
      <c r="I2508" t="inlineStr">
        <is>
          <t>Journal of Materials Processing Technology</t>
        </is>
      </c>
      <c r="J2508" t="inlineStr">
        <is>
          <t>10.1016/j.jmatprotec.2026.119466</t>
        </is>
      </c>
      <c r="K2508" t="inlineStr">
        <is>
          <t>https://doi.org/10.1016/j.jmatprotec.2026.119466</t>
        </is>
      </c>
      <c r="L2508" t="inlineStr"/>
      <c r="M2508" t="inlineStr">
        <is>
          <t>journal-article</t>
        </is>
      </c>
      <c r="N2508" t="inlineStr">
        <is>
          <t>en</t>
        </is>
      </c>
      <c r="O2508">
        <f>IF(F2508="","",LOWER(TRIM(F2508)&amp;"|"&amp;TRIM(G2508)&amp;"|"&amp;H2508))</f>
        <v/>
      </c>
      <c r="P2508" t="inlineStr">
        <is>
          <t>No</t>
        </is>
      </c>
      <c r="Q2508" t="inlineStr">
        <is>
          <t>Publisher: Elsevier ScienceDirect</t>
        </is>
      </c>
    </row>
    <row r="2509">
      <c r="A2509" t="inlineStr">
        <is>
          <t>A2508</t>
        </is>
      </c>
      <c r="B2509" t="inlineStr">
        <is>
          <t>Database</t>
        </is>
      </c>
      <c r="C2509" t="inlineStr">
        <is>
          <t>ScienceDirect</t>
        </is>
      </c>
      <c r="D2509" s="86" t="n">
        <v>46287</v>
      </c>
      <c r="E2509" t="inlineStr">
        <is>
          <t>("world model" OR "world models") AND ("JEPA" OR "generative" OR "diffusion") AND ("video prediction" OR "planning" OR "probing")</t>
        </is>
      </c>
      <c r="F2509" t="inlineStr">
        <is>
          <t>SynTraj: Neuro-symbolic synergy for data-efficient autonomous driving trajectory planning in interactive traffic scenarios</t>
        </is>
      </c>
      <c r="G2509" t="inlineStr">
        <is>
          <t>Yuqi Fan</t>
        </is>
      </c>
      <c r="H2509" t="n">
        <v>2026</v>
      </c>
      <c r="I2509" t="inlineStr">
        <is>
          <t>Transportation Research Part C: Emerging Technologies</t>
        </is>
      </c>
      <c r="J2509" t="inlineStr">
        <is>
          <t>10.1016/j.trc.2026.105871</t>
        </is>
      </c>
      <c r="K2509" t="inlineStr">
        <is>
          <t>https://doi.org/10.1016/j.trc.2026.105871</t>
        </is>
      </c>
      <c r="L2509" t="inlineStr"/>
      <c r="M2509" t="inlineStr">
        <is>
          <t>journal-article</t>
        </is>
      </c>
      <c r="N2509" t="inlineStr">
        <is>
          <t>en</t>
        </is>
      </c>
      <c r="O2509">
        <f>IF(F2509="","",LOWER(TRIM(F2509)&amp;"|"&amp;TRIM(G2509)&amp;"|"&amp;H2509))</f>
        <v/>
      </c>
      <c r="P2509" t="inlineStr">
        <is>
          <t>No</t>
        </is>
      </c>
      <c r="Q2509" t="inlineStr">
        <is>
          <t>Publisher: Elsevier ScienceDirect</t>
        </is>
      </c>
    </row>
    <row r="2510">
      <c r="A2510" t="inlineStr">
        <is>
          <t>A2509</t>
        </is>
      </c>
      <c r="B2510" t="inlineStr">
        <is>
          <t>Database</t>
        </is>
      </c>
      <c r="C2510" t="inlineStr">
        <is>
          <t>ScienceDirect</t>
        </is>
      </c>
      <c r="D2510" s="86" t="n">
        <v>46287</v>
      </c>
      <c r="E2510" t="inlineStr">
        <is>
          <t>("world model" OR "world models") AND ("JEPA" OR "generative" OR "diffusion") AND ("video prediction" OR "planning" OR "probing")</t>
        </is>
      </c>
      <c r="F2510" t="inlineStr">
        <is>
          <t>Driving anomaly detection with graph-guided generative adversarial imitation learning on the expert traffic trajectories</t>
        </is>
      </c>
      <c r="G2510" t="inlineStr">
        <is>
          <t>Yue Sun</t>
        </is>
      </c>
      <c r="H2510" t="n">
        <v>2026</v>
      </c>
      <c r="I2510" t="inlineStr">
        <is>
          <t>Expert Systems with Applications</t>
        </is>
      </c>
      <c r="J2510" t="inlineStr">
        <is>
          <t>10.1016/j.eswa.2026.133056</t>
        </is>
      </c>
      <c r="K2510" t="inlineStr">
        <is>
          <t>https://doi.org/10.1016/j.eswa.2026.133056</t>
        </is>
      </c>
      <c r="L2510" t="inlineStr"/>
      <c r="M2510" t="inlineStr">
        <is>
          <t>journal-article</t>
        </is>
      </c>
      <c r="N2510" t="inlineStr">
        <is>
          <t>en</t>
        </is>
      </c>
      <c r="O2510">
        <f>IF(F2510="","",LOWER(TRIM(F2510)&amp;"|"&amp;TRIM(G2510)&amp;"|"&amp;H2510))</f>
        <v/>
      </c>
      <c r="P2510" t="inlineStr">
        <is>
          <t>No</t>
        </is>
      </c>
      <c r="Q2510" t="inlineStr">
        <is>
          <t>Publisher: Elsevier ScienceDirect</t>
        </is>
      </c>
    </row>
    <row r="2511">
      <c r="A2511" t="inlineStr">
        <is>
          <t>A2510</t>
        </is>
      </c>
      <c r="B2511" t="inlineStr">
        <is>
          <t>Database</t>
        </is>
      </c>
      <c r="C2511" t="inlineStr">
        <is>
          <t>ScienceDirect</t>
        </is>
      </c>
      <c r="D2511" s="86" t="n">
        <v>46287</v>
      </c>
      <c r="E2511" t="inlineStr">
        <is>
          <t>("world model" OR "world models") AND ("JEPA" OR "generative" OR "diffusion") AND ("video prediction" OR "planning" OR "probing")</t>
        </is>
      </c>
      <c r="F2511" t="inlineStr">
        <is>
          <t>Physics-driven multi-modal conditional diffusion for fire imagery synthesis: Towards safe power system operation</t>
        </is>
      </c>
      <c r="G2511" t="inlineStr">
        <is>
          <t>Ruo Peng</t>
        </is>
      </c>
      <c r="H2511" t="n">
        <v>2026</v>
      </c>
      <c r="I2511" t="inlineStr">
        <is>
          <t>International Journal of Electrical Power &amp; Energy Systems</t>
        </is>
      </c>
      <c r="J2511" t="inlineStr">
        <is>
          <t>10.1016/j.ijepes.2026.111881</t>
        </is>
      </c>
      <c r="K2511" t="inlineStr">
        <is>
          <t>https://doi.org/10.1016/j.ijepes.2026.111881</t>
        </is>
      </c>
      <c r="L2511" t="inlineStr"/>
      <c r="M2511" t="inlineStr">
        <is>
          <t>journal-article</t>
        </is>
      </c>
      <c r="N2511" t="inlineStr">
        <is>
          <t>en</t>
        </is>
      </c>
      <c r="O2511">
        <f>IF(F2511="","",LOWER(TRIM(F2511)&amp;"|"&amp;TRIM(G2511)&amp;"|"&amp;H2511))</f>
        <v/>
      </c>
      <c r="P2511" t="inlineStr">
        <is>
          <t>No</t>
        </is>
      </c>
      <c r="Q2511" t="inlineStr">
        <is>
          <t>Publisher: Elsevier ScienceDirect</t>
        </is>
      </c>
    </row>
    <row r="2512">
      <c r="A2512" t="inlineStr">
        <is>
          <t>A2511</t>
        </is>
      </c>
      <c r="B2512" t="inlineStr">
        <is>
          <t>Database</t>
        </is>
      </c>
      <c r="C2512" t="inlineStr">
        <is>
          <t>ScienceDirect</t>
        </is>
      </c>
      <c r="D2512" s="86" t="n">
        <v>46287</v>
      </c>
      <c r="E2512" t="inlineStr">
        <is>
          <t>("world model" OR "world models") AND ("JEPA" OR "generative" OR "diffusion") AND ("video prediction" OR "planning" OR "probing")</t>
        </is>
      </c>
      <c r="F2512" t="inlineStr">
        <is>
          <t>Generative AI-based pipeline architecture for increasing training efficiency in intelligent weed control systems</t>
        </is>
      </c>
      <c r="G2512" t="inlineStr">
        <is>
          <t>Sourav Modak</t>
        </is>
      </c>
      <c r="H2512" t="n">
        <v>2025</v>
      </c>
      <c r="I2512" t="inlineStr">
        <is>
          <t>Journal of Systems Architecture</t>
        </is>
      </c>
      <c r="J2512" t="inlineStr">
        <is>
          <t>10.1016/j.sysarc.2025.103464</t>
        </is>
      </c>
      <c r="K2512" t="inlineStr">
        <is>
          <t>https://doi.org/10.1016/j.sysarc.2025.103464</t>
        </is>
      </c>
      <c r="L2512" t="inlineStr"/>
      <c r="M2512" t="inlineStr">
        <is>
          <t>journal-article</t>
        </is>
      </c>
      <c r="N2512" t="inlineStr">
        <is>
          <t>en</t>
        </is>
      </c>
      <c r="O2512">
        <f>IF(F2512="","",LOWER(TRIM(F2512)&amp;"|"&amp;TRIM(G2512)&amp;"|"&amp;H2512))</f>
        <v/>
      </c>
      <c r="P2512" t="inlineStr">
        <is>
          <t>No</t>
        </is>
      </c>
      <c r="Q2512" t="inlineStr">
        <is>
          <t>Publisher: Elsevier ScienceDirect</t>
        </is>
      </c>
    </row>
    <row r="2513">
      <c r="A2513" t="inlineStr">
        <is>
          <t>A2512</t>
        </is>
      </c>
      <c r="B2513" t="inlineStr">
        <is>
          <t>Database</t>
        </is>
      </c>
      <c r="C2513" t="inlineStr">
        <is>
          <t>ScienceDirect</t>
        </is>
      </c>
      <c r="D2513" s="86" t="n">
        <v>46287</v>
      </c>
      <c r="E2513" t="inlineStr">
        <is>
          <t>("world model" OR "world models") AND ("JEPA" OR "generative" OR "diffusion") AND ("video prediction" OR "planning" OR "probing")</t>
        </is>
      </c>
      <c r="F2513" t="inlineStr">
        <is>
          <t>Automated planning instance generation with neuro-symbolic AI</t>
        </is>
      </c>
      <c r="G2513" t="inlineStr">
        <is>
          <t>Carlos Núñez-Molina</t>
        </is>
      </c>
      <c r="H2513" t="n">
        <v>2026</v>
      </c>
      <c r="I2513" t="inlineStr">
        <is>
          <t>Artificial Intelligence</t>
        </is>
      </c>
      <c r="J2513" t="inlineStr">
        <is>
          <t>10.1016/j.artint.2025.104471</t>
        </is>
      </c>
      <c r="K2513" t="inlineStr">
        <is>
          <t>https://doi.org/10.1016/j.artint.2025.104471</t>
        </is>
      </c>
      <c r="L2513" t="inlineStr"/>
      <c r="M2513" t="inlineStr">
        <is>
          <t>journal-article</t>
        </is>
      </c>
      <c r="N2513" t="inlineStr">
        <is>
          <t>en</t>
        </is>
      </c>
      <c r="O2513">
        <f>IF(F2513="","",LOWER(TRIM(F2513)&amp;"|"&amp;TRIM(G2513)&amp;"|"&amp;H2513))</f>
        <v/>
      </c>
      <c r="P2513" t="inlineStr">
        <is>
          <t>No</t>
        </is>
      </c>
      <c r="Q2513" t="inlineStr">
        <is>
          <t>Publisher: Elsevier ScienceDirect</t>
        </is>
      </c>
    </row>
    <row r="2514">
      <c r="A2514" t="inlineStr">
        <is>
          <t>A2513</t>
        </is>
      </c>
      <c r="B2514" t="inlineStr">
        <is>
          <t>Database</t>
        </is>
      </c>
      <c r="C2514" t="inlineStr">
        <is>
          <t>ScienceDirect</t>
        </is>
      </c>
      <c r="D2514" s="86" t="n">
        <v>46287</v>
      </c>
      <c r="E2514" t="inlineStr">
        <is>
          <t>("world model" OR "world models") AND ("JEPA" OR "generative" OR "diffusion") AND ("video prediction" OR "planning" OR "probing")</t>
        </is>
      </c>
      <c r="F2514" t="inlineStr">
        <is>
          <t>The role of generative artificial intelligence in digital agri-food</t>
        </is>
      </c>
      <c r="G2514" t="inlineStr">
        <is>
          <t>Sakib Shahriar</t>
        </is>
      </c>
      <c r="H2514" t="n">
        <v>2025</v>
      </c>
      <c r="I2514" t="inlineStr">
        <is>
          <t>Journal of Agriculture and Food Research</t>
        </is>
      </c>
      <c r="J2514" t="inlineStr">
        <is>
          <t>10.1016/j.jafr.2025.101787</t>
        </is>
      </c>
      <c r="K2514" t="inlineStr">
        <is>
          <t>https://doi.org/10.1016/j.jafr.2025.101787</t>
        </is>
      </c>
      <c r="L2514" t="inlineStr"/>
      <c r="M2514" t="inlineStr">
        <is>
          <t>journal-article</t>
        </is>
      </c>
      <c r="N2514" t="inlineStr">
        <is>
          <t>en</t>
        </is>
      </c>
      <c r="O2514">
        <f>IF(F2514="","",LOWER(TRIM(F2514)&amp;"|"&amp;TRIM(G2514)&amp;"|"&amp;H2514))</f>
        <v/>
      </c>
      <c r="P2514" t="inlineStr">
        <is>
          <t>No</t>
        </is>
      </c>
      <c r="Q2514" t="inlineStr">
        <is>
          <t>Publisher: Elsevier ScienceDirect</t>
        </is>
      </c>
    </row>
    <row r="2515">
      <c r="A2515" t="inlineStr">
        <is>
          <t>A2514</t>
        </is>
      </c>
      <c r="B2515" t="inlineStr">
        <is>
          <t>Database</t>
        </is>
      </c>
      <c r="C2515" t="inlineStr">
        <is>
          <t>ScienceDirect</t>
        </is>
      </c>
      <c r="D2515" s="86" t="n">
        <v>46287</v>
      </c>
      <c r="E2515" t="inlineStr">
        <is>
          <t>("world model" OR "world models") AND ("JEPA" OR "generative" OR "diffusion") AND ("video prediction" OR "planning" OR "probing")</t>
        </is>
      </c>
      <c r="F2515" t="inlineStr">
        <is>
          <t>A comprehensive review of adversarial attacks on autonomous driving: From single-modality to multi-sensor fusion</t>
        </is>
      </c>
      <c r="G2515" t="inlineStr">
        <is>
          <t>Jingguo Liang</t>
        </is>
      </c>
      <c r="H2515" t="n">
        <v>2026</v>
      </c>
      <c r="I2515" t="inlineStr">
        <is>
          <t>Neurocomputing</t>
        </is>
      </c>
      <c r="J2515" t="inlineStr">
        <is>
          <t>10.1016/j.neucom.2026.133884</t>
        </is>
      </c>
      <c r="K2515" t="inlineStr">
        <is>
          <t>https://doi.org/10.1016/j.neucom.2026.133884</t>
        </is>
      </c>
      <c r="L2515" t="inlineStr"/>
      <c r="M2515" t="inlineStr">
        <is>
          <t>journal-article</t>
        </is>
      </c>
      <c r="N2515" t="inlineStr">
        <is>
          <t>en</t>
        </is>
      </c>
      <c r="O2515">
        <f>IF(F2515="","",LOWER(TRIM(F2515)&amp;"|"&amp;TRIM(G2515)&amp;"|"&amp;H2515))</f>
        <v/>
      </c>
      <c r="P2515" t="inlineStr">
        <is>
          <t>No</t>
        </is>
      </c>
      <c r="Q2515" t="inlineStr">
        <is>
          <t>Publisher: Elsevier ScienceDirect</t>
        </is>
      </c>
    </row>
    <row r="2516">
      <c r="A2516" t="inlineStr">
        <is>
          <t>A2515</t>
        </is>
      </c>
      <c r="B2516" t="inlineStr">
        <is>
          <t>Database</t>
        </is>
      </c>
      <c r="C2516" t="inlineStr">
        <is>
          <t>ScienceDirect</t>
        </is>
      </c>
      <c r="D2516" s="86" t="n">
        <v>46287</v>
      </c>
      <c r="E2516" t="inlineStr">
        <is>
          <t>("world model" OR "world models") AND ("JEPA" OR "generative" OR "diffusion") AND ("video prediction" OR "planning" OR "probing")</t>
        </is>
      </c>
      <c r="F2516" t="inlineStr">
        <is>
          <t>Review and perspectives on multimodal perception, mutual cognition, and embodied execution for human–robot collaboration in Industry 5.0</t>
        </is>
      </c>
      <c r="G2516" t="inlineStr">
        <is>
          <t>Kai Ding</t>
        </is>
      </c>
      <c r="H2516" t="n">
        <v>2026</v>
      </c>
      <c r="I2516" t="inlineStr">
        <is>
          <t>Robotics and Computer-Integrated Manufacturing</t>
        </is>
      </c>
      <c r="J2516" t="inlineStr">
        <is>
          <t>10.1016/j.rcim.2026.103280</t>
        </is>
      </c>
      <c r="K2516" t="inlineStr">
        <is>
          <t>https://doi.org/10.1016/j.rcim.2026.103280</t>
        </is>
      </c>
      <c r="L2516" t="inlineStr"/>
      <c r="M2516" t="inlineStr">
        <is>
          <t>journal-article</t>
        </is>
      </c>
      <c r="N2516" t="inlineStr">
        <is>
          <t>en</t>
        </is>
      </c>
      <c r="O2516">
        <f>IF(F2516="","",LOWER(TRIM(F2516)&amp;"|"&amp;TRIM(G2516)&amp;"|"&amp;H2516))</f>
        <v/>
      </c>
      <c r="P2516" t="inlineStr">
        <is>
          <t>No</t>
        </is>
      </c>
      <c r="Q2516" t="inlineStr">
        <is>
          <t>Publisher: Elsevier ScienceDirect</t>
        </is>
      </c>
    </row>
    <row r="2517">
      <c r="A2517" t="inlineStr">
        <is>
          <t>A2516</t>
        </is>
      </c>
      <c r="B2517" t="inlineStr">
        <is>
          <t>Database</t>
        </is>
      </c>
      <c r="C2517" t="inlineStr">
        <is>
          <t>ScienceDirect</t>
        </is>
      </c>
      <c r="D2517" s="86" t="n">
        <v>46287</v>
      </c>
      <c r="E2517" t="inlineStr">
        <is>
          <t>("world model" OR "world models") AND ("JEPA" OR "generative" OR "diffusion") AND ("video prediction" OR "planning" OR "probing")</t>
        </is>
      </c>
      <c r="F2517" t="inlineStr">
        <is>
          <t>Contextualizing predictive minds</t>
        </is>
      </c>
      <c r="G2517" t="inlineStr">
        <is>
          <t>Martin V. Butz</t>
        </is>
      </c>
      <c r="H2517" t="n">
        <v>2025</v>
      </c>
      <c r="I2517" t="inlineStr">
        <is>
          <t>Neuroscience &amp; Biobehavioral Reviews</t>
        </is>
      </c>
      <c r="J2517" t="inlineStr">
        <is>
          <t>10.1016/j.neubiorev.2024.105948</t>
        </is>
      </c>
      <c r="K2517" t="inlineStr">
        <is>
          <t>https://doi.org/10.1016/j.neubiorev.2024.105948</t>
        </is>
      </c>
      <c r="L2517" t="inlineStr"/>
      <c r="M2517" t="inlineStr">
        <is>
          <t>journal-article</t>
        </is>
      </c>
      <c r="N2517" t="inlineStr">
        <is>
          <t>en</t>
        </is>
      </c>
      <c r="O2517">
        <f>IF(F2517="","",LOWER(TRIM(F2517)&amp;"|"&amp;TRIM(G2517)&amp;"|"&amp;H2517))</f>
        <v/>
      </c>
      <c r="P2517" t="inlineStr">
        <is>
          <t>No</t>
        </is>
      </c>
      <c r="Q2517" t="inlineStr">
        <is>
          <t>Publisher: Elsevier ScienceDirect</t>
        </is>
      </c>
    </row>
    <row r="2518">
      <c r="A2518" t="inlineStr">
        <is>
          <t>A2517</t>
        </is>
      </c>
      <c r="B2518" t="inlineStr">
        <is>
          <t>Database</t>
        </is>
      </c>
      <c r="C2518" t="inlineStr">
        <is>
          <t>ScienceDirect</t>
        </is>
      </c>
      <c r="D2518" s="86" t="n">
        <v>46287</v>
      </c>
      <c r="E2518" t="inlineStr">
        <is>
          <t>("world model" OR "world models") AND ("JEPA" OR "generative" OR "diffusion") AND ("video prediction" OR "planning" OR "probing")</t>
        </is>
      </c>
      <c r="F2518" t="inlineStr">
        <is>
          <t>7 : The next wave of generative smarter eco-city modeling: Unifying urban and environmental foundation models for adaptive, scalable, and multimodal intelligence</t>
        </is>
      </c>
      <c r="G2518" t="inlineStr">
        <is>
          <t>Simon Elias Bibri</t>
        </is>
      </c>
      <c r="H2518" t="n">
        <v>2026</v>
      </c>
      <c r="I2518" t="inlineStr">
        <is>
          <t>The Next Frontiers of Quantum Generative Intelligence for Smarter Eco-Cities</t>
        </is>
      </c>
      <c r="J2518" t="inlineStr">
        <is>
          <t>10.1016/B978-0-443-52665-7.00010-0</t>
        </is>
      </c>
      <c r="K2518" t="inlineStr">
        <is>
          <t>https://doi.org/10.1016/B978-0-443-52665-7.00010-0</t>
        </is>
      </c>
      <c r="L2518" t="inlineStr"/>
      <c r="M2518" t="inlineStr">
        <is>
          <t>journal-article</t>
        </is>
      </c>
      <c r="N2518" t="inlineStr">
        <is>
          <t>en</t>
        </is>
      </c>
      <c r="O2518">
        <f>IF(F2518="","",LOWER(TRIM(F2518)&amp;"|"&amp;TRIM(G2518)&amp;"|"&amp;H2518))</f>
        <v/>
      </c>
      <c r="P2518" t="inlineStr">
        <is>
          <t>No</t>
        </is>
      </c>
      <c r="Q2518" t="inlineStr">
        <is>
          <t>Publisher: Elsevier ScienceDirect</t>
        </is>
      </c>
    </row>
    <row r="2519">
      <c r="A2519" t="inlineStr">
        <is>
          <t>A2518</t>
        </is>
      </c>
      <c r="B2519" t="inlineStr">
        <is>
          <t>Database</t>
        </is>
      </c>
      <c r="C2519" t="inlineStr">
        <is>
          <t>ScienceDirect</t>
        </is>
      </c>
      <c r="D2519" s="86" t="n">
        <v>46287</v>
      </c>
      <c r="E2519" t="inlineStr">
        <is>
          <t>("world model" OR "world models") AND ("JEPA" OR "generative" OR "diffusion") AND ("video prediction" OR "planning" OR "probing")</t>
        </is>
      </c>
      <c r="F2519" t="inlineStr">
        <is>
          <t>Online BEV drivable-area mapping for urban autonomous driving: A probabilistic approach</t>
        </is>
      </c>
      <c r="G2519" t="inlineStr">
        <is>
          <t>Riccardo Pieroni</t>
        </is>
      </c>
      <c r="H2519" t="n">
        <v>2026</v>
      </c>
      <c r="I2519" t="inlineStr">
        <is>
          <t>Robotics and Autonomous Systems</t>
        </is>
      </c>
      <c r="J2519" t="inlineStr">
        <is>
          <t>10.1016/j.robot.2026.105750</t>
        </is>
      </c>
      <c r="K2519" t="inlineStr">
        <is>
          <t>https://doi.org/10.1016/j.robot.2026.105750</t>
        </is>
      </c>
      <c r="L2519" t="inlineStr"/>
      <c r="M2519" t="inlineStr">
        <is>
          <t>journal-article</t>
        </is>
      </c>
      <c r="N2519" t="inlineStr">
        <is>
          <t>en</t>
        </is>
      </c>
      <c r="O2519">
        <f>IF(F2519="","",LOWER(TRIM(F2519)&amp;"|"&amp;TRIM(G2519)&amp;"|"&amp;H2519))</f>
        <v/>
      </c>
      <c r="P2519" t="inlineStr">
        <is>
          <t>No</t>
        </is>
      </c>
      <c r="Q2519" t="inlineStr">
        <is>
          <t>Publisher: Elsevier ScienceDirect</t>
        </is>
      </c>
    </row>
    <row r="2520">
      <c r="A2520" t="inlineStr">
        <is>
          <t>A2519</t>
        </is>
      </c>
      <c r="B2520" t="inlineStr">
        <is>
          <t>Database</t>
        </is>
      </c>
      <c r="C2520" t="inlineStr">
        <is>
          <t>ScienceDirect</t>
        </is>
      </c>
      <c r="D2520" s="86" t="n">
        <v>46287</v>
      </c>
      <c r="E2520" t="inlineStr">
        <is>
          <t>("world model" OR "world models") AND ("JEPA" OR "generative" OR "diffusion") AND ("video prediction" OR "planning" OR "probing")</t>
        </is>
      </c>
      <c r="F2520" t="inlineStr">
        <is>
          <t>The representation and valuation of subgoals in the human brain during model-based hierarchical behavior</t>
        </is>
      </c>
      <c r="G2520" t="inlineStr">
        <is>
          <t>Cooper D. Grossman</t>
        </is>
      </c>
      <c r="H2520" t="n">
        <v>2026</v>
      </c>
      <c r="I2520" t="inlineStr">
        <is>
          <t>Neuron</t>
        </is>
      </c>
      <c r="J2520" t="inlineStr">
        <is>
          <t>10.1016/j.neuron.2025.12.023</t>
        </is>
      </c>
      <c r="K2520" t="inlineStr">
        <is>
          <t>https://doi.org/10.1016/j.neuron.2025.12.023</t>
        </is>
      </c>
      <c r="L2520" t="inlineStr"/>
      <c r="M2520" t="inlineStr">
        <is>
          <t>journal-article</t>
        </is>
      </c>
      <c r="N2520" t="inlineStr">
        <is>
          <t>en</t>
        </is>
      </c>
      <c r="O2520">
        <f>IF(F2520="","",LOWER(TRIM(F2520)&amp;"|"&amp;TRIM(G2520)&amp;"|"&amp;H2520))</f>
        <v/>
      </c>
      <c r="P2520" t="inlineStr">
        <is>
          <t>No</t>
        </is>
      </c>
      <c r="Q2520" t="inlineStr">
        <is>
          <t>Publisher: Elsevier ScienceDirect</t>
        </is>
      </c>
    </row>
    <row r="2521">
      <c r="A2521" t="inlineStr">
        <is>
          <t>A2520</t>
        </is>
      </c>
      <c r="B2521" t="inlineStr">
        <is>
          <t>Database</t>
        </is>
      </c>
      <c r="C2521" t="inlineStr">
        <is>
          <t>ScienceDirect</t>
        </is>
      </c>
      <c r="D2521" s="86" t="n">
        <v>46287</v>
      </c>
      <c r="E2521" t="inlineStr">
        <is>
          <t>("world model" OR "world models") AND ("JEPA" OR "generative" OR "diffusion") AND ("video prediction" OR "planning" OR "probing")</t>
        </is>
      </c>
      <c r="F2521" t="inlineStr">
        <is>
          <t>Metacognition for Unknown Situations and Environments (MUSE)</t>
        </is>
      </c>
      <c r="G2521" t="inlineStr">
        <is>
          <t>Rodolfo Valiente</t>
        </is>
      </c>
      <c r="H2521" t="n">
        <v>2026</v>
      </c>
      <c r="I2521" t="inlineStr">
        <is>
          <t>Neural Networks</t>
        </is>
      </c>
      <c r="J2521" t="inlineStr">
        <is>
          <t>10.1016/j.neunet.2025.108131</t>
        </is>
      </c>
      <c r="K2521" t="inlineStr">
        <is>
          <t>https://doi.org/10.1016/j.neunet.2025.108131</t>
        </is>
      </c>
      <c r="L2521" t="inlineStr"/>
      <c r="M2521" t="inlineStr">
        <is>
          <t>journal-article</t>
        </is>
      </c>
      <c r="N2521" t="inlineStr">
        <is>
          <t>en</t>
        </is>
      </c>
      <c r="O2521">
        <f>IF(F2521="","",LOWER(TRIM(F2521)&amp;"|"&amp;TRIM(G2521)&amp;"|"&amp;H2521))</f>
        <v/>
      </c>
      <c r="P2521" t="inlineStr">
        <is>
          <t>No</t>
        </is>
      </c>
      <c r="Q2521" t="inlineStr">
        <is>
          <t>Publisher: Elsevier ScienceDirect</t>
        </is>
      </c>
    </row>
    <row r="2522">
      <c r="A2522" t="inlineStr">
        <is>
          <t>A2521</t>
        </is>
      </c>
      <c r="B2522" t="inlineStr">
        <is>
          <t>Database</t>
        </is>
      </c>
      <c r="C2522" t="inlineStr">
        <is>
          <t>ScienceDirect</t>
        </is>
      </c>
      <c r="D2522" s="86" t="n">
        <v>46287</v>
      </c>
      <c r="E2522" t="inlineStr">
        <is>
          <t>("world model" OR "world models") AND ("JEPA" OR "generative" OR "diffusion") AND ("video prediction" OR "planning" OR "probing")</t>
        </is>
      </c>
      <c r="F2522" t="inlineStr">
        <is>
          <t>Symmetric solutions for an elliptic partial differential equation that arises in stochastic production planning with production constraints</t>
        </is>
      </c>
      <c r="G2522" t="inlineStr">
        <is>
          <t>Dragos-Patru Covei</t>
        </is>
      </c>
      <c r="H2522" t="n">
        <v>2019</v>
      </c>
      <c r="I2522" t="inlineStr">
        <is>
          <t>Applied Mathematics and Computation</t>
        </is>
      </c>
      <c r="J2522" t="inlineStr">
        <is>
          <t>10.1016/j.amc.2019.01.015</t>
        </is>
      </c>
      <c r="K2522" t="inlineStr">
        <is>
          <t>https://doi.org/10.1016/j.amc.2019.01.015</t>
        </is>
      </c>
      <c r="L2522" t="inlineStr"/>
      <c r="M2522" t="inlineStr">
        <is>
          <t>journal-article</t>
        </is>
      </c>
      <c r="N2522" t="inlineStr">
        <is>
          <t>en</t>
        </is>
      </c>
      <c r="O2522">
        <f>IF(F2522="","",LOWER(TRIM(F2522)&amp;"|"&amp;TRIM(G2522)&amp;"|"&amp;H2522))</f>
        <v/>
      </c>
      <c r="P2522" t="inlineStr">
        <is>
          <t>No</t>
        </is>
      </c>
      <c r="Q2522" t="inlineStr">
        <is>
          <t>Publisher: Elsevier ScienceDirect</t>
        </is>
      </c>
    </row>
    <row r="2523">
      <c r="A2523" t="inlineStr">
        <is>
          <t>A2522</t>
        </is>
      </c>
      <c r="B2523" t="inlineStr">
        <is>
          <t>Database</t>
        </is>
      </c>
      <c r="C2523" t="inlineStr">
        <is>
          <t>ScienceDirect</t>
        </is>
      </c>
      <c r="D2523" s="86" t="n">
        <v>46287</v>
      </c>
      <c r="E2523" t="inlineStr">
        <is>
          <t>("world model" OR "world models") AND ("JEPA" OR "generative" OR "diffusion") AND ("video prediction" OR "planning" OR "probing")</t>
        </is>
      </c>
      <c r="F2523" t="inlineStr">
        <is>
          <t>Vision–Language–Action Models for Agricultural Robotics: A Review Towards Embodied Intelligence</t>
        </is>
      </c>
      <c r="G2523" t="inlineStr">
        <is>
          <t>Xiaopei Yang</t>
        </is>
      </c>
      <c r="H2523" t="n">
        <v>2026</v>
      </c>
      <c r="I2523" t="inlineStr">
        <is>
          <t>Engineering</t>
        </is>
      </c>
      <c r="J2523" t="inlineStr">
        <is>
          <t>10.1016/j.eng.2026.06.021</t>
        </is>
      </c>
      <c r="K2523" t="inlineStr">
        <is>
          <t>https://doi.org/10.1016/j.eng.2026.06.021</t>
        </is>
      </c>
      <c r="L2523" t="inlineStr"/>
      <c r="M2523" t="inlineStr">
        <is>
          <t>journal-article</t>
        </is>
      </c>
      <c r="N2523" t="inlineStr">
        <is>
          <t>en</t>
        </is>
      </c>
      <c r="O2523">
        <f>IF(F2523="","",LOWER(TRIM(F2523)&amp;"|"&amp;TRIM(G2523)&amp;"|"&amp;H2523))</f>
        <v/>
      </c>
      <c r="P2523" t="inlineStr">
        <is>
          <t>No</t>
        </is>
      </c>
      <c r="Q2523" t="inlineStr">
        <is>
          <t>Publisher: Elsevier ScienceDirect</t>
        </is>
      </c>
    </row>
    <row r="2524">
      <c r="A2524" t="inlineStr">
        <is>
          <t>A2523</t>
        </is>
      </c>
      <c r="B2524" t="inlineStr">
        <is>
          <t>Database</t>
        </is>
      </c>
      <c r="C2524" t="inlineStr">
        <is>
          <t>ScienceDirect</t>
        </is>
      </c>
      <c r="D2524" s="86" t="n">
        <v>46287</v>
      </c>
      <c r="E2524" t="inlineStr">
        <is>
          <t>("world model" OR "world models") AND ("JEPA" OR "generative" OR "diffusion") AND ("video prediction" OR "planning" OR "probing")</t>
        </is>
      </c>
      <c r="F2524" t="inlineStr">
        <is>
          <t>ObjectDiff: An object-centric diffusion policy with modality-specific conditioning for robot manipulation</t>
        </is>
      </c>
      <c r="G2524" t="inlineStr">
        <is>
          <t>Yong Xu</t>
        </is>
      </c>
      <c r="H2524" t="n">
        <v>2026</v>
      </c>
      <c r="I2524" t="inlineStr">
        <is>
          <t>Knowledge-Based Systems</t>
        </is>
      </c>
      <c r="J2524" t="inlineStr">
        <is>
          <t>10.1016/j.knosys.2026.116124</t>
        </is>
      </c>
      <c r="K2524" t="inlineStr">
        <is>
          <t>https://doi.org/10.1016/j.knosys.2026.116124</t>
        </is>
      </c>
      <c r="L2524" t="inlineStr"/>
      <c r="M2524" t="inlineStr">
        <is>
          <t>journal-article</t>
        </is>
      </c>
      <c r="N2524" t="inlineStr">
        <is>
          <t>en</t>
        </is>
      </c>
      <c r="O2524">
        <f>IF(F2524="","",LOWER(TRIM(F2524)&amp;"|"&amp;TRIM(G2524)&amp;"|"&amp;H2524))</f>
        <v/>
      </c>
      <c r="P2524" t="inlineStr">
        <is>
          <t>No</t>
        </is>
      </c>
      <c r="Q2524" t="inlineStr">
        <is>
          <t>Publisher: Elsevier ScienceDirect</t>
        </is>
      </c>
    </row>
    <row r="2525">
      <c r="A2525" t="inlineStr">
        <is>
          <t>A2524</t>
        </is>
      </c>
      <c r="B2525" t="inlineStr">
        <is>
          <t>Database</t>
        </is>
      </c>
      <c r="C2525" t="inlineStr">
        <is>
          <t>ScienceDirect</t>
        </is>
      </c>
      <c r="D2525" s="86" t="n">
        <v>46287</v>
      </c>
      <c r="E2525" t="inlineStr">
        <is>
          <t>("world model" OR "world models") AND ("JEPA" OR "generative" OR "diffusion") AND ("video prediction" OR "planning" OR "probing")</t>
        </is>
      </c>
      <c r="F2525" t="inlineStr">
        <is>
          <t>2D/3D Image morphing technology from traditional to modern: A survey</t>
        </is>
      </c>
      <c r="G2525" t="inlineStr">
        <is>
          <t>Jianchu Lin</t>
        </is>
      </c>
      <c r="H2525" t="n">
        <v>2025</v>
      </c>
      <c r="I2525" t="inlineStr">
        <is>
          <t>Information Fusion</t>
        </is>
      </c>
      <c r="J2525" t="inlineStr">
        <is>
          <t>10.1016/j.inffus.2024.102913</t>
        </is>
      </c>
      <c r="K2525" t="inlineStr">
        <is>
          <t>https://doi.org/10.1016/j.inffus.2024.102913</t>
        </is>
      </c>
      <c r="L2525" t="inlineStr"/>
      <c r="M2525" t="inlineStr">
        <is>
          <t>journal-article</t>
        </is>
      </c>
      <c r="N2525" t="inlineStr">
        <is>
          <t>en</t>
        </is>
      </c>
      <c r="O2525">
        <f>IF(F2525="","",LOWER(TRIM(F2525)&amp;"|"&amp;TRIM(G2525)&amp;"|"&amp;H2525))</f>
        <v/>
      </c>
      <c r="P2525" t="inlineStr">
        <is>
          <t>No</t>
        </is>
      </c>
      <c r="Q2525" t="inlineStr">
        <is>
          <t>Publisher: Elsevier ScienceDirect</t>
        </is>
      </c>
    </row>
    <row r="2526">
      <c r="A2526" t="inlineStr">
        <is>
          <t>A2525</t>
        </is>
      </c>
      <c r="B2526" t="inlineStr">
        <is>
          <t>Database</t>
        </is>
      </c>
      <c r="C2526" t="inlineStr">
        <is>
          <t>ScienceDirect</t>
        </is>
      </c>
      <c r="D2526" s="86" t="n">
        <v>46287</v>
      </c>
      <c r="E2526" t="inlineStr">
        <is>
          <t>("world model" OR "world models") AND ("JEPA" OR "generative" OR "diffusion") AND ("video prediction" OR "planning" OR "probing")</t>
        </is>
      </c>
      <c r="F2526" t="inlineStr">
        <is>
          <t>A survey on robotic manipulation of deformable objects: Recent advances, open challenges and new frontiers</t>
        </is>
      </c>
      <c r="G2526" t="inlineStr">
        <is>
          <t>Feida Gu</t>
        </is>
      </c>
      <c r="H2526" t="n">
        <v>2026</v>
      </c>
      <c r="I2526" t="inlineStr">
        <is>
          <t>Neurocomputing</t>
        </is>
      </c>
      <c r="J2526" t="inlineStr">
        <is>
          <t>10.1016/j.neucom.2026.134058</t>
        </is>
      </c>
      <c r="K2526" t="inlineStr">
        <is>
          <t>https://doi.org/10.1016/j.neucom.2026.134058</t>
        </is>
      </c>
      <c r="L2526" t="inlineStr"/>
      <c r="M2526" t="inlineStr">
        <is>
          <t>journal-article</t>
        </is>
      </c>
      <c r="N2526" t="inlineStr">
        <is>
          <t>en</t>
        </is>
      </c>
      <c r="O2526">
        <f>IF(F2526="","",LOWER(TRIM(F2526)&amp;"|"&amp;TRIM(G2526)&amp;"|"&amp;H2526))</f>
        <v/>
      </c>
      <c r="P2526" t="inlineStr">
        <is>
          <t>No</t>
        </is>
      </c>
      <c r="Q2526" t="inlineStr">
        <is>
          <t>Publisher: Elsevier ScienceDirect</t>
        </is>
      </c>
    </row>
    <row r="2527">
      <c r="A2527" t="inlineStr">
        <is>
          <t>A2526</t>
        </is>
      </c>
      <c r="B2527" t="inlineStr">
        <is>
          <t>Database</t>
        </is>
      </c>
      <c r="C2527" t="inlineStr">
        <is>
          <t>ScienceDirect</t>
        </is>
      </c>
      <c r="D2527" s="86" t="n">
        <v>46287</v>
      </c>
      <c r="E2527" t="inlineStr">
        <is>
          <t>("world model" OR "world models") AND ("JEPA" OR "generative" OR "diffusion") AND ("video prediction" OR "planning" OR "probing")</t>
        </is>
      </c>
      <c r="F2527" t="inlineStr">
        <is>
          <t>TRIP: Transport reasoning with intelligence progression — A foundation framework</t>
        </is>
      </c>
      <c r="G2527" t="inlineStr">
        <is>
          <t>Zhiyuan Liu</t>
        </is>
      </c>
      <c r="H2527" t="n">
        <v>2025</v>
      </c>
      <c r="I2527" t="inlineStr">
        <is>
          <t>Transportation Research Part C: Emerging Technologies</t>
        </is>
      </c>
      <c r="J2527" t="inlineStr">
        <is>
          <t>10.1016/j.trc.2025.105260</t>
        </is>
      </c>
      <c r="K2527" t="inlineStr">
        <is>
          <t>https://doi.org/10.1016/j.trc.2025.105260</t>
        </is>
      </c>
      <c r="L2527" t="inlineStr"/>
      <c r="M2527" t="inlineStr">
        <is>
          <t>journal-article</t>
        </is>
      </c>
      <c r="N2527" t="inlineStr">
        <is>
          <t>en</t>
        </is>
      </c>
      <c r="O2527">
        <f>IF(F2527="","",LOWER(TRIM(F2527)&amp;"|"&amp;TRIM(G2527)&amp;"|"&amp;H2527))</f>
        <v/>
      </c>
      <c r="P2527" t="inlineStr">
        <is>
          <t>No</t>
        </is>
      </c>
      <c r="Q2527" t="inlineStr">
        <is>
          <t>Publisher: Elsevier ScienceDirect</t>
        </is>
      </c>
    </row>
    <row r="2528">
      <c r="A2528" t="inlineStr">
        <is>
          <t>A2527</t>
        </is>
      </c>
      <c r="B2528" t="inlineStr">
        <is>
          <t>Database</t>
        </is>
      </c>
      <c r="C2528" t="inlineStr">
        <is>
          <t>ScienceDirect</t>
        </is>
      </c>
      <c r="D2528" s="86" t="n">
        <v>46287</v>
      </c>
      <c r="E2528" t="inlineStr">
        <is>
          <t>("world model" OR "world models") AND ("JEPA" OR "generative" OR "diffusion") AND ("video prediction" OR "planning" OR "probing")</t>
        </is>
      </c>
      <c r="F2528" t="inlineStr">
        <is>
          <t>AI-driven path planning for autonomous vehicles: A review of algorithms, optimization, and cooperative strategies</t>
        </is>
      </c>
      <c r="G2528" t="inlineStr">
        <is>
          <t>Baskar Ponnusamy</t>
        </is>
      </c>
      <c r="H2528" t="n">
        <v>2026</v>
      </c>
      <c r="I2528" t="inlineStr">
        <is>
          <t>Results in Engineering</t>
        </is>
      </c>
      <c r="J2528" t="inlineStr">
        <is>
          <t>10.1016/j.rineng.2026.111245</t>
        </is>
      </c>
      <c r="K2528" t="inlineStr">
        <is>
          <t>https://doi.org/10.1016/j.rineng.2026.111245</t>
        </is>
      </c>
      <c r="L2528" t="inlineStr"/>
      <c r="M2528" t="inlineStr">
        <is>
          <t>journal-article</t>
        </is>
      </c>
      <c r="N2528" t="inlineStr">
        <is>
          <t>en</t>
        </is>
      </c>
      <c r="O2528">
        <f>IF(F2528="","",LOWER(TRIM(F2528)&amp;"|"&amp;TRIM(G2528)&amp;"|"&amp;H2528))</f>
        <v/>
      </c>
      <c r="P2528" t="inlineStr">
        <is>
          <t>No</t>
        </is>
      </c>
      <c r="Q2528" t="inlineStr">
        <is>
          <t>Publisher: Elsevier ScienceDirect</t>
        </is>
      </c>
    </row>
    <row r="2529">
      <c r="A2529" t="inlineStr">
        <is>
          <t>A2528</t>
        </is>
      </c>
      <c r="B2529" t="inlineStr">
        <is>
          <t>Database</t>
        </is>
      </c>
      <c r="C2529" t="inlineStr">
        <is>
          <t>ScienceDirect</t>
        </is>
      </c>
      <c r="D2529" s="86" t="n">
        <v>46287</v>
      </c>
      <c r="E2529" t="inlineStr">
        <is>
          <t>("world model" OR "world models") AND ("JEPA" OR "generative" OR "diffusion") AND ("video prediction" OR "planning" OR "probing")</t>
        </is>
      </c>
      <c r="F2529" t="inlineStr">
        <is>
          <t>Embodied intelligent industrial robotics: Framework and techniques</t>
        </is>
      </c>
      <c r="G2529" t="inlineStr">
        <is>
          <t>Chaoran Zhang</t>
        </is>
      </c>
      <c r="H2529" t="n">
        <v>2026</v>
      </c>
      <c r="I2529" t="inlineStr">
        <is>
          <t>Journal of Manufacturing Systems</t>
        </is>
      </c>
      <c r="J2529" t="inlineStr">
        <is>
          <t>10.1016/j.jmsy.2026.06.001</t>
        </is>
      </c>
      <c r="K2529" t="inlineStr">
        <is>
          <t>https://doi.org/10.1016/j.jmsy.2026.06.001</t>
        </is>
      </c>
      <c r="L2529" t="inlineStr"/>
      <c r="M2529" t="inlineStr">
        <is>
          <t>journal-article</t>
        </is>
      </c>
      <c r="N2529" t="inlineStr">
        <is>
          <t>en</t>
        </is>
      </c>
      <c r="O2529">
        <f>IF(F2529="","",LOWER(TRIM(F2529)&amp;"|"&amp;TRIM(G2529)&amp;"|"&amp;H2529))</f>
        <v/>
      </c>
      <c r="P2529" t="inlineStr">
        <is>
          <t>No</t>
        </is>
      </c>
      <c r="Q2529" t="inlineStr">
        <is>
          <t>Publisher: Elsevier ScienceDirect</t>
        </is>
      </c>
    </row>
    <row r="2530">
      <c r="A2530" t="inlineStr">
        <is>
          <t>A2529</t>
        </is>
      </c>
      <c r="B2530" t="inlineStr">
        <is>
          <t>Database</t>
        </is>
      </c>
      <c r="C2530" t="inlineStr">
        <is>
          <t>ScienceDirect</t>
        </is>
      </c>
      <c r="D2530" s="86" t="n">
        <v>46287</v>
      </c>
      <c r="E2530" t="inlineStr">
        <is>
          <t>("world model" OR "world models") AND ("JEPA" OR "generative" OR "diffusion") AND ("video prediction" OR "planning" OR "probing")</t>
        </is>
      </c>
      <c r="F2530" t="inlineStr">
        <is>
          <t>SURE-plan: A spatio-temporal uncertainty-aware reachable set embedding framework for safe and efficient motion planning of autonomous vehicles</t>
        </is>
      </c>
      <c r="G2530" t="inlineStr">
        <is>
          <t>Kun Chen</t>
        </is>
      </c>
      <c r="H2530" t="n">
        <v>2026</v>
      </c>
      <c r="I2530" t="inlineStr">
        <is>
          <t>Transportation Research Part C: Emerging Technologies</t>
        </is>
      </c>
      <c r="J2530" t="inlineStr">
        <is>
          <t>10.1016/j.trc.2026.105800</t>
        </is>
      </c>
      <c r="K2530" t="inlineStr">
        <is>
          <t>https://doi.org/10.1016/j.trc.2026.105800</t>
        </is>
      </c>
      <c r="L2530" t="inlineStr"/>
      <c r="M2530" t="inlineStr">
        <is>
          <t>journal-article</t>
        </is>
      </c>
      <c r="N2530" t="inlineStr">
        <is>
          <t>en</t>
        </is>
      </c>
      <c r="O2530">
        <f>IF(F2530="","",LOWER(TRIM(F2530)&amp;"|"&amp;TRIM(G2530)&amp;"|"&amp;H2530))</f>
        <v/>
      </c>
      <c r="P2530" t="inlineStr">
        <is>
          <t>No</t>
        </is>
      </c>
      <c r="Q2530" t="inlineStr">
        <is>
          <t>Publisher: Elsevier ScienceDirect</t>
        </is>
      </c>
    </row>
    <row r="2531">
      <c r="A2531" t="inlineStr">
        <is>
          <t>A2530</t>
        </is>
      </c>
      <c r="B2531" t="inlineStr">
        <is>
          <t>Database</t>
        </is>
      </c>
      <c r="C2531" t="inlineStr">
        <is>
          <t>ScienceDirect</t>
        </is>
      </c>
      <c r="D2531" s="86" t="n">
        <v>46287</v>
      </c>
      <c r="E2531" t="inlineStr">
        <is>
          <t>("world model" OR "world models") AND ("JEPA" OR "generative" OR "diffusion") AND ("video prediction" OR "planning" OR "probing")</t>
        </is>
      </c>
      <c r="F2531" t="inlineStr">
        <is>
          <t>Hoodie: Hierarchical point cloud and latent code diffusion for joint and conditional generation</t>
        </is>
      </c>
      <c r="G2531" t="inlineStr">
        <is>
          <t>Zhenyu Ding</t>
        </is>
      </c>
      <c r="H2531" t="n">
        <v>2026</v>
      </c>
      <c r="I2531" t="inlineStr">
        <is>
          <t>Neurocomputing</t>
        </is>
      </c>
      <c r="J2531" t="inlineStr">
        <is>
          <t>10.1016/j.neucom.2025.132132</t>
        </is>
      </c>
      <c r="K2531" t="inlineStr">
        <is>
          <t>https://doi.org/10.1016/j.neucom.2025.132132</t>
        </is>
      </c>
      <c r="L2531" t="inlineStr"/>
      <c r="M2531" t="inlineStr">
        <is>
          <t>journal-article</t>
        </is>
      </c>
      <c r="N2531" t="inlineStr">
        <is>
          <t>en</t>
        </is>
      </c>
      <c r="O2531">
        <f>IF(F2531="","",LOWER(TRIM(F2531)&amp;"|"&amp;TRIM(G2531)&amp;"|"&amp;H2531))</f>
        <v/>
      </c>
      <c r="P2531" t="inlineStr">
        <is>
          <t>No</t>
        </is>
      </c>
      <c r="Q2531" t="inlineStr">
        <is>
          <t>Publisher: Elsevier ScienceDirect</t>
        </is>
      </c>
    </row>
    <row r="2532">
      <c r="A2532" t="inlineStr">
        <is>
          <t>A2531</t>
        </is>
      </c>
      <c r="B2532" t="inlineStr">
        <is>
          <t>Database</t>
        </is>
      </c>
      <c r="C2532" t="inlineStr">
        <is>
          <t>ScienceDirect</t>
        </is>
      </c>
      <c r="D2532" s="86" t="n">
        <v>46287</v>
      </c>
      <c r="E2532" t="inlineStr">
        <is>
          <t>("world model" OR "world models") AND ("JEPA" OR "generative" OR "diffusion") AND ("video prediction" OR "planning" OR "probing")</t>
        </is>
      </c>
      <c r="F2532" t="inlineStr">
        <is>
          <t>From embodied AI to cobodied AI: Foundations and frontiers</t>
        </is>
      </c>
      <c r="G2532" t="inlineStr">
        <is>
          <t>Feng LU</t>
        </is>
      </c>
      <c r="H2532" t="n">
        <v>2026</v>
      </c>
      <c r="I2532" t="inlineStr">
        <is>
          <t>Virtual Reality &amp; Intelligent Hardware</t>
        </is>
      </c>
      <c r="J2532" t="inlineStr">
        <is>
          <t>10.1016/j.vrih.2026.03.001</t>
        </is>
      </c>
      <c r="K2532" t="inlineStr">
        <is>
          <t>https://doi.org/10.1016/j.vrih.2026.03.001</t>
        </is>
      </c>
      <c r="L2532" t="inlineStr"/>
      <c r="M2532" t="inlineStr">
        <is>
          <t>journal-article</t>
        </is>
      </c>
      <c r="N2532" t="inlineStr">
        <is>
          <t>en</t>
        </is>
      </c>
      <c r="O2532">
        <f>IF(F2532="","",LOWER(TRIM(F2532)&amp;"|"&amp;TRIM(G2532)&amp;"|"&amp;H2532))</f>
        <v/>
      </c>
      <c r="P2532" t="inlineStr">
        <is>
          <t>No</t>
        </is>
      </c>
      <c r="Q2532" t="inlineStr">
        <is>
          <t>Publisher: Elsevier ScienceDirect</t>
        </is>
      </c>
    </row>
    <row r="2533">
      <c r="A2533" t="inlineStr">
        <is>
          <t>A2532</t>
        </is>
      </c>
      <c r="B2533" t="inlineStr">
        <is>
          <t>Database</t>
        </is>
      </c>
      <c r="C2533" t="inlineStr">
        <is>
          <t>ScienceDirect</t>
        </is>
      </c>
      <c r="D2533" s="86" t="n">
        <v>46287</v>
      </c>
      <c r="E2533" t="inlineStr">
        <is>
          <t>("world model" OR "world models") AND ("JEPA" OR "generative" OR "diffusion") AND ("video prediction" OR "planning" OR "probing")</t>
        </is>
      </c>
      <c r="F2533" t="inlineStr">
        <is>
          <t>Remapping and navigation of an embedding space via error minimization: A fundamental organizational principle of cognition in natural and artificial systems</t>
        </is>
      </c>
      <c r="G2533" t="inlineStr">
        <is>
          <t>Benedikt Hartl</t>
        </is>
      </c>
      <c r="H2533" t="n">
        <v>2026</v>
      </c>
      <c r="I2533" t="inlineStr">
        <is>
          <t>Physics of Life Reviews</t>
        </is>
      </c>
      <c r="J2533" t="inlineStr">
        <is>
          <t>10.1016/j.plrev.2026.06.009</t>
        </is>
      </c>
      <c r="K2533" t="inlineStr">
        <is>
          <t>https://doi.org/10.1016/j.plrev.2026.06.009</t>
        </is>
      </c>
      <c r="L2533" t="inlineStr"/>
      <c r="M2533" t="inlineStr">
        <is>
          <t>journal-article</t>
        </is>
      </c>
      <c r="N2533" t="inlineStr">
        <is>
          <t>en</t>
        </is>
      </c>
      <c r="O2533">
        <f>IF(F2533="","",LOWER(TRIM(F2533)&amp;"|"&amp;TRIM(G2533)&amp;"|"&amp;H2533))</f>
        <v/>
      </c>
      <c r="P2533" t="inlineStr">
        <is>
          <t>No</t>
        </is>
      </c>
      <c r="Q2533" t="inlineStr">
        <is>
          <t>Publisher: Elsevier ScienceDirect</t>
        </is>
      </c>
    </row>
    <row r="2534">
      <c r="A2534" t="inlineStr">
        <is>
          <t>A2533</t>
        </is>
      </c>
      <c r="B2534" t="inlineStr">
        <is>
          <t>Database</t>
        </is>
      </c>
      <c r="C2534" t="inlineStr">
        <is>
          <t>ScienceDirect</t>
        </is>
      </c>
      <c r="D2534" s="86" t="n">
        <v>46287</v>
      </c>
      <c r="E2534" t="inlineStr">
        <is>
          <t>("world model" OR "world models") AND ("JEPA" OR "generative" OR "diffusion") AND ("video prediction" OR "planning" OR "probing")</t>
        </is>
      </c>
      <c r="F2534" t="inlineStr">
        <is>
          <t>Dead-zone-aware and speed-coupled Q-learning path planning for autonomous sailboats</t>
        </is>
      </c>
      <c r="G2534" t="inlineStr">
        <is>
          <t>Kai Liu</t>
        </is>
      </c>
      <c r="H2534" t="n">
        <v>2026</v>
      </c>
      <c r="I2534" t="inlineStr">
        <is>
          <t>Ocean Engineering</t>
        </is>
      </c>
      <c r="J2534" t="inlineStr">
        <is>
          <t>10.1016/j.oceaneng.2026.127048</t>
        </is>
      </c>
      <c r="K2534" t="inlineStr">
        <is>
          <t>https://doi.org/10.1016/j.oceaneng.2026.127048</t>
        </is>
      </c>
      <c r="L2534" t="inlineStr"/>
      <c r="M2534" t="inlineStr">
        <is>
          <t>journal-article</t>
        </is>
      </c>
      <c r="N2534" t="inlineStr">
        <is>
          <t>en</t>
        </is>
      </c>
      <c r="O2534">
        <f>IF(F2534="","",LOWER(TRIM(F2534)&amp;"|"&amp;TRIM(G2534)&amp;"|"&amp;H2534))</f>
        <v/>
      </c>
      <c r="P2534" t="inlineStr">
        <is>
          <t>No</t>
        </is>
      </c>
      <c r="Q2534" t="inlineStr">
        <is>
          <t>Publisher: Elsevier ScienceDirect</t>
        </is>
      </c>
    </row>
    <row r="2535">
      <c r="A2535" t="inlineStr">
        <is>
          <t>A2534</t>
        </is>
      </c>
      <c r="B2535" t="inlineStr">
        <is>
          <t>Database</t>
        </is>
      </c>
      <c r="C2535" t="inlineStr">
        <is>
          <t>ScienceDirect</t>
        </is>
      </c>
      <c r="D2535" s="86" t="n">
        <v>46287</v>
      </c>
      <c r="E2535" t="inlineStr">
        <is>
          <t>("world model" OR "world models") AND ("JEPA" OR "generative" OR "diffusion") AND ("video prediction" OR "planning" OR "probing")</t>
        </is>
      </c>
      <c r="F2535" t="inlineStr">
        <is>
          <t>Five emerging research opportunities for deep learning in video games: A curated overview</t>
        </is>
      </c>
      <c r="G2535" t="inlineStr">
        <is>
          <t>Markus Dablander</t>
        </is>
      </c>
      <c r="H2535" t="n">
        <v>2026</v>
      </c>
      <c r="I2535" t="inlineStr">
        <is>
          <t>Entertainment Computing</t>
        </is>
      </c>
      <c r="J2535" t="inlineStr">
        <is>
          <t>10.1016/j.entcom.2026.101092</t>
        </is>
      </c>
      <c r="K2535" t="inlineStr">
        <is>
          <t>https://doi.org/10.1016/j.entcom.2026.101092</t>
        </is>
      </c>
      <c r="L2535" t="inlineStr"/>
      <c r="M2535" t="inlineStr">
        <is>
          <t>journal-article</t>
        </is>
      </c>
      <c r="N2535" t="inlineStr">
        <is>
          <t>en</t>
        </is>
      </c>
      <c r="O2535">
        <f>IF(F2535="","",LOWER(TRIM(F2535)&amp;"|"&amp;TRIM(G2535)&amp;"|"&amp;H2535))</f>
        <v/>
      </c>
      <c r="P2535" t="inlineStr">
        <is>
          <t>No</t>
        </is>
      </c>
      <c r="Q2535" t="inlineStr">
        <is>
          <t>Publisher: Elsevier ScienceDirect</t>
        </is>
      </c>
    </row>
    <row r="2536">
      <c r="A2536" t="inlineStr">
        <is>
          <t>A2535</t>
        </is>
      </c>
      <c r="B2536" t="inlineStr">
        <is>
          <t>Database</t>
        </is>
      </c>
      <c r="C2536" t="inlineStr">
        <is>
          <t>ScienceDirect</t>
        </is>
      </c>
      <c r="D2536" s="86" t="n">
        <v>46287</v>
      </c>
      <c r="E2536" t="inlineStr">
        <is>
          <t>("world model" OR "world models") AND ("JEPA" OR "generative" OR "diffusion") AND ("video prediction" OR "planning" OR "probing")</t>
        </is>
      </c>
      <c r="F2536" t="inlineStr">
        <is>
          <t>Hippocampal formation-inspired probabilistic generative model</t>
        </is>
      </c>
      <c r="G2536" t="inlineStr">
        <is>
          <t>Akira Taniguchi</t>
        </is>
      </c>
      <c r="H2536" t="n">
        <v>2022</v>
      </c>
      <c r="I2536" t="inlineStr">
        <is>
          <t>Neural Networks</t>
        </is>
      </c>
      <c r="J2536" t="inlineStr">
        <is>
          <t>10.1016/j.neunet.2022.04.001</t>
        </is>
      </c>
      <c r="K2536" t="inlineStr">
        <is>
          <t>https://doi.org/10.1016/j.neunet.2022.04.001</t>
        </is>
      </c>
      <c r="L2536" t="inlineStr"/>
      <c r="M2536" t="inlineStr">
        <is>
          <t>journal-article</t>
        </is>
      </c>
      <c r="N2536" t="inlineStr">
        <is>
          <t>en</t>
        </is>
      </c>
      <c r="O2536">
        <f>IF(F2536="","",LOWER(TRIM(F2536)&amp;"|"&amp;TRIM(G2536)&amp;"|"&amp;H2536))</f>
        <v/>
      </c>
      <c r="P2536" t="inlineStr">
        <is>
          <t>No</t>
        </is>
      </c>
      <c r="Q2536" t="inlineStr">
        <is>
          <t>Publisher: Elsevier ScienceDirect</t>
        </is>
      </c>
    </row>
    <row r="2537">
      <c r="A2537" t="inlineStr">
        <is>
          <t>A2536</t>
        </is>
      </c>
      <c r="B2537" t="inlineStr">
        <is>
          <t>Database</t>
        </is>
      </c>
      <c r="C2537" t="inlineStr">
        <is>
          <t>ScienceDirect</t>
        </is>
      </c>
      <c r="D2537" s="86" t="n">
        <v>46287</v>
      </c>
      <c r="E2537" t="inlineStr">
        <is>
          <t>("world model" OR "world models") AND ("video prediction" OR "video generation" OR "visual planning")</t>
        </is>
      </c>
      <c r="F2537" t="inlineStr">
        <is>
          <t>Super encoding network: Recursive association of multi-modal encoders for video understanding</t>
        </is>
      </c>
      <c r="G2537" t="inlineStr">
        <is>
          <t>Boyu Chen</t>
        </is>
      </c>
      <c r="H2537" t="n">
        <v>2026</v>
      </c>
      <c r="I2537" t="inlineStr">
        <is>
          <t>Pattern Recognition</t>
        </is>
      </c>
      <c r="J2537" t="inlineStr">
        <is>
          <t>10.1016/j.patcog.2026.113343</t>
        </is>
      </c>
      <c r="K2537" t="inlineStr">
        <is>
          <t>https://doi.org/10.1016/j.patcog.2026.113343</t>
        </is>
      </c>
      <c r="L2537" t="inlineStr"/>
      <c r="M2537" t="inlineStr">
        <is>
          <t>journal-article</t>
        </is>
      </c>
      <c r="N2537" t="inlineStr">
        <is>
          <t>en</t>
        </is>
      </c>
      <c r="O2537">
        <f>IF(F2537="","",LOWER(TRIM(F2537)&amp;"|"&amp;TRIM(G2537)&amp;"|"&amp;H2537))</f>
        <v/>
      </c>
      <c r="P2537" t="inlineStr">
        <is>
          <t>No</t>
        </is>
      </c>
      <c r="Q2537" t="inlineStr">
        <is>
          <t>Publisher: Elsevier ScienceDirect</t>
        </is>
      </c>
    </row>
    <row r="2538">
      <c r="A2538" t="inlineStr">
        <is>
          <t>A2537</t>
        </is>
      </c>
      <c r="B2538" t="inlineStr">
        <is>
          <t>Database</t>
        </is>
      </c>
      <c r="C2538" t="inlineStr">
        <is>
          <t>ScienceDirect</t>
        </is>
      </c>
      <c r="D2538" s="86" t="n">
        <v>46287</v>
      </c>
      <c r="E2538" t="inlineStr">
        <is>
          <t>("world model" OR "world models") AND ("video prediction" OR "video generation" OR "visual planning")</t>
        </is>
      </c>
      <c r="F2538" t="inlineStr">
        <is>
          <t>Erlang planning network: An iterative model-based reinforcement learning with multi-perspective</t>
        </is>
      </c>
      <c r="G2538" t="inlineStr">
        <is>
          <t>Jiao Wang</t>
        </is>
      </c>
      <c r="H2538" t="n">
        <v>2022</v>
      </c>
      <c r="I2538" t="inlineStr">
        <is>
          <t>Pattern Recognition</t>
        </is>
      </c>
      <c r="J2538" t="inlineStr">
        <is>
          <t>10.1016/j.patcog.2022.108668</t>
        </is>
      </c>
      <c r="K2538" t="inlineStr">
        <is>
          <t>https://doi.org/10.1016/j.patcog.2022.108668</t>
        </is>
      </c>
      <c r="L2538" t="inlineStr"/>
      <c r="M2538" t="inlineStr">
        <is>
          <t>journal-article</t>
        </is>
      </c>
      <c r="N2538" t="inlineStr">
        <is>
          <t>en</t>
        </is>
      </c>
      <c r="O2538">
        <f>IF(F2538="","",LOWER(TRIM(F2538)&amp;"|"&amp;TRIM(G2538)&amp;"|"&amp;H2538))</f>
        <v/>
      </c>
      <c r="P2538" t="inlineStr">
        <is>
          <t>No</t>
        </is>
      </c>
      <c r="Q2538" t="inlineStr">
        <is>
          <t>Publisher: Elsevier ScienceDirect</t>
        </is>
      </c>
    </row>
    <row r="2539">
      <c r="A2539" t="inlineStr">
        <is>
          <t>A2538</t>
        </is>
      </c>
      <c r="B2539" t="inlineStr">
        <is>
          <t>Database</t>
        </is>
      </c>
      <c r="C2539" t="inlineStr">
        <is>
          <t>ScienceDirect</t>
        </is>
      </c>
      <c r="D2539" s="86" t="n">
        <v>46287</v>
      </c>
      <c r="E2539" t="inlineStr">
        <is>
          <t>("world model" OR "world models") AND ("video prediction" OR "video generation" OR "visual planning")</t>
        </is>
      </c>
      <c r="F2539" t="inlineStr">
        <is>
          <t>Bridging flexible goal-directed cognition and consciousness: The Goal-Aligning Representation Internal Manipulation theory</t>
        </is>
      </c>
      <c r="G2539" t="inlineStr">
        <is>
          <t>Giovanni Granato</t>
        </is>
      </c>
      <c r="H2539" t="n">
        <v>2024</v>
      </c>
      <c r="I2539" t="inlineStr">
        <is>
          <t>Neural Networks</t>
        </is>
      </c>
      <c r="J2539" t="inlineStr">
        <is>
          <t>10.1016/j.neunet.2024.106292</t>
        </is>
      </c>
      <c r="K2539" t="inlineStr">
        <is>
          <t>https://doi.org/10.1016/j.neunet.2024.106292</t>
        </is>
      </c>
      <c r="L2539" t="inlineStr"/>
      <c r="M2539" t="inlineStr">
        <is>
          <t>journal-article</t>
        </is>
      </c>
      <c r="N2539" t="inlineStr">
        <is>
          <t>en</t>
        </is>
      </c>
      <c r="O2539">
        <f>IF(F2539="","",LOWER(TRIM(F2539)&amp;"|"&amp;TRIM(G2539)&amp;"|"&amp;H2539))</f>
        <v/>
      </c>
      <c r="P2539" t="inlineStr">
        <is>
          <t>No</t>
        </is>
      </c>
      <c r="Q2539" t="inlineStr">
        <is>
          <t>Publisher: Elsevier ScienceDirect</t>
        </is>
      </c>
    </row>
    <row r="2540">
      <c r="A2540" t="inlineStr">
        <is>
          <t>A2539</t>
        </is>
      </c>
      <c r="B2540" t="inlineStr">
        <is>
          <t>Database</t>
        </is>
      </c>
      <c r="C2540" t="inlineStr">
        <is>
          <t>ScienceDirect</t>
        </is>
      </c>
      <c r="D2540" s="86" t="n">
        <v>46287</v>
      </c>
      <c r="E2540" t="inlineStr">
        <is>
          <t>("world model" OR "world models") AND ("video prediction" OR "video generation" OR "visual planning")</t>
        </is>
      </c>
      <c r="F2540" t="inlineStr">
        <is>
          <t>Human-like perception for embodied intelligent robots: A review</t>
        </is>
      </c>
      <c r="G2540" t="inlineStr">
        <is>
          <t>Sihan Huang</t>
        </is>
      </c>
      <c r="H2540" t="n">
        <v>2026</v>
      </c>
      <c r="I2540" t="inlineStr">
        <is>
          <t>Journal of Manufacturing Systems</t>
        </is>
      </c>
      <c r="J2540" t="inlineStr">
        <is>
          <t>10.1016/j.jmsy.2026.04.029</t>
        </is>
      </c>
      <c r="K2540" t="inlineStr">
        <is>
          <t>https://doi.org/10.1016/j.jmsy.2026.04.029</t>
        </is>
      </c>
      <c r="L2540" t="inlineStr"/>
      <c r="M2540" t="inlineStr">
        <is>
          <t>journal-article</t>
        </is>
      </c>
      <c r="N2540" t="inlineStr">
        <is>
          <t>en</t>
        </is>
      </c>
      <c r="O2540">
        <f>IF(F2540="","",LOWER(TRIM(F2540)&amp;"|"&amp;TRIM(G2540)&amp;"|"&amp;H2540))</f>
        <v/>
      </c>
      <c r="P2540" t="inlineStr">
        <is>
          <t>No</t>
        </is>
      </c>
      <c r="Q2540" t="inlineStr">
        <is>
          <t>Publisher: Elsevier ScienceDirect</t>
        </is>
      </c>
    </row>
    <row r="2541">
      <c r="A2541" t="inlineStr">
        <is>
          <t>A2540</t>
        </is>
      </c>
      <c r="B2541" t="inlineStr">
        <is>
          <t>Database</t>
        </is>
      </c>
      <c r="C2541" t="inlineStr">
        <is>
          <t>ScienceDirect</t>
        </is>
      </c>
      <c r="D2541" s="86" t="n">
        <v>46287</v>
      </c>
      <c r="E2541" t="inlineStr">
        <is>
          <t>("world model" OR "world models") AND ("video prediction" OR "video generation" OR "visual planning")</t>
        </is>
      </c>
      <c r="F2541" t="inlineStr">
        <is>
          <t>Empowering natural human–robot collaboration through multimodal language models and spatial intelligence: Pathways and perspectives</t>
        </is>
      </c>
      <c r="G2541" t="inlineStr">
        <is>
          <t>Duidi Wu</t>
        </is>
      </c>
      <c r="H2541" t="n">
        <v>2026</v>
      </c>
      <c r="I2541" t="inlineStr">
        <is>
          <t>Robotics and Computer-Integrated Manufacturing</t>
        </is>
      </c>
      <c r="J2541" t="inlineStr">
        <is>
          <t>10.1016/j.rcim.2025.103064</t>
        </is>
      </c>
      <c r="K2541" t="inlineStr">
        <is>
          <t>https://doi.org/10.1016/j.rcim.2025.103064</t>
        </is>
      </c>
      <c r="L2541" t="inlineStr"/>
      <c r="M2541" t="inlineStr">
        <is>
          <t>journal-article</t>
        </is>
      </c>
      <c r="N2541" t="inlineStr">
        <is>
          <t>en</t>
        </is>
      </c>
      <c r="O2541">
        <f>IF(F2541="","",LOWER(TRIM(F2541)&amp;"|"&amp;TRIM(G2541)&amp;"|"&amp;H2541))</f>
        <v/>
      </c>
      <c r="P2541" t="inlineStr">
        <is>
          <t>No</t>
        </is>
      </c>
      <c r="Q2541" t="inlineStr">
        <is>
          <t>Publisher: Elsevier ScienceDirect</t>
        </is>
      </c>
    </row>
    <row r="2542">
      <c r="A2542" t="inlineStr">
        <is>
          <t>A2541</t>
        </is>
      </c>
      <c r="B2542" t="inlineStr">
        <is>
          <t>Database</t>
        </is>
      </c>
      <c r="C2542" t="inlineStr">
        <is>
          <t>ScienceDirect</t>
        </is>
      </c>
      <c r="D2542" s="86" t="n">
        <v>46287</v>
      </c>
      <c r="E2542" t="inlineStr">
        <is>
          <t>("world model" OR "world models") AND ("video prediction" OR "video generation" OR "visual planning")</t>
        </is>
      </c>
      <c r="F2542" t="inlineStr">
        <is>
          <t>Waypoint-guided trajectory planning for mobile robots using GPT-4.1 mini and ensemble learning-based action prediction</t>
        </is>
      </c>
      <c r="G2542" t="inlineStr">
        <is>
          <t>Abderrahim Waga</t>
        </is>
      </c>
      <c r="H2542" t="n">
        <v>2026</v>
      </c>
      <c r="I2542" t="inlineStr">
        <is>
          <t>Array</t>
        </is>
      </c>
      <c r="J2542" t="inlineStr">
        <is>
          <t>10.1016/j.array.2025.100636</t>
        </is>
      </c>
      <c r="K2542" t="inlineStr">
        <is>
          <t>https://doi.org/10.1016/j.array.2025.100636</t>
        </is>
      </c>
      <c r="L2542" t="inlineStr"/>
      <c r="M2542" t="inlineStr">
        <is>
          <t>journal-article</t>
        </is>
      </c>
      <c r="N2542" t="inlineStr">
        <is>
          <t>en</t>
        </is>
      </c>
      <c r="O2542">
        <f>IF(F2542="","",LOWER(TRIM(F2542)&amp;"|"&amp;TRIM(G2542)&amp;"|"&amp;H2542))</f>
        <v/>
      </c>
      <c r="P2542" t="inlineStr">
        <is>
          <t>No</t>
        </is>
      </c>
      <c r="Q2542" t="inlineStr">
        <is>
          <t>Publisher: Elsevier ScienceDirect</t>
        </is>
      </c>
    </row>
    <row r="2543">
      <c r="A2543" t="inlineStr">
        <is>
          <t>A2542</t>
        </is>
      </c>
      <c r="B2543" t="inlineStr">
        <is>
          <t>Database</t>
        </is>
      </c>
      <c r="C2543" t="inlineStr">
        <is>
          <t>ScienceDirect</t>
        </is>
      </c>
      <c r="D2543" s="86" t="n">
        <v>46287</v>
      </c>
      <c r="E2543" t="inlineStr">
        <is>
          <t>("world model" OR "world models") AND ("video prediction" OR "video generation" OR "visual planning")</t>
        </is>
      </c>
      <c r="F2543" t="inlineStr">
        <is>
          <t>Human centric general physical intelligence for agile manufacturing automation</t>
        </is>
      </c>
      <c r="G2543" t="inlineStr">
        <is>
          <t>Sandeep Kanta</t>
        </is>
      </c>
      <c r="H2543" t="n">
        <v>2026</v>
      </c>
      <c r="I2543" t="inlineStr">
        <is>
          <t>Advanced Engineering Informatics</t>
        </is>
      </c>
      <c r="J2543" t="inlineStr">
        <is>
          <t>10.1016/j.aei.2026.104515</t>
        </is>
      </c>
      <c r="K2543" t="inlineStr">
        <is>
          <t>https://doi.org/10.1016/j.aei.2026.104515</t>
        </is>
      </c>
      <c r="L2543" t="inlineStr"/>
      <c r="M2543" t="inlineStr">
        <is>
          <t>journal-article</t>
        </is>
      </c>
      <c r="N2543" t="inlineStr">
        <is>
          <t>en</t>
        </is>
      </c>
      <c r="O2543">
        <f>IF(F2543="","",LOWER(TRIM(F2543)&amp;"|"&amp;TRIM(G2543)&amp;"|"&amp;H2543))</f>
        <v/>
      </c>
      <c r="P2543" t="inlineStr">
        <is>
          <t>No</t>
        </is>
      </c>
      <c r="Q2543" t="inlineStr">
        <is>
          <t>Publisher: Elsevier ScienceDirect</t>
        </is>
      </c>
    </row>
    <row r="2544">
      <c r="A2544" t="inlineStr">
        <is>
          <t>A2543</t>
        </is>
      </c>
      <c r="B2544" t="inlineStr">
        <is>
          <t>Database</t>
        </is>
      </c>
      <c r="C2544" t="inlineStr">
        <is>
          <t>ScienceDirect</t>
        </is>
      </c>
      <c r="D2544" s="86" t="n">
        <v>46287</v>
      </c>
      <c r="E2544" t="inlineStr">
        <is>
          <t>("world model" OR "world models") AND ("video prediction" OR "video generation" OR "visual planning")</t>
        </is>
      </c>
      <c r="F2544" t="inlineStr">
        <is>
          <t>Integrated perception and prediction for autonomous driving: A survey and perspectives</t>
        </is>
      </c>
      <c r="G2544" t="inlineStr">
        <is>
          <t>Yisheng Lv</t>
        </is>
      </c>
      <c r="H2544" t="n">
        <v>2026</v>
      </c>
      <c r="I2544" t="inlineStr">
        <is>
          <t>Autonomous Transportation Research</t>
        </is>
      </c>
      <c r="J2544" t="inlineStr">
        <is>
          <t>10.1016/j.atres.2026.08.004</t>
        </is>
      </c>
      <c r="K2544" t="inlineStr">
        <is>
          <t>https://doi.org/10.1016/j.atres.2026.08.004</t>
        </is>
      </c>
      <c r="L2544" t="inlineStr"/>
      <c r="M2544" t="inlineStr">
        <is>
          <t>journal-article</t>
        </is>
      </c>
      <c r="N2544" t="inlineStr">
        <is>
          <t>en</t>
        </is>
      </c>
      <c r="O2544">
        <f>IF(F2544="","",LOWER(TRIM(F2544)&amp;"|"&amp;TRIM(G2544)&amp;"|"&amp;H2544))</f>
        <v/>
      </c>
      <c r="P2544" t="inlineStr">
        <is>
          <t>No</t>
        </is>
      </c>
      <c r="Q2544" t="inlineStr">
        <is>
          <t>Publisher: Elsevier ScienceDirect</t>
        </is>
      </c>
    </row>
    <row r="2545">
      <c r="A2545" t="inlineStr">
        <is>
          <t>A2544</t>
        </is>
      </c>
      <c r="B2545" t="inlineStr">
        <is>
          <t>Database</t>
        </is>
      </c>
      <c r="C2545" t="inlineStr">
        <is>
          <t>ScienceDirect</t>
        </is>
      </c>
      <c r="D2545" s="86" t="n">
        <v>46287</v>
      </c>
      <c r="E2545" t="inlineStr">
        <is>
          <t>("world model" OR "world models") AND ("video prediction" OR "video generation" OR "visual planning")</t>
        </is>
      </c>
      <c r="F2545" t="inlineStr">
        <is>
          <t>Toward a universal perception layer: A survey on sensor-agnostic advanced driver assistance systems</t>
        </is>
      </c>
      <c r="G2545" t="inlineStr">
        <is>
          <t>Tim Alexander Bader</t>
        </is>
      </c>
      <c r="H2545" t="n">
        <v>2026</v>
      </c>
      <c r="I2545" t="inlineStr">
        <is>
          <t>Information Fusion</t>
        </is>
      </c>
      <c r="J2545" t="inlineStr">
        <is>
          <t>10.1016/j.inffus.2026.104543</t>
        </is>
      </c>
      <c r="K2545" t="inlineStr">
        <is>
          <t>https://doi.org/10.1016/j.inffus.2026.104543</t>
        </is>
      </c>
      <c r="L2545" t="inlineStr"/>
      <c r="M2545" t="inlineStr">
        <is>
          <t>journal-article</t>
        </is>
      </c>
      <c r="N2545" t="inlineStr">
        <is>
          <t>en</t>
        </is>
      </c>
      <c r="O2545">
        <f>IF(F2545="","",LOWER(TRIM(F2545)&amp;"|"&amp;TRIM(G2545)&amp;"|"&amp;H2545))</f>
        <v/>
      </c>
      <c r="P2545" t="inlineStr">
        <is>
          <t>No</t>
        </is>
      </c>
      <c r="Q2545" t="inlineStr">
        <is>
          <t>Publisher: Elsevier ScienceDirect</t>
        </is>
      </c>
    </row>
    <row r="2546">
      <c r="A2546" t="inlineStr">
        <is>
          <t>A2545</t>
        </is>
      </c>
      <c r="B2546" t="inlineStr">
        <is>
          <t>Database</t>
        </is>
      </c>
      <c r="C2546" t="inlineStr">
        <is>
          <t>ScienceDirect</t>
        </is>
      </c>
      <c r="D2546" s="86" t="n">
        <v>46287</v>
      </c>
      <c r="E2546" t="inlineStr">
        <is>
          <t>("world model" OR "world models") AND ("video prediction" OR "video generation" OR "visual planning")</t>
        </is>
      </c>
      <c r="F2546" t="inlineStr">
        <is>
          <t>Large language models for transportation research: Methodologies, state of the art, and future opportunities</t>
        </is>
      </c>
      <c r="G2546" t="inlineStr">
        <is>
          <t>Yimo Yan</t>
        </is>
      </c>
      <c r="H2546" t="n">
        <v>2026</v>
      </c>
      <c r="I2546" t="inlineStr">
        <is>
          <t>Information Fusion</t>
        </is>
      </c>
      <c r="J2546" t="inlineStr">
        <is>
          <t>10.1016/j.inffus.2026.104546</t>
        </is>
      </c>
      <c r="K2546" t="inlineStr">
        <is>
          <t>https://doi.org/10.1016/j.inffus.2026.104546</t>
        </is>
      </c>
      <c r="L2546" t="inlineStr"/>
      <c r="M2546" t="inlineStr">
        <is>
          <t>journal-article</t>
        </is>
      </c>
      <c r="N2546" t="inlineStr">
        <is>
          <t>en</t>
        </is>
      </c>
      <c r="O2546">
        <f>IF(F2546="","",LOWER(TRIM(F2546)&amp;"|"&amp;TRIM(G2546)&amp;"|"&amp;H2546))</f>
        <v/>
      </c>
      <c r="P2546" t="inlineStr">
        <is>
          <t>No</t>
        </is>
      </c>
      <c r="Q2546" t="inlineStr">
        <is>
          <t>Publisher: Elsevier ScienceDirect</t>
        </is>
      </c>
    </row>
    <row r="2547">
      <c r="A2547" t="inlineStr">
        <is>
          <t>A2546</t>
        </is>
      </c>
      <c r="B2547" t="inlineStr">
        <is>
          <t>Database</t>
        </is>
      </c>
      <c r="C2547" t="inlineStr">
        <is>
          <t>ScienceDirect</t>
        </is>
      </c>
      <c r="D2547" s="86" t="n">
        <v>46287</v>
      </c>
      <c r="E2547" t="inlineStr">
        <is>
          <t>("world model" OR "world models") AND ("video prediction" OR "video generation" OR "visual planning")</t>
        </is>
      </c>
      <c r="F2547" t="inlineStr">
        <is>
          <t>Large-scale multimodal model based embodied intelligent robots: A survey</t>
        </is>
      </c>
      <c r="G2547" t="inlineStr">
        <is>
          <t>Kairong Tu</t>
        </is>
      </c>
      <c r="H2547" t="n">
        <v>2026</v>
      </c>
      <c r="I2547" t="inlineStr">
        <is>
          <t>Engineering Applications of Artificial Intelligence</t>
        </is>
      </c>
      <c r="J2547" t="inlineStr">
        <is>
          <t>10.1016/j.engappai.2025.112991</t>
        </is>
      </c>
      <c r="K2547" t="inlineStr">
        <is>
          <t>https://doi.org/10.1016/j.engappai.2025.112991</t>
        </is>
      </c>
      <c r="L2547" t="inlineStr"/>
      <c r="M2547" t="inlineStr">
        <is>
          <t>journal-article</t>
        </is>
      </c>
      <c r="N2547" t="inlineStr">
        <is>
          <t>en</t>
        </is>
      </c>
      <c r="O2547">
        <f>IF(F2547="","",LOWER(TRIM(F2547)&amp;"|"&amp;TRIM(G2547)&amp;"|"&amp;H2547))</f>
        <v/>
      </c>
      <c r="P2547" t="inlineStr">
        <is>
          <t>No</t>
        </is>
      </c>
      <c r="Q2547" t="inlineStr">
        <is>
          <t>Publisher: Elsevier ScienceDirect</t>
        </is>
      </c>
    </row>
    <row r="2548">
      <c r="A2548" t="inlineStr">
        <is>
          <t>A2547</t>
        </is>
      </c>
      <c r="B2548" t="inlineStr">
        <is>
          <t>Database</t>
        </is>
      </c>
      <c r="C2548" t="inlineStr">
        <is>
          <t>ScienceDirect</t>
        </is>
      </c>
      <c r="D2548" s="86" t="n">
        <v>46287</v>
      </c>
      <c r="E2548" t="inlineStr">
        <is>
          <t>("world model" OR "world models") AND ("video prediction" OR "video generation" OR "visual planning")</t>
        </is>
      </c>
      <c r="F2548" t="inlineStr">
        <is>
          <t>Visual language integration: A survey and open challenges</t>
        </is>
      </c>
      <c r="G2548" t="inlineStr">
        <is>
          <t>Sang-Min Park</t>
        </is>
      </c>
      <c r="H2548" t="n">
        <v>2023</v>
      </c>
      <c r="I2548" t="inlineStr">
        <is>
          <t>Computer Science Review</t>
        </is>
      </c>
      <c r="J2548" t="inlineStr">
        <is>
          <t>10.1016/j.cosrev.2023.100548</t>
        </is>
      </c>
      <c r="K2548" t="inlineStr">
        <is>
          <t>https://doi.org/10.1016/j.cosrev.2023.100548</t>
        </is>
      </c>
      <c r="L2548" t="inlineStr"/>
      <c r="M2548" t="inlineStr">
        <is>
          <t>journal-article</t>
        </is>
      </c>
      <c r="N2548" t="inlineStr">
        <is>
          <t>en</t>
        </is>
      </c>
      <c r="O2548">
        <f>IF(F2548="","",LOWER(TRIM(F2548)&amp;"|"&amp;TRIM(G2548)&amp;"|"&amp;H2548))</f>
        <v/>
      </c>
      <c r="P2548" t="inlineStr">
        <is>
          <t>No</t>
        </is>
      </c>
      <c r="Q2548" t="inlineStr">
        <is>
          <t>Publisher: Elsevier ScienceDirect</t>
        </is>
      </c>
    </row>
    <row r="2549">
      <c r="A2549" t="inlineStr">
        <is>
          <t>A2548</t>
        </is>
      </c>
      <c r="B2549" t="inlineStr">
        <is>
          <t>Database</t>
        </is>
      </c>
      <c r="C2549" t="inlineStr">
        <is>
          <t>ScienceDirect</t>
        </is>
      </c>
      <c r="D2549" s="86" t="n">
        <v>46287</v>
      </c>
      <c r="E2549" t="inlineStr">
        <is>
          <t>("world model" OR "world models") AND ("video prediction" OR "video generation" OR "visual planning")</t>
        </is>
      </c>
      <c r="F2549" t="inlineStr">
        <is>
          <t>Sparse views, hard questions: Editorial Note for Issue 139 0f Computers &amp; Graphics</t>
        </is>
      </c>
      <c r="G2549" t="inlineStr">
        <is>
          <t>Joaquim Jorge</t>
        </is>
      </c>
      <c r="H2549" t="n">
        <v>2026</v>
      </c>
      <c r="I2549" t="inlineStr">
        <is>
          <t>Computers &amp; Graphics</t>
        </is>
      </c>
      <c r="J2549" t="inlineStr">
        <is>
          <t>10.1016/j.cag.2026.104741</t>
        </is>
      </c>
      <c r="K2549" t="inlineStr">
        <is>
          <t>https://doi.org/10.1016/j.cag.2026.104741</t>
        </is>
      </c>
      <c r="L2549" t="inlineStr"/>
      <c r="M2549" t="inlineStr">
        <is>
          <t>journal-article</t>
        </is>
      </c>
      <c r="N2549" t="inlineStr">
        <is>
          <t>en</t>
        </is>
      </c>
      <c r="O2549">
        <f>IF(F2549="","",LOWER(TRIM(F2549)&amp;"|"&amp;TRIM(G2549)&amp;"|"&amp;H2549))</f>
        <v/>
      </c>
      <c r="P2549" t="inlineStr">
        <is>
          <t>No</t>
        </is>
      </c>
      <c r="Q2549" t="inlineStr">
        <is>
          <t>Publisher: Elsevier ScienceDirect</t>
        </is>
      </c>
    </row>
    <row r="2550">
      <c r="A2550" t="inlineStr">
        <is>
          <t>A2549</t>
        </is>
      </c>
      <c r="B2550" t="inlineStr">
        <is>
          <t>Database</t>
        </is>
      </c>
      <c r="C2550" t="inlineStr">
        <is>
          <t>ScienceDirect</t>
        </is>
      </c>
      <c r="D2550" s="86" t="n">
        <v>46287</v>
      </c>
      <c r="E2550" t="inlineStr">
        <is>
          <t>("world model" OR "world models") AND ("video prediction" OR "video generation" OR "visual planning")</t>
        </is>
      </c>
      <c r="F2550" t="inlineStr">
        <is>
          <t>AI-powered programmable virtual humans toward human physiologically-based drug discovery</t>
        </is>
      </c>
      <c r="G2550" t="inlineStr">
        <is>
          <t>You Wu</t>
        </is>
      </c>
      <c r="H2550" t="n">
        <v>2025</v>
      </c>
      <c r="I2550" t="inlineStr">
        <is>
          <t>Drug Discovery Today</t>
        </is>
      </c>
      <c r="J2550" t="inlineStr">
        <is>
          <t>10.1016/j.drudis.2025.104497</t>
        </is>
      </c>
      <c r="K2550" t="inlineStr">
        <is>
          <t>https://doi.org/10.1016/j.drudis.2025.104497</t>
        </is>
      </c>
      <c r="L2550" t="inlineStr"/>
      <c r="M2550" t="inlineStr">
        <is>
          <t>journal-article</t>
        </is>
      </c>
      <c r="N2550" t="inlineStr">
        <is>
          <t>en</t>
        </is>
      </c>
      <c r="O2550">
        <f>IF(F2550="","",LOWER(TRIM(F2550)&amp;"|"&amp;TRIM(G2550)&amp;"|"&amp;H2550))</f>
        <v/>
      </c>
      <c r="P2550" t="inlineStr">
        <is>
          <t>No</t>
        </is>
      </c>
      <c r="Q2550" t="inlineStr">
        <is>
          <t>Publisher: Elsevier ScienceDirect</t>
        </is>
      </c>
    </row>
    <row r="2551">
      <c r="A2551" t="inlineStr">
        <is>
          <t>A2550</t>
        </is>
      </c>
      <c r="B2551" t="inlineStr">
        <is>
          <t>Database</t>
        </is>
      </c>
      <c r="C2551" t="inlineStr">
        <is>
          <t>ScienceDirect</t>
        </is>
      </c>
      <c r="D2551" s="86" t="n">
        <v>46287</v>
      </c>
      <c r="E2551" t="inlineStr">
        <is>
          <t>("world model" OR "world models") AND ("video prediction" OR "video generation" OR "visual planning")</t>
        </is>
      </c>
      <c r="F2551" t="inlineStr">
        <is>
          <t>Generalist multimodal AI: A review of architectures, challenges and opportunities</t>
        </is>
      </c>
      <c r="G2551" t="inlineStr">
        <is>
          <t>Sai Munikoti</t>
        </is>
      </c>
      <c r="H2551" t="n">
        <v>2026</v>
      </c>
      <c r="I2551" t="inlineStr">
        <is>
          <t>Neurocomputing</t>
        </is>
      </c>
      <c r="J2551" t="inlineStr">
        <is>
          <t>10.1016/j.neucom.2026.132933</t>
        </is>
      </c>
      <c r="K2551" t="inlineStr">
        <is>
          <t>https://doi.org/10.1016/j.neucom.2026.132933</t>
        </is>
      </c>
      <c r="L2551" t="inlineStr"/>
      <c r="M2551" t="inlineStr">
        <is>
          <t>journal-article</t>
        </is>
      </c>
      <c r="N2551" t="inlineStr">
        <is>
          <t>en</t>
        </is>
      </c>
      <c r="O2551">
        <f>IF(F2551="","",LOWER(TRIM(F2551)&amp;"|"&amp;TRIM(G2551)&amp;"|"&amp;H2551))</f>
        <v/>
      </c>
      <c r="P2551" t="inlineStr">
        <is>
          <t>No</t>
        </is>
      </c>
      <c r="Q2551" t="inlineStr">
        <is>
          <t>Publisher: Elsevier ScienceDirect</t>
        </is>
      </c>
    </row>
    <row r="2552">
      <c r="A2552" t="inlineStr">
        <is>
          <t>A2551</t>
        </is>
      </c>
      <c r="B2552" t="inlineStr">
        <is>
          <t>Database</t>
        </is>
      </c>
      <c r="C2552" t="inlineStr">
        <is>
          <t>ScienceDirect</t>
        </is>
      </c>
      <c r="D2552" s="86" t="n">
        <v>46287</v>
      </c>
      <c r="E2552" t="inlineStr">
        <is>
          <t>("world model" OR "world models") AND ("video prediction" OR "video generation" OR "visual planning")</t>
        </is>
      </c>
      <c r="F2552" t="inlineStr">
        <is>
          <t>Robot learning in the era of foundation models: a survey</t>
        </is>
      </c>
      <c r="G2552" t="inlineStr">
        <is>
          <t>Xuan Xiao</t>
        </is>
      </c>
      <c r="H2552" t="n">
        <v>2025</v>
      </c>
      <c r="I2552" t="inlineStr">
        <is>
          <t>Neurocomputing</t>
        </is>
      </c>
      <c r="J2552" t="inlineStr">
        <is>
          <t>10.1016/j.neucom.2025.129963</t>
        </is>
      </c>
      <c r="K2552" t="inlineStr">
        <is>
          <t>https://doi.org/10.1016/j.neucom.2025.129963</t>
        </is>
      </c>
      <c r="L2552" t="inlineStr"/>
      <c r="M2552" t="inlineStr">
        <is>
          <t>journal-article</t>
        </is>
      </c>
      <c r="N2552" t="inlineStr">
        <is>
          <t>en</t>
        </is>
      </c>
      <c r="O2552">
        <f>IF(F2552="","",LOWER(TRIM(F2552)&amp;"|"&amp;TRIM(G2552)&amp;"|"&amp;H2552))</f>
        <v/>
      </c>
      <c r="P2552" t="inlineStr">
        <is>
          <t>No</t>
        </is>
      </c>
      <c r="Q2552" t="inlineStr">
        <is>
          <t>Publisher: Elsevier ScienceDirect</t>
        </is>
      </c>
    </row>
    <row r="2553">
      <c r="A2553" t="inlineStr">
        <is>
          <t>A2552</t>
        </is>
      </c>
      <c r="B2553" t="inlineStr">
        <is>
          <t>Database</t>
        </is>
      </c>
      <c r="C2553" t="inlineStr">
        <is>
          <t>ScienceDirect</t>
        </is>
      </c>
      <c r="D2553" s="86" t="n">
        <v>46287</v>
      </c>
      <c r="E2553" t="inlineStr">
        <is>
          <t>("world model" OR "world models") AND ("video prediction" OR "video generation" OR "visual planning")</t>
        </is>
      </c>
      <c r="F2553" t="inlineStr">
        <is>
          <t>Predictable artificial intelligence</t>
        </is>
      </c>
      <c r="G2553" t="inlineStr">
        <is>
          <t>Lexin Zhou</t>
        </is>
      </c>
      <c r="H2553" t="n">
        <v>2026</v>
      </c>
      <c r="I2553" t="inlineStr">
        <is>
          <t>Artificial Intelligence</t>
        </is>
      </c>
      <c r="J2553" t="inlineStr">
        <is>
          <t>10.1016/j.artint.2026.104491</t>
        </is>
      </c>
      <c r="K2553" t="inlineStr">
        <is>
          <t>https://doi.org/10.1016/j.artint.2026.104491</t>
        </is>
      </c>
      <c r="L2553" t="inlineStr"/>
      <c r="M2553" t="inlineStr">
        <is>
          <t>journal-article</t>
        </is>
      </c>
      <c r="N2553" t="inlineStr">
        <is>
          <t>en</t>
        </is>
      </c>
      <c r="O2553">
        <f>IF(F2553="","",LOWER(TRIM(F2553)&amp;"|"&amp;TRIM(G2553)&amp;"|"&amp;H2553))</f>
        <v/>
      </c>
      <c r="P2553" t="inlineStr">
        <is>
          <t>No</t>
        </is>
      </c>
      <c r="Q2553" t="inlineStr">
        <is>
          <t>Publisher: Elsevier ScienceDirect</t>
        </is>
      </c>
    </row>
    <row r="2554">
      <c r="A2554" t="inlineStr">
        <is>
          <t>A2553</t>
        </is>
      </c>
      <c r="B2554" t="inlineStr">
        <is>
          <t>Database</t>
        </is>
      </c>
      <c r="C2554" t="inlineStr">
        <is>
          <t>ScienceDirect</t>
        </is>
      </c>
      <c r="D2554" s="86" t="n">
        <v>46287</v>
      </c>
      <c r="E2554" t="inlineStr">
        <is>
          <t>("world model" OR "world models") AND ("video prediction" OR "video generation" OR "visual planning")</t>
        </is>
      </c>
      <c r="F2554" t="inlineStr">
        <is>
          <t>ColonNeRF: High-fidelity neural reconstruction of long colonoscopy</t>
        </is>
      </c>
      <c r="G2554" t="inlineStr">
        <is>
          <t>Yufei Shi</t>
        </is>
      </c>
      <c r="H2554" t="n">
        <v>2025</v>
      </c>
      <c r="I2554" t="inlineStr">
        <is>
          <t>Neurocomputing</t>
        </is>
      </c>
      <c r="J2554" t="inlineStr">
        <is>
          <t>10.1016/j.neucom.2025.131445</t>
        </is>
      </c>
      <c r="K2554" t="inlineStr">
        <is>
          <t>https://doi.org/10.1016/j.neucom.2025.131445</t>
        </is>
      </c>
      <c r="L2554" t="inlineStr"/>
      <c r="M2554" t="inlineStr">
        <is>
          <t>journal-article</t>
        </is>
      </c>
      <c r="N2554" t="inlineStr">
        <is>
          <t>en</t>
        </is>
      </c>
      <c r="O2554">
        <f>IF(F2554="","",LOWER(TRIM(F2554)&amp;"|"&amp;TRIM(G2554)&amp;"|"&amp;H2554))</f>
        <v/>
      </c>
      <c r="P2554" t="inlineStr">
        <is>
          <t>No</t>
        </is>
      </c>
      <c r="Q2554" t="inlineStr">
        <is>
          <t>Publisher: Elsevier ScienceDirect</t>
        </is>
      </c>
    </row>
    <row r="2555">
      <c r="A2555" t="inlineStr">
        <is>
          <t>A2554</t>
        </is>
      </c>
      <c r="B2555" t="inlineStr">
        <is>
          <t>Database</t>
        </is>
      </c>
      <c r="C2555" t="inlineStr">
        <is>
          <t>ScienceDirect</t>
        </is>
      </c>
      <c r="D2555" s="86" t="n">
        <v>46287</v>
      </c>
      <c r="E2555" t="inlineStr">
        <is>
          <t>("world model" OR "world models") AND ("video prediction" OR "video generation" OR "visual planning")</t>
        </is>
      </c>
      <c r="F2555" t="inlineStr">
        <is>
          <t>A new human-aware robot navigation framework based on time-dependent social interaction spaces: An application to assistive robots in caregiving centers</t>
        </is>
      </c>
      <c r="G2555" t="inlineStr">
        <is>
          <t>L. V. Calderita</t>
        </is>
      </c>
      <c r="H2555" t="n">
        <v>2021</v>
      </c>
      <c r="I2555" t="inlineStr">
        <is>
          <t>Robotics and Autonomous Systems</t>
        </is>
      </c>
      <c r="J2555" t="inlineStr">
        <is>
          <t>10.1016/j.robot.2021.103873</t>
        </is>
      </c>
      <c r="K2555" t="inlineStr">
        <is>
          <t>https://doi.org/10.1016/j.robot.2021.103873</t>
        </is>
      </c>
      <c r="L2555" t="inlineStr"/>
      <c r="M2555" t="inlineStr">
        <is>
          <t>journal-article</t>
        </is>
      </c>
      <c r="N2555" t="inlineStr">
        <is>
          <t>en</t>
        </is>
      </c>
      <c r="O2555">
        <f>IF(F2555="","",LOWER(TRIM(F2555)&amp;"|"&amp;TRIM(G2555)&amp;"|"&amp;H2555))</f>
        <v/>
      </c>
      <c r="P2555" t="inlineStr">
        <is>
          <t>No</t>
        </is>
      </c>
      <c r="Q2555" t="inlineStr">
        <is>
          <t>Publisher: Elsevier ScienceDirect</t>
        </is>
      </c>
    </row>
    <row r="2556">
      <c r="A2556" t="inlineStr">
        <is>
          <t>A2555</t>
        </is>
      </c>
      <c r="B2556" t="inlineStr">
        <is>
          <t>Database</t>
        </is>
      </c>
      <c r="C2556" t="inlineStr">
        <is>
          <t>ScienceDirect</t>
        </is>
      </c>
      <c r="D2556" s="86" t="n">
        <v>46287</v>
      </c>
      <c r="E2556" t="inlineStr">
        <is>
          <t>("world model" OR "world models") AND ("video prediction" OR "video generation" OR "visual planning")</t>
        </is>
      </c>
      <c r="F2556" t="inlineStr">
        <is>
          <t>Computational game content generation and socially responsible design: Current practices, challenges, and open problems</t>
        </is>
      </c>
      <c r="G2556" t="inlineStr">
        <is>
          <t>Robin Horst</t>
        </is>
      </c>
      <c r="H2556" t="n">
        <v>2026</v>
      </c>
      <c r="I2556" t="inlineStr">
        <is>
          <t>Computers &amp; Graphics</t>
        </is>
      </c>
      <c r="J2556" t="inlineStr">
        <is>
          <t>10.1016/j.cag.2026.104683</t>
        </is>
      </c>
      <c r="K2556" t="inlineStr">
        <is>
          <t>https://doi.org/10.1016/j.cag.2026.104683</t>
        </is>
      </c>
      <c r="L2556" t="inlineStr"/>
      <c r="M2556" t="inlineStr">
        <is>
          <t>journal-article</t>
        </is>
      </c>
      <c r="N2556" t="inlineStr">
        <is>
          <t>en</t>
        </is>
      </c>
      <c r="O2556">
        <f>IF(F2556="","",LOWER(TRIM(F2556)&amp;"|"&amp;TRIM(G2556)&amp;"|"&amp;H2556))</f>
        <v/>
      </c>
      <c r="P2556" t="inlineStr">
        <is>
          <t>No</t>
        </is>
      </c>
      <c r="Q2556" t="inlineStr">
        <is>
          <t>Publisher: Elsevier ScienceDirect</t>
        </is>
      </c>
    </row>
    <row r="2557">
      <c r="A2557" t="inlineStr">
        <is>
          <t>A2556</t>
        </is>
      </c>
      <c r="B2557" t="inlineStr">
        <is>
          <t>Database</t>
        </is>
      </c>
      <c r="C2557" t="inlineStr">
        <is>
          <t>ScienceDirect</t>
        </is>
      </c>
      <c r="D2557" s="86" t="n">
        <v>46287</v>
      </c>
      <c r="E2557" t="inlineStr">
        <is>
          <t>("world model" OR "world models") AND ("video prediction" OR "video generation" OR "visual planning")</t>
        </is>
      </c>
      <c r="F2557" t="inlineStr">
        <is>
          <t>Identifying the dynamics of interacting objects with applications to scene understanding and video temporal manipulation</t>
        </is>
      </c>
      <c r="G2557" t="inlineStr">
        <is>
          <t>Armand Comas</t>
        </is>
      </c>
      <c r="H2557" t="n">
        <v>2024</v>
      </c>
      <c r="I2557" t="inlineStr">
        <is>
          <t>IFAC-PapersOnLine</t>
        </is>
      </c>
      <c r="J2557" t="inlineStr">
        <is>
          <t>10.1016/j.ifacol.2024.08.545</t>
        </is>
      </c>
      <c r="K2557" t="inlineStr">
        <is>
          <t>https://doi.org/10.1016/j.ifacol.2024.08.545</t>
        </is>
      </c>
      <c r="L2557" t="inlineStr"/>
      <c r="M2557" t="inlineStr">
        <is>
          <t>journal-article</t>
        </is>
      </c>
      <c r="N2557" t="inlineStr">
        <is>
          <t>en</t>
        </is>
      </c>
      <c r="O2557">
        <f>IF(F2557="","",LOWER(TRIM(F2557)&amp;"|"&amp;TRIM(G2557)&amp;"|"&amp;H2557))</f>
        <v/>
      </c>
      <c r="P2557" t="inlineStr">
        <is>
          <t>No</t>
        </is>
      </c>
      <c r="Q2557" t="inlineStr">
        <is>
          <t>Publisher: Elsevier ScienceDirect</t>
        </is>
      </c>
    </row>
    <row r="2558">
      <c r="A2558" t="inlineStr">
        <is>
          <t>A2557</t>
        </is>
      </c>
      <c r="B2558" t="inlineStr">
        <is>
          <t>Database</t>
        </is>
      </c>
      <c r="C2558" t="inlineStr">
        <is>
          <t>ScienceDirect</t>
        </is>
      </c>
      <c r="D2558" s="86" t="n">
        <v>46287</v>
      </c>
      <c r="E2558" t="inlineStr">
        <is>
          <t>("world model" OR "world models") AND ("video prediction" OR "video generation" OR "visual planning")</t>
        </is>
      </c>
      <c r="F2558" t="inlineStr">
        <is>
          <t>Representation learning for continuous action spaces is beneficial for efficient policy learning</t>
        </is>
      </c>
      <c r="G2558" t="inlineStr">
        <is>
          <t>Tingting Zhao</t>
        </is>
      </c>
      <c r="H2558" t="n">
        <v>2023</v>
      </c>
      <c r="I2558" t="inlineStr">
        <is>
          <t>Neural Networks</t>
        </is>
      </c>
      <c r="J2558" t="inlineStr">
        <is>
          <t>10.1016/j.neunet.2022.12.009</t>
        </is>
      </c>
      <c r="K2558" t="inlineStr">
        <is>
          <t>https://doi.org/10.1016/j.neunet.2022.12.009</t>
        </is>
      </c>
      <c r="L2558" t="inlineStr"/>
      <c r="M2558" t="inlineStr">
        <is>
          <t>journal-article</t>
        </is>
      </c>
      <c r="N2558" t="inlineStr">
        <is>
          <t>en</t>
        </is>
      </c>
      <c r="O2558">
        <f>IF(F2558="","",LOWER(TRIM(F2558)&amp;"|"&amp;TRIM(G2558)&amp;"|"&amp;H2558))</f>
        <v/>
      </c>
      <c r="P2558" t="inlineStr">
        <is>
          <t>No</t>
        </is>
      </c>
      <c r="Q2558" t="inlineStr">
        <is>
          <t>Publisher: Elsevier ScienceDirect</t>
        </is>
      </c>
    </row>
    <row r="2559">
      <c r="A2559" t="inlineStr">
        <is>
          <t>A2558</t>
        </is>
      </c>
      <c r="B2559" t="inlineStr">
        <is>
          <t>Database</t>
        </is>
      </c>
      <c r="C2559" t="inlineStr">
        <is>
          <t>ScienceDirect</t>
        </is>
      </c>
      <c r="D2559" s="86" t="n">
        <v>46287</v>
      </c>
      <c r="E2559" t="inlineStr">
        <is>
          <t>("world model" OR "world models") AND ("video prediction" OR "video generation" OR "visual planning")</t>
        </is>
      </c>
      <c r="F2559" t="inlineStr">
        <is>
          <t>Dynamic tokenization in the Transformer era: A review and taxonomy</t>
        </is>
      </c>
      <c r="G2559" t="inlineStr">
        <is>
          <t>Mohammad Mahdi Azizi</t>
        </is>
      </c>
      <c r="H2559" t="n">
        <v>2026</v>
      </c>
      <c r="I2559" t="inlineStr">
        <is>
          <t>Pattern Recognition</t>
        </is>
      </c>
      <c r="J2559" t="inlineStr">
        <is>
          <t>10.1016/j.patcog.2026.114439</t>
        </is>
      </c>
      <c r="K2559" t="inlineStr">
        <is>
          <t>https://doi.org/10.1016/j.patcog.2026.114439</t>
        </is>
      </c>
      <c r="L2559" t="inlineStr"/>
      <c r="M2559" t="inlineStr">
        <is>
          <t>journal-article</t>
        </is>
      </c>
      <c r="N2559" t="inlineStr">
        <is>
          <t>en</t>
        </is>
      </c>
      <c r="O2559">
        <f>IF(F2559="","",LOWER(TRIM(F2559)&amp;"|"&amp;TRIM(G2559)&amp;"|"&amp;H2559))</f>
        <v/>
      </c>
      <c r="P2559" t="inlineStr">
        <is>
          <t>No</t>
        </is>
      </c>
      <c r="Q2559" t="inlineStr">
        <is>
          <t>Publisher: Elsevier ScienceDirect</t>
        </is>
      </c>
    </row>
    <row r="2560">
      <c r="A2560" t="inlineStr">
        <is>
          <t>A2559</t>
        </is>
      </c>
      <c r="B2560" t="inlineStr">
        <is>
          <t>Database</t>
        </is>
      </c>
      <c r="C2560" t="inlineStr">
        <is>
          <t>ScienceDirect</t>
        </is>
      </c>
      <c r="D2560" s="86" t="n">
        <v>46287</v>
      </c>
      <c r="E2560" t="inlineStr">
        <is>
          <t>("world model" OR "world models") AND ("video prediction" OR "video generation" OR "visual planning")</t>
        </is>
      </c>
      <c r="F2560" t="inlineStr">
        <is>
          <t>Organization of a Latent Space structure in VAE/GAN trained by navigation data</t>
        </is>
      </c>
      <c r="G2560" t="inlineStr">
        <is>
          <t>Hiroki Kojima</t>
        </is>
      </c>
      <c r="H2560" t="n">
        <v>2022</v>
      </c>
      <c r="I2560" t="inlineStr">
        <is>
          <t>Neural Networks</t>
        </is>
      </c>
      <c r="J2560" t="inlineStr">
        <is>
          <t>10.1016/j.neunet.2022.04.012</t>
        </is>
      </c>
      <c r="K2560" t="inlineStr">
        <is>
          <t>https://doi.org/10.1016/j.neunet.2022.04.012</t>
        </is>
      </c>
      <c r="L2560" t="inlineStr"/>
      <c r="M2560" t="inlineStr">
        <is>
          <t>journal-article</t>
        </is>
      </c>
      <c r="N2560" t="inlineStr">
        <is>
          <t>en</t>
        </is>
      </c>
      <c r="O2560">
        <f>IF(F2560="","",LOWER(TRIM(F2560)&amp;"|"&amp;TRIM(G2560)&amp;"|"&amp;H2560))</f>
        <v/>
      </c>
      <c r="P2560" t="inlineStr">
        <is>
          <t>No</t>
        </is>
      </c>
      <c r="Q2560" t="inlineStr">
        <is>
          <t>Publisher: Elsevier ScienceDirect</t>
        </is>
      </c>
    </row>
    <row r="2561">
      <c r="A2561" t="inlineStr">
        <is>
          <t>A2560</t>
        </is>
      </c>
      <c r="B2561" t="inlineStr">
        <is>
          <t>Database</t>
        </is>
      </c>
      <c r="C2561" t="inlineStr">
        <is>
          <t>ScienceDirect</t>
        </is>
      </c>
      <c r="D2561" s="86" t="n">
        <v>46287</v>
      </c>
      <c r="E2561" t="inlineStr">
        <is>
          <t>("world model" OR "world models") AND ("video prediction" OR "video generation" OR "visual planning")</t>
        </is>
      </c>
      <c r="F2561" t="inlineStr">
        <is>
          <t>Camera trajectory generation: A comprehensive survey of methods, metrics, and future directions</t>
        </is>
      </c>
      <c r="G2561" t="inlineStr">
        <is>
          <t>Zahra Dehghanian</t>
        </is>
      </c>
      <c r="H2561" t="n">
        <v>2026</v>
      </c>
      <c r="I2561" t="inlineStr">
        <is>
          <t>Computer Vision and Image Understanding</t>
        </is>
      </c>
      <c r="J2561" t="inlineStr">
        <is>
          <t>10.1016/j.cviu.2026.104872</t>
        </is>
      </c>
      <c r="K2561" t="inlineStr">
        <is>
          <t>https://doi.org/10.1016/j.cviu.2026.104872</t>
        </is>
      </c>
      <c r="L2561" t="inlineStr"/>
      <c r="M2561" t="inlineStr">
        <is>
          <t>journal-article</t>
        </is>
      </c>
      <c r="N2561" t="inlineStr">
        <is>
          <t>en</t>
        </is>
      </c>
      <c r="O2561">
        <f>IF(F2561="","",LOWER(TRIM(F2561)&amp;"|"&amp;TRIM(G2561)&amp;"|"&amp;H2561))</f>
        <v/>
      </c>
      <c r="P2561" t="inlineStr">
        <is>
          <t>No</t>
        </is>
      </c>
      <c r="Q2561" t="inlineStr">
        <is>
          <t>Publisher: Elsevier ScienceDirect</t>
        </is>
      </c>
    </row>
    <row r="2562">
      <c r="A2562" t="inlineStr">
        <is>
          <t>A2561</t>
        </is>
      </c>
      <c r="B2562" t="inlineStr">
        <is>
          <t>Database</t>
        </is>
      </c>
      <c r="C2562" t="inlineStr">
        <is>
          <t>ScienceDirect</t>
        </is>
      </c>
      <c r="D2562" s="86" t="n">
        <v>46287</v>
      </c>
      <c r="E2562" t="inlineStr">
        <is>
          <t>("world model" OR "world models") AND ("video prediction" OR "video generation" OR "visual planning")</t>
        </is>
      </c>
      <c r="F2562" t="inlineStr">
        <is>
          <t>Foundation models for autonomous driving: A comprehensive survey</t>
        </is>
      </c>
      <c r="G2562" t="inlineStr">
        <is>
          <t>Sonda Fourati</t>
        </is>
      </c>
      <c r="H2562" t="n">
        <v>2026</v>
      </c>
      <c r="I2562" t="inlineStr">
        <is>
          <t>Engineering Applications of Artificial Intelligence</t>
        </is>
      </c>
      <c r="J2562" t="inlineStr">
        <is>
          <t>10.1016/j.engappai.2026.114805</t>
        </is>
      </c>
      <c r="K2562" t="inlineStr">
        <is>
          <t>https://doi.org/10.1016/j.engappai.2026.114805</t>
        </is>
      </c>
      <c r="L2562" t="inlineStr"/>
      <c r="M2562" t="inlineStr">
        <is>
          <t>journal-article</t>
        </is>
      </c>
      <c r="N2562" t="inlineStr">
        <is>
          <t>en</t>
        </is>
      </c>
      <c r="O2562">
        <f>IF(F2562="","",LOWER(TRIM(F2562)&amp;"|"&amp;TRIM(G2562)&amp;"|"&amp;H2562))</f>
        <v/>
      </c>
      <c r="P2562" t="inlineStr">
        <is>
          <t>No</t>
        </is>
      </c>
      <c r="Q2562" t="inlineStr">
        <is>
          <t>Publisher: Elsevier ScienceDirect</t>
        </is>
      </c>
    </row>
    <row r="2563">
      <c r="A2563" t="inlineStr">
        <is>
          <t>A2562</t>
        </is>
      </c>
      <c r="B2563" t="inlineStr">
        <is>
          <t>Database</t>
        </is>
      </c>
      <c r="C2563" t="inlineStr">
        <is>
          <t>ScienceDirect</t>
        </is>
      </c>
      <c r="D2563" s="86" t="n">
        <v>46287</v>
      </c>
      <c r="E2563" t="inlineStr">
        <is>
          <t>("world model" OR "world models") AND ("video prediction" OR "video generation" OR "visual planning")</t>
        </is>
      </c>
      <c r="F2563" t="inlineStr">
        <is>
          <t>IoT-LLM: A framework for enhancing large language model reasoning from real-world sensor data</t>
        </is>
      </c>
      <c r="G2563" t="inlineStr">
        <is>
          <t>Tuo An</t>
        </is>
      </c>
      <c r="H2563" t="n">
        <v>2026</v>
      </c>
      <c r="I2563" t="inlineStr">
        <is>
          <t>Patterns</t>
        </is>
      </c>
      <c r="J2563" t="inlineStr">
        <is>
          <t>10.1016/j.patter.2025.101429</t>
        </is>
      </c>
      <c r="K2563" t="inlineStr">
        <is>
          <t>https://doi.org/10.1016/j.patter.2025.101429</t>
        </is>
      </c>
      <c r="L2563" t="inlineStr"/>
      <c r="M2563" t="inlineStr">
        <is>
          <t>journal-article</t>
        </is>
      </c>
      <c r="N2563" t="inlineStr">
        <is>
          <t>en</t>
        </is>
      </c>
      <c r="O2563">
        <f>IF(F2563="","",LOWER(TRIM(F2563)&amp;"|"&amp;TRIM(G2563)&amp;"|"&amp;H2563))</f>
        <v/>
      </c>
      <c r="P2563" t="inlineStr">
        <is>
          <t>No</t>
        </is>
      </c>
      <c r="Q2563" t="inlineStr">
        <is>
          <t>Publisher: Elsevier ScienceDirect</t>
        </is>
      </c>
    </row>
    <row r="2564">
      <c r="A2564" t="inlineStr">
        <is>
          <t>A2563</t>
        </is>
      </c>
      <c r="B2564" t="inlineStr">
        <is>
          <t>Database</t>
        </is>
      </c>
      <c r="C2564" t="inlineStr">
        <is>
          <t>ScienceDirect</t>
        </is>
      </c>
      <c r="D2564" s="86" t="n">
        <v>46287</v>
      </c>
      <c r="E2564" t="inlineStr">
        <is>
          <t>("world model" OR "world models") AND ("video prediction" OR "video generation" OR "visual planning")</t>
        </is>
      </c>
      <c r="F2564" t="inlineStr">
        <is>
          <t>State-observation augmented diffusion model for nonlinear assimilation with unknown dynamics</t>
        </is>
      </c>
      <c r="G2564" t="inlineStr">
        <is>
          <t>Zhuoyuan Li</t>
        </is>
      </c>
      <c r="H2564" t="n">
        <v>2025</v>
      </c>
      <c r="I2564" t="inlineStr">
        <is>
          <t>Journal of Computational Physics</t>
        </is>
      </c>
      <c r="J2564" t="inlineStr">
        <is>
          <t>10.1016/j.jcp.2025.114240</t>
        </is>
      </c>
      <c r="K2564" t="inlineStr">
        <is>
          <t>https://doi.org/10.1016/j.jcp.2025.114240</t>
        </is>
      </c>
      <c r="L2564" t="inlineStr"/>
      <c r="M2564" t="inlineStr">
        <is>
          <t>journal-article</t>
        </is>
      </c>
      <c r="N2564" t="inlineStr">
        <is>
          <t>en</t>
        </is>
      </c>
      <c r="O2564">
        <f>IF(F2564="","",LOWER(TRIM(F2564)&amp;"|"&amp;TRIM(G2564)&amp;"|"&amp;H2564))</f>
        <v/>
      </c>
      <c r="P2564" t="inlineStr">
        <is>
          <t>No</t>
        </is>
      </c>
      <c r="Q2564" t="inlineStr">
        <is>
          <t>Publisher: Elsevier ScienceDirect</t>
        </is>
      </c>
    </row>
    <row r="2565">
      <c r="A2565" t="inlineStr">
        <is>
          <t>A2564</t>
        </is>
      </c>
      <c r="B2565" t="inlineStr">
        <is>
          <t>Database</t>
        </is>
      </c>
      <c r="C2565" t="inlineStr">
        <is>
          <t>ScienceDirect</t>
        </is>
      </c>
      <c r="D2565" s="86" t="n">
        <v>46287</v>
      </c>
      <c r="E2565" t="inlineStr">
        <is>
          <t>("world model" OR "world models") AND ("video prediction" OR "video generation" OR "visual planning")</t>
        </is>
      </c>
      <c r="F2565" t="inlineStr">
        <is>
          <t>TRACE: Intervention-aware temporal representation learning for video understanding</t>
        </is>
      </c>
      <c r="G2565" t="inlineStr">
        <is>
          <t>Hassan Nazeer Chaudhry</t>
        </is>
      </c>
      <c r="H2565" t="n">
        <v>2026</v>
      </c>
      <c r="I2565" t="inlineStr">
        <is>
          <t>Machine Learning with Applications</t>
        </is>
      </c>
      <c r="J2565" t="inlineStr">
        <is>
          <t>10.1016/j.mlwa.2026.100976</t>
        </is>
      </c>
      <c r="K2565" t="inlineStr">
        <is>
          <t>https://doi.org/10.1016/j.mlwa.2026.100976</t>
        </is>
      </c>
      <c r="L2565" t="inlineStr"/>
      <c r="M2565" t="inlineStr">
        <is>
          <t>journal-article</t>
        </is>
      </c>
      <c r="N2565" t="inlineStr">
        <is>
          <t>en</t>
        </is>
      </c>
      <c r="O2565">
        <f>IF(F2565="","",LOWER(TRIM(F2565)&amp;"|"&amp;TRIM(G2565)&amp;"|"&amp;H2565))</f>
        <v/>
      </c>
      <c r="P2565" t="inlineStr">
        <is>
          <t>No</t>
        </is>
      </c>
      <c r="Q2565" t="inlineStr">
        <is>
          <t>Publisher: Elsevier ScienceDirect</t>
        </is>
      </c>
    </row>
    <row r="2566">
      <c r="A2566" t="inlineStr">
        <is>
          <t>A2565</t>
        </is>
      </c>
      <c r="B2566" t="inlineStr">
        <is>
          <t>Database</t>
        </is>
      </c>
      <c r="C2566" t="inlineStr">
        <is>
          <t>ScienceDirect</t>
        </is>
      </c>
      <c r="D2566" s="86" t="n">
        <v>46287</v>
      </c>
      <c r="E2566" t="inlineStr">
        <is>
          <t>("world model" OR "world models") AND ("video prediction" OR "video generation" OR "visual planning")</t>
        </is>
      </c>
      <c r="F2566" t="inlineStr">
        <is>
          <t>How large-scale foundation models benefit precision livestock farming: A survey</t>
        </is>
      </c>
      <c r="G2566" t="inlineStr">
        <is>
          <t>Mengxiao Tian</t>
        </is>
      </c>
      <c r="H2566" t="n">
        <v>2026</v>
      </c>
      <c r="I2566" t="inlineStr">
        <is>
          <t>Artificial Intelligence in Agriculture</t>
        </is>
      </c>
      <c r="J2566" t="inlineStr">
        <is>
          <t>10.1016/j.aiia.2026.04.013</t>
        </is>
      </c>
      <c r="K2566" t="inlineStr">
        <is>
          <t>https://doi.org/10.1016/j.aiia.2026.04.013</t>
        </is>
      </c>
      <c r="L2566" t="inlineStr"/>
      <c r="M2566" t="inlineStr">
        <is>
          <t>journal-article</t>
        </is>
      </c>
      <c r="N2566" t="inlineStr">
        <is>
          <t>en</t>
        </is>
      </c>
      <c r="O2566">
        <f>IF(F2566="","",LOWER(TRIM(F2566)&amp;"|"&amp;TRIM(G2566)&amp;"|"&amp;H2566))</f>
        <v/>
      </c>
      <c r="P2566" t="inlineStr">
        <is>
          <t>No</t>
        </is>
      </c>
      <c r="Q2566" t="inlineStr">
        <is>
          <t>Publisher: Elsevier ScienceDirect</t>
        </is>
      </c>
    </row>
    <row r="2567">
      <c r="A2567" t="inlineStr">
        <is>
          <t>A2566</t>
        </is>
      </c>
      <c r="B2567" t="inlineStr">
        <is>
          <t>Database</t>
        </is>
      </c>
      <c r="C2567" t="inlineStr">
        <is>
          <t>ScienceDirect</t>
        </is>
      </c>
      <c r="D2567" s="86" t="n">
        <v>46287</v>
      </c>
      <c r="E2567" t="inlineStr">
        <is>
          <t>("world model" OR "world models") AND ("video prediction" OR "video generation" OR "visual planning")</t>
        </is>
      </c>
      <c r="F2567" t="inlineStr">
        <is>
          <t>M 3 A : A multimodal misinformation dataset for media authenticity analysis</t>
        </is>
      </c>
      <c r="G2567" t="inlineStr">
        <is>
          <t>Qingzheng Xu</t>
        </is>
      </c>
      <c r="H2567" t="n">
        <v>2024</v>
      </c>
      <c r="I2567" t="inlineStr">
        <is>
          <t>Computer Vision and Image Understanding</t>
        </is>
      </c>
      <c r="J2567" t="inlineStr">
        <is>
          <t>10.1016/j.cviu.2024.104205</t>
        </is>
      </c>
      <c r="K2567" t="inlineStr">
        <is>
          <t>https://doi.org/10.1016/j.cviu.2024.104205</t>
        </is>
      </c>
      <c r="L2567" t="inlineStr"/>
      <c r="M2567" t="inlineStr">
        <is>
          <t>journal-article</t>
        </is>
      </c>
      <c r="N2567" t="inlineStr">
        <is>
          <t>en</t>
        </is>
      </c>
      <c r="O2567">
        <f>IF(F2567="","",LOWER(TRIM(F2567)&amp;"|"&amp;TRIM(G2567)&amp;"|"&amp;H2567))</f>
        <v/>
      </c>
      <c r="P2567" t="inlineStr">
        <is>
          <t>No</t>
        </is>
      </c>
      <c r="Q2567" t="inlineStr">
        <is>
          <t>Publisher: Elsevier ScienceDirect</t>
        </is>
      </c>
    </row>
    <row r="2568">
      <c r="A2568" t="inlineStr">
        <is>
          <t>A2567</t>
        </is>
      </c>
      <c r="B2568" t="inlineStr">
        <is>
          <t>Database</t>
        </is>
      </c>
      <c r="C2568" t="inlineStr">
        <is>
          <t>ScienceDirect</t>
        </is>
      </c>
      <c r="D2568" s="86" t="n">
        <v>46287</v>
      </c>
      <c r="E2568" t="inlineStr">
        <is>
          <t>("world model" OR "world models") AND ("video prediction" OR "video generation" OR "visual planning")</t>
        </is>
      </c>
      <c r="F2568" t="inlineStr">
        <is>
          <t>3: Pretrained, adapted, and multimodal foundation models for smarter eco-cities: A geospatial, language, vision, and timeseries approach to urban-environmental intelligence</t>
        </is>
      </c>
      <c r="G2568" t="inlineStr">
        <is>
          <t>Simon Elias Bibri</t>
        </is>
      </c>
      <c r="H2568" t="n">
        <v>2026</v>
      </c>
      <c r="I2568" t="inlineStr">
        <is>
          <t>The Next Frontiers of Quantum Generative Intelligence for Smarter Eco-Cities</t>
        </is>
      </c>
      <c r="J2568" t="inlineStr">
        <is>
          <t>10.1016/B978-0-443-52665-7.00011-2</t>
        </is>
      </c>
      <c r="K2568" t="inlineStr">
        <is>
          <t>https://doi.org/10.1016/B978-0-443-52665-7.00011-2</t>
        </is>
      </c>
      <c r="L2568" t="inlineStr"/>
      <c r="M2568" t="inlineStr">
        <is>
          <t>journal-article</t>
        </is>
      </c>
      <c r="N2568" t="inlineStr">
        <is>
          <t>en</t>
        </is>
      </c>
      <c r="O2568">
        <f>IF(F2568="","",LOWER(TRIM(F2568)&amp;"|"&amp;TRIM(G2568)&amp;"|"&amp;H2568))</f>
        <v/>
      </c>
      <c r="P2568" t="inlineStr">
        <is>
          <t>No</t>
        </is>
      </c>
      <c r="Q2568" t="inlineStr">
        <is>
          <t>Publisher: Elsevier ScienceDirect</t>
        </is>
      </c>
    </row>
    <row r="2569">
      <c r="A2569" t="inlineStr">
        <is>
          <t>A2568</t>
        </is>
      </c>
      <c r="B2569" t="inlineStr">
        <is>
          <t>Database</t>
        </is>
      </c>
      <c r="C2569" t="inlineStr">
        <is>
          <t>ScienceDirect</t>
        </is>
      </c>
      <c r="D2569" s="86" t="n">
        <v>46287</v>
      </c>
      <c r="E2569" t="inlineStr">
        <is>
          <t>("world model" OR "world models") AND ("video prediction" OR "video generation" OR "visual planning")</t>
        </is>
      </c>
      <c r="F2569" t="inlineStr">
        <is>
          <t>AI for science: Progress, challenges, and perspectives</t>
        </is>
      </c>
      <c r="G2569" t="inlineStr">
        <is>
          <t>Yongjun Xu</t>
        </is>
      </c>
      <c r="H2569" t="n">
        <v>2026</v>
      </c>
      <c r="I2569" t="inlineStr">
        <is>
          <t>The Innovation</t>
        </is>
      </c>
      <c r="J2569" t="inlineStr">
        <is>
          <t>10.1016/j.xinn.2026.101530</t>
        </is>
      </c>
      <c r="K2569" t="inlineStr">
        <is>
          <t>https://doi.org/10.1016/j.xinn.2026.101530</t>
        </is>
      </c>
      <c r="L2569" t="inlineStr"/>
      <c r="M2569" t="inlineStr">
        <is>
          <t>journal-article</t>
        </is>
      </c>
      <c r="N2569" t="inlineStr">
        <is>
          <t>en</t>
        </is>
      </c>
      <c r="O2569">
        <f>IF(F2569="","",LOWER(TRIM(F2569)&amp;"|"&amp;TRIM(G2569)&amp;"|"&amp;H2569))</f>
        <v/>
      </c>
      <c r="P2569" t="inlineStr">
        <is>
          <t>No</t>
        </is>
      </c>
      <c r="Q2569" t="inlineStr">
        <is>
          <t>Publisher: Elsevier ScienceDirect</t>
        </is>
      </c>
    </row>
    <row r="2570">
      <c r="A2570" t="inlineStr">
        <is>
          <t>A2569</t>
        </is>
      </c>
      <c r="B2570" t="inlineStr">
        <is>
          <t>Database</t>
        </is>
      </c>
      <c r="C2570" t="inlineStr">
        <is>
          <t>ScienceDirect</t>
        </is>
      </c>
      <c r="D2570" s="86" t="n">
        <v>46287</v>
      </c>
      <c r="E2570" t="inlineStr">
        <is>
          <t>("joint embedding predictive architecture" OR "JEPA" OR "V-JEPA") AND (video OR visual)</t>
        </is>
      </c>
      <c r="F2570" t="inlineStr">
        <is>
          <t>The prediction machine</t>
        </is>
      </c>
      <c r="G2570" t="inlineStr">
        <is>
          <t>Daniel Cossins</t>
        </is>
      </c>
      <c r="H2570" t="n">
        <v>2026</v>
      </c>
      <c r="I2570" t="inlineStr">
        <is>
          <t>New Scientist</t>
        </is>
      </c>
      <c r="J2570" t="inlineStr">
        <is>
          <t>10.1016/S0262-4079(26)01235-2</t>
        </is>
      </c>
      <c r="K2570" t="inlineStr">
        <is>
          <t>https://doi.org/10.1016/S0262-4079(26)01235-2</t>
        </is>
      </c>
      <c r="L2570" t="inlineStr"/>
      <c r="M2570" t="inlineStr">
        <is>
          <t>journal-article</t>
        </is>
      </c>
      <c r="N2570" t="inlineStr">
        <is>
          <t>en</t>
        </is>
      </c>
      <c r="O2570">
        <f>IF(F2570="","",LOWER(TRIM(F2570)&amp;"|"&amp;TRIM(G2570)&amp;"|"&amp;H2570))</f>
        <v/>
      </c>
      <c r="P2570" t="inlineStr">
        <is>
          <t>No</t>
        </is>
      </c>
      <c r="Q2570" t="inlineStr">
        <is>
          <t>Publisher: Elsevier ScienceDirect</t>
        </is>
      </c>
    </row>
    <row r="2571">
      <c r="A2571" t="inlineStr">
        <is>
          <t>A2570</t>
        </is>
      </c>
      <c r="B2571" t="inlineStr">
        <is>
          <t>Database</t>
        </is>
      </c>
      <c r="C2571" t="inlineStr">
        <is>
          <t>ScienceDirect</t>
        </is>
      </c>
      <c r="D2571" s="86" t="n">
        <v>46287</v>
      </c>
      <c r="E2571" t="inlineStr">
        <is>
          <t>("joint embedding predictive architecture" OR "JEPA" OR "V-JEPA") AND (video OR visual)</t>
        </is>
      </c>
      <c r="F2571" t="inlineStr">
        <is>
          <t>PAL: Predictive Action Logic for online action segmentation</t>
        </is>
      </c>
      <c r="G2571" t="inlineStr">
        <is>
          <t>Tongjie Xu</t>
        </is>
      </c>
      <c r="H2571" t="n">
        <v>2026</v>
      </c>
      <c r="I2571" t="inlineStr">
        <is>
          <t>Computer Vision and Image Understanding</t>
        </is>
      </c>
      <c r="J2571" t="inlineStr">
        <is>
          <t>10.1016/j.cviu.2026.104891</t>
        </is>
      </c>
      <c r="K2571" t="inlineStr">
        <is>
          <t>https://doi.org/10.1016/j.cviu.2026.104891</t>
        </is>
      </c>
      <c r="L2571" t="inlineStr"/>
      <c r="M2571" t="inlineStr">
        <is>
          <t>journal-article</t>
        </is>
      </c>
      <c r="N2571" t="inlineStr">
        <is>
          <t>en</t>
        </is>
      </c>
      <c r="O2571">
        <f>IF(F2571="","",LOWER(TRIM(F2571)&amp;"|"&amp;TRIM(G2571)&amp;"|"&amp;H2571))</f>
        <v/>
      </c>
      <c r="P2571" t="inlineStr">
        <is>
          <t>No</t>
        </is>
      </c>
      <c r="Q2571" t="inlineStr">
        <is>
          <t>Publisher: Elsevier ScienceDirect</t>
        </is>
      </c>
    </row>
    <row r="2572">
      <c r="A2572" t="inlineStr">
        <is>
          <t>A2571</t>
        </is>
      </c>
      <c r="B2572" t="inlineStr">
        <is>
          <t>Database</t>
        </is>
      </c>
      <c r="C2572" t="inlineStr">
        <is>
          <t>ScienceDirect</t>
        </is>
      </c>
      <c r="D2572" s="86" t="n">
        <v>46287</v>
      </c>
      <c r="E2572" t="inlineStr">
        <is>
          <t>("joint embedding predictive architecture" OR "JEPA" OR "V-JEPA") AND (video OR visual)</t>
        </is>
      </c>
      <c r="F2572" t="inlineStr">
        <is>
          <t>Sim2Know: new paradigm of digital twins to design and inform human-centric knowledge system</t>
        </is>
      </c>
      <c r="G2572" t="inlineStr">
        <is>
          <t>Bingbing Li</t>
        </is>
      </c>
      <c r="H2572" t="n">
        <v>2025</v>
      </c>
      <c r="I2572" t="inlineStr">
        <is>
          <t>CIRP Annals</t>
        </is>
      </c>
      <c r="J2572" t="inlineStr">
        <is>
          <t>10.1016/j.cirp.2025.04.028</t>
        </is>
      </c>
      <c r="K2572" t="inlineStr">
        <is>
          <t>https://doi.org/10.1016/j.cirp.2025.04.028</t>
        </is>
      </c>
      <c r="L2572" t="inlineStr"/>
      <c r="M2572" t="inlineStr">
        <is>
          <t>journal-article</t>
        </is>
      </c>
      <c r="N2572" t="inlineStr">
        <is>
          <t>en</t>
        </is>
      </c>
      <c r="O2572">
        <f>IF(F2572="","",LOWER(TRIM(F2572)&amp;"|"&amp;TRIM(G2572)&amp;"|"&amp;H2572))</f>
        <v/>
      </c>
      <c r="P2572" t="inlineStr">
        <is>
          <t>No</t>
        </is>
      </c>
      <c r="Q2572" t="inlineStr">
        <is>
          <t>Publisher: Elsevier ScienceDirect</t>
        </is>
      </c>
    </row>
    <row r="2573">
      <c r="A2573" t="inlineStr">
        <is>
          <t>A2572</t>
        </is>
      </c>
      <c r="B2573" t="inlineStr">
        <is>
          <t>Database</t>
        </is>
      </c>
      <c r="C2573" t="inlineStr">
        <is>
          <t>ScienceDirect</t>
        </is>
      </c>
      <c r="D2573" s="86" t="n">
        <v>46287</v>
      </c>
      <c r="E2573" t="inlineStr">
        <is>
          <t>("joint embedding predictive architecture" OR "JEPA" OR "V-JEPA") AND (video OR visual)</t>
        </is>
      </c>
      <c r="F2573" t="inlineStr">
        <is>
          <t>Understanding the hippocampus as an apex of the cortical hierarchy and self-supervised predictive learning engine</t>
        </is>
      </c>
      <c r="G2573" t="inlineStr">
        <is>
          <t>Jordan DeKraker</t>
        </is>
      </c>
      <c r="H2573" t="n">
        <v>2026</v>
      </c>
      <c r="I2573" t="inlineStr">
        <is>
          <t>Neuroscience &amp; Biobehavioral Reviews</t>
        </is>
      </c>
      <c r="J2573" t="inlineStr">
        <is>
          <t>10.1016/j.neubiorev.2026.106890</t>
        </is>
      </c>
      <c r="K2573" t="inlineStr">
        <is>
          <t>https://doi.org/10.1016/j.neubiorev.2026.106890</t>
        </is>
      </c>
      <c r="L2573" t="inlineStr"/>
      <c r="M2573" t="inlineStr">
        <is>
          <t>journal-article</t>
        </is>
      </c>
      <c r="N2573" t="inlineStr">
        <is>
          <t>en</t>
        </is>
      </c>
      <c r="O2573">
        <f>IF(F2573="","",LOWER(TRIM(F2573)&amp;"|"&amp;TRIM(G2573)&amp;"|"&amp;H2573))</f>
        <v/>
      </c>
      <c r="P2573" t="inlineStr">
        <is>
          <t>No</t>
        </is>
      </c>
      <c r="Q2573" t="inlineStr">
        <is>
          <t>Publisher: Elsevier ScienceDirect</t>
        </is>
      </c>
    </row>
    <row r="2574">
      <c r="A2574" t="inlineStr">
        <is>
          <t>A2573</t>
        </is>
      </c>
      <c r="B2574" t="inlineStr">
        <is>
          <t>Database</t>
        </is>
      </c>
      <c r="C2574" t="inlineStr">
        <is>
          <t>ScienceDirect</t>
        </is>
      </c>
      <c r="D2574" s="86" t="n">
        <v>46287</v>
      </c>
      <c r="E2574" t="inlineStr">
        <is>
          <t>("joint embedding predictive architecture" OR "JEPA" OR "V-JEPA") AND (video OR visual)</t>
        </is>
      </c>
      <c r="F2574" t="inlineStr">
        <is>
          <t>Cable terminal partial discharge signal recognition method based on multi-scale self-supervision</t>
        </is>
      </c>
      <c r="G2574" t="inlineStr">
        <is>
          <t>Kai Liu</t>
        </is>
      </c>
      <c r="H2574" t="n">
        <v>2026</v>
      </c>
      <c r="I2574" t="inlineStr">
        <is>
          <t>Measurement</t>
        </is>
      </c>
      <c r="J2574" t="inlineStr">
        <is>
          <t>10.1016/j.measurement.2026.121967</t>
        </is>
      </c>
      <c r="K2574" t="inlineStr">
        <is>
          <t>https://doi.org/10.1016/j.measurement.2026.121967</t>
        </is>
      </c>
      <c r="L2574" t="inlineStr"/>
      <c r="M2574" t="inlineStr">
        <is>
          <t>journal-article</t>
        </is>
      </c>
      <c r="N2574" t="inlineStr">
        <is>
          <t>en</t>
        </is>
      </c>
      <c r="O2574">
        <f>IF(F2574="","",LOWER(TRIM(F2574)&amp;"|"&amp;TRIM(G2574)&amp;"|"&amp;H2574))</f>
        <v/>
      </c>
      <c r="P2574" t="inlineStr">
        <is>
          <t>No</t>
        </is>
      </c>
      <c r="Q2574" t="inlineStr">
        <is>
          <t>Publisher: Elsevier ScienceDirect</t>
        </is>
      </c>
    </row>
    <row r="2575">
      <c r="A2575" t="inlineStr">
        <is>
          <t>A2574</t>
        </is>
      </c>
      <c r="B2575" t="inlineStr">
        <is>
          <t>Database</t>
        </is>
      </c>
      <c r="C2575" t="inlineStr">
        <is>
          <t>ScienceDirect</t>
        </is>
      </c>
      <c r="D2575" s="86" t="n">
        <v>46287</v>
      </c>
      <c r="E2575" t="inlineStr">
        <is>
          <t>("joint embedding predictive architecture" OR "JEPA" OR "V-JEPA") AND (video OR visual)</t>
        </is>
      </c>
      <c r="F2575" t="inlineStr">
        <is>
          <t>Foundation vision models in agriculture: DINOv2, LoRA and knowledge distillation for disease and weed identification</t>
        </is>
      </c>
      <c r="G2575" t="inlineStr">
        <is>
          <t>Borja Espejo-Garcia</t>
        </is>
      </c>
      <c r="H2575" t="n">
        <v>2025</v>
      </c>
      <c r="I2575" t="inlineStr">
        <is>
          <t>Computers and Electronics in Agriculture</t>
        </is>
      </c>
      <c r="J2575" t="inlineStr">
        <is>
          <t>10.1016/j.compag.2025.110900</t>
        </is>
      </c>
      <c r="K2575" t="inlineStr">
        <is>
          <t>https://doi.org/10.1016/j.compag.2025.110900</t>
        </is>
      </c>
      <c r="L2575" t="inlineStr"/>
      <c r="M2575" t="inlineStr">
        <is>
          <t>journal-article</t>
        </is>
      </c>
      <c r="N2575" t="inlineStr">
        <is>
          <t>en</t>
        </is>
      </c>
      <c r="O2575">
        <f>IF(F2575="","",LOWER(TRIM(F2575)&amp;"|"&amp;TRIM(G2575)&amp;"|"&amp;H2575))</f>
        <v/>
      </c>
      <c r="P2575" t="inlineStr">
        <is>
          <t>No</t>
        </is>
      </c>
      <c r="Q2575" t="inlineStr">
        <is>
          <t>Publisher: Elsevier ScienceDirect</t>
        </is>
      </c>
    </row>
    <row r="2576">
      <c r="A2576" t="inlineStr">
        <is>
          <t>A2575</t>
        </is>
      </c>
      <c r="B2576" t="inlineStr">
        <is>
          <t>Database</t>
        </is>
      </c>
      <c r="C2576" t="inlineStr">
        <is>
          <t>ScienceDirect</t>
        </is>
      </c>
      <c r="D2576" s="86" t="n">
        <v>46287</v>
      </c>
      <c r="E2576" t="inlineStr">
        <is>
          <t>("joint embedding predictive architecture" OR "JEPA" OR "V-JEPA") AND (video OR visual)</t>
        </is>
      </c>
      <c r="F2576" t="inlineStr">
        <is>
          <t>An empirical study of unsupervised few-shot learning that utilizes self-supervised representation learning</t>
        </is>
      </c>
      <c r="G2576" t="inlineStr">
        <is>
          <t>Sungwon Seo</t>
        </is>
      </c>
      <c r="H2576" t="n">
        <v>2026</v>
      </c>
      <c r="I2576" t="inlineStr">
        <is>
          <t>Neurocomputing</t>
        </is>
      </c>
      <c r="J2576" t="inlineStr">
        <is>
          <t>10.1016/j.neucom.2026.133357</t>
        </is>
      </c>
      <c r="K2576" t="inlineStr">
        <is>
          <t>https://doi.org/10.1016/j.neucom.2026.133357</t>
        </is>
      </c>
      <c r="L2576" t="inlineStr"/>
      <c r="M2576" t="inlineStr">
        <is>
          <t>journal-article</t>
        </is>
      </c>
      <c r="N2576" t="inlineStr">
        <is>
          <t>en</t>
        </is>
      </c>
      <c r="O2576">
        <f>IF(F2576="","",LOWER(TRIM(F2576)&amp;"|"&amp;TRIM(G2576)&amp;"|"&amp;H2576))</f>
        <v/>
      </c>
      <c r="P2576" t="inlineStr">
        <is>
          <t>No</t>
        </is>
      </c>
      <c r="Q2576" t="inlineStr">
        <is>
          <t>Publisher: Elsevier ScienceDirect</t>
        </is>
      </c>
    </row>
    <row r="2577">
      <c r="A2577" t="inlineStr">
        <is>
          <t>A2576</t>
        </is>
      </c>
      <c r="B2577" t="inlineStr">
        <is>
          <t>Database</t>
        </is>
      </c>
      <c r="C2577" t="inlineStr">
        <is>
          <t>ScienceDirect</t>
        </is>
      </c>
      <c r="D2577" s="86" t="n">
        <v>46287</v>
      </c>
      <c r="E2577" t="inlineStr">
        <is>
          <t>("joint embedding predictive architecture" OR "JEPA" OR "V-JEPA") AND (video OR visual)</t>
        </is>
      </c>
      <c r="F2577" t="inlineStr">
        <is>
          <t>Simultaneous training of autoencoders for coherent encoding of features from different domains: An approach to unified representation of technical components from 2D and 3D modality</t>
        </is>
      </c>
      <c r="G2577" t="inlineStr">
        <is>
          <t>Michel Kruse</t>
        </is>
      </c>
      <c r="H2577" t="n">
        <v>2026</v>
      </c>
      <c r="I2577" t="inlineStr">
        <is>
          <t>Procedia CIRP</t>
        </is>
      </c>
      <c r="J2577" t="inlineStr">
        <is>
          <t>10.1016/j.procir.2025.09.047</t>
        </is>
      </c>
      <c r="K2577" t="inlineStr">
        <is>
          <t>https://doi.org/10.1016/j.procir.2025.09.047</t>
        </is>
      </c>
      <c r="L2577" t="inlineStr"/>
      <c r="M2577" t="inlineStr">
        <is>
          <t>journal-article</t>
        </is>
      </c>
      <c r="N2577" t="inlineStr">
        <is>
          <t>en</t>
        </is>
      </c>
      <c r="O2577">
        <f>IF(F2577="","",LOWER(TRIM(F2577)&amp;"|"&amp;TRIM(G2577)&amp;"|"&amp;H2577))</f>
        <v/>
      </c>
      <c r="P2577" t="inlineStr">
        <is>
          <t>No</t>
        </is>
      </c>
      <c r="Q2577" t="inlineStr">
        <is>
          <t>Publisher: Elsevier ScienceDirect</t>
        </is>
      </c>
    </row>
    <row r="2578">
      <c r="A2578" t="inlineStr">
        <is>
          <t>A2577</t>
        </is>
      </c>
      <c r="B2578" t="inlineStr">
        <is>
          <t>Database</t>
        </is>
      </c>
      <c r="C2578" t="inlineStr">
        <is>
          <t>ScienceDirect</t>
        </is>
      </c>
      <c r="D2578" s="86" t="n">
        <v>46287</v>
      </c>
      <c r="E2578" t="inlineStr">
        <is>
          <t>("joint embedding predictive architecture" OR "JEPA" OR "V-JEPA") AND (video OR visual)</t>
        </is>
      </c>
      <c r="F2578" t="inlineStr">
        <is>
          <t>Enhanced Pruning Strategy for Multi-Component Neural Architectures Using Component-Aware Graph Analysis</t>
        </is>
      </c>
      <c r="G2578" t="inlineStr">
        <is>
          <t>Ganesh Sundaram</t>
        </is>
      </c>
      <c r="H2578" t="n">
        <v>2025</v>
      </c>
      <c r="I2578" t="inlineStr">
        <is>
          <t>IFAC-PapersOnLine</t>
        </is>
      </c>
      <c r="J2578" t="inlineStr">
        <is>
          <t>10.1016/j.ifacol.2025.11.934</t>
        </is>
      </c>
      <c r="K2578" t="inlineStr">
        <is>
          <t>https://doi.org/10.1016/j.ifacol.2025.11.934</t>
        </is>
      </c>
      <c r="L2578" t="inlineStr"/>
      <c r="M2578" t="inlineStr">
        <is>
          <t>journal-article</t>
        </is>
      </c>
      <c r="N2578" t="inlineStr">
        <is>
          <t>en</t>
        </is>
      </c>
      <c r="O2578">
        <f>IF(F2578="","",LOWER(TRIM(F2578)&amp;"|"&amp;TRIM(G2578)&amp;"|"&amp;H2578))</f>
        <v/>
      </c>
      <c r="P2578" t="inlineStr">
        <is>
          <t>No</t>
        </is>
      </c>
      <c r="Q2578" t="inlineStr">
        <is>
          <t>Publisher: Elsevier ScienceDirect</t>
        </is>
      </c>
    </row>
    <row r="2579">
      <c r="A2579" t="inlineStr">
        <is>
          <t>A2578</t>
        </is>
      </c>
      <c r="B2579" t="inlineStr">
        <is>
          <t>Database</t>
        </is>
      </c>
      <c r="C2579" t="inlineStr">
        <is>
          <t>ScienceDirect</t>
        </is>
      </c>
      <c r="D2579" s="86" t="n">
        <v>46287</v>
      </c>
      <c r="E2579" t="inlineStr">
        <is>
          <t>("joint embedding predictive architecture" OR "JEPA" OR "V-JEPA") AND (video OR visual)</t>
        </is>
      </c>
      <c r="F2579" t="inlineStr">
        <is>
          <t>Video vision transformer: to discover the "four secrets" of video patches</t>
        </is>
      </c>
      <c r="G2579" t="inlineStr">
        <is>
          <t>Yuxia Niu</t>
        </is>
      </c>
      <c r="H2579" t="n">
        <v>2026</v>
      </c>
      <c r="I2579" t="inlineStr">
        <is>
          <t>Computer Science Review</t>
        </is>
      </c>
      <c r="J2579" t="inlineStr">
        <is>
          <t>10.1016/j.cosrev.2026.101003</t>
        </is>
      </c>
      <c r="K2579" t="inlineStr">
        <is>
          <t>https://doi.org/10.1016/j.cosrev.2026.101003</t>
        </is>
      </c>
      <c r="L2579" t="inlineStr"/>
      <c r="M2579" t="inlineStr">
        <is>
          <t>journal-article</t>
        </is>
      </c>
      <c r="N2579" t="inlineStr">
        <is>
          <t>en</t>
        </is>
      </c>
      <c r="O2579">
        <f>IF(F2579="","",LOWER(TRIM(F2579)&amp;"|"&amp;TRIM(G2579)&amp;"|"&amp;H2579))</f>
        <v/>
      </c>
      <c r="P2579" t="inlineStr">
        <is>
          <t>No</t>
        </is>
      </c>
      <c r="Q2579" t="inlineStr">
        <is>
          <t>Publisher: Elsevier ScienceDirect</t>
        </is>
      </c>
    </row>
    <row r="2580">
      <c r="A2580" t="inlineStr">
        <is>
          <t>A2579</t>
        </is>
      </c>
      <c r="B2580" t="inlineStr">
        <is>
          <t>Database</t>
        </is>
      </c>
      <c r="C2580" t="inlineStr">
        <is>
          <t>ScienceDirect</t>
        </is>
      </c>
      <c r="D2580" s="86" t="n">
        <v>46287</v>
      </c>
      <c r="E2580" t="inlineStr">
        <is>
          <t>("joint embedding predictive architecture" OR "JEPA" OR "V-JEPA") AND (video OR visual)</t>
        </is>
      </c>
      <c r="F2580" t="inlineStr">
        <is>
          <t>Multimodal brain network analysis: Research advances and challenges</t>
        </is>
      </c>
      <c r="G2580" t="inlineStr">
        <is>
          <t>Tao Hou</t>
        </is>
      </c>
      <c r="H2580" t="n">
        <v>2026</v>
      </c>
      <c r="I2580" t="inlineStr">
        <is>
          <t>Information Fusion</t>
        </is>
      </c>
      <c r="J2580" t="inlineStr">
        <is>
          <t>10.1016/j.inffus.2025.104096</t>
        </is>
      </c>
      <c r="K2580" t="inlineStr">
        <is>
          <t>https://doi.org/10.1016/j.inffus.2025.104096</t>
        </is>
      </c>
      <c r="L2580" t="inlineStr"/>
      <c r="M2580" t="inlineStr">
        <is>
          <t>journal-article</t>
        </is>
      </c>
      <c r="N2580" t="inlineStr">
        <is>
          <t>en</t>
        </is>
      </c>
      <c r="O2580">
        <f>IF(F2580="","",LOWER(TRIM(F2580)&amp;"|"&amp;TRIM(G2580)&amp;"|"&amp;H2580))</f>
        <v/>
      </c>
      <c r="P2580" t="inlineStr">
        <is>
          <t>No</t>
        </is>
      </c>
      <c r="Q2580" t="inlineStr">
        <is>
          <t>Publisher: Elsevier ScienceDirect</t>
        </is>
      </c>
    </row>
    <row r="2581">
      <c r="A2581" t="inlineStr">
        <is>
          <t>A2580</t>
        </is>
      </c>
      <c r="B2581" t="inlineStr">
        <is>
          <t>Database</t>
        </is>
      </c>
      <c r="C2581" t="inlineStr">
        <is>
          <t>ScienceDirect</t>
        </is>
      </c>
      <c r="D2581" s="86" t="n">
        <v>46287</v>
      </c>
      <c r="E2581" t="inlineStr">
        <is>
          <t>("joint embedding predictive architecture" OR "JEPA" OR "V-JEPA") AND (video OR visual)</t>
        </is>
      </c>
      <c r="F2581" t="inlineStr">
        <is>
          <t>Path to Artificial General Intelligence: Past, present, and future</t>
        </is>
      </c>
      <c r="G2581" t="inlineStr">
        <is>
          <t>Ruhi Sarikaya</t>
        </is>
      </c>
      <c r="H2581" t="n">
        <v>2025</v>
      </c>
      <c r="I2581" t="inlineStr">
        <is>
          <t>Annual Reviews in Control</t>
        </is>
      </c>
      <c r="J2581" t="inlineStr">
        <is>
          <t>10.1016/j.arcontrol.2025.101021</t>
        </is>
      </c>
      <c r="K2581" t="inlineStr">
        <is>
          <t>https://doi.org/10.1016/j.arcontrol.2025.101021</t>
        </is>
      </c>
      <c r="L2581" t="inlineStr"/>
      <c r="M2581" t="inlineStr">
        <is>
          <t>journal-article</t>
        </is>
      </c>
      <c r="N2581" t="inlineStr">
        <is>
          <t>en</t>
        </is>
      </c>
      <c r="O2581">
        <f>IF(F2581="","",LOWER(TRIM(F2581)&amp;"|"&amp;TRIM(G2581)&amp;"|"&amp;H2581))</f>
        <v/>
      </c>
      <c r="P2581" t="inlineStr">
        <is>
          <t>No</t>
        </is>
      </c>
      <c r="Q2581" t="inlineStr">
        <is>
          <t>Publisher: Elsevier ScienceDirect</t>
        </is>
      </c>
    </row>
    <row r="2582">
      <c r="A2582" t="inlineStr">
        <is>
          <t>A2581</t>
        </is>
      </c>
      <c r="B2582" t="inlineStr">
        <is>
          <t>Database</t>
        </is>
      </c>
      <c r="C2582" t="inlineStr">
        <is>
          <t>ScienceDirect</t>
        </is>
      </c>
      <c r="D2582" s="86" t="n">
        <v>46287</v>
      </c>
      <c r="E2582" t="inlineStr">
        <is>
          <t>("joint embedding predictive architecture" OR "JEPA" OR "V-JEPA") AND (video OR visual)</t>
        </is>
      </c>
      <c r="F2582" t="inlineStr">
        <is>
          <t>Unsupervised anomaly detection with a temporal continuation, confidence-aware VAE-GAN</t>
        </is>
      </c>
      <c r="G2582" t="inlineStr">
        <is>
          <t>Zeyu Xing</t>
        </is>
      </c>
      <c r="H2582" t="n">
        <v>2025</v>
      </c>
      <c r="I2582" t="inlineStr">
        <is>
          <t>Pattern Recognition</t>
        </is>
      </c>
      <c r="J2582" t="inlineStr">
        <is>
          <t>10.1016/j.patcog.2025.111699</t>
        </is>
      </c>
      <c r="K2582" t="inlineStr">
        <is>
          <t>https://doi.org/10.1016/j.patcog.2025.111699</t>
        </is>
      </c>
      <c r="L2582" t="inlineStr"/>
      <c r="M2582" t="inlineStr">
        <is>
          <t>journal-article</t>
        </is>
      </c>
      <c r="N2582" t="inlineStr">
        <is>
          <t>en</t>
        </is>
      </c>
      <c r="O2582">
        <f>IF(F2582="","",LOWER(TRIM(F2582)&amp;"|"&amp;TRIM(G2582)&amp;"|"&amp;H2582))</f>
        <v/>
      </c>
      <c r="P2582" t="inlineStr">
        <is>
          <t>No</t>
        </is>
      </c>
      <c r="Q2582" t="inlineStr">
        <is>
          <t>Publisher: Elsevier ScienceDirect</t>
        </is>
      </c>
    </row>
    <row r="2583">
      <c r="A2583" t="inlineStr">
        <is>
          <t>A2582</t>
        </is>
      </c>
      <c r="B2583" t="inlineStr">
        <is>
          <t>Database</t>
        </is>
      </c>
      <c r="C2583" t="inlineStr">
        <is>
          <t>ScienceDirect</t>
        </is>
      </c>
      <c r="D2583" s="86" t="n">
        <v>46287</v>
      </c>
      <c r="E2583" t="inlineStr">
        <is>
          <t>("joint embedding predictive architecture" OR "JEPA" OR "V-JEPA") AND (video OR visual)</t>
        </is>
      </c>
      <c r="F2583" t="inlineStr">
        <is>
          <t>Self-supervised learning-based EEG emotion recognition using spatial–temporal attention networks and contrastive learning</t>
        </is>
      </c>
      <c r="G2583" t="inlineStr">
        <is>
          <t>Jianhua Li</t>
        </is>
      </c>
      <c r="H2583" t="n">
        <v>2026</v>
      </c>
      <c r="I2583" t="inlineStr">
        <is>
          <t>Biomedical Signal Processing and Control</t>
        </is>
      </c>
      <c r="J2583" t="inlineStr">
        <is>
          <t>10.1016/j.bspc.2025.108800</t>
        </is>
      </c>
      <c r="K2583" t="inlineStr">
        <is>
          <t>https://doi.org/10.1016/j.bspc.2025.108800</t>
        </is>
      </c>
      <c r="L2583" t="inlineStr"/>
      <c r="M2583" t="inlineStr">
        <is>
          <t>journal-article</t>
        </is>
      </c>
      <c r="N2583" t="inlineStr">
        <is>
          <t>en</t>
        </is>
      </c>
      <c r="O2583">
        <f>IF(F2583="","",LOWER(TRIM(F2583)&amp;"|"&amp;TRIM(G2583)&amp;"|"&amp;H2583))</f>
        <v/>
      </c>
      <c r="P2583" t="inlineStr">
        <is>
          <t>No</t>
        </is>
      </c>
      <c r="Q2583" t="inlineStr">
        <is>
          <t>Publisher: Elsevier ScienceDirect</t>
        </is>
      </c>
    </row>
    <row r="2584">
      <c r="A2584" t="inlineStr">
        <is>
          <t>A2583</t>
        </is>
      </c>
      <c r="B2584" t="inlineStr">
        <is>
          <t>Database</t>
        </is>
      </c>
      <c r="C2584" t="inlineStr">
        <is>
          <t>ScienceDirect</t>
        </is>
      </c>
      <c r="D2584" s="86" t="n">
        <v>46287</v>
      </c>
      <c r="E2584" t="inlineStr">
        <is>
          <t>("joint embedding predictive architecture" OR "JEPA" OR "V-JEPA") AND (video OR visual)</t>
        </is>
      </c>
      <c r="F2584" t="inlineStr">
        <is>
          <t>SDNet: A self-supervised bird recognition method based on large language models and diffusion models for improving long-term bird monitoring</t>
        </is>
      </c>
      <c r="G2584" t="inlineStr">
        <is>
          <t>Zhongde Zhang</t>
        </is>
      </c>
      <c r="H2584" t="n">
        <v>2026</v>
      </c>
      <c r="I2584" t="inlineStr">
        <is>
          <t>Avian Research</t>
        </is>
      </c>
      <c r="J2584" t="inlineStr">
        <is>
          <t>10.1016/j.avrs.2025.100320</t>
        </is>
      </c>
      <c r="K2584" t="inlineStr">
        <is>
          <t>https://doi.org/10.1016/j.avrs.2025.100320</t>
        </is>
      </c>
      <c r="L2584" t="inlineStr"/>
      <c r="M2584" t="inlineStr">
        <is>
          <t>journal-article</t>
        </is>
      </c>
      <c r="N2584" t="inlineStr">
        <is>
          <t>en</t>
        </is>
      </c>
      <c r="O2584">
        <f>IF(F2584="","",LOWER(TRIM(F2584)&amp;"|"&amp;TRIM(G2584)&amp;"|"&amp;H2584))</f>
        <v/>
      </c>
      <c r="P2584" t="inlineStr">
        <is>
          <t>No</t>
        </is>
      </c>
      <c r="Q2584" t="inlineStr">
        <is>
          <t>Publisher: Elsevier ScienceDirect</t>
        </is>
      </c>
    </row>
    <row r="2585">
      <c r="A2585" t="inlineStr">
        <is>
          <t>A2584</t>
        </is>
      </c>
      <c r="B2585" t="inlineStr">
        <is>
          <t>Database</t>
        </is>
      </c>
      <c r="C2585" t="inlineStr">
        <is>
          <t>ScienceDirect</t>
        </is>
      </c>
      <c r="D2585" s="86" t="n">
        <v>46287</v>
      </c>
      <c r="E2585" t="inlineStr">
        <is>
          <t>("joint embedding predictive architecture" OR "JEPA" OR "V-JEPA") AND (video OR visual)</t>
        </is>
      </c>
      <c r="F2585" t="inlineStr">
        <is>
          <t>Neural cellular automata: Applications to biology and beyond classical AI</t>
        </is>
      </c>
      <c r="G2585" t="inlineStr">
        <is>
          <t>Benedikt Hartl</t>
        </is>
      </c>
      <c r="H2585" t="n">
        <v>2026</v>
      </c>
      <c r="I2585" t="inlineStr">
        <is>
          <t>Physics of Life Reviews</t>
        </is>
      </c>
      <c r="J2585" t="inlineStr">
        <is>
          <t>10.1016/j.plrev.2025.11.010</t>
        </is>
      </c>
      <c r="K2585" t="inlineStr">
        <is>
          <t>https://doi.org/10.1016/j.plrev.2025.11.010</t>
        </is>
      </c>
      <c r="L2585" t="inlineStr"/>
      <c r="M2585" t="inlineStr">
        <is>
          <t>journal-article</t>
        </is>
      </c>
      <c r="N2585" t="inlineStr">
        <is>
          <t>en</t>
        </is>
      </c>
      <c r="O2585">
        <f>IF(F2585="","",LOWER(TRIM(F2585)&amp;"|"&amp;TRIM(G2585)&amp;"|"&amp;H2585))</f>
        <v/>
      </c>
      <c r="P2585" t="inlineStr">
        <is>
          <t>No</t>
        </is>
      </c>
      <c r="Q2585" t="inlineStr">
        <is>
          <t>Publisher: Elsevier ScienceDirect</t>
        </is>
      </c>
    </row>
    <row r="2586">
      <c r="A2586" t="inlineStr">
        <is>
          <t>A2585</t>
        </is>
      </c>
      <c r="B2586" t="inlineStr">
        <is>
          <t>Database</t>
        </is>
      </c>
      <c r="C2586" t="inlineStr">
        <is>
          <t>ScienceDirect</t>
        </is>
      </c>
      <c r="D2586" s="86" t="n">
        <v>46287</v>
      </c>
      <c r="E2586" t="inlineStr">
        <is>
          <t>("joint embedding predictive architecture" OR "JEPA" OR "V-JEPA") AND (video OR visual)</t>
        </is>
      </c>
      <c r="F2586" t="inlineStr">
        <is>
          <t>Multimodal fusion with vision-language-action models for robotic manipulation: A systematic review</t>
        </is>
      </c>
      <c r="G2586" t="inlineStr">
        <is>
          <t>Muhayy Ud Din</t>
        </is>
      </c>
      <c r="H2586" t="n">
        <v>2026</v>
      </c>
      <c r="I2586" t="inlineStr">
        <is>
          <t>Information Fusion</t>
        </is>
      </c>
      <c r="J2586" t="inlineStr">
        <is>
          <t>10.1016/j.inffus.2025.104062</t>
        </is>
      </c>
      <c r="K2586" t="inlineStr">
        <is>
          <t>https://doi.org/10.1016/j.inffus.2025.104062</t>
        </is>
      </c>
      <c r="L2586" t="inlineStr"/>
      <c r="M2586" t="inlineStr">
        <is>
          <t>journal-article</t>
        </is>
      </c>
      <c r="N2586" t="inlineStr">
        <is>
          <t>en</t>
        </is>
      </c>
      <c r="O2586">
        <f>IF(F2586="","",LOWER(TRIM(F2586)&amp;"|"&amp;TRIM(G2586)&amp;"|"&amp;H2586))</f>
        <v/>
      </c>
      <c r="P2586" t="inlineStr">
        <is>
          <t>No</t>
        </is>
      </c>
      <c r="Q2586" t="inlineStr">
        <is>
          <t>Publisher: Elsevier ScienceDirect</t>
        </is>
      </c>
    </row>
    <row r="2587">
      <c r="A2587" t="inlineStr">
        <is>
          <t>A2586</t>
        </is>
      </c>
      <c r="B2587" t="inlineStr">
        <is>
          <t>Database</t>
        </is>
      </c>
      <c r="C2587" t="inlineStr">
        <is>
          <t>ScienceDirect</t>
        </is>
      </c>
      <c r="D2587" s="86" t="n">
        <v>46287</v>
      </c>
      <c r="E2587" t="inlineStr">
        <is>
          <t>("joint embedding predictive architecture" OR "JEPA" OR "V-JEPA") AND (video OR visual)</t>
        </is>
      </c>
      <c r="F2587" t="inlineStr">
        <is>
          <t>Bootstrap each lead’s latent: A novel method for self-supervised learning of multilead electrocardiograms</t>
        </is>
      </c>
      <c r="G2587" t="inlineStr">
        <is>
          <t>Wenhan Liu</t>
        </is>
      </c>
      <c r="H2587" t="n">
        <v>2024</v>
      </c>
      <c r="I2587" t="inlineStr">
        <is>
          <t>Computer Methods and Programs in Biomedicine</t>
        </is>
      </c>
      <c r="J2587" t="inlineStr">
        <is>
          <t>10.1016/j.cmpb.2024.108452</t>
        </is>
      </c>
      <c r="K2587" t="inlineStr">
        <is>
          <t>https://doi.org/10.1016/j.cmpb.2024.108452</t>
        </is>
      </c>
      <c r="L2587" t="inlineStr"/>
      <c r="M2587" t="inlineStr">
        <is>
          <t>journal-article</t>
        </is>
      </c>
      <c r="N2587" t="inlineStr">
        <is>
          <t>en</t>
        </is>
      </c>
      <c r="O2587">
        <f>IF(F2587="","",LOWER(TRIM(F2587)&amp;"|"&amp;TRIM(G2587)&amp;"|"&amp;H2587))</f>
        <v/>
      </c>
      <c r="P2587" t="inlineStr">
        <is>
          <t>No</t>
        </is>
      </c>
      <c r="Q2587" t="inlineStr">
        <is>
          <t>Publisher: Elsevier ScienceDirect</t>
        </is>
      </c>
    </row>
    <row r="2588">
      <c r="A2588" t="inlineStr">
        <is>
          <t>A2587</t>
        </is>
      </c>
      <c r="B2588" t="inlineStr">
        <is>
          <t>Database</t>
        </is>
      </c>
      <c r="C2588" t="inlineStr">
        <is>
          <t>ScienceDirect</t>
        </is>
      </c>
      <c r="D2588" s="86" t="n">
        <v>46287</v>
      </c>
      <c r="E2588" t="inlineStr">
        <is>
          <t>("joint embedding predictive architecture" OR "JEPA" OR "V-JEPA") AND (video OR visual)</t>
        </is>
      </c>
      <c r="F2588" t="inlineStr">
        <is>
          <t>Predictive processing in neuroscience, computational modeling and psychology</t>
        </is>
      </c>
      <c r="G2588" t="inlineStr">
        <is>
          <t>Matthias Brucklacher</t>
        </is>
      </c>
      <c r="H2588" t="n">
        <v>2025</v>
      </c>
      <c r="I2588" t="inlineStr">
        <is>
          <t>Encyclopedia of the Human Brain</t>
        </is>
      </c>
      <c r="J2588" t="inlineStr">
        <is>
          <t>10.1016/B978-0-12-820480-1.00201-1</t>
        </is>
      </c>
      <c r="K2588" t="inlineStr">
        <is>
          <t>https://doi.org/10.1016/B978-0-12-820480-1.00201-1</t>
        </is>
      </c>
      <c r="L2588" t="inlineStr"/>
      <c r="M2588" t="inlineStr">
        <is>
          <t>journal-article</t>
        </is>
      </c>
      <c r="N2588" t="inlineStr">
        <is>
          <t>en</t>
        </is>
      </c>
      <c r="O2588">
        <f>IF(F2588="","",LOWER(TRIM(F2588)&amp;"|"&amp;TRIM(G2588)&amp;"|"&amp;H2588))</f>
        <v/>
      </c>
      <c r="P2588" t="inlineStr">
        <is>
          <t>No</t>
        </is>
      </c>
      <c r="Q2588" t="inlineStr">
        <is>
          <t>Publisher: Elsevier ScienceDirect</t>
        </is>
      </c>
    </row>
    <row r="2589">
      <c r="A2589" t="inlineStr">
        <is>
          <t>A2588</t>
        </is>
      </c>
      <c r="B2589" t="inlineStr">
        <is>
          <t>Database</t>
        </is>
      </c>
      <c r="C2589" t="inlineStr">
        <is>
          <t>ScienceDirect</t>
        </is>
      </c>
      <c r="D2589" s="86" t="n">
        <v>46287</v>
      </c>
      <c r="E2589" t="inlineStr">
        <is>
          <t>("joint embedding predictive architecture" OR "JEPA" OR "V-JEPA") AND (video OR visual)</t>
        </is>
      </c>
      <c r="F2589" t="inlineStr">
        <is>
          <t>TweetyBERT: Automated parsing of birdsong through self-supervised machine learning</t>
        </is>
      </c>
      <c r="G2589" t="inlineStr">
        <is>
          <t>George Vengrovski</t>
        </is>
      </c>
      <c r="H2589" t="n">
        <v>2026</v>
      </c>
      <c r="I2589" t="inlineStr">
        <is>
          <t>Patterns</t>
        </is>
      </c>
      <c r="J2589" t="inlineStr">
        <is>
          <t>10.1016/j.patter.2025.101491</t>
        </is>
      </c>
      <c r="K2589" t="inlineStr">
        <is>
          <t>https://doi.org/10.1016/j.patter.2025.101491</t>
        </is>
      </c>
      <c r="L2589" t="inlineStr"/>
      <c r="M2589" t="inlineStr">
        <is>
          <t>journal-article</t>
        </is>
      </c>
      <c r="N2589" t="inlineStr">
        <is>
          <t>en</t>
        </is>
      </c>
      <c r="O2589">
        <f>IF(F2589="","",LOWER(TRIM(F2589)&amp;"|"&amp;TRIM(G2589)&amp;"|"&amp;H2589))</f>
        <v/>
      </c>
      <c r="P2589" t="inlineStr">
        <is>
          <t>No</t>
        </is>
      </c>
      <c r="Q2589" t="inlineStr">
        <is>
          <t>Publisher: Elsevier ScienceDirect</t>
        </is>
      </c>
    </row>
    <row r="2590">
      <c r="A2590" t="inlineStr">
        <is>
          <t>A2589</t>
        </is>
      </c>
      <c r="B2590" t="inlineStr">
        <is>
          <t>Database</t>
        </is>
      </c>
      <c r="C2590" t="inlineStr">
        <is>
          <t>ScienceDirect</t>
        </is>
      </c>
      <c r="D2590" s="86" t="n">
        <v>46287</v>
      </c>
      <c r="E2590" t="inlineStr">
        <is>
          <t>("joint embedding predictive architecture" OR "JEPA" OR "V-JEPA") AND (video OR visual)</t>
        </is>
      </c>
      <c r="F2590" t="inlineStr">
        <is>
          <t>SARCLIP: a multimodal foundation framework for SAR imagery via contrastive language-image pre-training</t>
        </is>
      </c>
      <c r="G2590" t="inlineStr">
        <is>
          <t>Chaowei Jiang</t>
        </is>
      </c>
      <c r="H2590" t="n">
        <v>2026</v>
      </c>
      <c r="I2590" t="inlineStr">
        <is>
          <t>ISPRS Journal of Photogrammetry and Remote Sensing</t>
        </is>
      </c>
      <c r="J2590" t="inlineStr">
        <is>
          <t>10.1016/j.isprsjprs.2025.10.017</t>
        </is>
      </c>
      <c r="K2590" t="inlineStr">
        <is>
          <t>https://doi.org/10.1016/j.isprsjprs.2025.10.017</t>
        </is>
      </c>
      <c r="L2590" t="inlineStr"/>
      <c r="M2590" t="inlineStr">
        <is>
          <t>journal-article</t>
        </is>
      </c>
      <c r="N2590" t="inlineStr">
        <is>
          <t>en</t>
        </is>
      </c>
      <c r="O2590">
        <f>IF(F2590="","",LOWER(TRIM(F2590)&amp;"|"&amp;TRIM(G2590)&amp;"|"&amp;H2590))</f>
        <v/>
      </c>
      <c r="P2590" t="inlineStr">
        <is>
          <t>No</t>
        </is>
      </c>
      <c r="Q2590" t="inlineStr">
        <is>
          <t>Publisher: Elsevier ScienceDirect</t>
        </is>
      </c>
    </row>
    <row r="2591">
      <c r="A2591" t="inlineStr">
        <is>
          <t>A2590</t>
        </is>
      </c>
      <c r="B2591" t="inlineStr">
        <is>
          <t>Database</t>
        </is>
      </c>
      <c r="C2591" t="inlineStr">
        <is>
          <t>ScienceDirect</t>
        </is>
      </c>
      <c r="D2591" s="86" t="n">
        <v>46287</v>
      </c>
      <c r="E2591" t="inlineStr">
        <is>
          <t>("joint embedding predictive architecture" OR "JEPA" OR "V-JEPA") AND (video OR visual)</t>
        </is>
      </c>
      <c r="F2591" t="inlineStr">
        <is>
          <t>Human agents, generative AI, and innovation: A formal model of hybrid creative process</t>
        </is>
      </c>
      <c r="G2591" t="inlineStr">
        <is>
          <t>Mattia Pedota</t>
        </is>
      </c>
      <c r="H2591" t="n">
        <v>2025</v>
      </c>
      <c r="I2591" t="inlineStr">
        <is>
          <t>Technovation</t>
        </is>
      </c>
      <c r="J2591" t="inlineStr">
        <is>
          <t>10.1016/j.technovation.2025.103323</t>
        </is>
      </c>
      <c r="K2591" t="inlineStr">
        <is>
          <t>https://doi.org/10.1016/j.technovation.2025.103323</t>
        </is>
      </c>
      <c r="L2591" t="inlineStr"/>
      <c r="M2591" t="inlineStr">
        <is>
          <t>journal-article</t>
        </is>
      </c>
      <c r="N2591" t="inlineStr">
        <is>
          <t>en</t>
        </is>
      </c>
      <c r="O2591">
        <f>IF(F2591="","",LOWER(TRIM(F2591)&amp;"|"&amp;TRIM(G2591)&amp;"|"&amp;H2591))</f>
        <v/>
      </c>
      <c r="P2591" t="inlineStr">
        <is>
          <t>No</t>
        </is>
      </c>
      <c r="Q2591" t="inlineStr">
        <is>
          <t>Publisher: Elsevier ScienceDirect</t>
        </is>
      </c>
    </row>
    <row r="2592">
      <c r="A2592" t="inlineStr">
        <is>
          <t>A2591</t>
        </is>
      </c>
      <c r="B2592" t="inlineStr">
        <is>
          <t>Database</t>
        </is>
      </c>
      <c r="C2592" t="inlineStr">
        <is>
          <t>ScienceDirect</t>
        </is>
      </c>
      <c r="D2592" s="86" t="n">
        <v>46287</v>
      </c>
      <c r="E2592" t="inlineStr">
        <is>
          <t>("joint embedding predictive architecture" OR "JEPA" OR "V-JEPA") AND (video OR visual)</t>
        </is>
      </c>
      <c r="F2592" t="inlineStr">
        <is>
          <t>Multimodal approach for fruit disease identification using vision language models and image embeddings</t>
        </is>
      </c>
      <c r="G2592" t="inlineStr">
        <is>
          <t>Uferah Shafi</t>
        </is>
      </c>
      <c r="H2592" t="n">
        <v>2026</v>
      </c>
      <c r="I2592" t="inlineStr">
        <is>
          <t>Smart Agricultural Technology</t>
        </is>
      </c>
      <c r="J2592" t="inlineStr">
        <is>
          <t>10.1016/j.atech.2026.102301</t>
        </is>
      </c>
      <c r="K2592" t="inlineStr">
        <is>
          <t>https://doi.org/10.1016/j.atech.2026.102301</t>
        </is>
      </c>
      <c r="L2592" t="inlineStr"/>
      <c r="M2592" t="inlineStr">
        <is>
          <t>journal-article</t>
        </is>
      </c>
      <c r="N2592" t="inlineStr">
        <is>
          <t>en</t>
        </is>
      </c>
      <c r="O2592">
        <f>IF(F2592="","",LOWER(TRIM(F2592)&amp;"|"&amp;TRIM(G2592)&amp;"|"&amp;H2592))</f>
        <v/>
      </c>
      <c r="P2592" t="inlineStr">
        <is>
          <t>No</t>
        </is>
      </c>
      <c r="Q2592" t="inlineStr">
        <is>
          <t>Publisher: Elsevier ScienceDirect</t>
        </is>
      </c>
    </row>
    <row r="2593">
      <c r="A2593" t="inlineStr">
        <is>
          <t>A2592</t>
        </is>
      </c>
      <c r="B2593" t="inlineStr">
        <is>
          <t>Database</t>
        </is>
      </c>
      <c r="C2593" t="inlineStr">
        <is>
          <t>ScienceDirect</t>
        </is>
      </c>
      <c r="D2593" s="86" t="n">
        <v>46287</v>
      </c>
      <c r="E2593" t="inlineStr">
        <is>
          <t>("joint embedding predictive architecture" OR "JEPA" OR "V-JEPA") AND (video OR visual)</t>
        </is>
      </c>
      <c r="F2593" t="inlineStr">
        <is>
          <t>Chapter 11: The future path of large language models</t>
        </is>
      </c>
      <c r="G2593" t="inlineStr">
        <is>
          <t>Ge Cheng</t>
        </is>
      </c>
      <c r="H2593" t="n">
        <v>2025</v>
      </c>
      <c r="I2593" t="inlineStr">
        <is>
          <t>ChatGPT</t>
        </is>
      </c>
      <c r="J2593" t="inlineStr">
        <is>
          <t>10.1016/B978-0-443-27436-7.00011-4</t>
        </is>
      </c>
      <c r="K2593" t="inlineStr">
        <is>
          <t>https://doi.org/10.1016/B978-0-443-27436-7.00011-4</t>
        </is>
      </c>
      <c r="L2593" t="inlineStr"/>
      <c r="M2593" t="inlineStr">
        <is>
          <t>journal-article</t>
        </is>
      </c>
      <c r="N2593" t="inlineStr">
        <is>
          <t>en</t>
        </is>
      </c>
      <c r="O2593">
        <f>IF(F2593="","",LOWER(TRIM(F2593)&amp;"|"&amp;TRIM(G2593)&amp;"|"&amp;H2593))</f>
        <v/>
      </c>
      <c r="P2593" t="inlineStr">
        <is>
          <t>No</t>
        </is>
      </c>
      <c r="Q2593" t="inlineStr">
        <is>
          <t>Publisher: Elsevier ScienceDirect</t>
        </is>
      </c>
    </row>
    <row r="2594">
      <c r="A2594" t="inlineStr">
        <is>
          <t>A2593</t>
        </is>
      </c>
      <c r="B2594" t="inlineStr">
        <is>
          <t>Database</t>
        </is>
      </c>
      <c r="C2594" t="inlineStr">
        <is>
          <t>ScienceDirect</t>
        </is>
      </c>
      <c r="D2594" s="86" t="n">
        <v>46287</v>
      </c>
      <c r="E2594" t="inlineStr">
        <is>
          <t>("joint embedding predictive architecture" OR "JEPA" OR "V-JEPA") AND (video OR visual)</t>
        </is>
      </c>
      <c r="F2594" t="inlineStr">
        <is>
          <t>Measuring the spatial explicitness of GeoAI and geospatial foundation models: A systematic review and future roadmap</t>
        </is>
      </c>
      <c r="G2594" t="inlineStr">
        <is>
          <t>Bing Zhou</t>
        </is>
      </c>
      <c r="H2594" t="n">
        <v>2026</v>
      </c>
      <c r="I2594" t="inlineStr">
        <is>
          <t>ISPRS Journal of Photogrammetry and Remote Sensing</t>
        </is>
      </c>
      <c r="J2594" t="inlineStr">
        <is>
          <t>10.1016/j.isprsjprs.2026.08.001</t>
        </is>
      </c>
      <c r="K2594" t="inlineStr">
        <is>
          <t>https://doi.org/10.1016/j.isprsjprs.2026.08.001</t>
        </is>
      </c>
      <c r="L2594" t="inlineStr"/>
      <c r="M2594" t="inlineStr">
        <is>
          <t>journal-article</t>
        </is>
      </c>
      <c r="N2594" t="inlineStr">
        <is>
          <t>en</t>
        </is>
      </c>
      <c r="O2594">
        <f>IF(F2594="","",LOWER(TRIM(F2594)&amp;"|"&amp;TRIM(G2594)&amp;"|"&amp;H2594))</f>
        <v/>
      </c>
      <c r="P2594" t="inlineStr">
        <is>
          <t>No</t>
        </is>
      </c>
      <c r="Q2594" t="inlineStr">
        <is>
          <t>Publisher: Elsevier ScienceDirect</t>
        </is>
      </c>
    </row>
    <row r="2595">
      <c r="A2595" t="inlineStr">
        <is>
          <t>A2594</t>
        </is>
      </c>
      <c r="B2595" t="inlineStr">
        <is>
          <t>Database</t>
        </is>
      </c>
      <c r="C2595" t="inlineStr">
        <is>
          <t>ScienceDirect</t>
        </is>
      </c>
      <c r="D2595" s="86" t="n">
        <v>46287</v>
      </c>
      <c r="E2595" t="inlineStr">
        <is>
          <t>("joint embedding predictive architecture" OR "JEPA" OR "V-JEPA") AND (video OR visual)</t>
        </is>
      </c>
      <c r="F2595" t="inlineStr">
        <is>
          <t>SeaMo: A season-aware multimodal foundation model for remote sensing</t>
        </is>
      </c>
      <c r="G2595" t="inlineStr">
        <is>
          <t>Xuyang Li</t>
        </is>
      </c>
      <c r="H2595" t="n">
        <v>2026</v>
      </c>
      <c r="I2595" t="inlineStr">
        <is>
          <t>Information Fusion</t>
        </is>
      </c>
      <c r="J2595" t="inlineStr">
        <is>
          <t>10.1016/j.inffus.2025.103334</t>
        </is>
      </c>
      <c r="K2595" t="inlineStr">
        <is>
          <t>https://doi.org/10.1016/j.inffus.2025.103334</t>
        </is>
      </c>
      <c r="L2595" t="inlineStr"/>
      <c r="M2595" t="inlineStr">
        <is>
          <t>journal-article</t>
        </is>
      </c>
      <c r="N2595" t="inlineStr">
        <is>
          <t>en</t>
        </is>
      </c>
      <c r="O2595">
        <f>IF(F2595="","",LOWER(TRIM(F2595)&amp;"|"&amp;TRIM(G2595)&amp;"|"&amp;H2595))</f>
        <v/>
      </c>
      <c r="P2595" t="inlineStr">
        <is>
          <t>No</t>
        </is>
      </c>
      <c r="Q2595" t="inlineStr">
        <is>
          <t>Publisher: Elsevier ScienceDirect</t>
        </is>
      </c>
    </row>
    <row r="2596">
      <c r="A2596" t="inlineStr">
        <is>
          <t>A2595</t>
        </is>
      </c>
      <c r="B2596" t="inlineStr">
        <is>
          <t>Database</t>
        </is>
      </c>
      <c r="C2596" t="inlineStr">
        <is>
          <t>ScienceDirect</t>
        </is>
      </c>
      <c r="D2596" s="86" t="n">
        <v>46287</v>
      </c>
      <c r="E2596" t="inlineStr">
        <is>
          <t>("joint embedding predictive architecture" OR "JEPA" OR "V-JEPA") AND (video OR visual)</t>
        </is>
      </c>
      <c r="F2596" t="inlineStr">
        <is>
          <t>A unified training framework with masked pixel–semantic reconstruction for agricultural image segmentation</t>
        </is>
      </c>
      <c r="G2596" t="inlineStr">
        <is>
          <t>Guorun Li</t>
        </is>
      </c>
      <c r="H2596" t="n">
        <v>2026</v>
      </c>
      <c r="I2596" t="inlineStr">
        <is>
          <t>Computers and Electronics in Agriculture</t>
        </is>
      </c>
      <c r="J2596" t="inlineStr">
        <is>
          <t>10.1016/j.compag.2026.112096</t>
        </is>
      </c>
      <c r="K2596" t="inlineStr">
        <is>
          <t>https://doi.org/10.1016/j.compag.2026.112096</t>
        </is>
      </c>
      <c r="L2596" t="inlineStr"/>
      <c r="M2596" t="inlineStr">
        <is>
          <t>journal-article</t>
        </is>
      </c>
      <c r="N2596" t="inlineStr">
        <is>
          <t>en</t>
        </is>
      </c>
      <c r="O2596">
        <f>IF(F2596="","",LOWER(TRIM(F2596)&amp;"|"&amp;TRIM(G2596)&amp;"|"&amp;H2596))</f>
        <v/>
      </c>
      <c r="P2596" t="inlineStr">
        <is>
          <t>No</t>
        </is>
      </c>
      <c r="Q2596" t="inlineStr">
        <is>
          <t>Publisher: Elsevier ScienceDirect</t>
        </is>
      </c>
    </row>
    <row r="2597">
      <c r="A2597" t="inlineStr">
        <is>
          <t>A2596</t>
        </is>
      </c>
      <c r="B2597" t="inlineStr">
        <is>
          <t>Database</t>
        </is>
      </c>
      <c r="C2597" t="inlineStr">
        <is>
          <t>ScienceDirect</t>
        </is>
      </c>
      <c r="D2597" s="86" t="n">
        <v>46287</v>
      </c>
      <c r="E2597" t="inlineStr">
        <is>
          <t>("joint embedding predictive architecture" OR "JEPA" OR "V-JEPA") AND (video OR visual)</t>
        </is>
      </c>
      <c r="F2597" t="inlineStr">
        <is>
          <t>TIMAR: Transition-informed representation for sample-efficient multi-agent reinforcement learning</t>
        </is>
      </c>
      <c r="G2597" t="inlineStr">
        <is>
          <t>Mingxiao Feng</t>
        </is>
      </c>
      <c r="H2597" t="n">
        <v>2025</v>
      </c>
      <c r="I2597" t="inlineStr">
        <is>
          <t>Neural Networks</t>
        </is>
      </c>
      <c r="J2597" t="inlineStr">
        <is>
          <t>10.1016/j.neunet.2024.107081</t>
        </is>
      </c>
      <c r="K2597" t="inlineStr">
        <is>
          <t>https://doi.org/10.1016/j.neunet.2024.107081</t>
        </is>
      </c>
      <c r="L2597" t="inlineStr"/>
      <c r="M2597" t="inlineStr">
        <is>
          <t>journal-article</t>
        </is>
      </c>
      <c r="N2597" t="inlineStr">
        <is>
          <t>en</t>
        </is>
      </c>
      <c r="O2597">
        <f>IF(F2597="","",LOWER(TRIM(F2597)&amp;"|"&amp;TRIM(G2597)&amp;"|"&amp;H2597))</f>
        <v/>
      </c>
      <c r="P2597" t="inlineStr">
        <is>
          <t>No</t>
        </is>
      </c>
      <c r="Q2597" t="inlineStr">
        <is>
          <t>Publisher: Elsevier ScienceDirect</t>
        </is>
      </c>
    </row>
    <row r="2598">
      <c r="A2598" t="inlineStr">
        <is>
          <t>A2597</t>
        </is>
      </c>
      <c r="B2598" t="inlineStr">
        <is>
          <t>Database</t>
        </is>
      </c>
      <c r="C2598" t="inlineStr">
        <is>
          <t>ScienceDirect</t>
        </is>
      </c>
      <c r="D2598" s="86" t="n">
        <v>46287</v>
      </c>
      <c r="E2598" t="inlineStr">
        <is>
          <t>("joint embedding predictive architecture" OR "JEPA" OR "V-JEPA") AND (video OR visual)</t>
        </is>
      </c>
      <c r="F2598" t="inlineStr">
        <is>
          <t>JEMA: J oint E mbedding of M ultimodal and multi-view A lignment in human-centric embedding space for manufacturing</t>
        </is>
      </c>
      <c r="G2598" t="inlineStr">
        <is>
          <t>João Sousa</t>
        </is>
      </c>
      <c r="H2598" t="n">
        <v>2026</v>
      </c>
      <c r="I2598" t="inlineStr">
        <is>
          <t>Computer Vision and Image Understanding</t>
        </is>
      </c>
      <c r="J2598" t="inlineStr">
        <is>
          <t>10.1016/j.cviu.2026.104771</t>
        </is>
      </c>
      <c r="K2598" t="inlineStr">
        <is>
          <t>https://doi.org/10.1016/j.cviu.2026.104771</t>
        </is>
      </c>
      <c r="L2598" t="inlineStr"/>
      <c r="M2598" t="inlineStr">
        <is>
          <t>journal-article</t>
        </is>
      </c>
      <c r="N2598" t="inlineStr">
        <is>
          <t>en</t>
        </is>
      </c>
      <c r="O2598">
        <f>IF(F2598="","",LOWER(TRIM(F2598)&amp;"|"&amp;TRIM(G2598)&amp;"|"&amp;H2598))</f>
        <v/>
      </c>
      <c r="P2598" t="inlineStr">
        <is>
          <t>No</t>
        </is>
      </c>
      <c r="Q2598" t="inlineStr">
        <is>
          <t>Publisher: Elsevier ScienceDirect</t>
        </is>
      </c>
    </row>
    <row r="2599">
      <c r="A2599" t="inlineStr">
        <is>
          <t>A2598</t>
        </is>
      </c>
      <c r="B2599" t="inlineStr">
        <is>
          <t>Database</t>
        </is>
      </c>
      <c r="C2599" t="inlineStr">
        <is>
          <t>ScienceDirect</t>
        </is>
      </c>
      <c r="D2599" s="86" t="n">
        <v>46287</v>
      </c>
      <c r="E2599" t="inlineStr">
        <is>
          <t>("joint embedding predictive architecture" OR "JEPA" OR "V-JEPA") AND (video OR visual)</t>
        </is>
      </c>
      <c r="F2599" t="inlineStr">
        <is>
          <t>Recent advances of local mechanisms in vision foundation models: A survey and outlook</t>
        </is>
      </c>
      <c r="G2599" t="inlineStr">
        <is>
          <t>Qiangchang Wang</t>
        </is>
      </c>
      <c r="H2599" t="n">
        <v>2026</v>
      </c>
      <c r="I2599" t="inlineStr">
        <is>
          <t>Computer Vision and Image Understanding</t>
        </is>
      </c>
      <c r="J2599" t="inlineStr">
        <is>
          <t>10.1016/j.cviu.2026.104679</t>
        </is>
      </c>
      <c r="K2599" t="inlineStr">
        <is>
          <t>https://doi.org/10.1016/j.cviu.2026.104679</t>
        </is>
      </c>
      <c r="L2599" t="inlineStr"/>
      <c r="M2599" t="inlineStr">
        <is>
          <t>journal-article</t>
        </is>
      </c>
      <c r="N2599" t="inlineStr">
        <is>
          <t>en</t>
        </is>
      </c>
      <c r="O2599">
        <f>IF(F2599="","",LOWER(TRIM(F2599)&amp;"|"&amp;TRIM(G2599)&amp;"|"&amp;H2599))</f>
        <v/>
      </c>
      <c r="P2599" t="inlineStr">
        <is>
          <t>No</t>
        </is>
      </c>
      <c r="Q2599" t="inlineStr">
        <is>
          <t>Publisher: Elsevier ScienceDirect</t>
        </is>
      </c>
    </row>
    <row r="2600">
      <c r="A2600" t="inlineStr">
        <is>
          <t>A2599</t>
        </is>
      </c>
      <c r="B2600" t="inlineStr">
        <is>
          <t>Database</t>
        </is>
      </c>
      <c r="C2600" t="inlineStr">
        <is>
          <t>ScienceDirect</t>
        </is>
      </c>
      <c r="D2600" s="86" t="n">
        <v>46287</v>
      </c>
      <c r="E2600" t="inlineStr">
        <is>
          <t>("joint embedding predictive architecture" OR "JEPA" OR "V-JEPA") AND (video OR visual)</t>
        </is>
      </c>
      <c r="F2600" t="inlineStr">
        <is>
          <t>Geometry-aware self-supervised point cloud learning via view-guided hidden point removal and synthetic multi-view alignment</t>
        </is>
      </c>
      <c r="G2600" t="inlineStr">
        <is>
          <t>Chenmeng Wang</t>
        </is>
      </c>
      <c r="H2600" t="n">
        <v>2026</v>
      </c>
      <c r="I2600" t="inlineStr">
        <is>
          <t>Optics and Lasers in Engineering</t>
        </is>
      </c>
      <c r="J2600" t="inlineStr">
        <is>
          <t>10.1016/j.optlaseng.2026.109964</t>
        </is>
      </c>
      <c r="K2600" t="inlineStr">
        <is>
          <t>https://doi.org/10.1016/j.optlaseng.2026.109964</t>
        </is>
      </c>
      <c r="L2600" t="inlineStr"/>
      <c r="M2600" t="inlineStr">
        <is>
          <t>journal-article</t>
        </is>
      </c>
      <c r="N2600" t="inlineStr">
        <is>
          <t>en</t>
        </is>
      </c>
      <c r="O2600">
        <f>IF(F2600="","",LOWER(TRIM(F2600)&amp;"|"&amp;TRIM(G2600)&amp;"|"&amp;H2600))</f>
        <v/>
      </c>
      <c r="P2600" t="inlineStr">
        <is>
          <t>No</t>
        </is>
      </c>
      <c r="Q2600" t="inlineStr">
        <is>
          <t>Publisher: Elsevier ScienceDirect</t>
        </is>
      </c>
    </row>
    <row r="2601">
      <c r="A2601" t="inlineStr">
        <is>
          <t>A2600</t>
        </is>
      </c>
      <c r="B2601" t="inlineStr">
        <is>
          <t>Database</t>
        </is>
      </c>
      <c r="C2601" t="inlineStr">
        <is>
          <t>ScienceDirect</t>
        </is>
      </c>
      <c r="D2601" s="86" t="n">
        <v>46287</v>
      </c>
      <c r="E2601" t="inlineStr">
        <is>
          <t>("joint embedding predictive architecture" OR "JEPA" OR "V-JEPA") AND (video OR visual)</t>
        </is>
      </c>
      <c r="F2601" t="inlineStr">
        <is>
          <t>Super-joint guided local relation groups with fuzzy mask for self-supervised skeleton action recognition</t>
        </is>
      </c>
      <c r="G2601" t="inlineStr">
        <is>
          <t>Songling Liu</t>
        </is>
      </c>
      <c r="H2601" t="n">
        <v>2026</v>
      </c>
      <c r="I2601" t="inlineStr">
        <is>
          <t>Neurocomputing</t>
        </is>
      </c>
      <c r="J2601" t="inlineStr">
        <is>
          <t>10.1016/j.neucom.2026.134804</t>
        </is>
      </c>
      <c r="K2601" t="inlineStr">
        <is>
          <t>https://doi.org/10.1016/j.neucom.2026.134804</t>
        </is>
      </c>
      <c r="L2601" t="inlineStr"/>
      <c r="M2601" t="inlineStr">
        <is>
          <t>journal-article</t>
        </is>
      </c>
      <c r="N2601" t="inlineStr">
        <is>
          <t>en</t>
        </is>
      </c>
      <c r="O2601">
        <f>IF(F2601="","",LOWER(TRIM(F2601)&amp;"|"&amp;TRIM(G2601)&amp;"|"&amp;H2601))</f>
        <v/>
      </c>
      <c r="P2601" t="inlineStr">
        <is>
          <t>No</t>
        </is>
      </c>
      <c r="Q2601" t="inlineStr">
        <is>
          <t>Publisher: Elsevier ScienceDirect</t>
        </is>
      </c>
    </row>
    <row r="2602">
      <c r="A2602" t="inlineStr">
        <is>
          <t>A2601</t>
        </is>
      </c>
      <c r="B2602" t="inlineStr">
        <is>
          <t>Database</t>
        </is>
      </c>
      <c r="C2602" t="inlineStr">
        <is>
          <t>ScienceDirect</t>
        </is>
      </c>
      <c r="D2602" s="86" t="n">
        <v>46287</v>
      </c>
      <c r="E2602" t="inlineStr">
        <is>
          <t>("joint embedding predictive architecture" OR "JEPA" OR "V-JEPA") AND (video OR visual)</t>
        </is>
      </c>
      <c r="F2602" t="inlineStr">
        <is>
          <t>Silico-driven drug discovery: A paradigm shift for nanomedicine science and industry</t>
        </is>
      </c>
      <c r="G2602" t="inlineStr">
        <is>
          <t>Yadong Jin</t>
        </is>
      </c>
      <c r="H2602" t="n">
        <v>2026</v>
      </c>
      <c r="I2602" t="inlineStr">
        <is>
          <t>Nano Today</t>
        </is>
      </c>
      <c r="J2602" t="inlineStr">
        <is>
          <t>10.1016/j.nantod.2025.102918</t>
        </is>
      </c>
      <c r="K2602" t="inlineStr">
        <is>
          <t>https://doi.org/10.1016/j.nantod.2025.102918</t>
        </is>
      </c>
      <c r="L2602" t="inlineStr"/>
      <c r="M2602" t="inlineStr">
        <is>
          <t>journal-article</t>
        </is>
      </c>
      <c r="N2602" t="inlineStr">
        <is>
          <t>en</t>
        </is>
      </c>
      <c r="O2602">
        <f>IF(F2602="","",LOWER(TRIM(F2602)&amp;"|"&amp;TRIM(G2602)&amp;"|"&amp;H2602))</f>
        <v/>
      </c>
      <c r="P2602" t="inlineStr">
        <is>
          <t>No</t>
        </is>
      </c>
      <c r="Q2602" t="inlineStr">
        <is>
          <t>Publisher: Elsevier ScienceDirect</t>
        </is>
      </c>
    </row>
    <row r="2603">
      <c r="A2603" t="inlineStr">
        <is>
          <t>A2602</t>
        </is>
      </c>
      <c r="B2603" t="inlineStr">
        <is>
          <t>Database</t>
        </is>
      </c>
      <c r="C2603" t="inlineStr">
        <is>
          <t>ScienceDirect</t>
        </is>
      </c>
      <c r="D2603" s="86" t="n">
        <v>46287</v>
      </c>
      <c r="E2603" t="inlineStr">
        <is>
          <t>("joint embedding predictive architecture" OR "JEPA" OR "V-JEPA") AND (video OR visual)</t>
        </is>
      </c>
      <c r="F2603" t="inlineStr">
        <is>
          <t>PCT: Pose Convolutional Transformer for skeleton-based action recognition</t>
        </is>
      </c>
      <c r="G2603" t="inlineStr">
        <is>
          <t>Tao Zhang</t>
        </is>
      </c>
      <c r="H2603" t="n">
        <v>2026</v>
      </c>
      <c r="I2603" t="inlineStr">
        <is>
          <t>Computer Vision and Image Understanding</t>
        </is>
      </c>
      <c r="J2603" t="inlineStr">
        <is>
          <t>10.1016/j.cviu.2026.104680</t>
        </is>
      </c>
      <c r="K2603" t="inlineStr">
        <is>
          <t>https://doi.org/10.1016/j.cviu.2026.104680</t>
        </is>
      </c>
      <c r="L2603" t="inlineStr"/>
      <c r="M2603" t="inlineStr">
        <is>
          <t>journal-article</t>
        </is>
      </c>
      <c r="N2603" t="inlineStr">
        <is>
          <t>en</t>
        </is>
      </c>
      <c r="O2603">
        <f>IF(F2603="","",LOWER(TRIM(F2603)&amp;"|"&amp;TRIM(G2603)&amp;"|"&amp;H2603))</f>
        <v/>
      </c>
      <c r="P2603" t="inlineStr">
        <is>
          <t>No</t>
        </is>
      </c>
      <c r="Q2603" t="inlineStr">
        <is>
          <t>Publisher: Elsevier ScienceDirect</t>
        </is>
      </c>
    </row>
    <row r="2604">
      <c r="A2604" t="inlineStr">
        <is>
          <t>A2603</t>
        </is>
      </c>
      <c r="B2604" t="inlineStr">
        <is>
          <t>Database</t>
        </is>
      </c>
      <c r="C2604" t="inlineStr">
        <is>
          <t>ScienceDirect</t>
        </is>
      </c>
      <c r="D2604" s="86" t="n">
        <v>46287</v>
      </c>
      <c r="E2604" t="inlineStr">
        <is>
          <t>("joint embedding predictive architecture" OR "JEPA" OR "V-JEPA") AND (video OR visual)</t>
        </is>
      </c>
      <c r="F2604" t="inlineStr">
        <is>
          <t>Self-supervised learning for graph-structured data in healthcare applications: A comprehensive review</t>
        </is>
      </c>
      <c r="G2604" t="inlineStr">
        <is>
          <t>Safa Ben Atitallah</t>
        </is>
      </c>
      <c r="H2604" t="n">
        <v>2025</v>
      </c>
      <c r="I2604" t="inlineStr">
        <is>
          <t>Computers in Biology and Medicine</t>
        </is>
      </c>
      <c r="J2604" t="inlineStr">
        <is>
          <t>10.1016/j.compbiomed.2025.109874</t>
        </is>
      </c>
      <c r="K2604" t="inlineStr">
        <is>
          <t>https://doi.org/10.1016/j.compbiomed.2025.109874</t>
        </is>
      </c>
      <c r="L2604" t="inlineStr"/>
      <c r="M2604" t="inlineStr">
        <is>
          <t>journal-article</t>
        </is>
      </c>
      <c r="N2604" t="inlineStr">
        <is>
          <t>en</t>
        </is>
      </c>
      <c r="O2604">
        <f>IF(F2604="","",LOWER(TRIM(F2604)&amp;"|"&amp;TRIM(G2604)&amp;"|"&amp;H2604))</f>
        <v/>
      </c>
      <c r="P2604" t="inlineStr">
        <is>
          <t>No</t>
        </is>
      </c>
      <c r="Q2604" t="inlineStr">
        <is>
          <t>Publisher: Elsevier ScienceDirect</t>
        </is>
      </c>
    </row>
    <row r="2605">
      <c r="A2605" t="inlineStr">
        <is>
          <t>A2604</t>
        </is>
      </c>
      <c r="B2605" t="inlineStr">
        <is>
          <t>Database</t>
        </is>
      </c>
      <c r="C2605" t="inlineStr">
        <is>
          <t>ScienceDirect</t>
        </is>
      </c>
      <c r="D2605" s="86" t="n">
        <v>46287</v>
      </c>
      <c r="E2605" t="inlineStr">
        <is>
          <t>("joint embedding predictive architecture" OR "JEPA" OR "V-JEPA") AND (video OR visual)</t>
        </is>
      </c>
      <c r="F2605" t="inlineStr">
        <is>
          <t>State and capacity in neural models of cognition and consciousness</t>
        </is>
      </c>
      <c r="G2605" t="inlineStr">
        <is>
          <t>Peng Wang</t>
        </is>
      </c>
      <c r="H2605" t="n">
        <v>2026</v>
      </c>
      <c r="I2605" t="inlineStr">
        <is>
          <t>Trends Open</t>
        </is>
      </c>
      <c r="J2605" t="inlineStr">
        <is>
          <t>10.1016/j.treopn.2026.04.004</t>
        </is>
      </c>
      <c r="K2605" t="inlineStr">
        <is>
          <t>https://doi.org/10.1016/j.treopn.2026.04.004</t>
        </is>
      </c>
      <c r="L2605" t="inlineStr"/>
      <c r="M2605" t="inlineStr">
        <is>
          <t>journal-article</t>
        </is>
      </c>
      <c r="N2605" t="inlineStr">
        <is>
          <t>en</t>
        </is>
      </c>
      <c r="O2605">
        <f>IF(F2605="","",LOWER(TRIM(F2605)&amp;"|"&amp;TRIM(G2605)&amp;"|"&amp;H2605))</f>
        <v/>
      </c>
      <c r="P2605" t="inlineStr">
        <is>
          <t>No</t>
        </is>
      </c>
      <c r="Q2605" t="inlineStr">
        <is>
          <t>Publisher: Elsevier ScienceDirect</t>
        </is>
      </c>
    </row>
    <row r="2606">
      <c r="A2606" t="inlineStr">
        <is>
          <t>A2605</t>
        </is>
      </c>
      <c r="B2606" t="inlineStr">
        <is>
          <t>Database</t>
        </is>
      </c>
      <c r="C2606" t="inlineStr">
        <is>
          <t>ScienceDirect</t>
        </is>
      </c>
      <c r="D2606" s="86" t="n">
        <v>46287</v>
      </c>
      <c r="E2606" t="inlineStr">
        <is>
          <t>("joint embedding predictive architecture" OR "JEPA" OR "V-JEPA") AND (video OR visual)</t>
        </is>
      </c>
      <c r="F2606" t="inlineStr">
        <is>
          <t>Adaptive self-supervised learning for retinal disease detection in optical coherence tomography images</t>
        </is>
      </c>
      <c r="G2606" t="inlineStr">
        <is>
          <t>Wenrui Lin</t>
        </is>
      </c>
      <c r="H2606" t="n">
        <v>2026</v>
      </c>
      <c r="I2606" t="inlineStr">
        <is>
          <t>Neurocomputing</t>
        </is>
      </c>
      <c r="J2606" t="inlineStr">
        <is>
          <t>10.1016/j.neucom.2026.134378</t>
        </is>
      </c>
      <c r="K2606" t="inlineStr">
        <is>
          <t>https://doi.org/10.1016/j.neucom.2026.134378</t>
        </is>
      </c>
      <c r="L2606" t="inlineStr"/>
      <c r="M2606" t="inlineStr">
        <is>
          <t>journal-article</t>
        </is>
      </c>
      <c r="N2606" t="inlineStr">
        <is>
          <t>en</t>
        </is>
      </c>
      <c r="O2606">
        <f>IF(F2606="","",LOWER(TRIM(F2606)&amp;"|"&amp;TRIM(G2606)&amp;"|"&amp;H2606))</f>
        <v/>
      </c>
      <c r="P2606" t="inlineStr">
        <is>
          <t>No</t>
        </is>
      </c>
      <c r="Q2606" t="inlineStr">
        <is>
          <t>Publisher: Elsevier ScienceDirect</t>
        </is>
      </c>
    </row>
    <row r="2607">
      <c r="A2607" t="inlineStr">
        <is>
          <t>A2606</t>
        </is>
      </c>
      <c r="B2607" t="inlineStr">
        <is>
          <t>Database</t>
        </is>
      </c>
      <c r="C2607" t="inlineStr">
        <is>
          <t>ScienceDirect</t>
        </is>
      </c>
      <c r="D2607" s="86" t="n">
        <v>46287</v>
      </c>
      <c r="E2607" t="inlineStr">
        <is>
          <t>("joint embedding predictive architecture" OR "JEPA" OR "V-JEPA") AND (video OR visual)</t>
        </is>
      </c>
      <c r="F2607" t="inlineStr">
        <is>
          <t>MCNet: A multi-level consistency network for 3D point cloud self-supervised learning</t>
        </is>
      </c>
      <c r="G2607" t="inlineStr">
        <is>
          <t>Hongshuo Liu</t>
        </is>
      </c>
      <c r="H2607" t="n">
        <v>2025</v>
      </c>
      <c r="I2607" t="inlineStr">
        <is>
          <t>Information Fusion</t>
        </is>
      </c>
      <c r="J2607" t="inlineStr">
        <is>
          <t>10.1016/j.inffus.2025.103410</t>
        </is>
      </c>
      <c r="K2607" t="inlineStr">
        <is>
          <t>https://doi.org/10.1016/j.inffus.2025.103410</t>
        </is>
      </c>
      <c r="L2607" t="inlineStr"/>
      <c r="M2607" t="inlineStr">
        <is>
          <t>journal-article</t>
        </is>
      </c>
      <c r="N2607" t="inlineStr">
        <is>
          <t>en</t>
        </is>
      </c>
      <c r="O2607">
        <f>IF(F2607="","",LOWER(TRIM(F2607)&amp;"|"&amp;TRIM(G2607)&amp;"|"&amp;H2607))</f>
        <v/>
      </c>
      <c r="P2607" t="inlineStr">
        <is>
          <t>No</t>
        </is>
      </c>
      <c r="Q2607" t="inlineStr">
        <is>
          <t>Publisher: Elsevier ScienceDirect</t>
        </is>
      </c>
    </row>
    <row r="2608">
      <c r="A2608" t="inlineStr">
        <is>
          <t>A2607</t>
        </is>
      </c>
      <c r="B2608" t="inlineStr">
        <is>
          <t>Database</t>
        </is>
      </c>
      <c r="C2608" t="inlineStr">
        <is>
          <t>ScienceDirect</t>
        </is>
      </c>
      <c r="D2608" s="86" t="n">
        <v>46287</v>
      </c>
      <c r="E2608" t="inlineStr">
        <is>
          <t>("joint embedding predictive architecture" OR "JEPA" OR "V-JEPA") AND (video OR visual)</t>
        </is>
      </c>
      <c r="F2608" t="inlineStr">
        <is>
          <t>UltraSeP: Sequence-aware pre-training for echocardiography probe movement guidance</t>
        </is>
      </c>
      <c r="G2608" t="inlineStr">
        <is>
          <t>Haojun Jiang</t>
        </is>
      </c>
      <c r="H2608" t="n">
        <v>2026</v>
      </c>
      <c r="I2608" t="inlineStr">
        <is>
          <t>Pattern Recognition</t>
        </is>
      </c>
      <c r="J2608" t="inlineStr">
        <is>
          <t>10.1016/j.patcog.2025.112600</t>
        </is>
      </c>
      <c r="K2608" t="inlineStr">
        <is>
          <t>https://doi.org/10.1016/j.patcog.2025.112600</t>
        </is>
      </c>
      <c r="L2608" t="inlineStr"/>
      <c r="M2608" t="inlineStr">
        <is>
          <t>journal-article</t>
        </is>
      </c>
      <c r="N2608" t="inlineStr">
        <is>
          <t>en</t>
        </is>
      </c>
      <c r="O2608">
        <f>IF(F2608="","",LOWER(TRIM(F2608)&amp;"|"&amp;TRIM(G2608)&amp;"|"&amp;H2608))</f>
        <v/>
      </c>
      <c r="P2608" t="inlineStr">
        <is>
          <t>No</t>
        </is>
      </c>
      <c r="Q2608" t="inlineStr">
        <is>
          <t>Publisher: Elsevier ScienceDirect</t>
        </is>
      </c>
    </row>
    <row r="2609">
      <c r="A2609" t="inlineStr">
        <is>
          <t>A2608</t>
        </is>
      </c>
      <c r="B2609" t="inlineStr">
        <is>
          <t>Database</t>
        </is>
      </c>
      <c r="C2609" t="inlineStr">
        <is>
          <t>ScienceDirect</t>
        </is>
      </c>
      <c r="D2609" s="86" t="n">
        <v>46287</v>
      </c>
      <c r="E2609" t="inlineStr">
        <is>
          <t>("joint embedding predictive architecture" OR "JEPA" OR "V-JEPA") AND (video OR visual)</t>
        </is>
      </c>
      <c r="F2609" t="inlineStr">
        <is>
          <t>Representation learning for skeleton-based action recognition from a causal perspective</t>
        </is>
      </c>
      <c r="G2609" t="inlineStr">
        <is>
          <t>Mengxian Hu</t>
        </is>
      </c>
      <c r="H2609" t="n">
        <v>2026</v>
      </c>
      <c r="I2609" t="inlineStr">
        <is>
          <t>Knowledge-Based Systems</t>
        </is>
      </c>
      <c r="J2609" t="inlineStr">
        <is>
          <t>10.1016/j.knosys.2025.114948</t>
        </is>
      </c>
      <c r="K2609" t="inlineStr">
        <is>
          <t>https://doi.org/10.1016/j.knosys.2025.114948</t>
        </is>
      </c>
      <c r="L2609" t="inlineStr"/>
      <c r="M2609" t="inlineStr">
        <is>
          <t>journal-article</t>
        </is>
      </c>
      <c r="N2609" t="inlineStr">
        <is>
          <t>en</t>
        </is>
      </c>
      <c r="O2609">
        <f>IF(F2609="","",LOWER(TRIM(F2609)&amp;"|"&amp;TRIM(G2609)&amp;"|"&amp;H2609))</f>
        <v/>
      </c>
      <c r="P2609" t="inlineStr">
        <is>
          <t>No</t>
        </is>
      </c>
      <c r="Q2609" t="inlineStr">
        <is>
          <t>Publisher: Elsevier ScienceDirect</t>
        </is>
      </c>
    </row>
    <row r="2610">
      <c r="A2610" t="inlineStr">
        <is>
          <t>A2609</t>
        </is>
      </c>
      <c r="B2610" t="inlineStr">
        <is>
          <t>Database</t>
        </is>
      </c>
      <c r="C2610" t="inlineStr">
        <is>
          <t>ScienceDirect</t>
        </is>
      </c>
      <c r="D2610" s="86" t="n">
        <v>46287</v>
      </c>
      <c r="E2610" t="inlineStr">
        <is>
          <t>("joint embedding predictive architecture" OR "JEPA" OR "V-JEPA") AND (video OR visual)</t>
        </is>
      </c>
      <c r="F2610" t="inlineStr">
        <is>
          <t>Graph pre-trained framework with spatio-temporal importance masking and fine-grained optimizing for neural decoding</t>
        </is>
      </c>
      <c r="G2610" t="inlineStr">
        <is>
          <t>Ziyu Li</t>
        </is>
      </c>
      <c r="H2610" t="n">
        <v>2026</v>
      </c>
      <c r="I2610" t="inlineStr">
        <is>
          <t>Pattern Recognition</t>
        </is>
      </c>
      <c r="J2610" t="inlineStr">
        <is>
          <t>10.1016/j.patcog.2025.112006</t>
        </is>
      </c>
      <c r="K2610" t="inlineStr">
        <is>
          <t>https://doi.org/10.1016/j.patcog.2025.112006</t>
        </is>
      </c>
      <c r="L2610" t="inlineStr"/>
      <c r="M2610" t="inlineStr">
        <is>
          <t>journal-article</t>
        </is>
      </c>
      <c r="N2610" t="inlineStr">
        <is>
          <t>en</t>
        </is>
      </c>
      <c r="O2610">
        <f>IF(F2610="","",LOWER(TRIM(F2610)&amp;"|"&amp;TRIM(G2610)&amp;"|"&amp;H2610))</f>
        <v/>
      </c>
      <c r="P2610" t="inlineStr">
        <is>
          <t>No</t>
        </is>
      </c>
      <c r="Q2610" t="inlineStr">
        <is>
          <t>Publisher: Elsevier ScienceDirect</t>
        </is>
      </c>
    </row>
    <row r="2611">
      <c r="A2611" t="inlineStr">
        <is>
          <t>A2610</t>
        </is>
      </c>
      <c r="B2611" t="inlineStr">
        <is>
          <t>Database</t>
        </is>
      </c>
      <c r="C2611" t="inlineStr">
        <is>
          <t>ScienceDirect</t>
        </is>
      </c>
      <c r="D2611" s="86" t="n">
        <v>46287</v>
      </c>
      <c r="E2611" t="inlineStr">
        <is>
          <t>("joint embedding predictive architecture" OR "JEPA" OR "V-JEPA") AND (video OR visual)</t>
        </is>
      </c>
      <c r="F2611" t="inlineStr">
        <is>
          <t>Chapter 13: Self-supervised learning for Earth observation foundation models</t>
        </is>
      </c>
      <c r="G2611" t="inlineStr">
        <is>
          <t>Hamed Alemohammad</t>
        </is>
      </c>
      <c r="H2611" t="n">
        <v>2026</v>
      </c>
      <c r="I2611" t="inlineStr">
        <is>
          <t>GeoAI for Earth Observation Imagery</t>
        </is>
      </c>
      <c r="J2611" t="inlineStr">
        <is>
          <t>10.1016/B978-0-44-343796-0.00022-X</t>
        </is>
      </c>
      <c r="K2611" t="inlineStr">
        <is>
          <t>https://doi.org/10.1016/B978-0-44-343796-0.00022-X</t>
        </is>
      </c>
      <c r="L2611" t="inlineStr"/>
      <c r="M2611" t="inlineStr">
        <is>
          <t>journal-article</t>
        </is>
      </c>
      <c r="N2611" t="inlineStr">
        <is>
          <t>en</t>
        </is>
      </c>
      <c r="O2611">
        <f>IF(F2611="","",LOWER(TRIM(F2611)&amp;"|"&amp;TRIM(G2611)&amp;"|"&amp;H2611))</f>
        <v/>
      </c>
      <c r="P2611" t="inlineStr">
        <is>
          <t>No</t>
        </is>
      </c>
      <c r="Q2611" t="inlineStr">
        <is>
          <t>Publisher: Elsevier ScienceDirect</t>
        </is>
      </c>
    </row>
    <row r="2612">
      <c r="A2612" t="inlineStr">
        <is>
          <t>A2611</t>
        </is>
      </c>
      <c r="B2612" t="inlineStr">
        <is>
          <t>Database</t>
        </is>
      </c>
      <c r="C2612" t="inlineStr">
        <is>
          <t>ScienceDirect</t>
        </is>
      </c>
      <c r="D2612" s="86" t="n">
        <v>46287</v>
      </c>
      <c r="E2612" t="inlineStr">
        <is>
          <t>("joint embedding predictive architecture" OR "JEPA" OR "V-JEPA") AND (video OR visual)</t>
        </is>
      </c>
      <c r="F2612" t="inlineStr">
        <is>
          <t>SpecAware: a spectral-content aware foundation model for unifying multi-sensor learning in hyperspectral remote sensing mapping</t>
        </is>
      </c>
      <c r="G2612" t="inlineStr">
        <is>
          <t>Renjie Ji</t>
        </is>
      </c>
      <c r="H2612" t="n">
        <v>2026</v>
      </c>
      <c r="I2612" t="inlineStr">
        <is>
          <t>ISPRS Journal of Photogrammetry and Remote Sensing</t>
        </is>
      </c>
      <c r="J2612" t="inlineStr">
        <is>
          <t>10.1016/j.isprsjprs.2026.02.024</t>
        </is>
      </c>
      <c r="K2612" t="inlineStr">
        <is>
          <t>https://doi.org/10.1016/j.isprsjprs.2026.02.024</t>
        </is>
      </c>
      <c r="L2612" t="inlineStr"/>
      <c r="M2612" t="inlineStr">
        <is>
          <t>journal-article</t>
        </is>
      </c>
      <c r="N2612" t="inlineStr">
        <is>
          <t>en</t>
        </is>
      </c>
      <c r="O2612">
        <f>IF(F2612="","",LOWER(TRIM(F2612)&amp;"|"&amp;TRIM(G2612)&amp;"|"&amp;H2612))</f>
        <v/>
      </c>
      <c r="P2612" t="inlineStr">
        <is>
          <t>No</t>
        </is>
      </c>
      <c r="Q2612" t="inlineStr">
        <is>
          <t>Publisher: Elsevier ScienceDirect</t>
        </is>
      </c>
    </row>
    <row r="2613">
      <c r="A2613" t="inlineStr">
        <is>
          <t>A2612</t>
        </is>
      </c>
      <c r="B2613" t="inlineStr">
        <is>
          <t>Database</t>
        </is>
      </c>
      <c r="C2613" t="inlineStr">
        <is>
          <t>ScienceDirect</t>
        </is>
      </c>
      <c r="D2613" s="86" t="n">
        <v>46287</v>
      </c>
      <c r="E2613" t="inlineStr">
        <is>
          <t>("joint embedding predictive architecture" OR "JEPA" OR "V-JEPA") AND (video OR visual)</t>
        </is>
      </c>
      <c r="F2613" t="inlineStr">
        <is>
          <t>JAMC: A jigsaw-based autoencoder with masked contrastive learning for cardiovascular disease diagnosis</t>
        </is>
      </c>
      <c r="G2613" t="inlineStr">
        <is>
          <t>Yue Ge</t>
        </is>
      </c>
      <c r="H2613" t="n">
        <v>2025</v>
      </c>
      <c r="I2613" t="inlineStr">
        <is>
          <t>Knowledge-Based Systems</t>
        </is>
      </c>
      <c r="J2613" t="inlineStr">
        <is>
          <t>10.1016/j.knosys.2025.113090</t>
        </is>
      </c>
      <c r="K2613" t="inlineStr">
        <is>
          <t>https://doi.org/10.1016/j.knosys.2025.113090</t>
        </is>
      </c>
      <c r="L2613" t="inlineStr"/>
      <c r="M2613" t="inlineStr">
        <is>
          <t>journal-article</t>
        </is>
      </c>
      <c r="N2613" t="inlineStr">
        <is>
          <t>en</t>
        </is>
      </c>
      <c r="O2613">
        <f>IF(F2613="","",LOWER(TRIM(F2613)&amp;"|"&amp;TRIM(G2613)&amp;"|"&amp;H2613))</f>
        <v/>
      </c>
      <c r="P2613" t="inlineStr">
        <is>
          <t>No</t>
        </is>
      </c>
      <c r="Q2613" t="inlineStr">
        <is>
          <t>Publisher: Elsevier ScienceDirect</t>
        </is>
      </c>
    </row>
    <row r="2614">
      <c r="A2614" t="inlineStr">
        <is>
          <t>A2613</t>
        </is>
      </c>
      <c r="B2614" t="inlineStr">
        <is>
          <t>Database</t>
        </is>
      </c>
      <c r="C2614" t="inlineStr">
        <is>
          <t>ScienceDirect</t>
        </is>
      </c>
      <c r="D2614" s="86" t="n">
        <v>46287</v>
      </c>
      <c r="E2614" t="inlineStr">
        <is>
          <t>("joint embedding predictive architecture" OR "JEPA" OR "V-JEPA") AND (video OR visual)</t>
        </is>
      </c>
      <c r="F2614" t="inlineStr">
        <is>
          <t>MSSDF: Modality-shared self-supervised distillation for high-resolution multi-modal remote sensing image learning</t>
        </is>
      </c>
      <c r="G2614" t="inlineStr">
        <is>
          <t>Tong Wang</t>
        </is>
      </c>
      <c r="H2614" t="n">
        <v>2026</v>
      </c>
      <c r="I2614" t="inlineStr">
        <is>
          <t>Information Fusion</t>
        </is>
      </c>
      <c r="J2614" t="inlineStr">
        <is>
          <t>10.1016/j.inffus.2025.104006</t>
        </is>
      </c>
      <c r="K2614" t="inlineStr">
        <is>
          <t>https://doi.org/10.1016/j.inffus.2025.104006</t>
        </is>
      </c>
      <c r="L2614" t="inlineStr"/>
      <c r="M2614" t="inlineStr">
        <is>
          <t>journal-article</t>
        </is>
      </c>
      <c r="N2614" t="inlineStr">
        <is>
          <t>en</t>
        </is>
      </c>
      <c r="O2614">
        <f>IF(F2614="","",LOWER(TRIM(F2614)&amp;"|"&amp;TRIM(G2614)&amp;"|"&amp;H2614))</f>
        <v/>
      </c>
      <c r="P2614" t="inlineStr">
        <is>
          <t>No</t>
        </is>
      </c>
      <c r="Q2614" t="inlineStr">
        <is>
          <t>Publisher: Elsevier ScienceDirect</t>
        </is>
      </c>
    </row>
    <row r="2615">
      <c r="A2615" t="inlineStr">
        <is>
          <t>A2614</t>
        </is>
      </c>
      <c r="B2615" t="inlineStr">
        <is>
          <t>Database</t>
        </is>
      </c>
      <c r="C2615" t="inlineStr">
        <is>
          <t>ScienceDirect</t>
        </is>
      </c>
      <c r="D2615" s="86" t="n">
        <v>46287</v>
      </c>
      <c r="E2615" t="inlineStr">
        <is>
          <t>("joint embedding predictive architecture" OR "JEPA" OR "V-JEPA") AND (video OR visual)</t>
        </is>
      </c>
      <c r="F2615" t="inlineStr">
        <is>
          <t>Mutual information-driven self-supervised point cloud pre-training</t>
        </is>
      </c>
      <c r="G2615" t="inlineStr">
        <is>
          <t>Weichen Xu</t>
        </is>
      </c>
      <c r="H2615" t="n">
        <v>2025</v>
      </c>
      <c r="I2615" t="inlineStr">
        <is>
          <t>Knowledge-Based Systems</t>
        </is>
      </c>
      <c r="J2615" t="inlineStr">
        <is>
          <t>10.1016/j.knosys.2024.112741</t>
        </is>
      </c>
      <c r="K2615" t="inlineStr">
        <is>
          <t>https://doi.org/10.1016/j.knosys.2024.112741</t>
        </is>
      </c>
      <c r="L2615" t="inlineStr"/>
      <c r="M2615" t="inlineStr">
        <is>
          <t>journal-article</t>
        </is>
      </c>
      <c r="N2615" t="inlineStr">
        <is>
          <t>en</t>
        </is>
      </c>
      <c r="O2615">
        <f>IF(F2615="","",LOWER(TRIM(F2615)&amp;"|"&amp;TRIM(G2615)&amp;"|"&amp;H2615))</f>
        <v/>
      </c>
      <c r="P2615" t="inlineStr">
        <is>
          <t>No</t>
        </is>
      </c>
      <c r="Q2615" t="inlineStr">
        <is>
          <t>Publisher: Elsevier ScienceDirect</t>
        </is>
      </c>
    </row>
    <row r="2616">
      <c r="A2616" t="inlineStr">
        <is>
          <t>A2615</t>
        </is>
      </c>
      <c r="B2616" t="inlineStr">
        <is>
          <t>Database</t>
        </is>
      </c>
      <c r="C2616" t="inlineStr">
        <is>
          <t>ScienceDirect</t>
        </is>
      </c>
      <c r="D2616" s="86" t="n">
        <v>46287</v>
      </c>
      <c r="E2616" t="inlineStr">
        <is>
          <t>("generative world model" OR "diffusion world model" OR "video world model")</t>
        </is>
      </c>
      <c r="F2616" t="inlineStr">
        <is>
          <t>AI for resilience: From predictable risks to unprecedented disruptions</t>
        </is>
      </c>
      <c r="G2616" t="inlineStr">
        <is>
          <t>Danhuai Guo</t>
        </is>
      </c>
      <c r="H2616" t="n">
        <v>2026</v>
      </c>
      <c r="I2616" t="inlineStr">
        <is>
          <t>Journal of Safety Science and Resilience</t>
        </is>
      </c>
      <c r="J2616" t="inlineStr">
        <is>
          <t>10.1016/j.jnlssr.2026.100361</t>
        </is>
      </c>
      <c r="K2616" t="inlineStr">
        <is>
          <t>https://doi.org/10.1016/j.jnlssr.2026.100361</t>
        </is>
      </c>
      <c r="L2616" t="inlineStr"/>
      <c r="M2616" t="inlineStr">
        <is>
          <t>journal-article</t>
        </is>
      </c>
      <c r="N2616" t="inlineStr">
        <is>
          <t>en</t>
        </is>
      </c>
      <c r="O2616">
        <f>IF(F2616="","",LOWER(TRIM(F2616)&amp;"|"&amp;TRIM(G2616)&amp;"|"&amp;H2616))</f>
        <v/>
      </c>
      <c r="P2616" t="inlineStr">
        <is>
          <t>No</t>
        </is>
      </c>
      <c r="Q2616" t="inlineStr">
        <is>
          <t>Publisher: Elsevier ScienceDirect</t>
        </is>
      </c>
    </row>
    <row r="2617">
      <c r="A2617" t="inlineStr">
        <is>
          <t>A2616</t>
        </is>
      </c>
      <c r="B2617" t="inlineStr">
        <is>
          <t>Database</t>
        </is>
      </c>
      <c r="C2617" t="inlineStr">
        <is>
          <t>ScienceDirect</t>
        </is>
      </c>
      <c r="D2617" s="86" t="n">
        <v>46287</v>
      </c>
      <c r="E2617" t="inlineStr">
        <is>
          <t>("generative world model" OR "diffusion world model" OR "video world model")</t>
        </is>
      </c>
      <c r="F2617" t="inlineStr">
        <is>
          <t>Inferring when to move</t>
        </is>
      </c>
      <c r="G2617" t="inlineStr">
        <is>
          <t>Thomas Parr</t>
        </is>
      </c>
      <c r="H2617" t="n">
        <v>2025</v>
      </c>
      <c r="I2617" t="inlineStr">
        <is>
          <t>Neuroscience &amp; Biobehavioral Reviews</t>
        </is>
      </c>
      <c r="J2617" t="inlineStr">
        <is>
          <t>10.1016/j.neubiorev.2024.105984</t>
        </is>
      </c>
      <c r="K2617" t="inlineStr">
        <is>
          <t>https://doi.org/10.1016/j.neubiorev.2024.105984</t>
        </is>
      </c>
      <c r="L2617" t="inlineStr"/>
      <c r="M2617" t="inlineStr">
        <is>
          <t>journal-article</t>
        </is>
      </c>
      <c r="N2617" t="inlineStr">
        <is>
          <t>en</t>
        </is>
      </c>
      <c r="O2617">
        <f>IF(F2617="","",LOWER(TRIM(F2617)&amp;"|"&amp;TRIM(G2617)&amp;"|"&amp;H2617))</f>
        <v/>
      </c>
      <c r="P2617" t="inlineStr">
        <is>
          <t>No</t>
        </is>
      </c>
      <c r="Q2617" t="inlineStr">
        <is>
          <t>Publisher: Elsevier ScienceDirect</t>
        </is>
      </c>
    </row>
    <row r="2618">
      <c r="A2618" t="inlineStr">
        <is>
          <t>A2617</t>
        </is>
      </c>
      <c r="B2618" t="inlineStr">
        <is>
          <t>Database</t>
        </is>
      </c>
      <c r="C2618" t="inlineStr">
        <is>
          <t>ScienceDirect</t>
        </is>
      </c>
      <c r="D2618" s="86" t="n">
        <v>46287</v>
      </c>
      <c r="E2618" t="inlineStr">
        <is>
          <t>("generative world model" OR "diffusion world model" OR "video world model")</t>
        </is>
      </c>
      <c r="F2618" t="inlineStr">
        <is>
          <t>A blueprint for robotic surgery: From algorithmic control to embodied intelligence</t>
        </is>
      </c>
      <c r="G2618" t="inlineStr">
        <is>
          <t>Yiwei Wang</t>
        </is>
      </c>
      <c r="H2618" t="n">
        <v>2025</v>
      </c>
      <c r="I2618" t="inlineStr">
        <is>
          <t>Biomedical Instrumentation</t>
        </is>
      </c>
      <c r="J2618" t="inlineStr">
        <is>
          <t>10.1016/j.bmi.2026.100029</t>
        </is>
      </c>
      <c r="K2618" t="inlineStr">
        <is>
          <t>https://doi.org/10.1016/j.bmi.2026.100029</t>
        </is>
      </c>
      <c r="L2618" t="inlineStr"/>
      <c r="M2618" t="inlineStr">
        <is>
          <t>journal-article</t>
        </is>
      </c>
      <c r="N2618" t="inlineStr">
        <is>
          <t>en</t>
        </is>
      </c>
      <c r="O2618">
        <f>IF(F2618="","",LOWER(TRIM(F2618)&amp;"|"&amp;TRIM(G2618)&amp;"|"&amp;H2618))</f>
        <v/>
      </c>
      <c r="P2618" t="inlineStr">
        <is>
          <t>No</t>
        </is>
      </c>
      <c r="Q2618" t="inlineStr">
        <is>
          <t>Publisher: Elsevier ScienceDirect</t>
        </is>
      </c>
    </row>
    <row r="2619">
      <c r="A2619" t="inlineStr">
        <is>
          <t>A2618</t>
        </is>
      </c>
      <c r="B2619" t="inlineStr">
        <is>
          <t>Database</t>
        </is>
      </c>
      <c r="C2619" t="inlineStr">
        <is>
          <t>ScienceDirect</t>
        </is>
      </c>
      <c r="D2619" s="86" t="n">
        <v>46287</v>
      </c>
      <c r="E2619" t="inlineStr">
        <is>
          <t>("generative world model" OR "diffusion world model" OR "video world model")</t>
        </is>
      </c>
      <c r="F2619" t="inlineStr">
        <is>
          <t>Urban mobility foundation model: A literature review and hierarchical perspective</t>
        </is>
      </c>
      <c r="G2619" t="inlineStr">
        <is>
          <t>Zhen Zhou</t>
        </is>
      </c>
      <c r="H2619" t="n">
        <v>2024</v>
      </c>
      <c r="I2619" t="inlineStr">
        <is>
          <t>Transportation Research Part E: Logistics and Transportation Review</t>
        </is>
      </c>
      <c r="J2619" t="inlineStr">
        <is>
          <t>10.1016/j.tre.2024.103795</t>
        </is>
      </c>
      <c r="K2619" t="inlineStr">
        <is>
          <t>https://doi.org/10.1016/j.tre.2024.103795</t>
        </is>
      </c>
      <c r="L2619" t="inlineStr"/>
      <c r="M2619" t="inlineStr">
        <is>
          <t>journal-article</t>
        </is>
      </c>
      <c r="N2619" t="inlineStr">
        <is>
          <t>en</t>
        </is>
      </c>
      <c r="O2619">
        <f>IF(F2619="","",LOWER(TRIM(F2619)&amp;"|"&amp;TRIM(G2619)&amp;"|"&amp;H2619))</f>
        <v/>
      </c>
      <c r="P2619" t="inlineStr">
        <is>
          <t>No</t>
        </is>
      </c>
      <c r="Q2619" t="inlineStr">
        <is>
          <t>Publisher: Elsevier ScienceDirect</t>
        </is>
      </c>
    </row>
    <row r="2620">
      <c r="A2620" t="inlineStr">
        <is>
          <t>A2619</t>
        </is>
      </c>
      <c r="B2620" t="inlineStr">
        <is>
          <t>Database</t>
        </is>
      </c>
      <c r="C2620" t="inlineStr">
        <is>
          <t>ScienceDirect</t>
        </is>
      </c>
      <c r="D2620" s="86" t="n">
        <v>46287</v>
      </c>
      <c r="E2620" t="inlineStr">
        <is>
          <t>("generative world model" OR "diffusion world model" OR "video world model")</t>
        </is>
      </c>
      <c r="F2620" t="inlineStr">
        <is>
          <t>Priors and proprioceptive predictions</t>
        </is>
      </c>
      <c r="G2620" t="inlineStr">
        <is>
          <t>Thomas Parr</t>
        </is>
      </c>
      <c r="H2620" t="n">
        <v>2025</v>
      </c>
      <c r="I2620" t="inlineStr">
        <is>
          <t>Current Opinion in Behavioral Sciences</t>
        </is>
      </c>
      <c r="J2620" t="inlineStr">
        <is>
          <t>10.1016/j.cobeha.2025.101509</t>
        </is>
      </c>
      <c r="K2620" t="inlineStr">
        <is>
          <t>https://doi.org/10.1016/j.cobeha.2025.101509</t>
        </is>
      </c>
      <c r="L2620" t="inlineStr"/>
      <c r="M2620" t="inlineStr">
        <is>
          <t>journal-article</t>
        </is>
      </c>
      <c r="N2620" t="inlineStr">
        <is>
          <t>en</t>
        </is>
      </c>
      <c r="O2620">
        <f>IF(F2620="","",LOWER(TRIM(F2620)&amp;"|"&amp;TRIM(G2620)&amp;"|"&amp;H2620))</f>
        <v/>
      </c>
      <c r="P2620" t="inlineStr">
        <is>
          <t>No</t>
        </is>
      </c>
      <c r="Q2620" t="inlineStr">
        <is>
          <t>Publisher: Elsevier ScienceDirect</t>
        </is>
      </c>
    </row>
    <row r="2621">
      <c r="A2621" t="inlineStr">
        <is>
          <t>A2620</t>
        </is>
      </c>
      <c r="B2621" t="inlineStr">
        <is>
          <t>Database</t>
        </is>
      </c>
      <c r="C2621" t="inlineStr">
        <is>
          <t>ScienceDirect</t>
        </is>
      </c>
      <c r="D2621" s="86" t="n">
        <v>46287</v>
      </c>
      <c r="E2621" t="inlineStr">
        <is>
          <t>("generative world model" OR "diffusion world model" OR "video world model")</t>
        </is>
      </c>
      <c r="F2621" t="inlineStr">
        <is>
          <t>Agentic Spatial Digital Twins in Pharmacology: Decoding 4D Drug Response Dynamics within the Tissue Microenvironment</t>
        </is>
      </c>
      <c r="G2621" t="inlineStr">
        <is>
          <t>Mengya Zhao</t>
        </is>
      </c>
      <c r="H2621" t="n">
        <v>2026</v>
      </c>
      <c r="I2621" t="inlineStr">
        <is>
          <t>Journal of Pharmaceutical Analysis</t>
        </is>
      </c>
      <c r="J2621" t="inlineStr">
        <is>
          <t>10.1016/j.jpha.2026.101777</t>
        </is>
      </c>
      <c r="K2621" t="inlineStr">
        <is>
          <t>https://doi.org/10.1016/j.jpha.2026.101777</t>
        </is>
      </c>
      <c r="L2621" t="inlineStr"/>
      <c r="M2621" t="inlineStr">
        <is>
          <t>journal-article</t>
        </is>
      </c>
      <c r="N2621" t="inlineStr">
        <is>
          <t>en</t>
        </is>
      </c>
      <c r="O2621">
        <f>IF(F2621="","",LOWER(TRIM(F2621)&amp;"|"&amp;TRIM(G2621)&amp;"|"&amp;H2621))</f>
        <v/>
      </c>
      <c r="P2621" t="inlineStr">
        <is>
          <t>No</t>
        </is>
      </c>
      <c r="Q2621" t="inlineStr">
        <is>
          <t>Publisher: Elsevier ScienceDirect</t>
        </is>
      </c>
    </row>
    <row r="2622">
      <c r="A2622" t="inlineStr">
        <is>
          <t>A2621</t>
        </is>
      </c>
      <c r="B2622" t="inlineStr">
        <is>
          <t>Database</t>
        </is>
      </c>
      <c r="C2622" t="inlineStr">
        <is>
          <t>ScienceDirect</t>
        </is>
      </c>
      <c r="D2622" s="86" t="n">
        <v>46287</v>
      </c>
      <c r="E2622" t="inlineStr">
        <is>
          <t>("generative world model" OR "diffusion world model" OR "video world model")</t>
        </is>
      </c>
      <c r="F2622" t="inlineStr">
        <is>
          <t>Digital twin construction for biomimetic materials</t>
        </is>
      </c>
      <c r="G2622" t="inlineStr">
        <is>
          <t>Tao Shen</t>
        </is>
      </c>
      <c r="H2622" t="n">
        <v>2026</v>
      </c>
      <c r="I2622" t="inlineStr">
        <is>
          <t>Advanced Bionics</t>
        </is>
      </c>
      <c r="J2622" t="inlineStr">
        <is>
          <t>10.1016/j.abs.2026.07.006</t>
        </is>
      </c>
      <c r="K2622" t="inlineStr">
        <is>
          <t>https://doi.org/10.1016/j.abs.2026.07.006</t>
        </is>
      </c>
      <c r="L2622" t="inlineStr"/>
      <c r="M2622" t="inlineStr">
        <is>
          <t>journal-article</t>
        </is>
      </c>
      <c r="N2622" t="inlineStr">
        <is>
          <t>en</t>
        </is>
      </c>
      <c r="O2622">
        <f>IF(F2622="","",LOWER(TRIM(F2622)&amp;"|"&amp;TRIM(G2622)&amp;"|"&amp;H2622))</f>
        <v/>
      </c>
      <c r="P2622" t="inlineStr">
        <is>
          <t>No</t>
        </is>
      </c>
      <c r="Q2622" t="inlineStr">
        <is>
          <t>Publisher: Elsevier ScienceDirect</t>
        </is>
      </c>
    </row>
    <row r="2623">
      <c r="A2623" t="inlineStr">
        <is>
          <t>A2622</t>
        </is>
      </c>
      <c r="B2623" t="inlineStr">
        <is>
          <t>Database</t>
        </is>
      </c>
      <c r="C2623" t="inlineStr">
        <is>
          <t>ScienceDirect</t>
        </is>
      </c>
      <c r="D2623" s="86" t="n">
        <v>46287</v>
      </c>
      <c r="E2623" t="inlineStr">
        <is>
          <t>("generative world model" OR "diffusion world model" OR "video world model")</t>
        </is>
      </c>
      <c r="F2623" t="inlineStr">
        <is>
          <t>Exploring the interplay of clinical reasoning and artificial intelligence in psychiatry: Current insights and future directions</t>
        </is>
      </c>
      <c r="G2623" t="inlineStr">
        <is>
          <t>Christophe Gauld</t>
        </is>
      </c>
      <c r="H2623" t="n">
        <v>2024</v>
      </c>
      <c r="I2623" t="inlineStr">
        <is>
          <t>Psychiatry Research</t>
        </is>
      </c>
      <c r="J2623" t="inlineStr">
        <is>
          <t>10.1016/j.psychres.2024.116255</t>
        </is>
      </c>
      <c r="K2623" t="inlineStr">
        <is>
          <t>https://doi.org/10.1016/j.psychres.2024.116255</t>
        </is>
      </c>
      <c r="L2623" t="inlineStr"/>
      <c r="M2623" t="inlineStr">
        <is>
          <t>journal-article</t>
        </is>
      </c>
      <c r="N2623" t="inlineStr">
        <is>
          <t>en</t>
        </is>
      </c>
      <c r="O2623">
        <f>IF(F2623="","",LOWER(TRIM(F2623)&amp;"|"&amp;TRIM(G2623)&amp;"|"&amp;H2623))</f>
        <v/>
      </c>
      <c r="P2623" t="inlineStr">
        <is>
          <t>No</t>
        </is>
      </c>
      <c r="Q2623" t="inlineStr">
        <is>
          <t>Publisher: Elsevier ScienceDirect</t>
        </is>
      </c>
    </row>
    <row r="2624">
      <c r="A2624" t="inlineStr">
        <is>
          <t>A2623</t>
        </is>
      </c>
      <c r="B2624" t="inlineStr">
        <is>
          <t>Database</t>
        </is>
      </c>
      <c r="C2624" t="inlineStr">
        <is>
          <t>ScienceDirect</t>
        </is>
      </c>
      <c r="D2624" s="86" t="n">
        <v>46287</v>
      </c>
      <c r="E2624" t="inlineStr">
        <is>
          <t>("generative world model" OR "diffusion world model" OR "video world model")</t>
        </is>
      </c>
      <c r="F2624" t="inlineStr">
        <is>
          <t>L ayout D reamer : Physics-guided layout for text-to-3D compositional scene generation</t>
        </is>
      </c>
      <c r="G2624" t="inlineStr">
        <is>
          <t>Yang Zhou</t>
        </is>
      </c>
      <c r="H2624" t="n">
        <v>2026</v>
      </c>
      <c r="I2624" t="inlineStr">
        <is>
          <t>Pattern Recognition</t>
        </is>
      </c>
      <c r="J2624" t="inlineStr">
        <is>
          <t>10.1016/j.patcog.2026.113427</t>
        </is>
      </c>
      <c r="K2624" t="inlineStr">
        <is>
          <t>https://doi.org/10.1016/j.patcog.2026.113427</t>
        </is>
      </c>
      <c r="L2624" t="inlineStr"/>
      <c r="M2624" t="inlineStr">
        <is>
          <t>journal-article</t>
        </is>
      </c>
      <c r="N2624" t="inlineStr">
        <is>
          <t>en</t>
        </is>
      </c>
      <c r="O2624">
        <f>IF(F2624="","",LOWER(TRIM(F2624)&amp;"|"&amp;TRIM(G2624)&amp;"|"&amp;H2624))</f>
        <v/>
      </c>
      <c r="P2624" t="inlineStr">
        <is>
          <t>No</t>
        </is>
      </c>
      <c r="Q2624" t="inlineStr">
        <is>
          <t>Publisher: Elsevier ScienceDirect</t>
        </is>
      </c>
    </row>
    <row r="2625">
      <c r="A2625" t="inlineStr">
        <is>
          <t>A2624</t>
        </is>
      </c>
      <c r="B2625" t="inlineStr">
        <is>
          <t>Database</t>
        </is>
      </c>
      <c r="C2625" t="inlineStr">
        <is>
          <t>ScienceDirect</t>
        </is>
      </c>
      <c r="D2625" s="86" t="n">
        <v>46287</v>
      </c>
      <c r="E2625" t="inlineStr">
        <is>
          <t>("generative world model" OR "diffusion world model" OR "video world model")</t>
        </is>
      </c>
      <c r="F2625" t="inlineStr">
        <is>
          <t>SF-MDS: A Sparse Fusion of Mixed-Distance Scales for 3D object detection</t>
        </is>
      </c>
      <c r="G2625" t="inlineStr">
        <is>
          <t>Xizhao Luo</t>
        </is>
      </c>
      <c r="H2625" t="n">
        <v>2026</v>
      </c>
      <c r="I2625" t="inlineStr">
        <is>
          <t>Knowledge-Based Systems</t>
        </is>
      </c>
      <c r="J2625" t="inlineStr">
        <is>
          <t>10.1016/j.knosys.2026.116971</t>
        </is>
      </c>
      <c r="K2625" t="inlineStr">
        <is>
          <t>https://doi.org/10.1016/j.knosys.2026.116971</t>
        </is>
      </c>
      <c r="L2625" t="inlineStr"/>
      <c r="M2625" t="inlineStr">
        <is>
          <t>journal-article</t>
        </is>
      </c>
      <c r="N2625" t="inlineStr">
        <is>
          <t>en</t>
        </is>
      </c>
      <c r="O2625">
        <f>IF(F2625="","",LOWER(TRIM(F2625)&amp;"|"&amp;TRIM(G2625)&amp;"|"&amp;H2625))</f>
        <v/>
      </c>
      <c r="P2625" t="inlineStr">
        <is>
          <t>No</t>
        </is>
      </c>
      <c r="Q2625" t="inlineStr">
        <is>
          <t>Publisher: Elsevier ScienceDirect</t>
        </is>
      </c>
    </row>
    <row r="2626">
      <c r="A2626" t="inlineStr">
        <is>
          <t>A2625</t>
        </is>
      </c>
      <c r="B2626" t="inlineStr">
        <is>
          <t>Database</t>
        </is>
      </c>
      <c r="C2626" t="inlineStr">
        <is>
          <t>ScienceDirect</t>
        </is>
      </c>
      <c r="D2626" s="86" t="n">
        <v>46287</v>
      </c>
      <c r="E2626" t="inlineStr">
        <is>
          <t>("generative world model" OR "diffusion world model" OR "video world model")</t>
        </is>
      </c>
      <c r="F2626" t="inlineStr">
        <is>
          <t>Large language models for car following in automated driving: Opportunities and challenges</t>
        </is>
      </c>
      <c r="G2626" t="inlineStr">
        <is>
          <t>Shuxia Pang</t>
        </is>
      </c>
      <c r="H2626" t="n">
        <v>2026</v>
      </c>
      <c r="I2626" t="inlineStr">
        <is>
          <t>Artificial Intelligence for Transportation</t>
        </is>
      </c>
      <c r="J2626" t="inlineStr">
        <is>
          <t>10.1016/j.ait.2026.100047</t>
        </is>
      </c>
      <c r="K2626" t="inlineStr">
        <is>
          <t>https://doi.org/10.1016/j.ait.2026.100047</t>
        </is>
      </c>
      <c r="L2626" t="inlineStr"/>
      <c r="M2626" t="inlineStr">
        <is>
          <t>journal-article</t>
        </is>
      </c>
      <c r="N2626" t="inlineStr">
        <is>
          <t>en</t>
        </is>
      </c>
      <c r="O2626">
        <f>IF(F2626="","",LOWER(TRIM(F2626)&amp;"|"&amp;TRIM(G2626)&amp;"|"&amp;H2626))</f>
        <v/>
      </c>
      <c r="P2626" t="inlineStr">
        <is>
          <t>No</t>
        </is>
      </c>
      <c r="Q2626" t="inlineStr">
        <is>
          <t>Publisher: Elsevier ScienceDirect</t>
        </is>
      </c>
    </row>
    <row r="2627">
      <c r="A2627" t="inlineStr">
        <is>
          <t>A2626</t>
        </is>
      </c>
      <c r="B2627" t="inlineStr">
        <is>
          <t>Database</t>
        </is>
      </c>
      <c r="C2627" t="inlineStr">
        <is>
          <t>ScienceDirect</t>
        </is>
      </c>
      <c r="D2627" s="86" t="n">
        <v>46287</v>
      </c>
      <c r="E2627" t="inlineStr">
        <is>
          <t>("generative world model" OR "diffusion world model" OR "video world model")</t>
        </is>
      </c>
      <c r="F2627" t="inlineStr">
        <is>
          <t>SAIL: Scene-aware adaptive iterative learning for long-tail trajectory prediction in autonomous vehicles</t>
        </is>
      </c>
      <c r="G2627" t="inlineStr">
        <is>
          <t>Bin Rao</t>
        </is>
      </c>
      <c r="H2627" t="n">
        <v>2026</v>
      </c>
      <c r="I2627" t="inlineStr">
        <is>
          <t>Transportation Research Part C: Emerging Technologies</t>
        </is>
      </c>
      <c r="J2627" t="inlineStr">
        <is>
          <t>10.1016/j.trc.2026.105757</t>
        </is>
      </c>
      <c r="K2627" t="inlineStr">
        <is>
          <t>https://doi.org/10.1016/j.trc.2026.105757</t>
        </is>
      </c>
      <c r="L2627" t="inlineStr"/>
      <c r="M2627" t="inlineStr">
        <is>
          <t>journal-article</t>
        </is>
      </c>
      <c r="N2627" t="inlineStr">
        <is>
          <t>en</t>
        </is>
      </c>
      <c r="O2627">
        <f>IF(F2627="","",LOWER(TRIM(F2627)&amp;"|"&amp;TRIM(G2627)&amp;"|"&amp;H2627))</f>
        <v/>
      </c>
      <c r="P2627" t="inlineStr">
        <is>
          <t>No</t>
        </is>
      </c>
      <c r="Q2627" t="inlineStr">
        <is>
          <t>Publisher: Elsevier ScienceDirect</t>
        </is>
      </c>
    </row>
    <row r="2628">
      <c r="A2628" t="inlineStr">
        <is>
          <t>A2627</t>
        </is>
      </c>
      <c r="B2628" t="inlineStr">
        <is>
          <t>Database</t>
        </is>
      </c>
      <c r="C2628" t="inlineStr">
        <is>
          <t>ScienceDirect</t>
        </is>
      </c>
      <c r="D2628" s="86" t="n">
        <v>46287</v>
      </c>
      <c r="E2628" t="inlineStr">
        <is>
          <t>("generative world model" OR "diffusion world model" OR "video world model")</t>
        </is>
      </c>
      <c r="F2628" t="inlineStr">
        <is>
          <t>Tracking and inspection of subsea pipelines and cables using underwater vehicles: A comprehensive review</t>
        </is>
      </c>
      <c r="G2628" t="inlineStr">
        <is>
          <t>Favour O. Adetunji</t>
        </is>
      </c>
      <c r="H2628" t="n">
        <v>2026</v>
      </c>
      <c r="I2628" t="inlineStr">
        <is>
          <t>Ocean Engineering</t>
        </is>
      </c>
      <c r="J2628" t="inlineStr">
        <is>
          <t>10.1016/j.oceaneng.2026.125884</t>
        </is>
      </c>
      <c r="K2628" t="inlineStr">
        <is>
          <t>https://doi.org/10.1016/j.oceaneng.2026.125884</t>
        </is>
      </c>
      <c r="L2628" t="inlineStr"/>
      <c r="M2628" t="inlineStr">
        <is>
          <t>journal-article</t>
        </is>
      </c>
      <c r="N2628" t="inlineStr">
        <is>
          <t>en</t>
        </is>
      </c>
      <c r="O2628">
        <f>IF(F2628="","",LOWER(TRIM(F2628)&amp;"|"&amp;TRIM(G2628)&amp;"|"&amp;H2628))</f>
        <v/>
      </c>
      <c r="P2628" t="inlineStr">
        <is>
          <t>No</t>
        </is>
      </c>
      <c r="Q2628" t="inlineStr">
        <is>
          <t>Publisher: Elsevier ScienceDirect</t>
        </is>
      </c>
    </row>
    <row r="2629">
      <c r="A2629" t="inlineStr">
        <is>
          <t>A2628</t>
        </is>
      </c>
      <c r="B2629" t="inlineStr">
        <is>
          <t>Database</t>
        </is>
      </c>
      <c r="C2629" t="inlineStr">
        <is>
          <t>ScienceDirect</t>
        </is>
      </c>
      <c r="D2629" s="86" t="n">
        <v>46287</v>
      </c>
      <c r="E2629" t="inlineStr">
        <is>
          <t>("generative world model" OR "diffusion world model" OR "video world model")</t>
        </is>
      </c>
      <c r="F2629" t="inlineStr">
        <is>
          <t>Canalization and plasticity in psychopathology</t>
        </is>
      </c>
      <c r="G2629" t="inlineStr">
        <is>
          <t>R. L. Carhart-Harris</t>
        </is>
      </c>
      <c r="H2629" t="n">
        <v>2023</v>
      </c>
      <c r="I2629" t="inlineStr">
        <is>
          <t>Neuropharmacology</t>
        </is>
      </c>
      <c r="J2629" t="inlineStr">
        <is>
          <t>10.1016/j.neuropharm.2022.109398</t>
        </is>
      </c>
      <c r="K2629" t="inlineStr">
        <is>
          <t>https://doi.org/10.1016/j.neuropharm.2022.109398</t>
        </is>
      </c>
      <c r="L2629" t="inlineStr"/>
      <c r="M2629" t="inlineStr">
        <is>
          <t>journal-article</t>
        </is>
      </c>
      <c r="N2629" t="inlineStr">
        <is>
          <t>en</t>
        </is>
      </c>
      <c r="O2629">
        <f>IF(F2629="","",LOWER(TRIM(F2629)&amp;"|"&amp;TRIM(G2629)&amp;"|"&amp;H2629))</f>
        <v/>
      </c>
      <c r="P2629" t="inlineStr">
        <is>
          <t>No</t>
        </is>
      </c>
      <c r="Q2629" t="inlineStr">
        <is>
          <t>Publisher: Elsevier ScienceDirect</t>
        </is>
      </c>
    </row>
    <row r="2630">
      <c r="A2630" t="inlineStr">
        <is>
          <t>A2629</t>
        </is>
      </c>
      <c r="B2630" t="inlineStr">
        <is>
          <t>Database</t>
        </is>
      </c>
      <c r="C2630" t="inlineStr">
        <is>
          <t>ScienceDirect</t>
        </is>
      </c>
      <c r="D2630" s="86" t="n">
        <v>46287</v>
      </c>
      <c r="E2630" t="inlineStr">
        <is>
          <t>("generative world model" OR "diffusion world model" OR "video world model")</t>
        </is>
      </c>
      <c r="F2630" t="inlineStr">
        <is>
          <t>Foundations, vulnerabilities, and GenAI-driven defenses in Cognitive Internet of Medical Things systems</t>
        </is>
      </c>
      <c r="G2630" t="inlineStr">
        <is>
          <t>Lamia Chaari Fourati</t>
        </is>
      </c>
      <c r="H2630" t="n">
        <v>2026</v>
      </c>
      <c r="I2630" t="inlineStr">
        <is>
          <t>Journal of Systems Architecture</t>
        </is>
      </c>
      <c r="J2630" t="inlineStr">
        <is>
          <t>10.1016/j.sysarc.2026.103890</t>
        </is>
      </c>
      <c r="K2630" t="inlineStr">
        <is>
          <t>https://doi.org/10.1016/j.sysarc.2026.103890</t>
        </is>
      </c>
      <c r="L2630" t="inlineStr"/>
      <c r="M2630" t="inlineStr">
        <is>
          <t>journal-article</t>
        </is>
      </c>
      <c r="N2630" t="inlineStr">
        <is>
          <t>en</t>
        </is>
      </c>
      <c r="O2630">
        <f>IF(F2630="","",LOWER(TRIM(F2630)&amp;"|"&amp;TRIM(G2630)&amp;"|"&amp;H2630))</f>
        <v/>
      </c>
      <c r="P2630" t="inlineStr">
        <is>
          <t>No</t>
        </is>
      </c>
      <c r="Q2630" t="inlineStr">
        <is>
          <t>Publisher: Elsevier ScienceDirect</t>
        </is>
      </c>
    </row>
    <row r="2631">
      <c r="A2631" t="inlineStr">
        <is>
          <t>A2630</t>
        </is>
      </c>
      <c r="B2631" t="inlineStr">
        <is>
          <t>Database</t>
        </is>
      </c>
      <c r="C2631" t="inlineStr">
        <is>
          <t>ScienceDirect</t>
        </is>
      </c>
      <c r="D2631" s="86" t="n">
        <v>46287</v>
      </c>
      <c r="E2631" t="inlineStr">
        <is>
          <t>("generative world model" OR "diffusion world model" OR "video world model")</t>
        </is>
      </c>
      <c r="F2631" t="inlineStr">
        <is>
          <t>Research status and application of artificial intelligence large models in the oil and gas industry</t>
        </is>
      </c>
      <c r="G2631" t="inlineStr">
        <is>
          <t>He LIU</t>
        </is>
      </c>
      <c r="H2631" t="n">
        <v>2024</v>
      </c>
      <c r="I2631" t="inlineStr">
        <is>
          <t>Petroleum Exploration and Development</t>
        </is>
      </c>
      <c r="J2631" t="inlineStr">
        <is>
          <t>10.1016/S1876-3804(24)60524-0</t>
        </is>
      </c>
      <c r="K2631" t="inlineStr">
        <is>
          <t>https://doi.org/10.1016/S1876-3804(24)60524-0</t>
        </is>
      </c>
      <c r="L2631" t="inlineStr"/>
      <c r="M2631" t="inlineStr">
        <is>
          <t>journal-article</t>
        </is>
      </c>
      <c r="N2631" t="inlineStr">
        <is>
          <t>en</t>
        </is>
      </c>
      <c r="O2631">
        <f>IF(F2631="","",LOWER(TRIM(F2631)&amp;"|"&amp;TRIM(G2631)&amp;"|"&amp;H2631))</f>
        <v/>
      </c>
      <c r="P2631" t="inlineStr">
        <is>
          <t>No</t>
        </is>
      </c>
      <c r="Q2631" t="inlineStr">
        <is>
          <t>Publisher: Elsevier ScienceDirect</t>
        </is>
      </c>
    </row>
    <row r="2632">
      <c r="A2632" t="inlineStr">
        <is>
          <t>A2631</t>
        </is>
      </c>
      <c r="B2632" t="inlineStr">
        <is>
          <t>Database</t>
        </is>
      </c>
      <c r="C2632" t="inlineStr">
        <is>
          <t>ScienceDirect</t>
        </is>
      </c>
      <c r="D2632" s="86" t="n">
        <v>46287</v>
      </c>
      <c r="E2632" t="inlineStr">
        <is>
          <t>("generative world model" OR "diffusion world model" OR "video world model")</t>
        </is>
      </c>
      <c r="F2632" t="inlineStr">
        <is>
          <t>Federated inference and belief sharing</t>
        </is>
      </c>
      <c r="G2632" t="inlineStr">
        <is>
          <t>Karl J. Friston</t>
        </is>
      </c>
      <c r="H2632" t="n">
        <v>2024</v>
      </c>
      <c r="I2632" t="inlineStr">
        <is>
          <t>Neuroscience &amp; Biobehavioral Reviews</t>
        </is>
      </c>
      <c r="J2632" t="inlineStr">
        <is>
          <t>10.1016/j.neubiorev.2023.105500</t>
        </is>
      </c>
      <c r="K2632" t="inlineStr">
        <is>
          <t>https://doi.org/10.1016/j.neubiorev.2023.105500</t>
        </is>
      </c>
      <c r="L2632" t="inlineStr"/>
      <c r="M2632" t="inlineStr">
        <is>
          <t>journal-article</t>
        </is>
      </c>
      <c r="N2632" t="inlineStr">
        <is>
          <t>en</t>
        </is>
      </c>
      <c r="O2632">
        <f>IF(F2632="","",LOWER(TRIM(F2632)&amp;"|"&amp;TRIM(G2632)&amp;"|"&amp;H2632))</f>
        <v/>
      </c>
      <c r="P2632" t="inlineStr">
        <is>
          <t>No</t>
        </is>
      </c>
      <c r="Q2632" t="inlineStr">
        <is>
          <t>Publisher: Elsevier ScienceDirect</t>
        </is>
      </c>
    </row>
    <row r="2633">
      <c r="A2633" t="inlineStr">
        <is>
          <t>A2632</t>
        </is>
      </c>
      <c r="B2633" t="inlineStr">
        <is>
          <t>Database</t>
        </is>
      </c>
      <c r="C2633" t="inlineStr">
        <is>
          <t>ScienceDirect</t>
        </is>
      </c>
      <c r="D2633" s="86" t="n">
        <v>46287</v>
      </c>
      <c r="E2633" t="inlineStr">
        <is>
          <t>("generative world model" OR "diffusion world model" OR "video world model")</t>
        </is>
      </c>
      <c r="F2633" t="inlineStr">
        <is>
          <t>A diffusion reinforcement learning framework for air traffic conflict detection and resolution</t>
        </is>
      </c>
      <c r="G2633" t="inlineStr">
        <is>
          <t>Tonghe Li</t>
        </is>
      </c>
      <c r="H2633" t="n">
        <v>2026</v>
      </c>
      <c r="I2633" t="inlineStr">
        <is>
          <t>Applied Soft Computing</t>
        </is>
      </c>
      <c r="J2633" t="inlineStr">
        <is>
          <t>10.1016/j.asoc.2026.116050</t>
        </is>
      </c>
      <c r="K2633" t="inlineStr">
        <is>
          <t>https://doi.org/10.1016/j.asoc.2026.116050</t>
        </is>
      </c>
      <c r="L2633" t="inlineStr"/>
      <c r="M2633" t="inlineStr">
        <is>
          <t>journal-article</t>
        </is>
      </c>
      <c r="N2633" t="inlineStr">
        <is>
          <t>en</t>
        </is>
      </c>
      <c r="O2633">
        <f>IF(F2633="","",LOWER(TRIM(F2633)&amp;"|"&amp;TRIM(G2633)&amp;"|"&amp;H2633))</f>
        <v/>
      </c>
      <c r="P2633" t="inlineStr">
        <is>
          <t>No</t>
        </is>
      </c>
      <c r="Q2633" t="inlineStr">
        <is>
          <t>Publisher: Elsevier ScienceDirect</t>
        </is>
      </c>
    </row>
    <row r="2634">
      <c r="A2634" t="inlineStr">
        <is>
          <t>A2633</t>
        </is>
      </c>
      <c r="B2634" t="inlineStr">
        <is>
          <t>Database</t>
        </is>
      </c>
      <c r="C2634" t="inlineStr">
        <is>
          <t>ScienceDirect</t>
        </is>
      </c>
      <c r="D2634" s="86" t="n">
        <v>46287</v>
      </c>
      <c r="E2634" t="inlineStr">
        <is>
          <t>("generative world model" OR "diffusion world model" OR "video world model")</t>
        </is>
      </c>
      <c r="F2634" t="inlineStr">
        <is>
          <t>Exploring the roles of large language models in reshaping transportation systems: A survey, framework, and roadmap</t>
        </is>
      </c>
      <c r="G2634" t="inlineStr">
        <is>
          <t>Tong Nie</t>
        </is>
      </c>
      <c r="H2634" t="n">
        <v>2025</v>
      </c>
      <c r="I2634" t="inlineStr">
        <is>
          <t>Artificial Intelligence for Transportation</t>
        </is>
      </c>
      <c r="J2634" t="inlineStr">
        <is>
          <t>10.1016/j.ait.2025.100003</t>
        </is>
      </c>
      <c r="K2634" t="inlineStr">
        <is>
          <t>https://doi.org/10.1016/j.ait.2025.100003</t>
        </is>
      </c>
      <c r="L2634" t="inlineStr"/>
      <c r="M2634" t="inlineStr">
        <is>
          <t>journal-article</t>
        </is>
      </c>
      <c r="N2634" t="inlineStr">
        <is>
          <t>en</t>
        </is>
      </c>
      <c r="O2634">
        <f>IF(F2634="","",LOWER(TRIM(F2634)&amp;"|"&amp;TRIM(G2634)&amp;"|"&amp;H2634))</f>
        <v/>
      </c>
      <c r="P2634" t="inlineStr">
        <is>
          <t>No</t>
        </is>
      </c>
      <c r="Q2634" t="inlineStr">
        <is>
          <t>Publisher: Elsevier ScienceDirect</t>
        </is>
      </c>
    </row>
    <row r="2635">
      <c r="A2635" t="inlineStr">
        <is>
          <t>A2634</t>
        </is>
      </c>
      <c r="B2635" t="inlineStr">
        <is>
          <t>Database</t>
        </is>
      </c>
      <c r="C2635" t="inlineStr">
        <is>
          <t>ScienceDirect</t>
        </is>
      </c>
      <c r="D2635" s="86" t="n">
        <v>46287</v>
      </c>
      <c r="E2635" t="inlineStr">
        <is>
          <t>("generative world model" OR "diffusion world model" OR "video world model")</t>
        </is>
      </c>
      <c r="F2635" t="inlineStr">
        <is>
          <t>Chapter 5: Differential diagnosis making with large language models and probabilistic logic program</t>
        </is>
      </c>
      <c r="G2635" t="inlineStr">
        <is>
          <t>Boris Galitsky</t>
        </is>
      </c>
      <c r="H2635" t="n">
        <v>2025</v>
      </c>
      <c r="I2635" t="inlineStr">
        <is>
          <t>Healthcare Applications of Neuro-Symbolic Artificial Intelligence</t>
        </is>
      </c>
      <c r="J2635" t="inlineStr">
        <is>
          <t>10.1016/B978-0-443-30046-2.00010-7</t>
        </is>
      </c>
      <c r="K2635" t="inlineStr">
        <is>
          <t>https://doi.org/10.1016/B978-0-443-30046-2.00010-7</t>
        </is>
      </c>
      <c r="L2635" t="inlineStr"/>
      <c r="M2635" t="inlineStr">
        <is>
          <t>journal-article</t>
        </is>
      </c>
      <c r="N2635" t="inlineStr">
        <is>
          <t>en</t>
        </is>
      </c>
      <c r="O2635">
        <f>IF(F2635="","",LOWER(TRIM(F2635)&amp;"|"&amp;TRIM(G2635)&amp;"|"&amp;H2635))</f>
        <v/>
      </c>
      <c r="P2635" t="inlineStr">
        <is>
          <t>No</t>
        </is>
      </c>
      <c r="Q2635" t="inlineStr">
        <is>
          <t>Publisher: Elsevier ScienceDirect</t>
        </is>
      </c>
    </row>
    <row r="2636">
      <c r="A2636" t="inlineStr">
        <is>
          <t>A2635</t>
        </is>
      </c>
      <c r="B2636" t="inlineStr">
        <is>
          <t>Database</t>
        </is>
      </c>
      <c r="C2636" t="inlineStr">
        <is>
          <t>ScienceDirect</t>
        </is>
      </c>
      <c r="D2636" s="86" t="n">
        <v>46287</v>
      </c>
      <c r="E2636" t="inlineStr">
        <is>
          <t>("generative world model" OR "diffusion world model" OR "video world model")</t>
        </is>
      </c>
      <c r="F2636" t="inlineStr">
        <is>
          <t>Large language models and their applications in roadway safety and mobility enhancement: A comprehensive review</t>
        </is>
      </c>
      <c r="G2636" t="inlineStr">
        <is>
          <t>Muhammad Monjurul Karim</t>
        </is>
      </c>
      <c r="H2636" t="n">
        <v>2025</v>
      </c>
      <c r="I2636" t="inlineStr">
        <is>
          <t>Artificial Intelligence for Transportation</t>
        </is>
      </c>
      <c r="J2636" t="inlineStr">
        <is>
          <t>10.1016/j.ait.2025.100004</t>
        </is>
      </c>
      <c r="K2636" t="inlineStr">
        <is>
          <t>https://doi.org/10.1016/j.ait.2025.100004</t>
        </is>
      </c>
      <c r="L2636" t="inlineStr"/>
      <c r="M2636" t="inlineStr">
        <is>
          <t>journal-article</t>
        </is>
      </c>
      <c r="N2636" t="inlineStr">
        <is>
          <t>en</t>
        </is>
      </c>
      <c r="O2636">
        <f>IF(F2636="","",LOWER(TRIM(F2636)&amp;"|"&amp;TRIM(G2636)&amp;"|"&amp;H2636))</f>
        <v/>
      </c>
      <c r="P2636" t="inlineStr">
        <is>
          <t>No</t>
        </is>
      </c>
      <c r="Q2636" t="inlineStr">
        <is>
          <t>Publisher: Elsevier ScienceDirect</t>
        </is>
      </c>
    </row>
    <row r="2637">
      <c r="A2637" t="inlineStr">
        <is>
          <t>A2636</t>
        </is>
      </c>
      <c r="B2637" t="inlineStr">
        <is>
          <t>Database</t>
        </is>
      </c>
      <c r="C2637" t="inlineStr">
        <is>
          <t>PubMed</t>
        </is>
      </c>
      <c r="D2637" s="86" t="n">
        <v>46287</v>
      </c>
      <c r="E2637" t="inlineStr">
        <is>
          <t>Multiple queries (Q1-Q5)</t>
        </is>
      </c>
      <c r="F2637" t="inlineStr">
        <is>
          <t>Probing for consciousness in machines.</t>
        </is>
      </c>
      <c r="G2637" t="inlineStr">
        <is>
          <t>Immertreu, Mathis; Schilling, Achim; Maier, Andreas; Krauss, Patrick</t>
        </is>
      </c>
      <c r="H2637" t="n">
        <v>2025</v>
      </c>
      <c r="I2637" t="inlineStr">
        <is>
          <t>Frontiers in artificial intelligence</t>
        </is>
      </c>
      <c r="J2637" t="inlineStr">
        <is>
          <t>10.3389/frai.2025.1610225</t>
        </is>
      </c>
      <c r="K2637" t="inlineStr">
        <is>
          <t>https://pubmed.ncbi.nlm.nih.gov/40910115/</t>
        </is>
      </c>
      <c r="L2637" t="inlineStr">
        <is>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is>
      </c>
      <c r="M2637" t="inlineStr">
        <is>
          <t>Journal Article</t>
        </is>
      </c>
      <c r="N2637" t="inlineStr">
        <is>
          <t>eng</t>
        </is>
      </c>
      <c r="O2637">
        <f>IF(F2637="","",LOWER(TRIM(F2637)&amp;"|"&amp;TRIM(G2637)&amp;"|"&amp;H2637))</f>
        <v/>
      </c>
      <c r="P2637" t="inlineStr">
        <is>
          <t>No</t>
        </is>
      </c>
      <c r="Q2637" t="inlineStr">
        <is>
          <t>PMID: 40910115</t>
        </is>
      </c>
    </row>
    <row r="2638">
      <c r="A2638" t="inlineStr">
        <is>
          <t>A2637</t>
        </is>
      </c>
      <c r="B2638" t="inlineStr">
        <is>
          <t>Database</t>
        </is>
      </c>
      <c r="C2638" t="inlineStr">
        <is>
          <t>PubMed</t>
        </is>
      </c>
      <c r="D2638" s="86" t="n">
        <v>46287</v>
      </c>
      <c r="E2638" t="inlineStr">
        <is>
          <t>Multiple queries (Q1-Q5)</t>
        </is>
      </c>
      <c r="F2638" t="inlineStr">
        <is>
          <t>Reinforcement learning as a robotics-inspired framework for insect navigation: from spatial representations to neural implementation.</t>
        </is>
      </c>
      <c r="G2638" t="inlineStr">
        <is>
          <t>Lochner, Stephan; Honerkamp, Daniel; Valada, Abhinav; Straw, Andrew D</t>
        </is>
      </c>
      <c r="H2638" t="n">
        <v>2024</v>
      </c>
      <c r="I2638" t="inlineStr">
        <is>
          <t>Frontiers in computational neuroscience</t>
        </is>
      </c>
      <c r="J2638" t="inlineStr">
        <is>
          <t>10.3389/fncom.2024.1460006</t>
        </is>
      </c>
      <c r="K2638" t="inlineStr">
        <is>
          <t>https://pubmed.ncbi.nlm.nih.gov/39314666/</t>
        </is>
      </c>
      <c r="L2638" t="inlineStr">
        <is>
          <t>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is>
      </c>
      <c r="M2638" t="inlineStr">
        <is>
          <t>Journal Article</t>
        </is>
      </c>
      <c r="N2638" t="inlineStr">
        <is>
          <t>eng</t>
        </is>
      </c>
      <c r="O2638">
        <f>IF(F2638="","",LOWER(TRIM(F2638)&amp;"|"&amp;TRIM(G2638)&amp;"|"&amp;H2638))</f>
        <v/>
      </c>
      <c r="P2638" t="inlineStr">
        <is>
          <t>No</t>
        </is>
      </c>
      <c r="Q2638" t="inlineStr">
        <is>
          <t>PMID: 39314666</t>
        </is>
      </c>
    </row>
    <row r="2639">
      <c r="A2639" t="inlineStr">
        <is>
          <t>A2638</t>
        </is>
      </c>
      <c r="B2639" t="inlineStr">
        <is>
          <t>Database</t>
        </is>
      </c>
      <c r="C2639" t="inlineStr">
        <is>
          <t>PubMed</t>
        </is>
      </c>
      <c r="D2639" s="86" t="n">
        <v>46287</v>
      </c>
      <c r="E2639" t="inlineStr">
        <is>
          <t>Multiple queries (Q1-Q5)</t>
        </is>
      </c>
      <c r="F2639" t="inlineStr">
        <is>
          <t>Differentiable Cardiac Electrophysiology Simulations for Dynamical State and Parameter Estimation.</t>
        </is>
      </c>
      <c r="G2639" t="inlineStr">
        <is>
          <t>Pashikanti, Adarsh; Chowdhary, Shrey; Ho, Alex; Li, Weizhen; Entcheva, Emilia; Christoph, Jan</t>
        </is>
      </c>
      <c r="H2639" t="n">
        <v>2026</v>
      </c>
      <c r="I2639" t="inlineStr">
        <is>
          <t>ArXiv</t>
        </is>
      </c>
      <c r="J2639" t="inlineStr"/>
      <c r="K2639" t="inlineStr">
        <is>
          <t>https://pubmed.ncbi.nlm.nih.gov/42523580/</t>
        </is>
      </c>
      <c r="L2639" t="inlineStr">
        <is>
          <t>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is>
      </c>
      <c r="M2639" t="inlineStr">
        <is>
          <t>Journal Article, Preprint</t>
        </is>
      </c>
      <c r="N2639" t="inlineStr">
        <is>
          <t>eng</t>
        </is>
      </c>
      <c r="O2639">
        <f>IF(F2639="","",LOWER(TRIM(F2639)&amp;"|"&amp;TRIM(G2639)&amp;"|"&amp;H2639))</f>
        <v/>
      </c>
      <c r="P2639" t="inlineStr">
        <is>
          <t>No</t>
        </is>
      </c>
      <c r="Q2639" t="inlineStr">
        <is>
          <t>PMID: 42523580</t>
        </is>
      </c>
    </row>
    <row r="2640">
      <c r="A2640" t="inlineStr">
        <is>
          <t>A2639</t>
        </is>
      </c>
      <c r="B2640" t="inlineStr">
        <is>
          <t>Database</t>
        </is>
      </c>
      <c r="C2640" t="inlineStr">
        <is>
          <t>PubMed</t>
        </is>
      </c>
      <c r="D2640" s="86" t="n">
        <v>46287</v>
      </c>
      <c r="E2640" t="inlineStr">
        <is>
          <t>Multiple queries (Q1-Q5)</t>
        </is>
      </c>
      <c r="F2640" t="inlineStr">
        <is>
          <t>Health system learning achieves generalist neuroimaging models.</t>
        </is>
      </c>
      <c r="G2640" t="inlineStr">
        <is>
          <t>Kondepudi, Akhil; Rao, Akshay; Zhao, Chenhui; Lyu, Yiwei; Harake, Samir; Banerjee, Soumyanil; Joshi, Rushikesh; Meissner, Anna-Katharina; Hou, Renly; Jiang, Cheng; Chowdury, Asadur; Srinivasan, Ashok; Athey, Brian; Gulani, Vikas; Pandey, Aditya; Lee, Honglak; Hollon, Todd</t>
        </is>
      </c>
      <c r="H2640" t="n">
        <v>2025</v>
      </c>
      <c r="I2640" t="inlineStr">
        <is>
          <t>Research square</t>
        </is>
      </c>
      <c r="J2640" t="inlineStr">
        <is>
          <t>10.21203/rs.3.rs-8166797/v1</t>
        </is>
      </c>
      <c r="K2640" t="inlineStr">
        <is>
          <t>https://pubmed.ncbi.nlm.nih.gov/41377995/</t>
        </is>
      </c>
      <c r="L2640" t="inlineStr">
        <is>
          <t>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is>
      </c>
      <c r="M2640" t="inlineStr">
        <is>
          <t>Journal Article, Preprint</t>
        </is>
      </c>
      <c r="N2640" t="inlineStr">
        <is>
          <t>eng</t>
        </is>
      </c>
      <c r="O2640">
        <f>IF(F2640="","",LOWER(TRIM(F2640)&amp;"|"&amp;TRIM(G2640)&amp;"|"&amp;H2640))</f>
        <v/>
      </c>
      <c r="P2640" t="inlineStr">
        <is>
          <t>No</t>
        </is>
      </c>
      <c r="Q2640" t="inlineStr">
        <is>
          <t>PMID: 41377995</t>
        </is>
      </c>
    </row>
    <row r="2641">
      <c r="A2641" t="inlineStr">
        <is>
          <t>A2640</t>
        </is>
      </c>
      <c r="B2641" t="inlineStr">
        <is>
          <t>Database</t>
        </is>
      </c>
      <c r="C2641" t="inlineStr">
        <is>
          <t>PubMed</t>
        </is>
      </c>
      <c r="D2641" s="86" t="n">
        <v>46287</v>
      </c>
      <c r="E2641" t="inlineStr">
        <is>
          <t>Multiple queries (Q1-Q5)</t>
        </is>
      </c>
      <c r="F2641" t="inlineStr">
        <is>
          <t>Generative morphodynamic forecasting enables robust zero-shot volumetric medical segmentation.</t>
        </is>
      </c>
      <c r="G2641" t="inlineStr">
        <is>
          <t>Dai, Duwei; Dong, Caixia; Dai, Guowei; Li, Xiaoli; Liu, Fan; Yang, Xu; Qin, Bowen; Yan, Qingsen</t>
        </is>
      </c>
      <c r="H2641" t="n">
        <v>2026</v>
      </c>
      <c r="I2641" t="inlineStr">
        <is>
          <t>Medical image analysis</t>
        </is>
      </c>
      <c r="J2641" t="inlineStr">
        <is>
          <t>10.1016/j.media.2026.104180</t>
        </is>
      </c>
      <c r="K2641" t="inlineStr">
        <is>
          <t>https://pubmed.ncbi.nlm.nih.gov/42385278/</t>
        </is>
      </c>
      <c r="L2641" t="inlineStr">
        <is>
          <t>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is>
      </c>
      <c r="M2641" t="inlineStr">
        <is>
          <t>Journal Article</t>
        </is>
      </c>
      <c r="N2641" t="inlineStr">
        <is>
          <t>eng</t>
        </is>
      </c>
      <c r="O2641">
        <f>IF(F2641="","",LOWER(TRIM(F2641)&amp;"|"&amp;TRIM(G2641)&amp;"|"&amp;H2641))</f>
        <v/>
      </c>
      <c r="P2641" t="inlineStr">
        <is>
          <t>No</t>
        </is>
      </c>
      <c r="Q2641" t="inlineStr">
        <is>
          <t>PMID: 42385278</t>
        </is>
      </c>
    </row>
    <row r="2642">
      <c r="A2642" t="inlineStr">
        <is>
          <t>A2641</t>
        </is>
      </c>
      <c r="B2642" t="inlineStr">
        <is>
          <t>Database</t>
        </is>
      </c>
      <c r="C2642" t="inlineStr">
        <is>
          <t>PubMed</t>
        </is>
      </c>
      <c r="D2642" s="86" t="n">
        <v>46287</v>
      </c>
      <c r="E2642" t="inlineStr">
        <is>
          <t>Multiple queries (Q1-Q5)</t>
        </is>
      </c>
      <c r="F2642" t="inlineStr">
        <is>
          <t>Canalization of neural dynamics by δ-protocadherins in the developing zebrafish optic tectum.</t>
        </is>
      </c>
      <c r="G2642" t="inlineStr">
        <is>
          <t>Biswas, Sayantanee; Emond, Michelle R; Philip, Grace S; Jontes, James D</t>
        </is>
      </c>
      <c r="H2642" t="n">
        <v>2026</v>
      </c>
      <c r="I2642" t="inlineStr">
        <is>
          <t>PLoS genetics</t>
        </is>
      </c>
      <c r="J2642" t="inlineStr">
        <is>
          <t>10.1371/journal.pgen.1012171</t>
        </is>
      </c>
      <c r="K2642" t="inlineStr">
        <is>
          <t>https://pubmed.ncbi.nlm.nih.gov/42224358/</t>
        </is>
      </c>
      <c r="L2642" t="inlineStr">
        <is>
          <t>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is>
      </c>
      <c r="M2642" t="inlineStr">
        <is>
          <t>Journal Article</t>
        </is>
      </c>
      <c r="N2642" t="inlineStr">
        <is>
          <t>eng</t>
        </is>
      </c>
      <c r="O2642">
        <f>IF(F2642="","",LOWER(TRIM(F2642)&amp;"|"&amp;TRIM(G2642)&amp;"|"&amp;H2642))</f>
        <v/>
      </c>
      <c r="P2642" t="inlineStr">
        <is>
          <t>No</t>
        </is>
      </c>
      <c r="Q2642" t="inlineStr">
        <is>
          <t>PMID: 42224358</t>
        </is>
      </c>
    </row>
    <row r="2643">
      <c r="A2643" t="inlineStr">
        <is>
          <t>A2642</t>
        </is>
      </c>
      <c r="B2643" t="inlineStr">
        <is>
          <t>Database</t>
        </is>
      </c>
      <c r="C2643" t="inlineStr">
        <is>
          <t>PubMed</t>
        </is>
      </c>
      <c r="D2643" s="86" t="n">
        <v>46287</v>
      </c>
      <c r="E2643" t="inlineStr">
        <is>
          <t>Multiple queries (Q1-Q5)</t>
        </is>
      </c>
      <c r="F2643" t="inlineStr">
        <is>
          <t>Artificial intelligence-based analysis of visual electrophysiological signals for clinical interpretation support.</t>
        </is>
      </c>
      <c r="G2643" t="inlineStr">
        <is>
          <t>Seraphim, Mathieu; Laville, Marie Alice; Quintyn, Jean Claude; Thariat, Juliette</t>
        </is>
      </c>
      <c r="H2643" t="n">
        <v>2026</v>
      </c>
      <c r="I2643" t="inlineStr">
        <is>
          <t>Frontiers in neuroscience</t>
        </is>
      </c>
      <c r="J2643" t="inlineStr">
        <is>
          <t>10.3389/fnins.2026.1811969</t>
        </is>
      </c>
      <c r="K2643" t="inlineStr">
        <is>
          <t>https://pubmed.ncbi.nlm.nih.gov/42147046/</t>
        </is>
      </c>
      <c r="L2643" t="inlineStr">
        <is>
          <t>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is>
      </c>
      <c r="M2643" t="inlineStr">
        <is>
          <t>Journal Article, Review</t>
        </is>
      </c>
      <c r="N2643" t="inlineStr">
        <is>
          <t>eng</t>
        </is>
      </c>
      <c r="O2643">
        <f>IF(F2643="","",LOWER(TRIM(F2643)&amp;"|"&amp;TRIM(G2643)&amp;"|"&amp;H2643))</f>
        <v/>
      </c>
      <c r="P2643" t="inlineStr">
        <is>
          <t>No</t>
        </is>
      </c>
      <c r="Q2643" t="inlineStr">
        <is>
          <t>PMID: 42147046</t>
        </is>
      </c>
    </row>
    <row r="2644">
      <c r="A2644" t="inlineStr">
        <is>
          <t>A2643</t>
        </is>
      </c>
      <c r="B2644" t="inlineStr">
        <is>
          <t>Database</t>
        </is>
      </c>
      <c r="C2644" t="inlineStr">
        <is>
          <t>PubMed</t>
        </is>
      </c>
      <c r="D2644" s="86" t="n">
        <v>46287</v>
      </c>
      <c r="E2644" t="inlineStr">
        <is>
          <t>Multiple queries (Q1-Q5)</t>
        </is>
      </c>
      <c r="F2644" t="inlineStr">
        <is>
          <t>Predicting breast cancer treatment response and prognosis using AI-based image classification.</t>
        </is>
      </c>
      <c r="G2644" t="inlineStr">
        <is>
          <t>Wang, Bingyi; Chen, Shu; Li, Wei</t>
        </is>
      </c>
      <c r="H2644" t="n">
        <v>2025</v>
      </c>
      <c r="I2644" t="inlineStr">
        <is>
          <t>Frontiers in oncology</t>
        </is>
      </c>
      <c r="J2644" t="inlineStr">
        <is>
          <t>10.3389/fonc.2025.1619994</t>
        </is>
      </c>
      <c r="K2644" t="inlineStr">
        <is>
          <t>https://pubmed.ncbi.nlm.nih.gov/41195270/</t>
        </is>
      </c>
      <c r="L2644" t="inlineStr">
        <is>
          <t>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is>
      </c>
      <c r="M2644" t="inlineStr">
        <is>
          <t>Journal Article</t>
        </is>
      </c>
      <c r="N2644" t="inlineStr">
        <is>
          <t>eng</t>
        </is>
      </c>
      <c r="O2644">
        <f>IF(F2644="","",LOWER(TRIM(F2644)&amp;"|"&amp;TRIM(G2644)&amp;"|"&amp;H2644))</f>
        <v/>
      </c>
      <c r="P2644" t="inlineStr">
        <is>
          <t>No</t>
        </is>
      </c>
      <c r="Q2644" t="inlineStr">
        <is>
          <t>PMID: 41195270</t>
        </is>
      </c>
    </row>
    <row r="2645">
      <c r="A2645" t="inlineStr">
        <is>
          <t>A2644</t>
        </is>
      </c>
      <c r="B2645" t="inlineStr">
        <is>
          <t>Database</t>
        </is>
      </c>
      <c r="C2645" t="inlineStr">
        <is>
          <t>PubMed</t>
        </is>
      </c>
      <c r="D2645" s="86" t="n">
        <v>46287</v>
      </c>
      <c r="E2645" t="inlineStr">
        <is>
          <t>Multiple queries (Q1-Q5)</t>
        </is>
      </c>
      <c r="F2645" t="inlineStr">
        <is>
          <t>Model Predictive Control on the Neural Manifold.</t>
        </is>
      </c>
      <c r="G2645" t="inlineStr">
        <is>
          <t>Fehrman, Christof; Meliza, C Daniel</t>
        </is>
      </c>
      <c r="H2645" t="n">
        <v>2025</v>
      </c>
      <c r="I2645" t="inlineStr">
        <is>
          <t>Neural computation</t>
        </is>
      </c>
      <c r="J2645" t="inlineStr">
        <is>
          <t>10.1162/neco.a.37</t>
        </is>
      </c>
      <c r="K2645" t="inlineStr">
        <is>
          <t>https://pubmed.ncbi.nlm.nih.gov/41160744/</t>
        </is>
      </c>
      <c r="L2645" t="inlineStr">
        <is>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is>
      </c>
      <c r="M2645" t="inlineStr">
        <is>
          <t>Journal Article</t>
        </is>
      </c>
      <c r="N2645" t="inlineStr">
        <is>
          <t>eng</t>
        </is>
      </c>
      <c r="O2645">
        <f>IF(F2645="","",LOWER(TRIM(F2645)&amp;"|"&amp;TRIM(G2645)&amp;"|"&amp;H2645))</f>
        <v/>
      </c>
      <c r="P2645" t="inlineStr">
        <is>
          <t>No</t>
        </is>
      </c>
      <c r="Q2645" t="inlineStr">
        <is>
          <t>PMID: 41160744</t>
        </is>
      </c>
    </row>
    <row r="2646">
      <c r="A2646" t="inlineStr">
        <is>
          <t>A2645</t>
        </is>
      </c>
      <c r="B2646" t="inlineStr">
        <is>
          <t>Database</t>
        </is>
      </c>
      <c r="C2646" t="inlineStr">
        <is>
          <t>PubMed</t>
        </is>
      </c>
      <c r="D2646" s="86" t="n">
        <v>46287</v>
      </c>
      <c r="E2646" t="inlineStr">
        <is>
          <t>Multiple queries (Q1-Q5)</t>
        </is>
      </c>
      <c r="F2646" t="inlineStr">
        <is>
          <t>DreamerNav: learning-based autonomous navigation in dynamic indoor environments using world models.</t>
        </is>
      </c>
      <c r="G2646" t="inlineStr">
        <is>
          <t>Shanks, Stuart; Embley-Riches, Jonathan; Liu, Jianheng; Delfaki, Andromachi Maria; Ciliberto, Carlo; Kanoulas, Dimitrios</t>
        </is>
      </c>
      <c r="H2646" t="n">
        <v>2025</v>
      </c>
      <c r="I2646" t="inlineStr">
        <is>
          <t>Frontiers in robotics and AI</t>
        </is>
      </c>
      <c r="J2646" t="inlineStr">
        <is>
          <t>10.3389/frobt.2025.1655171</t>
        </is>
      </c>
      <c r="K2646" t="inlineStr">
        <is>
          <t>https://pubmed.ncbi.nlm.nih.gov/41080712/</t>
        </is>
      </c>
      <c r="L2646" t="inlineStr">
        <is>
          <t>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is>
      </c>
      <c r="M2646" t="inlineStr">
        <is>
          <t>Journal Article</t>
        </is>
      </c>
      <c r="N2646" t="inlineStr">
        <is>
          <t>eng</t>
        </is>
      </c>
      <c r="O2646">
        <f>IF(F2646="","",LOWER(TRIM(F2646)&amp;"|"&amp;TRIM(G2646)&amp;"|"&amp;H2646))</f>
        <v/>
      </c>
      <c r="P2646" t="inlineStr">
        <is>
          <t>No</t>
        </is>
      </c>
      <c r="Q2646" t="inlineStr">
        <is>
          <t>PMID: 41080712</t>
        </is>
      </c>
    </row>
    <row r="2647">
      <c r="A2647" t="inlineStr">
        <is>
          <t>A2646</t>
        </is>
      </c>
      <c r="B2647" t="inlineStr">
        <is>
          <t>Database</t>
        </is>
      </c>
      <c r="C2647" t="inlineStr">
        <is>
          <t>PubMed</t>
        </is>
      </c>
      <c r="D2647" s="86" t="n">
        <v>46287</v>
      </c>
      <c r="E2647" t="inlineStr">
        <is>
          <t>Multiple queries (Q1-Q5)</t>
        </is>
      </c>
      <c r="F2647" t="inlineStr">
        <is>
          <t>High-dimensional neuronal activity from low-dimensional latent dynamics: a solvable model.</t>
        </is>
      </c>
      <c r="G2647" t="inlineStr">
        <is>
          <t>Schmutz, Valentin; Haydaroglu, Ali; Wang, Shuqi; Feng, Yixiao; Carandini, Matteo; Harris, Kenneth D</t>
        </is>
      </c>
      <c r="H2647" t="n">
        <v>2025</v>
      </c>
      <c r="I2647" t="inlineStr">
        <is>
          <t>bioRxiv : the preprint server for biology</t>
        </is>
      </c>
      <c r="J2647" t="inlineStr">
        <is>
          <t>10.1101/2025.06.03.657632</t>
        </is>
      </c>
      <c r="K2647" t="inlineStr">
        <is>
          <t>https://pubmed.ncbi.nlm.nih.gov/40502061/</t>
        </is>
      </c>
      <c r="L2647" t="inlineStr">
        <is>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is>
      </c>
      <c r="M2647" t="inlineStr">
        <is>
          <t>Journal Article, Preprint</t>
        </is>
      </c>
      <c r="N2647" t="inlineStr">
        <is>
          <t>eng</t>
        </is>
      </c>
      <c r="O2647">
        <f>IF(F2647="","",LOWER(TRIM(F2647)&amp;"|"&amp;TRIM(G2647)&amp;"|"&amp;H2647))</f>
        <v/>
      </c>
      <c r="P2647" t="inlineStr">
        <is>
          <t>No</t>
        </is>
      </c>
      <c r="Q2647" t="inlineStr">
        <is>
          <t>PMID: 40502061</t>
        </is>
      </c>
    </row>
    <row r="2648">
      <c r="A2648" t="inlineStr">
        <is>
          <t>A2647</t>
        </is>
      </c>
      <c r="B2648" t="inlineStr">
        <is>
          <t>Database</t>
        </is>
      </c>
      <c r="C2648" t="inlineStr">
        <is>
          <t>PubMed</t>
        </is>
      </c>
      <c r="D2648" s="86" t="n">
        <v>46287</v>
      </c>
      <c r="E2648" t="inlineStr">
        <is>
          <t>Multiple queries (Q1-Q5)</t>
        </is>
      </c>
      <c r="F2648" t="inlineStr">
        <is>
          <t>Neural Dynamics in Extrastriate Cortex Underlying False Alarms.</t>
        </is>
      </c>
      <c r="G2648" t="inlineStr">
        <is>
          <t>Sahoo, Bikash; Snyder, Adam C</t>
        </is>
      </c>
      <c r="H2648" t="n">
        <v>2025</v>
      </c>
      <c r="I2648" t="inlineStr">
        <is>
          <t>The Journal of neuroscience : the official journal of the Society for Neuroscience</t>
        </is>
      </c>
      <c r="J2648" t="inlineStr">
        <is>
          <t>10.1523/JNEUROSCI.1733-24.2025</t>
        </is>
      </c>
      <c r="K2648" t="inlineStr">
        <is>
          <t>https://pubmed.ncbi.nlm.nih.gov/40164510/</t>
        </is>
      </c>
      <c r="L2648" t="inlineStr">
        <is>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is>
      </c>
      <c r="M2648" t="inlineStr">
        <is>
          <t>Journal Article, Research Support, N.I.H., Extramural</t>
        </is>
      </c>
      <c r="N2648" t="inlineStr">
        <is>
          <t>eng</t>
        </is>
      </c>
      <c r="O2648">
        <f>IF(F2648="","",LOWER(TRIM(F2648)&amp;"|"&amp;TRIM(G2648)&amp;"|"&amp;H2648))</f>
        <v/>
      </c>
      <c r="P2648" t="inlineStr">
        <is>
          <t>No</t>
        </is>
      </c>
      <c r="Q2648" t="inlineStr">
        <is>
          <t>PMID: 40164510</t>
        </is>
      </c>
    </row>
    <row r="2649">
      <c r="A2649" t="inlineStr">
        <is>
          <t>A2648</t>
        </is>
      </c>
      <c r="B2649" t="inlineStr">
        <is>
          <t>Database</t>
        </is>
      </c>
      <c r="C2649" t="inlineStr">
        <is>
          <t>PubMed</t>
        </is>
      </c>
      <c r="D2649" s="86" t="n">
        <v>46287</v>
      </c>
      <c r="E2649" t="inlineStr">
        <is>
          <t>Multiple queries (Q1-Q5)</t>
        </is>
      </c>
      <c r="F2649" t="inlineStr">
        <is>
          <t>Canalization of circuit assembly by δ-protocadherins in the zebrafish optic tectum.</t>
        </is>
      </c>
      <c r="G2649" t="inlineStr">
        <is>
          <t>Biswas, Sayantanee; Emond, Michelle R; Philip, Grace S; Jontes, James D</t>
        </is>
      </c>
      <c r="H2649" t="n">
        <v>2025</v>
      </c>
      <c r="I2649" t="inlineStr">
        <is>
          <t>bioRxiv : the preprint server for biology</t>
        </is>
      </c>
      <c r="J2649" t="inlineStr">
        <is>
          <t>10.1101/2025.01.29.635523</t>
        </is>
      </c>
      <c r="K2649" t="inlineStr">
        <is>
          <t>https://pubmed.ncbi.nlm.nih.gov/39975130/</t>
        </is>
      </c>
      <c r="L2649" t="inlineStr">
        <is>
          <t>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is>
      </c>
      <c r="M2649" t="inlineStr">
        <is>
          <t>Journal Article, Preprint</t>
        </is>
      </c>
      <c r="N2649" t="inlineStr">
        <is>
          <t>eng</t>
        </is>
      </c>
      <c r="O2649">
        <f>IF(F2649="","",LOWER(TRIM(F2649)&amp;"|"&amp;TRIM(G2649)&amp;"|"&amp;H2649))</f>
        <v/>
      </c>
      <c r="P2649" t="inlineStr">
        <is>
          <t>No</t>
        </is>
      </c>
      <c r="Q2649" t="inlineStr">
        <is>
          <t>PMID: 39975130</t>
        </is>
      </c>
    </row>
    <row r="2650">
      <c r="A2650" t="inlineStr">
        <is>
          <t>A2649</t>
        </is>
      </c>
      <c r="B2650" t="inlineStr">
        <is>
          <t>Database</t>
        </is>
      </c>
      <c r="C2650" t="inlineStr">
        <is>
          <t>PubMed</t>
        </is>
      </c>
      <c r="D2650" s="86" t="n">
        <v>46287</v>
      </c>
      <c r="E2650" t="inlineStr">
        <is>
          <t>Multiple queries (Q1-Q5)</t>
        </is>
      </c>
      <c r="F2650" t="inlineStr">
        <is>
          <t>Neural Dynamics Underlying False Alarms in Extrastriate Cortex.</t>
        </is>
      </c>
      <c r="G2650" t="inlineStr">
        <is>
          <t>Sahoo, Bikash; Snyder, Adam C</t>
        </is>
      </c>
      <c r="H2650" t="n">
        <v>2024</v>
      </c>
      <c r="I2650" t="inlineStr">
        <is>
          <t>bioRxiv : the preprint server for biology</t>
        </is>
      </c>
      <c r="J2650" t="inlineStr">
        <is>
          <t>10.1101/2024.09.06.611738</t>
        </is>
      </c>
      <c r="K2650" t="inlineStr">
        <is>
          <t>https://pubmed.ncbi.nlm.nih.gov/39314344/</t>
        </is>
      </c>
      <c r="L2650" t="inlineStr">
        <is>
          <t>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is>
      </c>
      <c r="M2650" t="inlineStr">
        <is>
          <t>Journal Article, Preprint</t>
        </is>
      </c>
      <c r="N2650" t="inlineStr">
        <is>
          <t>eng</t>
        </is>
      </c>
      <c r="O2650">
        <f>IF(F2650="","",LOWER(TRIM(F2650)&amp;"|"&amp;TRIM(G2650)&amp;"|"&amp;H2650))</f>
        <v/>
      </c>
      <c r="P2650" t="inlineStr">
        <is>
          <t>No</t>
        </is>
      </c>
      <c r="Q2650" t="inlineStr">
        <is>
          <t>PMID: 39314344</t>
        </is>
      </c>
    </row>
    <row r="2651">
      <c r="A2651" t="inlineStr">
        <is>
          <t>A2650</t>
        </is>
      </c>
      <c r="B2651" t="inlineStr">
        <is>
          <t>Database</t>
        </is>
      </c>
      <c r="C2651" t="inlineStr">
        <is>
          <t>PubMed</t>
        </is>
      </c>
      <c r="D2651" s="86" t="n">
        <v>46287</v>
      </c>
      <c r="E2651" t="inlineStr">
        <is>
          <t>Multiple queries (Q1-Q5)</t>
        </is>
      </c>
      <c r="F2651" t="inlineStr">
        <is>
          <t>Shielded Planning Guided Data-Efficient and Safe Reinforcement Learning.</t>
        </is>
      </c>
      <c r="G2651" t="inlineStr">
        <is>
          <t>Wang, Hao; Qin, Jiahu; Kan, Zhen</t>
        </is>
      </c>
      <c r="H2651" t="n">
        <v>2025</v>
      </c>
      <c r="I2651" t="inlineStr">
        <is>
          <t>IEEE transactions on neural networks and learning systems</t>
        </is>
      </c>
      <c r="J2651" t="inlineStr">
        <is>
          <t>10.1109/TNNLS.2024.3359031</t>
        </is>
      </c>
      <c r="K2651" t="inlineStr">
        <is>
          <t>https://pubmed.ncbi.nlm.nih.gov/38319761/</t>
        </is>
      </c>
      <c r="L2651" t="inlineStr">
        <is>
          <t>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is>
      </c>
      <c r="M2651" t="inlineStr">
        <is>
          <t>Journal Article</t>
        </is>
      </c>
      <c r="N2651" t="inlineStr">
        <is>
          <t>eng</t>
        </is>
      </c>
      <c r="O2651">
        <f>IF(F2651="","",LOWER(TRIM(F2651)&amp;"|"&amp;TRIM(G2651)&amp;"|"&amp;H2651))</f>
        <v/>
      </c>
      <c r="P2651" t="inlineStr">
        <is>
          <t>No</t>
        </is>
      </c>
      <c r="Q2651" t="inlineStr">
        <is>
          <t>PMID: 38319761</t>
        </is>
      </c>
    </row>
    <row r="2652">
      <c r="A2652" t="inlineStr">
        <is>
          <t>A2651</t>
        </is>
      </c>
      <c r="B2652" t="inlineStr">
        <is>
          <t>Database</t>
        </is>
      </c>
      <c r="C2652" t="inlineStr">
        <is>
          <t>PubMed</t>
        </is>
      </c>
      <c r="D2652" s="86" t="n">
        <v>46287</v>
      </c>
      <c r="E2652" t="inlineStr">
        <is>
          <t>Multiple queries (Q1-Q5)</t>
        </is>
      </c>
      <c r="F2652" t="inlineStr">
        <is>
          <t>Local field potentials reflect cortical population dynamics in a region-specific and frequency-dependent manner.</t>
        </is>
      </c>
      <c r="G2652" t="inlineStr">
        <is>
          <t>Gallego-Carracedo, Cecilia; Perich, Matthew G; Chowdhury, Raeed H; Miller, Lee E; Gallego, Juan Álvaro</t>
        </is>
      </c>
      <c r="H2652" t="n">
        <v>2022</v>
      </c>
      <c r="I2652" t="inlineStr">
        <is>
          <t>eLife</t>
        </is>
      </c>
      <c r="J2652" t="inlineStr">
        <is>
          <t>10.7554/eLife.73155</t>
        </is>
      </c>
      <c r="K2652" t="inlineStr">
        <is>
          <t>https://pubmed.ncbi.nlm.nih.gov/35968845/</t>
        </is>
      </c>
      <c r="L2652" t="inlineStr">
        <is>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is>
      </c>
      <c r="M2652" t="inlineStr">
        <is>
          <t>Journal Article, Research Support, Non-U.S. Gov't, Research Support, N.I.H., Extramural, Research Support, U.S. Gov't, Non-P.H.S.</t>
        </is>
      </c>
      <c r="N2652" t="inlineStr">
        <is>
          <t>eng</t>
        </is>
      </c>
      <c r="O2652">
        <f>IF(F2652="","",LOWER(TRIM(F2652)&amp;"|"&amp;TRIM(G2652)&amp;"|"&amp;H2652))</f>
        <v/>
      </c>
      <c r="P2652" t="inlineStr">
        <is>
          <t>No</t>
        </is>
      </c>
      <c r="Q2652" t="inlineStr">
        <is>
          <t>PMID: 35968845</t>
        </is>
      </c>
    </row>
    <row r="2653">
      <c r="A2653" t="inlineStr">
        <is>
          <t>A2652</t>
        </is>
      </c>
      <c r="B2653" t="inlineStr">
        <is>
          <t>Database</t>
        </is>
      </c>
      <c r="C2653" t="inlineStr">
        <is>
          <t>PubMed</t>
        </is>
      </c>
      <c r="D2653" s="86" t="n">
        <v>46287</v>
      </c>
      <c r="E2653" t="inlineStr">
        <is>
          <t>Multiple queries (Q1-Q5)</t>
        </is>
      </c>
      <c r="F2653" t="inlineStr">
        <is>
          <t>A neural circuit model for human sensorimotor timing.</t>
        </is>
      </c>
      <c r="G2653" t="inlineStr">
        <is>
          <t>Egger, Seth W; Le, Nhat M; Jazayeri, Mehrdad</t>
        </is>
      </c>
      <c r="H2653" t="n">
        <v>2020</v>
      </c>
      <c r="I2653" t="inlineStr">
        <is>
          <t>Nature communications</t>
        </is>
      </c>
      <c r="J2653" t="inlineStr">
        <is>
          <t>10.1038/s41467-020-16999-8</t>
        </is>
      </c>
      <c r="K2653" t="inlineStr">
        <is>
          <t>https://pubmed.ncbi.nlm.nih.gov/32770038/</t>
        </is>
      </c>
      <c r="L2653" t="inlineStr">
        <is>
          <t>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is>
      </c>
      <c r="M2653" t="inlineStr">
        <is>
          <t>Journal Article, Research Support, N.I.H., Extramural, Research Support, Non-U.S. Gov't</t>
        </is>
      </c>
      <c r="N2653" t="inlineStr">
        <is>
          <t>eng</t>
        </is>
      </c>
      <c r="O2653">
        <f>IF(F2653="","",LOWER(TRIM(F2653)&amp;"|"&amp;TRIM(G2653)&amp;"|"&amp;H2653))</f>
        <v/>
      </c>
      <c r="P2653" t="inlineStr">
        <is>
          <t>No</t>
        </is>
      </c>
      <c r="Q2653" t="inlineStr">
        <is>
          <t>PMID: 32770038</t>
        </is>
      </c>
    </row>
  </sheetData>
  <autoFilter ref="$A$1:$Q$101"/>
  <dataValidations count="2">
    <dataValidation sqref="B2:B101" showDropDown="0" showInputMessage="0" showErrorMessage="0" allowBlank="1" type="list">
      <formula1>"Database,Register,Snowball-Backward,Snowball-Forward,Other"</formula1>
    </dataValidation>
    <dataValidation sqref="P2:P101" showDropDown="0" showInputMessage="0" showErrorMessage="0" allowBlank="1" type="list">
      <formula1>"Yes,No"</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R1001"/>
  <sheetViews>
    <sheetView showGridLines="0" workbookViewId="0">
      <pane ySplit="1" topLeftCell="A2" activePane="bottomLeft" state="frozen"/>
      <selection pane="bottomLeft" activeCell="B3" sqref="B3"/>
    </sheetView>
  </sheetViews>
  <sheetFormatPr baseColWidth="8" defaultColWidth="12.63" defaultRowHeight="15.75" customHeight="1"/>
  <cols>
    <col width="17.25" customWidth="1" style="68" min="1" max="1"/>
    <col width="48.13" customWidth="1" style="68" min="2" max="2"/>
    <col width="14.13" customWidth="1" style="68" min="3" max="3"/>
    <col width="13.88" customWidth="1" style="68" min="4" max="4"/>
    <col width="8.75" customWidth="1" style="68" min="5" max="9"/>
    <col width="13.75" customWidth="1" style="68" min="10" max="10"/>
    <col width="8.75" customWidth="1" style="68" min="11" max="12"/>
    <col width="14.63" customWidth="1" style="68" min="13" max="13"/>
    <col width="27" customWidth="1" style="68" min="14" max="14"/>
    <col width="21.75" customWidth="1" style="68" min="15" max="15"/>
    <col width="27.75" customWidth="1" style="68" min="16" max="16"/>
    <col width="35" customWidth="1" style="68" min="17" max="18"/>
  </cols>
  <sheetData>
    <row r="1">
      <c r="A1" s="41" t="inlineStr">
        <is>
          <t>Article_ID</t>
        </is>
      </c>
      <c r="B1" s="41" t="inlineStr">
        <is>
          <t>Title</t>
        </is>
      </c>
      <c r="C1" s="41" t="inlineStr">
        <is>
          <t>IC1</t>
        </is>
      </c>
      <c r="D1" s="41" t="inlineStr">
        <is>
          <t>IC2</t>
        </is>
      </c>
      <c r="E1" s="41" t="inlineStr">
        <is>
          <t>IC3</t>
        </is>
      </c>
      <c r="F1" s="41" t="inlineStr">
        <is>
          <t>IC4</t>
        </is>
      </c>
      <c r="G1" s="41" t="inlineStr">
        <is>
          <t>IC5</t>
        </is>
      </c>
      <c r="H1" s="41" t="inlineStr">
        <is>
          <t>EC1</t>
        </is>
      </c>
      <c r="I1" s="41" t="inlineStr">
        <is>
          <t>EC2</t>
        </is>
      </c>
      <c r="J1" s="41" t="inlineStr">
        <is>
          <t>EC3</t>
        </is>
      </c>
      <c r="K1" s="41" t="inlineStr">
        <is>
          <t>EC4</t>
        </is>
      </c>
      <c r="L1" s="41" t="inlineStr">
        <is>
          <t>EC5</t>
        </is>
      </c>
      <c r="M1" s="41" t="inlineStr">
        <is>
          <t>EC6</t>
        </is>
      </c>
      <c r="N1" s="41" t="inlineStr">
        <is>
          <t>Inclusion_Score</t>
        </is>
      </c>
      <c r="O1" s="41" t="inlineStr">
        <is>
          <t>Exclusion_Flag</t>
        </is>
      </c>
      <c r="P1" s="41" t="inlineStr">
        <is>
          <t>Screening_Decision</t>
        </is>
      </c>
      <c r="Q1" s="41" t="inlineStr">
        <is>
          <t>Exclusion_Reason</t>
        </is>
      </c>
      <c r="R1" s="41" t="inlineStr">
        <is>
          <t>Screening_Notes</t>
        </is>
      </c>
    </row>
    <row r="2">
      <c r="A2" s="42" t="inlineStr">
        <is>
          <t>A0001</t>
        </is>
      </c>
      <c r="B2" s="42" t="inlineStr">
        <is>
          <t>Intelligent driving foundation model; [智能驾驶大模型]</t>
        </is>
      </c>
      <c r="C2" s="42" t="inlineStr">
        <is>
          <t>Unclear</t>
        </is>
      </c>
      <c r="D2" s="42" t="inlineStr">
        <is>
          <t>Unclear</t>
        </is>
      </c>
      <c r="E2" s="42" t="inlineStr">
        <is>
          <t>Yes</t>
        </is>
      </c>
      <c r="F2" s="42" t="inlineStr">
        <is>
          <t>No</t>
        </is>
      </c>
      <c r="G2" s="42" t="inlineStr">
        <is>
          <t>No</t>
        </is>
      </c>
      <c r="H2" s="42" t="inlineStr">
        <is>
          <t>No</t>
        </is>
      </c>
      <c r="I2" s="42" t="inlineStr">
        <is>
          <t>No</t>
        </is>
      </c>
      <c r="J2" s="42" t="inlineStr">
        <is>
          <t>Unclear</t>
        </is>
      </c>
      <c r="K2" s="42" t="inlineStr">
        <is>
          <t>No</t>
        </is>
      </c>
      <c r="L2" s="42" t="inlineStr">
        <is>
          <t>No</t>
        </is>
      </c>
      <c r="M2" s="42" t="inlineStr">
        <is>
          <t>Unclear</t>
        </is>
      </c>
      <c r="N2" s="42" t="n">
        <v>1</v>
      </c>
      <c r="O2" s="42" t="inlineStr">
        <is>
          <t>NO</t>
        </is>
      </c>
      <c r="P2" s="42" t="inlineStr">
        <is>
          <t>Review</t>
        </is>
      </c>
      <c r="Q2" s="42" t="inlineStr">
        <is>
          <t>IC5 belum terpenuhi: Journal of Image and Graphics (Zhongguo Tuxiang Tuxing Xuebao) menerbitkan teks lengkap berbahasa Mandarin (judul/abstrak dwibahasa Mandarin-Inggris); ketersediaan full text berbahasa Inggris belum terkonfirmasi.</t>
        </is>
      </c>
      <c r="R2" s="42" t="inlineStr">
        <is>
          <t>Judul 'Intelligent driving foundation model' (智能驾驶大模型), DOI 10.11834/jig.260085, diterbitkan di Journal of Image and Graphics (ISSN 1006-8961), jurnal ilmiah Mandarin terindeks Scopus. Abstrak lengkap tidak berhasil diakses melalui pencarian tambahan saat screening sehingga relevansi terhadap arsitektur JEPA vs generatif pada domain video (IC1/IC2) belum dapat dipastikan. Status: Review, perlu retrieval dan penerjemahan full text sebelum keputusan akhir.</t>
        </is>
      </c>
    </row>
    <row r="3">
      <c r="A3" s="42" t="inlineStr">
        <is>
          <t>A0002</t>
        </is>
      </c>
      <c r="B3" s="42" t="inlineStr">
        <is>
          <t>What Drives Success in Physical Planning with Joint-Embedding Predictive World Models?</t>
        </is>
      </c>
      <c r="C3" s="42" t="inlineStr">
        <is>
          <t>Yes</t>
        </is>
      </c>
      <c r="D3" s="42" t="inlineStr">
        <is>
          <t>Yes</t>
        </is>
      </c>
      <c r="E3" s="42" t="inlineStr">
        <is>
          <t>Yes</t>
        </is>
      </c>
      <c r="F3" s="42" t="inlineStr">
        <is>
          <t>Yes</t>
        </is>
      </c>
      <c r="G3" s="42" t="inlineStr">
        <is>
          <t>Yes</t>
        </is>
      </c>
      <c r="H3" s="42" t="inlineStr">
        <is>
          <t>No</t>
        </is>
      </c>
      <c r="I3" s="42" t="inlineStr">
        <is>
          <t>No</t>
        </is>
      </c>
      <c r="J3" s="42" t="inlineStr">
        <is>
          <t>No</t>
        </is>
      </c>
      <c r="K3" s="42" t="inlineStr">
        <is>
          <t>No</t>
        </is>
      </c>
      <c r="L3" s="42" t="inlineStr">
        <is>
          <t>No</t>
        </is>
      </c>
      <c r="M3" s="42" t="inlineStr">
        <is>
          <t>No</t>
        </is>
      </c>
      <c r="N3" s="42" t="n">
        <v>5</v>
      </c>
      <c r="O3" s="42" t="inlineStr">
        <is>
          <t>NO</t>
        </is>
      </c>
      <c r="P3" s="42" t="inlineStr">
        <is>
          <t>Candidate</t>
        </is>
      </c>
      <c r="Q3" s="42" t="inlineStr">
        <is>
          <t>-</t>
        </is>
      </c>
      <c r="R3" s="42" t="inlineStr">
        <is>
          <t>Terver, Yang, Ponce, Bardes &amp; LeCun - Meta FAIR/INRIA (arXiv:2512.24497, terindeks Scopus di bawah Transactions on Machine Learning Research/TMLR). Memformalkan action-conditioned Joint-Embedding Predictive World Models (JEPA-WM) yang dipelajari dari video, mengusulkan model yang mengungguli baseline DINO-WM dan V-JEPA-2-AC pada tugas navigasi dan manipulasi. Sangat relevan untuk RQ-01 s.d. RQ-04. Kandidat kuat untuk Quality Assessment.</t>
        </is>
      </c>
    </row>
    <row r="4">
      <c r="A4" s="42" t="inlineStr">
        <is>
          <t>A0003</t>
        </is>
      </c>
      <c r="B4" s="42" t="inlineStr">
        <is>
          <t>Structured Dynamics in the Algorithmic Agent</t>
        </is>
      </c>
      <c r="C4" s="42" t="inlineStr">
        <is>
          <t>No</t>
        </is>
      </c>
      <c r="D4" s="42" t="inlineStr">
        <is>
          <t>No</t>
        </is>
      </c>
      <c r="E4" s="42" t="inlineStr">
        <is>
          <t>Yes</t>
        </is>
      </c>
      <c r="F4" s="42" t="inlineStr">
        <is>
          <t>No</t>
        </is>
      </c>
      <c r="G4" s="42" t="inlineStr">
        <is>
          <t>Yes</t>
        </is>
      </c>
      <c r="H4" s="42" t="inlineStr">
        <is>
          <t>No</t>
        </is>
      </c>
      <c r="I4" s="42" t="inlineStr">
        <is>
          <t>No</t>
        </is>
      </c>
      <c r="J4" s="42" t="inlineStr">
        <is>
          <t>Yes</t>
        </is>
      </c>
      <c r="K4" s="42" t="inlineStr">
        <is>
          <t>No</t>
        </is>
      </c>
      <c r="L4" s="42" t="inlineStr">
        <is>
          <t>No</t>
        </is>
      </c>
      <c r="M4" s="42" t="inlineStr">
        <is>
          <t>No</t>
        </is>
      </c>
      <c r="N4" s="42" t="n">
        <v>2</v>
      </c>
      <c r="O4" s="42" t="inlineStr">
        <is>
          <t>YES</t>
        </is>
      </c>
      <c r="P4" s="42" t="inlineStr">
        <is>
          <t>Exclude</t>
        </is>
      </c>
      <c r="Q4" s="42" t="inlineStr">
        <is>
          <t>EC3 - Artikel membahas 'generative world model' dalam kerangka matematis Kolmogorov Theory of Consciousness (agen algoritmik, Lie pseudogroups, teorema Noether), bukan arsitektur world model JEPA/generatif untuk data video.</t>
        </is>
      </c>
      <c r="R4" s="42" t="inlineStr">
        <is>
          <t>Ruffini, Castaldo &amp; Vohryzek (Entropy 2025, 27(1):90, DOI 10.3390/e27010090), Neuroelectrics Barcelona. Memodelkan dinamika agen algoritmik dan kesadaran menggunakan teori simetri/grup Lie; istilah 'world model' dipakai dalam konteks neurosains-teoretis, tidak berkaitan dengan prediksi video maupun perbandingan JEPA vs generatif pada computer vision. Di luar lingkup domain review ini.</t>
        </is>
      </c>
    </row>
    <row r="5">
      <c r="A5" s="42" t="inlineStr">
        <is>
          <t>A0004</t>
        </is>
      </c>
      <c r="B5" s="42" t="inlineStr">
        <is>
          <t>Hybrid intelligence systems for reliable automation: advancing knowledge work and autonomous operations with scalable AI architectures</t>
        </is>
      </c>
      <c r="C5" s="42" t="inlineStr">
        <is>
          <t>No</t>
        </is>
      </c>
      <c r="D5" s="42" t="inlineStr">
        <is>
          <t>No</t>
        </is>
      </c>
      <c r="E5" s="42" t="inlineStr">
        <is>
          <t>Yes</t>
        </is>
      </c>
      <c r="F5" s="42" t="inlineStr">
        <is>
          <t>No</t>
        </is>
      </c>
      <c r="G5" s="42" t="inlineStr">
        <is>
          <t>Yes</t>
        </is>
      </c>
      <c r="H5" s="42" t="inlineStr">
        <is>
          <t>No</t>
        </is>
      </c>
      <c r="I5" s="42" t="inlineStr">
        <is>
          <t>No</t>
        </is>
      </c>
      <c r="J5" s="42" t="inlineStr">
        <is>
          <t>Yes</t>
        </is>
      </c>
      <c r="K5" s="42" t="inlineStr">
        <is>
          <t>No</t>
        </is>
      </c>
      <c r="L5" s="42" t="inlineStr">
        <is>
          <t>No</t>
        </is>
      </c>
      <c r="M5" s="42" t="inlineStr">
        <is>
          <t>No</t>
        </is>
      </c>
      <c r="N5" s="42" t="n">
        <v>2</v>
      </c>
      <c r="O5" s="42" t="inlineStr">
        <is>
          <t>YES</t>
        </is>
      </c>
      <c r="P5" s="42" t="inlineStr">
        <is>
          <t>Exclude</t>
        </is>
      </c>
      <c r="Q5" s="42" t="inlineStr">
        <is>
          <t>EC3 - JEPA hanya dipakai sebagai salah satu komponen sistem hybrid-intelligence untuk deteksi anomali satelit (graph-based) dan otomasi setup CFD; bukan kontribusi atau perbandingan arsitektur world model pada domain video.</t>
        </is>
      </c>
      <c r="R5" s="42" t="inlineStr">
        <is>
          <t>Grosvenor, Zemlyansky, Wahab, Bohachov, Dogan &amp; Deighan (Frontiers in Robotics and AI, 2025, DOI 10.3389/frobt.2025.1566623), MSBAI. Mengusulkan sistem hybrid intelligence (simbolik + ML berjenjang) untuk Space Domain Awareness (graph-based JEPA + multi-agent RL untuk deteksi anomali objek orbit) dan optimasi setup simulasi CFD pesawat. Data berupa graf objek satelit dan setup CFD, bukan video/observasi visual sekuensial. Tidak memenuhi cakupan domain video pada review ini.</t>
        </is>
      </c>
    </row>
    <row r="6">
      <c r="A6" s="42" t="inlineStr">
        <is>
          <t>A0005</t>
        </is>
      </c>
      <c r="B6" s="42" t="inlineStr">
        <is>
          <t>World4RL: Diffusion World Models for Policy Refinement with Reinforcement Learning for Robotic Manipulation</t>
        </is>
      </c>
      <c r="C6" s="42" t="inlineStr">
        <is>
          <t>Yes</t>
        </is>
      </c>
      <c r="D6" s="42" t="inlineStr">
        <is>
          <t>Yes</t>
        </is>
      </c>
      <c r="E6" s="42" t="inlineStr">
        <is>
          <t>Yes</t>
        </is>
      </c>
      <c r="F6" s="42" t="inlineStr">
        <is>
          <t>No</t>
        </is>
      </c>
      <c r="G6" s="42" t="inlineStr">
        <is>
          <t>Yes</t>
        </is>
      </c>
      <c r="H6" s="42" t="inlineStr">
        <is>
          <t>No</t>
        </is>
      </c>
      <c r="I6" s="42" t="inlineStr">
        <is>
          <t>No</t>
        </is>
      </c>
      <c r="J6" s="42" t="inlineStr">
        <is>
          <t>No</t>
        </is>
      </c>
      <c r="K6" s="42" t="inlineStr">
        <is>
          <t>No</t>
        </is>
      </c>
      <c r="L6" s="42" t="inlineStr">
        <is>
          <t>No</t>
        </is>
      </c>
      <c r="M6" s="42" t="inlineStr">
        <is>
          <t>No</t>
        </is>
      </c>
      <c r="N6" s="42" t="n">
        <v>4</v>
      </c>
      <c r="O6" s="42" t="inlineStr">
        <is>
          <t>NO</t>
        </is>
      </c>
      <c r="P6" s="42" t="inlineStr">
        <is>
          <t>Review</t>
        </is>
      </c>
      <c r="Q6" s="42" t="inlineStr">
        <is>
          <t>-</t>
        </is>
      </c>
      <c r="R6" s="42" t="inlineStr">
        <is>
          <t>Jiang, Liu, Qin, Tian, Zheng, Zhou, Yu, Li &amp; Zhao - Institute of Automation, Chinese Academy of Sciences (awalnya arXiv:2509.19080, kini terindeks Scopus sebagai IEEE Robotics and Automation Letters, DOI 10.1109/LRA.2026.3728345). Mengusulkan World4RL: diffusion-based world model sebagai simulator kesetiaan tinggi untuk menyempurnakan kebijakan manipulasi robot sepenuhnya dalam 'imagined environment', divalidasi lewat eksperimen simulasi &amp; dunia nyata dengan tingkat keberhasilan lebih tinggi dibanding imitation learning. Representatif garis keturunan generatif (diffusion) untuk RQ-03/RQ-04. IC4 tidak terpenuhi (bukan dari daftar contoh lab riset utama pada protokol) namun bersifat penguat kualitas, bukan syarat wajib -&gt; direkomendasikan tetap Include meski formula otomatis menghasilkan status 'Review'.</t>
        </is>
      </c>
    </row>
    <row r="7">
      <c r="A7" s="42" t="inlineStr">
        <is>
          <t>A0006</t>
        </is>
      </c>
      <c r="B7" s="42" t="inlineStr">
        <is>
          <t>Generative World Modeling for Risk-Aware Autonomous UAV Navigation in Dynamic Traffic Networks</t>
        </is>
      </c>
      <c r="C7" s="42" t="inlineStr">
        <is>
          <t>Unclear</t>
        </is>
      </c>
      <c r="D7" s="42" t="inlineStr">
        <is>
          <t>Unclear</t>
        </is>
      </c>
      <c r="E7" s="42" t="inlineStr">
        <is>
          <t>Yes</t>
        </is>
      </c>
      <c r="F7" s="42" t="inlineStr">
        <is>
          <t>No</t>
        </is>
      </c>
      <c r="G7" s="42" t="inlineStr">
        <is>
          <t>Yes</t>
        </is>
      </c>
      <c r="H7" s="42" t="inlineStr">
        <is>
          <t>No</t>
        </is>
      </c>
      <c r="I7" s="42" t="inlineStr">
        <is>
          <t>No</t>
        </is>
      </c>
      <c r="J7" s="42" t="inlineStr">
        <is>
          <t>Unclear</t>
        </is>
      </c>
      <c r="K7" s="42" t="inlineStr">
        <is>
          <t>No</t>
        </is>
      </c>
      <c r="L7" s="42" t="inlineStr">
        <is>
          <t>No</t>
        </is>
      </c>
      <c r="M7" s="42" t="inlineStr">
        <is>
          <t>No</t>
        </is>
      </c>
      <c r="N7" s="42" t="n">
        <v>2</v>
      </c>
      <c r="O7" s="42" t="inlineStr">
        <is>
          <t>NO</t>
        </is>
      </c>
      <c r="P7" s="42" t="inlineStr">
        <is>
          <t>Review</t>
        </is>
      </c>
      <c r="Q7" s="42" t="inlineStr">
        <is>
          <t>Menunggu verifikasi IC1/IC2 - abstrak lengkap belum berhasil diakses melalui pencarian tambahan saat screening.</t>
        </is>
      </c>
      <c r="R7" s="42" t="inlineStr">
        <is>
          <t>Momani, Alsekait, Al-Khasawneh, Othman, Al-Tarawneh, Sharma &amp; Khoh, Computers, Materials &amp; Continua (CMC), DOI 10.32604/cmc.2026.082572. Judul mengindikasikan penggunaan generative world modeling untuk navigasi UAV yang sadar risiko pada jaringan lalu lintas dinamis, namun abstrak lengkap tidak ditemukan saat screening sehingga cakupan domain video/representasi visual sekuensial (IC2) dan detail arsitektur (IC1) belum dapat dipastikan. Status: Review, perlu retrieval full text dari penerbit (Tech Science Press) untuk konfirmasi.</t>
        </is>
      </c>
    </row>
    <row r="8">
      <c r="A8" s="42" t="inlineStr">
        <is>
          <t>A0007</t>
        </is>
      </c>
      <c r="B8" s="42" t="inlineStr">
        <is>
          <t>Offline Inverse Constrained Reinforcement Learning for Safe-Critical Decision Making in Healthcare</t>
        </is>
      </c>
      <c r="C8" s="42" t="inlineStr">
        <is>
          <t>No</t>
        </is>
      </c>
      <c r="D8" s="42" t="inlineStr">
        <is>
          <t>No</t>
        </is>
      </c>
      <c r="E8" s="42" t="inlineStr">
        <is>
          <t>Yes</t>
        </is>
      </c>
      <c r="F8" s="42" t="inlineStr">
        <is>
          <t>No</t>
        </is>
      </c>
      <c r="G8" s="42" t="inlineStr">
        <is>
          <t>Yes</t>
        </is>
      </c>
      <c r="H8" s="42" t="inlineStr">
        <is>
          <t>No</t>
        </is>
      </c>
      <c r="I8" s="42" t="inlineStr">
        <is>
          <t>No</t>
        </is>
      </c>
      <c r="J8" s="42" t="inlineStr">
        <is>
          <t>Yes</t>
        </is>
      </c>
      <c r="K8" s="42" t="inlineStr">
        <is>
          <t>Yes</t>
        </is>
      </c>
      <c r="L8" s="42" t="inlineStr">
        <is>
          <t>No</t>
        </is>
      </c>
      <c r="M8" s="42" t="inlineStr">
        <is>
          <t>No</t>
        </is>
      </c>
      <c r="N8" s="42" t="n">
        <v>2</v>
      </c>
      <c r="O8" s="42" t="inlineStr">
        <is>
          <t>YES</t>
        </is>
      </c>
      <c r="P8" s="42" t="inlineStr">
        <is>
          <t>Exclude</t>
        </is>
      </c>
      <c r="Q8" s="42" t="inlineStr">
        <is>
          <t>EC3 &amp; EC4 - Artikel membahas Offline Inverse Constrained RL (Constraint Transformer) untuk keamanan keputusan klinis (dosis/pengobatan berbasis data rekam medis), tidak melibatkan world model atau prediksi dinamika visual/video.</t>
        </is>
      </c>
      <c r="R8" s="42" t="inlineStr">
        <is>
          <t>Fang, Liu &amp; Gong (IEEE Transactions on Artificial Intelligence, DOI 10.1109/TAI.2025.3610390). Berfokus pada constrained reinforcement learning offline untuk menyimpulkan batasan keselamatan pengobatan dari data historis (mis. dosis, sepsis), tanpa komponen world model maupun data video. Di luar lingkup domain dan arsitektur review ini.</t>
        </is>
      </c>
    </row>
    <row r="9">
      <c r="A9" s="42" t="inlineStr">
        <is>
          <t>A0008</t>
        </is>
      </c>
      <c r="B9" s="42" t="inlineStr">
        <is>
          <t>World4RL: Diffusion World Models for Policy Refinement With Reinforcement Learning for Robotic Manipulation</t>
        </is>
      </c>
      <c r="C9" s="42" t="inlineStr">
        <is>
          <t>Yes</t>
        </is>
      </c>
      <c r="D9" s="42" t="inlineStr">
        <is>
          <t>Yes</t>
        </is>
      </c>
      <c r="E9" s="42" t="inlineStr">
        <is>
          <t>Yes</t>
        </is>
      </c>
      <c r="F9" s="42" t="inlineStr">
        <is>
          <t>No</t>
        </is>
      </c>
      <c r="G9" s="42" t="inlineStr">
        <is>
          <t>Yes</t>
        </is>
      </c>
      <c r="H9" s="42" t="inlineStr">
        <is>
          <t>Yes</t>
        </is>
      </c>
      <c r="I9" s="42" t="inlineStr">
        <is>
          <t>No</t>
        </is>
      </c>
      <c r="J9" s="42" t="inlineStr">
        <is>
          <t>No</t>
        </is>
      </c>
      <c r="K9" s="42" t="inlineStr">
        <is>
          <t>No</t>
        </is>
      </c>
      <c r="L9" s="42" t="inlineStr">
        <is>
          <t>No</t>
        </is>
      </c>
      <c r="M9" s="42" t="inlineStr">
        <is>
          <t>No</t>
        </is>
      </c>
      <c r="N9" s="42" t="n">
        <v>4</v>
      </c>
      <c r="O9" s="42" t="inlineStr">
        <is>
          <t>YES</t>
        </is>
      </c>
      <c r="P9" s="42" t="inlineStr">
        <is>
          <t>Exclude</t>
        </is>
      </c>
      <c r="Q9" s="42" t="inlineStr">
        <is>
          <t>EC1 - Duplikat dari A0005: judul, daftar penulis, dan DOI (10.1109/LRA.2026.3728345) identik; hanya berbeda sumber database (Scopus vs IEEE Xplore).</t>
        </is>
      </c>
      <c r="R9" s="42" t="inlineStr">
        <is>
          <t>Rekaman duplikat dari World4RL (=A0005), terindeks di dua database (Scopus &amp; IEEE Xplore) dengan DOI identik dan format nama penulis yang sedikit berbeda. Record yang dipertahankan untuk tahap selanjutnya adalah A0005; A0008 dieksklusi sebagai duplikat sesuai EC1.</t>
        </is>
      </c>
    </row>
    <row r="10">
      <c r="A10" s="42" t="n"/>
      <c r="B10" s="42">
        <f t="array" ref="B10">IFERROR(INDEX(Raw_Articles!$F:$F,MATCH(A10,Raw_Articles!$A:$A,0)),"")</f>
        <v/>
      </c>
      <c r="C10" s="42" t="n"/>
      <c r="D10" s="42" t="n"/>
      <c r="E10" s="42" t="n"/>
      <c r="F10" s="42" t="n"/>
      <c r="G10" s="42" t="n"/>
      <c r="H10" s="42" t="n"/>
      <c r="I10" s="42" t="n"/>
      <c r="J10" s="42" t="n"/>
      <c r="K10" s="42" t="n"/>
      <c r="L10" s="42" t="n"/>
      <c r="M10" s="42" t="n"/>
      <c r="N10" s="42">
        <f>IF(COUNTA(C10:G10)=0,"",COUNTIF(C10:G10,"Yes"))</f>
        <v/>
      </c>
      <c r="O10" s="42">
        <f>IF(COUNTA(H10:M10)=0,"",IF(COUNTIF(H10:M10,"Yes")&gt;0,"YES","NO"))</f>
        <v/>
      </c>
      <c r="P10" s="42">
        <f>IF(A10="","",IF(O10="YES","Exclude",IF(N10=5,"Candidate","Review")))</f>
        <v/>
      </c>
      <c r="Q10" s="42" t="n"/>
      <c r="R10" s="42" t="n"/>
    </row>
    <row r="11">
      <c r="A11" s="42" t="n"/>
      <c r="B11" s="42">
        <f t="array" ref="B11">IFERROR(INDEX(Raw_Articles!$F:$F,MATCH(A11,Raw_Articles!$A:$A,0)),"")</f>
        <v/>
      </c>
      <c r="C11" s="42" t="n"/>
      <c r="D11" s="42" t="n"/>
      <c r="E11" s="42" t="n"/>
      <c r="F11" s="42" t="n"/>
      <c r="G11" s="42" t="n"/>
      <c r="H11" s="42" t="n"/>
      <c r="I11" s="42" t="n"/>
      <c r="J11" s="42" t="n"/>
      <c r="K11" s="42" t="n"/>
      <c r="L11" s="42" t="n"/>
      <c r="M11" s="42" t="n"/>
      <c r="N11" s="42">
        <f>IF(COUNTA(C11:G11)=0,"",COUNTIF(C11:G11,"Yes"))</f>
        <v/>
      </c>
      <c r="O11" s="42">
        <f>IF(COUNTA(H11:M11)=0,"",IF(COUNTIF(H11:M11,"Yes")&gt;0,"YES","NO"))</f>
        <v/>
      </c>
      <c r="P11" s="42">
        <f>IF(A11="","",IF(O11="YES","Exclude",IF(N11=5,"Candidate","Review")))</f>
        <v/>
      </c>
      <c r="Q11" s="42" t="n"/>
      <c r="R11" s="42" t="n"/>
    </row>
    <row r="12">
      <c r="A12" s="42" t="n"/>
      <c r="B12" s="42">
        <f t="array" ref="B12">IFERROR(INDEX(Raw_Articles!$F:$F,MATCH(A12,Raw_Articles!$A:$A,0)),"")</f>
        <v/>
      </c>
      <c r="C12" s="42" t="n"/>
      <c r="D12" s="42" t="n"/>
      <c r="E12" s="42" t="n"/>
      <c r="F12" s="42" t="n"/>
      <c r="G12" s="42" t="n"/>
      <c r="H12" s="42" t="n"/>
      <c r="I12" s="42" t="n"/>
      <c r="J12" s="42" t="n"/>
      <c r="K12" s="42" t="n"/>
      <c r="L12" s="42" t="n"/>
      <c r="M12" s="42" t="n"/>
      <c r="N12" s="42">
        <f>IF(COUNTA(C12:G12)=0,"",COUNTIF(C12:G12,"Yes"))</f>
        <v/>
      </c>
      <c r="O12" s="42">
        <f>IF(COUNTA(H12:M12)=0,"",IF(COUNTIF(H12:M12,"Yes")&gt;0,"YES","NO"))</f>
        <v/>
      </c>
      <c r="P12" s="42">
        <f>IF(A12="","",IF(O12="YES","Exclude",IF(N12=5,"Candidate","Review")))</f>
        <v/>
      </c>
      <c r="Q12" s="42" t="n"/>
      <c r="R12" s="42" t="n"/>
    </row>
    <row r="13">
      <c r="A13" s="42" t="n"/>
      <c r="B13" s="42">
        <f t="array" ref="B13">IFERROR(INDEX(Raw_Articles!$F:$F,MATCH(A13,Raw_Articles!$A:$A,0)),"")</f>
        <v/>
      </c>
      <c r="C13" s="42" t="n"/>
      <c r="D13" s="42" t="n"/>
      <c r="E13" s="42" t="n"/>
      <c r="F13" s="42" t="n"/>
      <c r="G13" s="42" t="n"/>
      <c r="H13" s="42" t="n"/>
      <c r="I13" s="42" t="n"/>
      <c r="J13" s="42" t="n"/>
      <c r="K13" s="42" t="n"/>
      <c r="L13" s="42" t="n"/>
      <c r="M13" s="42" t="n"/>
      <c r="N13" s="42">
        <f>IF(COUNTA(C13:G13)=0,"",COUNTIF(C13:G13,"Yes"))</f>
        <v/>
      </c>
      <c r="O13" s="42">
        <f>IF(COUNTA(H13:M13)=0,"",IF(COUNTIF(H13:M13,"Yes")&gt;0,"YES","NO"))</f>
        <v/>
      </c>
      <c r="P13" s="42">
        <f>IF(A13="","",IF(O13="YES","Exclude",IF(N13=5,"Candidate","Review")))</f>
        <v/>
      </c>
      <c r="Q13" s="42" t="n"/>
      <c r="R13" s="42" t="n"/>
    </row>
    <row r="14">
      <c r="A14" s="42" t="n"/>
      <c r="B14" s="42">
        <f t="array" ref="B14">IFERROR(INDEX(Raw_Articles!$F:$F,MATCH(A14,Raw_Articles!$A:$A,0)),"")</f>
        <v/>
      </c>
      <c r="C14" s="42" t="n"/>
      <c r="D14" s="42" t="n"/>
      <c r="E14" s="42" t="n"/>
      <c r="F14" s="42" t="n"/>
      <c r="G14" s="42" t="n"/>
      <c r="H14" s="42" t="n"/>
      <c r="I14" s="42" t="n"/>
      <c r="J14" s="42" t="n"/>
      <c r="K14" s="42" t="n"/>
      <c r="L14" s="42" t="n"/>
      <c r="M14" s="42" t="n"/>
      <c r="N14" s="42">
        <f>IF(COUNTA(C14:G14)=0,"",COUNTIF(C14:G14,"Yes"))</f>
        <v/>
      </c>
      <c r="O14" s="42">
        <f>IF(COUNTA(H14:M14)=0,"",IF(COUNTIF(H14:M14,"Yes")&gt;0,"YES","NO"))</f>
        <v/>
      </c>
      <c r="P14" s="42">
        <f>IF(A14="","",IF(O14="YES","Exclude",IF(N14=5,"Candidate","Review")))</f>
        <v/>
      </c>
      <c r="Q14" s="42" t="n"/>
      <c r="R14" s="42" t="n"/>
    </row>
    <row r="15">
      <c r="A15" s="42" t="n"/>
      <c r="B15" s="42">
        <f t="array" ref="B15">IFERROR(INDEX(Raw_Articles!$F:$F,MATCH(A15,Raw_Articles!$A:$A,0)),"")</f>
        <v/>
      </c>
      <c r="C15" s="42" t="n"/>
      <c r="D15" s="42" t="n"/>
      <c r="E15" s="42" t="n"/>
      <c r="F15" s="42" t="n"/>
      <c r="G15" s="42" t="n"/>
      <c r="H15" s="42" t="n"/>
      <c r="I15" s="42" t="n"/>
      <c r="J15" s="42" t="n"/>
      <c r="K15" s="42" t="n"/>
      <c r="L15" s="42" t="n"/>
      <c r="M15" s="42" t="n"/>
      <c r="N15" s="42">
        <f>IF(COUNTA(C15:G15)=0,"",COUNTIF(C15:G15,"Yes"))</f>
        <v/>
      </c>
      <c r="O15" s="42">
        <f>IF(COUNTA(H15:M15)=0,"",IF(COUNTIF(H15:M15,"Yes")&gt;0,"YES","NO"))</f>
        <v/>
      </c>
      <c r="P15" s="42">
        <f>IF(A15="","",IF(O15="YES","Exclude",IF(N15=5,"Candidate","Review")))</f>
        <v/>
      </c>
      <c r="Q15" s="42" t="n"/>
      <c r="R15" s="42" t="n"/>
    </row>
    <row r="16">
      <c r="A16" s="42" t="n"/>
      <c r="B16" s="42">
        <f t="array" ref="B16">IFERROR(INDEX(Raw_Articles!$F:$F,MATCH(A16,Raw_Articles!$A:$A,0)),"")</f>
        <v/>
      </c>
      <c r="C16" s="42" t="n"/>
      <c r="D16" s="42" t="n"/>
      <c r="E16" s="42" t="n"/>
      <c r="F16" s="42" t="n"/>
      <c r="G16" s="42" t="n"/>
      <c r="H16" s="42" t="n"/>
      <c r="I16" s="42" t="n"/>
      <c r="J16" s="42" t="n"/>
      <c r="K16" s="42" t="n"/>
      <c r="L16" s="42" t="n"/>
      <c r="M16" s="42" t="n"/>
      <c r="N16" s="42">
        <f>IF(COUNTA(C16:G16)=0,"",COUNTIF(C16:G16,"Yes"))</f>
        <v/>
      </c>
      <c r="O16" s="42">
        <f>IF(COUNTA(H16:M16)=0,"",IF(COUNTIF(H16:M16,"Yes")&gt;0,"YES","NO"))</f>
        <v/>
      </c>
      <c r="P16" s="42">
        <f>IF(A16="","",IF(O16="YES","Exclude",IF(N16=5,"Candidate","Review")))</f>
        <v/>
      </c>
      <c r="Q16" s="42" t="n"/>
      <c r="R16" s="42" t="n"/>
    </row>
    <row r="17">
      <c r="A17" s="42" t="n"/>
      <c r="B17" s="42">
        <f t="array" ref="B17">IFERROR(INDEX(Raw_Articles!$F:$F,MATCH(A17,Raw_Articles!$A:$A,0)),"")</f>
        <v/>
      </c>
      <c r="C17" s="42" t="n"/>
      <c r="D17" s="42" t="n"/>
      <c r="E17" s="42" t="n"/>
      <c r="F17" s="42" t="n"/>
      <c r="G17" s="42" t="n"/>
      <c r="H17" s="42" t="n"/>
      <c r="I17" s="42" t="n"/>
      <c r="J17" s="42" t="n"/>
      <c r="K17" s="42" t="n"/>
      <c r="L17" s="42" t="n"/>
      <c r="M17" s="42" t="n"/>
      <c r="N17" s="42">
        <f>IF(COUNTA(C17:G17)=0,"",COUNTIF(C17:G17,"Yes"))</f>
        <v/>
      </c>
      <c r="O17" s="42">
        <f>IF(COUNTA(H17:M17)=0,"",IF(COUNTIF(H17:M17,"Yes")&gt;0,"YES","NO"))</f>
        <v/>
      </c>
      <c r="P17" s="42">
        <f>IF(A17="","",IF(O17="YES","Exclude",IF(N17=5,"Candidate","Review")))</f>
        <v/>
      </c>
      <c r="Q17" s="42" t="n"/>
      <c r="R17" s="42" t="n"/>
    </row>
    <row r="18">
      <c r="A18" s="42" t="n"/>
      <c r="B18" s="42">
        <f t="array" ref="B18">IFERROR(INDEX(Raw_Articles!$F:$F,MATCH(A18,Raw_Articles!$A:$A,0)),"")</f>
        <v/>
      </c>
      <c r="C18" s="42" t="n"/>
      <c r="D18" s="42" t="n"/>
      <c r="E18" s="42" t="n"/>
      <c r="F18" s="42" t="n"/>
      <c r="G18" s="42" t="n"/>
      <c r="H18" s="42" t="n"/>
      <c r="I18" s="42" t="n"/>
      <c r="J18" s="42" t="n"/>
      <c r="K18" s="42" t="n"/>
      <c r="L18" s="42" t="n"/>
      <c r="M18" s="42" t="n"/>
      <c r="N18" s="42">
        <f>IF(COUNTA(C18:G18)=0,"",COUNTIF(C18:G18,"Yes"))</f>
        <v/>
      </c>
      <c r="O18" s="42">
        <f>IF(COUNTA(H18:M18)=0,"",IF(COUNTIF(H18:M18,"Yes")&gt;0,"YES","NO"))</f>
        <v/>
      </c>
      <c r="P18" s="42">
        <f>IF(A18="","",IF(O18="YES","Exclude",IF(N18=5,"Candidate","Review")))</f>
        <v/>
      </c>
      <c r="Q18" s="42" t="n"/>
      <c r="R18" s="42" t="n"/>
    </row>
    <row r="19">
      <c r="A19" s="42" t="n"/>
      <c r="B19" s="42">
        <f t="array" ref="B19">IFERROR(INDEX(Raw_Articles!$F:$F,MATCH(A19,Raw_Articles!$A:$A,0)),"")</f>
        <v/>
      </c>
      <c r="C19" s="42" t="n"/>
      <c r="D19" s="42" t="n"/>
      <c r="E19" s="42" t="n"/>
      <c r="F19" s="42" t="n"/>
      <c r="G19" s="42" t="n"/>
      <c r="H19" s="42" t="n"/>
      <c r="I19" s="42" t="n"/>
      <c r="J19" s="42" t="n"/>
      <c r="K19" s="42" t="n"/>
      <c r="L19" s="42" t="n"/>
      <c r="M19" s="42" t="n"/>
      <c r="N19" s="42">
        <f>IF(COUNTA(C19:G19)=0,"",COUNTIF(C19:G19,"Yes"))</f>
        <v/>
      </c>
      <c r="O19" s="42">
        <f>IF(COUNTA(H19:M19)=0,"",IF(COUNTIF(H19:M19,"Yes")&gt;0,"YES","NO"))</f>
        <v/>
      </c>
      <c r="P19" s="42">
        <f>IF(A19="","",IF(O19="YES","Exclude",IF(N19=5,"Candidate","Review")))</f>
        <v/>
      </c>
      <c r="Q19" s="42" t="n"/>
      <c r="R19" s="42" t="n"/>
    </row>
    <row r="20">
      <c r="A20" s="42" t="n"/>
      <c r="B20" s="42">
        <f t="array" ref="B20">IFERROR(INDEX(Raw_Articles!$F:$F,MATCH(A20,Raw_Articles!$A:$A,0)),"")</f>
        <v/>
      </c>
      <c r="C20" s="42" t="n"/>
      <c r="D20" s="42" t="n"/>
      <c r="E20" s="42" t="n"/>
      <c r="F20" s="42" t="n"/>
      <c r="G20" s="42" t="n"/>
      <c r="H20" s="42" t="n"/>
      <c r="I20" s="42" t="n"/>
      <c r="J20" s="42" t="n"/>
      <c r="K20" s="42" t="n"/>
      <c r="L20" s="42" t="n"/>
      <c r="M20" s="42" t="n"/>
      <c r="N20" s="42">
        <f>IF(COUNTA(C20:G20)=0,"",COUNTIF(C20:G20,"Yes"))</f>
        <v/>
      </c>
      <c r="O20" s="42">
        <f>IF(COUNTA(H20:M20)=0,"",IF(COUNTIF(H20:M20,"Yes")&gt;0,"YES","NO"))</f>
        <v/>
      </c>
      <c r="P20" s="42">
        <f>IF(A20="","",IF(O20="YES","Exclude",IF(N20=5,"Candidate","Review")))</f>
        <v/>
      </c>
      <c r="Q20" s="42" t="n"/>
      <c r="R20" s="42" t="n"/>
    </row>
    <row r="21">
      <c r="A21" s="42" t="n"/>
      <c r="B21" s="42">
        <f t="array" ref="B21">IFERROR(INDEX(Raw_Articles!$F:$F,MATCH(A21,Raw_Articles!$A:$A,0)),"")</f>
        <v/>
      </c>
      <c r="C21" s="42" t="n"/>
      <c r="D21" s="42" t="n"/>
      <c r="E21" s="42" t="n"/>
      <c r="F21" s="42" t="n"/>
      <c r="G21" s="42" t="n"/>
      <c r="H21" s="42" t="n"/>
      <c r="I21" s="42" t="n"/>
      <c r="J21" s="42" t="n"/>
      <c r="K21" s="42" t="n"/>
      <c r="L21" s="42" t="n"/>
      <c r="M21" s="42" t="n"/>
      <c r="N21" s="42">
        <f>IF(COUNTA(C21:G21)=0,"",COUNTIF(C21:G21,"Yes"))</f>
        <v/>
      </c>
      <c r="O21" s="42">
        <f>IF(COUNTA(H21:M21)=0,"",IF(COUNTIF(H21:M21,"Yes")&gt;0,"YES","NO"))</f>
        <v/>
      </c>
      <c r="P21" s="42">
        <f>IF(A21="","",IF(O21="YES","Exclude",IF(N21=5,"Candidate","Review")))</f>
        <v/>
      </c>
      <c r="Q21" s="42" t="n"/>
      <c r="R21" s="42" t="n"/>
    </row>
    <row r="22">
      <c r="A22" s="42" t="n"/>
      <c r="B22" s="42">
        <f t="array" ref="B22">IFERROR(INDEX(Raw_Articles!$F:$F,MATCH(A22,Raw_Articles!$A:$A,0)),"")</f>
        <v/>
      </c>
      <c r="C22" s="42" t="n"/>
      <c r="D22" s="42" t="n"/>
      <c r="E22" s="42" t="n"/>
      <c r="F22" s="42" t="n"/>
      <c r="G22" s="42" t="n"/>
      <c r="H22" s="42" t="n"/>
      <c r="I22" s="42" t="n"/>
      <c r="J22" s="42" t="n"/>
      <c r="K22" s="42" t="n"/>
      <c r="L22" s="42" t="n"/>
      <c r="M22" s="42" t="n"/>
      <c r="N22" s="42">
        <f>IF(COUNTA(C22:G22)=0,"",COUNTIF(C22:G22,"Yes"))</f>
        <v/>
      </c>
      <c r="O22" s="42">
        <f>IF(COUNTA(H22:M22)=0,"",IF(COUNTIF(H22:M22,"Yes")&gt;0,"YES","NO"))</f>
        <v/>
      </c>
      <c r="P22" s="42">
        <f>IF(A22="","",IF(O22="YES","Exclude",IF(N22=5,"Candidate","Review")))</f>
        <v/>
      </c>
      <c r="Q22" s="42" t="n"/>
      <c r="R22" s="42" t="n"/>
    </row>
    <row r="23">
      <c r="A23" s="42" t="n"/>
      <c r="B23" s="42">
        <f t="array" ref="B23">IFERROR(INDEX(Raw_Articles!$F:$F,MATCH(A23,Raw_Articles!$A:$A,0)),"")</f>
        <v/>
      </c>
      <c r="C23" s="42" t="n"/>
      <c r="D23" s="42" t="n"/>
      <c r="E23" s="42" t="n"/>
      <c r="F23" s="42" t="n"/>
      <c r="G23" s="42" t="n"/>
      <c r="H23" s="42" t="n"/>
      <c r="I23" s="42" t="n"/>
      <c r="J23" s="42" t="n"/>
      <c r="K23" s="42" t="n"/>
      <c r="L23" s="42" t="n"/>
      <c r="M23" s="42" t="n"/>
      <c r="N23" s="42">
        <f>IF(COUNTA(C23:G23)=0,"",COUNTIF(C23:G23,"Yes"))</f>
        <v/>
      </c>
      <c r="O23" s="42">
        <f>IF(COUNTA(H23:M23)=0,"",IF(COUNTIF(H23:M23,"Yes")&gt;0,"YES","NO"))</f>
        <v/>
      </c>
      <c r="P23" s="42">
        <f>IF(A23="","",IF(O23="YES","Exclude",IF(N23=5,"Candidate","Review")))</f>
        <v/>
      </c>
      <c r="Q23" s="42" t="n"/>
      <c r="R23" s="42" t="n"/>
    </row>
    <row r="24">
      <c r="A24" s="42" t="n"/>
      <c r="B24" s="42">
        <f t="array" ref="B24">IFERROR(INDEX(Raw_Articles!$F:$F,MATCH(A24,Raw_Articles!$A:$A,0)),"")</f>
        <v/>
      </c>
      <c r="C24" s="42" t="n"/>
      <c r="D24" s="42" t="n"/>
      <c r="E24" s="42" t="n"/>
      <c r="F24" s="42" t="n"/>
      <c r="G24" s="42" t="n"/>
      <c r="H24" s="42" t="n"/>
      <c r="I24" s="42" t="n"/>
      <c r="J24" s="42" t="n"/>
      <c r="K24" s="42" t="n"/>
      <c r="L24" s="42" t="n"/>
      <c r="M24" s="42" t="n"/>
      <c r="N24" s="42">
        <f>IF(COUNTA(C24:G24)=0,"",COUNTIF(C24:G24,"Yes"))</f>
        <v/>
      </c>
      <c r="O24" s="42">
        <f>IF(COUNTA(H24:M24)=0,"",IF(COUNTIF(H24:M24,"Yes")&gt;0,"YES","NO"))</f>
        <v/>
      </c>
      <c r="P24" s="42">
        <f>IF(A24="","",IF(O24="YES","Exclude",IF(N24=5,"Candidate","Review")))</f>
        <v/>
      </c>
      <c r="Q24" s="42" t="n"/>
      <c r="R24" s="42" t="n"/>
    </row>
    <row r="25">
      <c r="A25" s="42" t="n"/>
      <c r="B25" s="42">
        <f t="array" ref="B25">IFERROR(INDEX(Raw_Articles!$F:$F,MATCH(A25,Raw_Articles!$A:$A,0)),"")</f>
        <v/>
      </c>
      <c r="C25" s="42" t="n"/>
      <c r="D25" s="42" t="n"/>
      <c r="E25" s="42" t="n"/>
      <c r="F25" s="42" t="n"/>
      <c r="G25" s="42" t="n"/>
      <c r="H25" s="42" t="n"/>
      <c r="I25" s="42" t="n"/>
      <c r="J25" s="42" t="n"/>
      <c r="K25" s="42" t="n"/>
      <c r="L25" s="42" t="n"/>
      <c r="M25" s="42" t="n"/>
      <c r="N25" s="42">
        <f>IF(COUNTA(C25:G25)=0,"",COUNTIF(C25:G25,"Yes"))</f>
        <v/>
      </c>
      <c r="O25" s="42">
        <f>IF(COUNTA(H25:M25)=0,"",IF(COUNTIF(H25:M25,"Yes")&gt;0,"YES","NO"))</f>
        <v/>
      </c>
      <c r="P25" s="42">
        <f>IF(A25="","",IF(O25="YES","Exclude",IF(N25=5,"Candidate","Review")))</f>
        <v/>
      </c>
      <c r="Q25" s="42" t="n"/>
      <c r="R25" s="42" t="n"/>
    </row>
    <row r="26">
      <c r="A26" s="42" t="n"/>
      <c r="B26" s="42">
        <f t="array" ref="B26">IFERROR(INDEX(Raw_Articles!$F:$F,MATCH(A26,Raw_Articles!$A:$A,0)),"")</f>
        <v/>
      </c>
      <c r="C26" s="42" t="n"/>
      <c r="D26" s="42" t="n"/>
      <c r="E26" s="42" t="n"/>
      <c r="F26" s="42" t="n"/>
      <c r="G26" s="42" t="n"/>
      <c r="H26" s="42" t="n"/>
      <c r="I26" s="42" t="n"/>
      <c r="J26" s="42" t="n"/>
      <c r="K26" s="42" t="n"/>
      <c r="L26" s="42" t="n"/>
      <c r="M26" s="42" t="n"/>
      <c r="N26" s="42">
        <f>IF(COUNTA(C26:G26)=0,"",COUNTIF(C26:G26,"Yes"))</f>
        <v/>
      </c>
      <c r="O26" s="42">
        <f>IF(COUNTA(H26:M26)=0,"",IF(COUNTIF(H26:M26,"Yes")&gt;0,"YES","NO"))</f>
        <v/>
      </c>
      <c r="P26" s="42">
        <f>IF(A26="","",IF(O26="YES","Exclude",IF(N26=5,"Candidate","Review")))</f>
        <v/>
      </c>
      <c r="Q26" s="42" t="n"/>
      <c r="R26" s="42" t="n"/>
    </row>
    <row r="27">
      <c r="A27" s="42" t="n"/>
      <c r="B27" s="42">
        <f t="array" ref="B27">IFERROR(INDEX(Raw_Articles!$F:$F,MATCH(A27,Raw_Articles!$A:$A,0)),"")</f>
        <v/>
      </c>
      <c r="C27" s="42" t="n"/>
      <c r="D27" s="42" t="n"/>
      <c r="E27" s="42" t="n"/>
      <c r="F27" s="42" t="n"/>
      <c r="G27" s="42" t="n"/>
      <c r="H27" s="42" t="n"/>
      <c r="I27" s="42" t="n"/>
      <c r="J27" s="42" t="n"/>
      <c r="K27" s="42" t="n"/>
      <c r="L27" s="42" t="n"/>
      <c r="M27" s="42" t="n"/>
      <c r="N27" s="42">
        <f>IF(COUNTA(C27:G27)=0,"",COUNTIF(C27:G27,"Yes"))</f>
        <v/>
      </c>
      <c r="O27" s="42">
        <f>IF(COUNTA(H27:M27)=0,"",IF(COUNTIF(H27:M27,"Yes")&gt;0,"YES","NO"))</f>
        <v/>
      </c>
      <c r="P27" s="42">
        <f>IF(A27="","",IF(O27="YES","Exclude",IF(N27=5,"Candidate","Review")))</f>
        <v/>
      </c>
      <c r="Q27" s="42" t="n"/>
      <c r="R27" s="42" t="n"/>
    </row>
    <row r="28">
      <c r="A28" s="42" t="n"/>
      <c r="B28" s="42">
        <f t="array" ref="B28">IFERROR(INDEX(Raw_Articles!$F:$F,MATCH(A28,Raw_Articles!$A:$A,0)),"")</f>
        <v/>
      </c>
      <c r="C28" s="42" t="n"/>
      <c r="D28" s="42" t="n"/>
      <c r="E28" s="42" t="n"/>
      <c r="F28" s="42" t="n"/>
      <c r="G28" s="42" t="n"/>
      <c r="H28" s="42" t="n"/>
      <c r="I28" s="42" t="n"/>
      <c r="J28" s="42" t="n"/>
      <c r="K28" s="42" t="n"/>
      <c r="L28" s="42" t="n"/>
      <c r="M28" s="42" t="n"/>
      <c r="N28" s="42">
        <f>IF(COUNTA(C28:G28)=0,"",COUNTIF(C28:G28,"Yes"))</f>
        <v/>
      </c>
      <c r="O28" s="42">
        <f>IF(COUNTA(H28:M28)=0,"",IF(COUNTIF(H28:M28,"Yes")&gt;0,"YES","NO"))</f>
        <v/>
      </c>
      <c r="P28" s="42">
        <f>IF(A28="","",IF(O28="YES","Exclude",IF(N28=5,"Candidate","Review")))</f>
        <v/>
      </c>
      <c r="Q28" s="42" t="n"/>
      <c r="R28" s="42" t="n"/>
    </row>
    <row r="29">
      <c r="A29" s="42" t="n"/>
      <c r="B29" s="42">
        <f t="array" ref="B29">IFERROR(INDEX(Raw_Articles!$F:$F,MATCH(A29,Raw_Articles!$A:$A,0)),"")</f>
        <v/>
      </c>
      <c r="C29" s="42" t="n"/>
      <c r="D29" s="42" t="n"/>
      <c r="E29" s="42" t="n"/>
      <c r="F29" s="42" t="n"/>
      <c r="G29" s="42" t="n"/>
      <c r="H29" s="42" t="n"/>
      <c r="I29" s="42" t="n"/>
      <c r="J29" s="42" t="n"/>
      <c r="K29" s="42" t="n"/>
      <c r="L29" s="42" t="n"/>
      <c r="M29" s="42" t="n"/>
      <c r="N29" s="42">
        <f>IF(COUNTA(C29:G29)=0,"",COUNTIF(C29:G29,"Yes"))</f>
        <v/>
      </c>
      <c r="O29" s="42">
        <f>IF(COUNTA(H29:M29)=0,"",IF(COUNTIF(H29:M29,"Yes")&gt;0,"YES","NO"))</f>
        <v/>
      </c>
      <c r="P29" s="42">
        <f>IF(A29="","",IF(O29="YES","Exclude",IF(N29=5,"Candidate","Review")))</f>
        <v/>
      </c>
      <c r="Q29" s="42" t="n"/>
      <c r="R29" s="42" t="n"/>
    </row>
    <row r="30">
      <c r="A30" s="42" t="n"/>
      <c r="B30" s="42">
        <f t="array" ref="B30">IFERROR(INDEX(Raw_Articles!$F:$F,MATCH(A30,Raw_Articles!$A:$A,0)),"")</f>
        <v/>
      </c>
      <c r="C30" s="42" t="n"/>
      <c r="D30" s="42" t="n"/>
      <c r="E30" s="42" t="n"/>
      <c r="F30" s="42" t="n"/>
      <c r="G30" s="42" t="n"/>
      <c r="H30" s="42" t="n"/>
      <c r="I30" s="42" t="n"/>
      <c r="J30" s="42" t="n"/>
      <c r="K30" s="42" t="n"/>
      <c r="L30" s="42" t="n"/>
      <c r="M30" s="42" t="n"/>
      <c r="N30" s="42">
        <f>IF(COUNTA(C30:G30)=0,"",COUNTIF(C30:G30,"Yes"))</f>
        <v/>
      </c>
      <c r="O30" s="42">
        <f>IF(COUNTA(H30:M30)=0,"",IF(COUNTIF(H30:M30,"Yes")&gt;0,"YES","NO"))</f>
        <v/>
      </c>
      <c r="P30" s="42">
        <f>IF(A30="","",IF(O30="YES","Exclude",IF(N30=5,"Candidate","Review")))</f>
        <v/>
      </c>
      <c r="Q30" s="42" t="n"/>
      <c r="R30" s="42" t="n"/>
    </row>
    <row r="31">
      <c r="A31" s="42" t="n"/>
      <c r="B31" s="42">
        <f t="array" ref="B31">IFERROR(INDEX(Raw_Articles!$F:$F,MATCH(A31,Raw_Articles!$A:$A,0)),"")</f>
        <v/>
      </c>
      <c r="C31" s="42" t="n"/>
      <c r="D31" s="42" t="n"/>
      <c r="E31" s="42" t="n"/>
      <c r="F31" s="42" t="n"/>
      <c r="G31" s="42" t="n"/>
      <c r="H31" s="42" t="n"/>
      <c r="I31" s="42" t="n"/>
      <c r="J31" s="42" t="n"/>
      <c r="K31" s="42" t="n"/>
      <c r="L31" s="42" t="n"/>
      <c r="M31" s="42" t="n"/>
      <c r="N31" s="42">
        <f>IF(COUNTA(C31:G31)=0,"",COUNTIF(C31:G31,"Yes"))</f>
        <v/>
      </c>
      <c r="O31" s="42">
        <f>IF(COUNTA(H31:M31)=0,"",IF(COUNTIF(H31:M31,"Yes")&gt;0,"YES","NO"))</f>
        <v/>
      </c>
      <c r="P31" s="42">
        <f>IF(A31="","",IF(O31="YES","Exclude",IF(N31=5,"Candidate","Review")))</f>
        <v/>
      </c>
      <c r="Q31" s="42" t="n"/>
      <c r="R31" s="42" t="n"/>
    </row>
    <row r="32">
      <c r="A32" s="42" t="n"/>
      <c r="B32" s="42">
        <f t="array" ref="B32">IFERROR(INDEX(Raw_Articles!$F:$F,MATCH(A32,Raw_Articles!$A:$A,0)),"")</f>
        <v/>
      </c>
      <c r="C32" s="42" t="n"/>
      <c r="D32" s="42" t="n"/>
      <c r="E32" s="42" t="n"/>
      <c r="F32" s="42" t="n"/>
      <c r="G32" s="42" t="n"/>
      <c r="H32" s="42" t="n"/>
      <c r="I32" s="42" t="n"/>
      <c r="J32" s="42" t="n"/>
      <c r="K32" s="42" t="n"/>
      <c r="L32" s="42" t="n"/>
      <c r="M32" s="42" t="n"/>
      <c r="N32" s="42">
        <f>IF(COUNTA(C32:G32)=0,"",COUNTIF(C32:G32,"Yes"))</f>
        <v/>
      </c>
      <c r="O32" s="42">
        <f>IF(COUNTA(H32:M32)=0,"",IF(COUNTIF(H32:M32,"Yes")&gt;0,"YES","NO"))</f>
        <v/>
      </c>
      <c r="P32" s="42">
        <f>IF(A32="","",IF(O32="YES","Exclude",IF(N32=5,"Candidate","Review")))</f>
        <v/>
      </c>
      <c r="Q32" s="42" t="n"/>
      <c r="R32" s="42" t="n"/>
    </row>
    <row r="33">
      <c r="A33" s="42" t="n"/>
      <c r="B33" s="42">
        <f t="array" ref="B33">IFERROR(INDEX(Raw_Articles!$F:$F,MATCH(A33,Raw_Articles!$A:$A,0)),"")</f>
        <v/>
      </c>
      <c r="C33" s="42" t="n"/>
      <c r="D33" s="42" t="n"/>
      <c r="E33" s="42" t="n"/>
      <c r="F33" s="42" t="n"/>
      <c r="G33" s="42" t="n"/>
      <c r="H33" s="42" t="n"/>
      <c r="I33" s="42" t="n"/>
      <c r="J33" s="42" t="n"/>
      <c r="K33" s="42" t="n"/>
      <c r="L33" s="42" t="n"/>
      <c r="M33" s="42" t="n"/>
      <c r="N33" s="42">
        <f>IF(COUNTA(C33:G33)=0,"",COUNTIF(C33:G33,"Yes"))</f>
        <v/>
      </c>
      <c r="O33" s="42">
        <f>IF(COUNTA(H33:M33)=0,"",IF(COUNTIF(H33:M33,"Yes")&gt;0,"YES","NO"))</f>
        <v/>
      </c>
      <c r="P33" s="42">
        <f>IF(A33="","",IF(O33="YES","Exclude",IF(N33=5,"Candidate","Review")))</f>
        <v/>
      </c>
      <c r="Q33" s="42" t="n"/>
      <c r="R33" s="42" t="n"/>
    </row>
    <row r="34">
      <c r="A34" s="42" t="n"/>
      <c r="B34" s="42">
        <f t="array" ref="B34">IFERROR(INDEX(Raw_Articles!$F:$F,MATCH(A34,Raw_Articles!$A:$A,0)),"")</f>
        <v/>
      </c>
      <c r="C34" s="42" t="n"/>
      <c r="D34" s="42" t="n"/>
      <c r="E34" s="42" t="n"/>
      <c r="F34" s="42" t="n"/>
      <c r="G34" s="42" t="n"/>
      <c r="H34" s="42" t="n"/>
      <c r="I34" s="42" t="n"/>
      <c r="J34" s="42" t="n"/>
      <c r="K34" s="42" t="n"/>
      <c r="L34" s="42" t="n"/>
      <c r="M34" s="42" t="n"/>
      <c r="N34" s="42">
        <f>IF(COUNTA(C34:G34)=0,"",COUNTIF(C34:G34,"Yes"))</f>
        <v/>
      </c>
      <c r="O34" s="42">
        <f>IF(COUNTA(H34:M34)=0,"",IF(COUNTIF(H34:M34,"Yes")&gt;0,"YES","NO"))</f>
        <v/>
      </c>
      <c r="P34" s="42">
        <f>IF(A34="","",IF(O34="YES","Exclude",IF(N34=5,"Candidate","Review")))</f>
        <v/>
      </c>
      <c r="Q34" s="42" t="n"/>
      <c r="R34" s="42" t="n"/>
    </row>
    <row r="35">
      <c r="A35" s="42" t="n"/>
      <c r="B35" s="42">
        <f t="array" ref="B35">IFERROR(INDEX(Raw_Articles!$F:$F,MATCH(A35,Raw_Articles!$A:$A,0)),"")</f>
        <v/>
      </c>
      <c r="C35" s="42" t="n"/>
      <c r="D35" s="42" t="n"/>
      <c r="E35" s="42" t="n"/>
      <c r="F35" s="42" t="n"/>
      <c r="G35" s="42" t="n"/>
      <c r="H35" s="42" t="n"/>
      <c r="I35" s="42" t="n"/>
      <c r="J35" s="42" t="n"/>
      <c r="K35" s="42" t="n"/>
      <c r="L35" s="42" t="n"/>
      <c r="M35" s="42" t="n"/>
      <c r="N35" s="42">
        <f>IF(COUNTA(C35:G35)=0,"",COUNTIF(C35:G35,"Yes"))</f>
        <v/>
      </c>
      <c r="O35" s="42">
        <f>IF(COUNTA(H35:M35)=0,"",IF(COUNTIF(H35:M35,"Yes")&gt;0,"YES","NO"))</f>
        <v/>
      </c>
      <c r="P35" s="42">
        <f>IF(A35="","",IF(O35="YES","Exclude",IF(N35=5,"Candidate","Review")))</f>
        <v/>
      </c>
      <c r="Q35" s="42" t="n"/>
      <c r="R35" s="42" t="n"/>
    </row>
    <row r="36">
      <c r="A36" s="42" t="n"/>
      <c r="B36" s="42">
        <f t="array" ref="B36">IFERROR(INDEX(Raw_Articles!$F:$F,MATCH(A36,Raw_Articles!$A:$A,0)),"")</f>
        <v/>
      </c>
      <c r="C36" s="42" t="n"/>
      <c r="D36" s="42" t="n"/>
      <c r="E36" s="42" t="n"/>
      <c r="F36" s="42" t="n"/>
      <c r="G36" s="42" t="n"/>
      <c r="H36" s="42" t="n"/>
      <c r="I36" s="42" t="n"/>
      <c r="J36" s="42" t="n"/>
      <c r="K36" s="42" t="n"/>
      <c r="L36" s="42" t="n"/>
      <c r="M36" s="42" t="n"/>
      <c r="N36" s="42">
        <f>IF(COUNTA(C36:G36)=0,"",COUNTIF(C36:G36,"Yes"))</f>
        <v/>
      </c>
      <c r="O36" s="42">
        <f>IF(COUNTA(H36:M36)=0,"",IF(COUNTIF(H36:M36,"Yes")&gt;0,"YES","NO"))</f>
        <v/>
      </c>
      <c r="P36" s="42">
        <f>IF(A36="","",IF(O36="YES","Exclude",IF(N36=5,"Candidate","Review")))</f>
        <v/>
      </c>
      <c r="Q36" s="42" t="n"/>
      <c r="R36" s="42" t="n"/>
    </row>
    <row r="37">
      <c r="A37" s="42" t="n"/>
      <c r="B37" s="42">
        <f t="array" ref="B37">IFERROR(INDEX(Raw_Articles!$F:$F,MATCH(A37,Raw_Articles!$A:$A,0)),"")</f>
        <v/>
      </c>
      <c r="C37" s="42" t="n"/>
      <c r="D37" s="42" t="n"/>
      <c r="E37" s="42" t="n"/>
      <c r="F37" s="42" t="n"/>
      <c r="G37" s="42" t="n"/>
      <c r="H37" s="42" t="n"/>
      <c r="I37" s="42" t="n"/>
      <c r="J37" s="42" t="n"/>
      <c r="K37" s="42" t="n"/>
      <c r="L37" s="42" t="n"/>
      <c r="M37" s="42" t="n"/>
      <c r="N37" s="42">
        <f>IF(COUNTA(C37:G37)=0,"",COUNTIF(C37:G37,"Yes"))</f>
        <v/>
      </c>
      <c r="O37" s="42">
        <f>IF(COUNTA(H37:M37)=0,"",IF(COUNTIF(H37:M37,"Yes")&gt;0,"YES","NO"))</f>
        <v/>
      </c>
      <c r="P37" s="42">
        <f>IF(A37="","",IF(O37="YES","Exclude",IF(N37=5,"Candidate","Review")))</f>
        <v/>
      </c>
      <c r="Q37" s="42" t="n"/>
      <c r="R37" s="42" t="n"/>
    </row>
    <row r="38">
      <c r="A38" s="42" t="n"/>
      <c r="B38" s="42">
        <f t="array" ref="B38">IFERROR(INDEX(Raw_Articles!$F:$F,MATCH(A38,Raw_Articles!$A:$A,0)),"")</f>
        <v/>
      </c>
      <c r="C38" s="42" t="n"/>
      <c r="D38" s="42" t="n"/>
      <c r="E38" s="42" t="n"/>
      <c r="F38" s="42" t="n"/>
      <c r="G38" s="42" t="n"/>
      <c r="H38" s="42" t="n"/>
      <c r="I38" s="42" t="n"/>
      <c r="J38" s="42" t="n"/>
      <c r="K38" s="42" t="n"/>
      <c r="L38" s="42" t="n"/>
      <c r="M38" s="42" t="n"/>
      <c r="N38" s="42">
        <f>IF(COUNTA(C38:G38)=0,"",COUNTIF(C38:G38,"Yes"))</f>
        <v/>
      </c>
      <c r="O38" s="42">
        <f>IF(COUNTA(H38:M38)=0,"",IF(COUNTIF(H38:M38,"Yes")&gt;0,"YES","NO"))</f>
        <v/>
      </c>
      <c r="P38" s="42">
        <f>IF(A38="","",IF(O38="YES","Exclude",IF(N38=5,"Candidate","Review")))</f>
        <v/>
      </c>
      <c r="Q38" s="42" t="n"/>
      <c r="R38" s="42" t="n"/>
    </row>
    <row r="39">
      <c r="A39" s="42" t="n"/>
      <c r="B39" s="42">
        <f t="array" ref="B39">IFERROR(INDEX(Raw_Articles!$F:$F,MATCH(A39,Raw_Articles!$A:$A,0)),"")</f>
        <v/>
      </c>
      <c r="C39" s="42" t="n"/>
      <c r="D39" s="42" t="n"/>
      <c r="E39" s="42" t="n"/>
      <c r="F39" s="42" t="n"/>
      <c r="G39" s="42" t="n"/>
      <c r="H39" s="42" t="n"/>
      <c r="I39" s="42" t="n"/>
      <c r="J39" s="42" t="n"/>
      <c r="K39" s="42" t="n"/>
      <c r="L39" s="42" t="n"/>
      <c r="M39" s="42" t="n"/>
      <c r="N39" s="42">
        <f>IF(COUNTA(C39:G39)=0,"",COUNTIF(C39:G39,"Yes"))</f>
        <v/>
      </c>
      <c r="O39" s="42">
        <f>IF(COUNTA(H39:M39)=0,"",IF(COUNTIF(H39:M39,"Yes")&gt;0,"YES","NO"))</f>
        <v/>
      </c>
      <c r="P39" s="42">
        <f>IF(A39="","",IF(O39="YES","Exclude",IF(N39=5,"Candidate","Review")))</f>
        <v/>
      </c>
      <c r="Q39" s="42" t="n"/>
      <c r="R39" s="42" t="n"/>
    </row>
    <row r="40">
      <c r="A40" s="42" t="n"/>
      <c r="B40" s="42">
        <f t="array" ref="B40">IFERROR(INDEX(Raw_Articles!$F:$F,MATCH(A40,Raw_Articles!$A:$A,0)),"")</f>
        <v/>
      </c>
      <c r="C40" s="42" t="n"/>
      <c r="D40" s="42" t="n"/>
      <c r="E40" s="42" t="n"/>
      <c r="F40" s="42" t="n"/>
      <c r="G40" s="42" t="n"/>
      <c r="H40" s="42" t="n"/>
      <c r="I40" s="42" t="n"/>
      <c r="J40" s="42" t="n"/>
      <c r="K40" s="42" t="n"/>
      <c r="L40" s="42" t="n"/>
      <c r="M40" s="42" t="n"/>
      <c r="N40" s="42">
        <f>IF(COUNTA(C40:G40)=0,"",COUNTIF(C40:G40,"Yes"))</f>
        <v/>
      </c>
      <c r="O40" s="42">
        <f>IF(COUNTA(H40:M40)=0,"",IF(COUNTIF(H40:M40,"Yes")&gt;0,"YES","NO"))</f>
        <v/>
      </c>
      <c r="P40" s="42">
        <f>IF(A40="","",IF(O40="YES","Exclude",IF(N40=5,"Candidate","Review")))</f>
        <v/>
      </c>
      <c r="Q40" s="42" t="n"/>
      <c r="R40" s="42" t="n"/>
    </row>
    <row r="41">
      <c r="A41" s="42" t="n"/>
      <c r="B41" s="42">
        <f t="array" ref="B41">IFERROR(INDEX(Raw_Articles!$F:$F,MATCH(A41,Raw_Articles!$A:$A,0)),"")</f>
        <v/>
      </c>
      <c r="C41" s="42" t="n"/>
      <c r="D41" s="42" t="n"/>
      <c r="E41" s="42" t="n"/>
      <c r="F41" s="42" t="n"/>
      <c r="G41" s="42" t="n"/>
      <c r="H41" s="42" t="n"/>
      <c r="I41" s="42" t="n"/>
      <c r="J41" s="42" t="n"/>
      <c r="K41" s="42" t="n"/>
      <c r="L41" s="42" t="n"/>
      <c r="M41" s="42" t="n"/>
      <c r="N41" s="42">
        <f>IF(COUNTA(C41:G41)=0,"",COUNTIF(C41:G41,"Yes"))</f>
        <v/>
      </c>
      <c r="O41" s="42">
        <f>IF(COUNTA(H41:M41)=0,"",IF(COUNTIF(H41:M41,"Yes")&gt;0,"YES","NO"))</f>
        <v/>
      </c>
      <c r="P41" s="42">
        <f>IF(A41="","",IF(O41="YES","Exclude",IF(N41=5,"Candidate","Review")))</f>
        <v/>
      </c>
      <c r="Q41" s="42" t="n"/>
      <c r="R41" s="42" t="n"/>
    </row>
    <row r="42">
      <c r="A42" s="42" t="n"/>
      <c r="B42" s="42">
        <f t="array" ref="B42">IFERROR(INDEX(Raw_Articles!$F:$F,MATCH(A42,Raw_Articles!$A:$A,0)),"")</f>
        <v/>
      </c>
      <c r="C42" s="42" t="n"/>
      <c r="D42" s="42" t="n"/>
      <c r="E42" s="42" t="n"/>
      <c r="F42" s="42" t="n"/>
      <c r="G42" s="42" t="n"/>
      <c r="H42" s="42" t="n"/>
      <c r="I42" s="42" t="n"/>
      <c r="J42" s="42" t="n"/>
      <c r="K42" s="42" t="n"/>
      <c r="L42" s="42" t="n"/>
      <c r="M42" s="42" t="n"/>
      <c r="N42" s="42">
        <f>IF(COUNTA(C42:G42)=0,"",COUNTIF(C42:G42,"Yes"))</f>
        <v/>
      </c>
      <c r="O42" s="42">
        <f>IF(COUNTA(H42:M42)=0,"",IF(COUNTIF(H42:M42,"Yes")&gt;0,"YES","NO"))</f>
        <v/>
      </c>
      <c r="P42" s="42">
        <f>IF(A42="","",IF(O42="YES","Exclude",IF(N42=5,"Candidate","Review")))</f>
        <v/>
      </c>
      <c r="Q42" s="42" t="n"/>
      <c r="R42" s="42" t="n"/>
    </row>
    <row r="43">
      <c r="A43" s="42" t="n"/>
      <c r="B43" s="42">
        <f t="array" ref="B43">IFERROR(INDEX(Raw_Articles!$F:$F,MATCH(A43,Raw_Articles!$A:$A,0)),"")</f>
        <v/>
      </c>
      <c r="C43" s="42" t="n"/>
      <c r="D43" s="42" t="n"/>
      <c r="E43" s="42" t="n"/>
      <c r="F43" s="42" t="n"/>
      <c r="G43" s="42" t="n"/>
      <c r="H43" s="42" t="n"/>
      <c r="I43" s="42" t="n"/>
      <c r="J43" s="42" t="n"/>
      <c r="K43" s="42" t="n"/>
      <c r="L43" s="42" t="n"/>
      <c r="M43" s="42" t="n"/>
      <c r="N43" s="42">
        <f>IF(COUNTA(C43:G43)=0,"",COUNTIF(C43:G43,"Yes"))</f>
        <v/>
      </c>
      <c r="O43" s="42">
        <f>IF(COUNTA(H43:M43)=0,"",IF(COUNTIF(H43:M43,"Yes")&gt;0,"YES","NO"))</f>
        <v/>
      </c>
      <c r="P43" s="42">
        <f>IF(A43="","",IF(O43="YES","Exclude",IF(N43=5,"Candidate","Review")))</f>
        <v/>
      </c>
      <c r="Q43" s="42" t="n"/>
      <c r="R43" s="42" t="n"/>
    </row>
    <row r="44">
      <c r="A44" s="42" t="n"/>
      <c r="B44" s="42">
        <f t="array" ref="B44">IFERROR(INDEX(Raw_Articles!$F:$F,MATCH(A44,Raw_Articles!$A:$A,0)),"")</f>
        <v/>
      </c>
      <c r="C44" s="42" t="n"/>
      <c r="D44" s="42" t="n"/>
      <c r="E44" s="42" t="n"/>
      <c r="F44" s="42" t="n"/>
      <c r="G44" s="42" t="n"/>
      <c r="H44" s="42" t="n"/>
      <c r="I44" s="42" t="n"/>
      <c r="J44" s="42" t="n"/>
      <c r="K44" s="42" t="n"/>
      <c r="L44" s="42" t="n"/>
      <c r="M44" s="42" t="n"/>
      <c r="N44" s="42">
        <f>IF(COUNTA(C44:G44)=0,"",COUNTIF(C44:G44,"Yes"))</f>
        <v/>
      </c>
      <c r="O44" s="42">
        <f>IF(COUNTA(H44:M44)=0,"",IF(COUNTIF(H44:M44,"Yes")&gt;0,"YES","NO"))</f>
        <v/>
      </c>
      <c r="P44" s="42">
        <f>IF(A44="","",IF(O44="YES","Exclude",IF(N44=5,"Candidate","Review")))</f>
        <v/>
      </c>
      <c r="Q44" s="42" t="n"/>
      <c r="R44" s="42" t="n"/>
    </row>
    <row r="45">
      <c r="A45" s="42" t="n"/>
      <c r="B45" s="42">
        <f t="array" ref="B45">IFERROR(INDEX(Raw_Articles!$F:$F,MATCH(A45,Raw_Articles!$A:$A,0)),"")</f>
        <v/>
      </c>
      <c r="C45" s="42" t="n"/>
      <c r="D45" s="42" t="n"/>
      <c r="E45" s="42" t="n"/>
      <c r="F45" s="42" t="n"/>
      <c r="G45" s="42" t="n"/>
      <c r="H45" s="42" t="n"/>
      <c r="I45" s="42" t="n"/>
      <c r="J45" s="42" t="n"/>
      <c r="K45" s="42" t="n"/>
      <c r="L45" s="42" t="n"/>
      <c r="M45" s="42" t="n"/>
      <c r="N45" s="42">
        <f>IF(COUNTA(C45:G45)=0,"",COUNTIF(C45:G45,"Yes"))</f>
        <v/>
      </c>
      <c r="O45" s="42">
        <f>IF(COUNTA(H45:M45)=0,"",IF(COUNTIF(H45:M45,"Yes")&gt;0,"YES","NO"))</f>
        <v/>
      </c>
      <c r="P45" s="42">
        <f>IF(A45="","",IF(O45="YES","Exclude",IF(N45=5,"Candidate","Review")))</f>
        <v/>
      </c>
      <c r="Q45" s="42" t="n"/>
      <c r="R45" s="42" t="n"/>
    </row>
    <row r="46">
      <c r="A46" s="42" t="n"/>
      <c r="B46" s="42">
        <f t="array" ref="B46">IFERROR(INDEX(Raw_Articles!$F:$F,MATCH(A46,Raw_Articles!$A:$A,0)),"")</f>
        <v/>
      </c>
      <c r="C46" s="42" t="n"/>
      <c r="D46" s="42" t="n"/>
      <c r="E46" s="42" t="n"/>
      <c r="F46" s="42" t="n"/>
      <c r="G46" s="42" t="n"/>
      <c r="H46" s="42" t="n"/>
      <c r="I46" s="42" t="n"/>
      <c r="J46" s="42" t="n"/>
      <c r="K46" s="42" t="n"/>
      <c r="L46" s="42" t="n"/>
      <c r="M46" s="42" t="n"/>
      <c r="N46" s="42">
        <f>IF(COUNTA(C46:G46)=0,"",COUNTIF(C46:G46,"Yes"))</f>
        <v/>
      </c>
      <c r="O46" s="42">
        <f>IF(COUNTA(H46:M46)=0,"",IF(COUNTIF(H46:M46,"Yes")&gt;0,"YES","NO"))</f>
        <v/>
      </c>
      <c r="P46" s="42">
        <f>IF(A46="","",IF(O46="YES","Exclude",IF(N46=5,"Candidate","Review")))</f>
        <v/>
      </c>
      <c r="Q46" s="42" t="n"/>
      <c r="R46" s="42" t="n"/>
    </row>
    <row r="47">
      <c r="A47" s="42" t="n"/>
      <c r="B47" s="42">
        <f t="array" ref="B47">IFERROR(INDEX(Raw_Articles!$F:$F,MATCH(A47,Raw_Articles!$A:$A,0)),"")</f>
        <v/>
      </c>
      <c r="C47" s="42" t="n"/>
      <c r="D47" s="42" t="n"/>
      <c r="E47" s="42" t="n"/>
      <c r="F47" s="42" t="n"/>
      <c r="G47" s="42" t="n"/>
      <c r="H47" s="42" t="n"/>
      <c r="I47" s="42" t="n"/>
      <c r="J47" s="42" t="n"/>
      <c r="K47" s="42" t="n"/>
      <c r="L47" s="42" t="n"/>
      <c r="M47" s="42" t="n"/>
      <c r="N47" s="42">
        <f>IF(COUNTA(C47:G47)=0,"",COUNTIF(C47:G47,"Yes"))</f>
        <v/>
      </c>
      <c r="O47" s="42">
        <f>IF(COUNTA(H47:M47)=0,"",IF(COUNTIF(H47:M47,"Yes")&gt;0,"YES","NO"))</f>
        <v/>
      </c>
      <c r="P47" s="42">
        <f>IF(A47="","",IF(O47="YES","Exclude",IF(N47=5,"Candidate","Review")))</f>
        <v/>
      </c>
      <c r="Q47" s="42" t="n"/>
      <c r="R47" s="42" t="n"/>
    </row>
    <row r="48">
      <c r="A48" s="42" t="n"/>
      <c r="B48" s="42">
        <f t="array" ref="B48">IFERROR(INDEX(Raw_Articles!$F:$F,MATCH(A48,Raw_Articles!$A:$A,0)),"")</f>
        <v/>
      </c>
      <c r="C48" s="42" t="n"/>
      <c r="D48" s="42" t="n"/>
      <c r="E48" s="42" t="n"/>
      <c r="F48" s="42" t="n"/>
      <c r="G48" s="42" t="n"/>
      <c r="H48" s="42" t="n"/>
      <c r="I48" s="42" t="n"/>
      <c r="J48" s="42" t="n"/>
      <c r="K48" s="42" t="n"/>
      <c r="L48" s="42" t="n"/>
      <c r="M48" s="42" t="n"/>
      <c r="N48" s="42">
        <f>IF(COUNTA(C48:G48)=0,"",COUNTIF(C48:G48,"Yes"))</f>
        <v/>
      </c>
      <c r="O48" s="42">
        <f>IF(COUNTA(H48:M48)=0,"",IF(COUNTIF(H48:M48,"Yes")&gt;0,"YES","NO"))</f>
        <v/>
      </c>
      <c r="P48" s="42">
        <f>IF(A48="","",IF(O48="YES","Exclude",IF(N48=5,"Candidate","Review")))</f>
        <v/>
      </c>
      <c r="Q48" s="42" t="n"/>
      <c r="R48" s="42" t="n"/>
    </row>
    <row r="49">
      <c r="A49" s="42" t="n"/>
      <c r="B49" s="42">
        <f t="array" ref="B49">IFERROR(INDEX(Raw_Articles!$F:$F,MATCH(A49,Raw_Articles!$A:$A,0)),"")</f>
        <v/>
      </c>
      <c r="C49" s="42" t="n"/>
      <c r="D49" s="42" t="n"/>
      <c r="E49" s="42" t="n"/>
      <c r="F49" s="42" t="n"/>
      <c r="G49" s="42" t="n"/>
      <c r="H49" s="42" t="n"/>
      <c r="I49" s="42" t="n"/>
      <c r="J49" s="42" t="n"/>
      <c r="K49" s="42" t="n"/>
      <c r="L49" s="42" t="n"/>
      <c r="M49" s="42" t="n"/>
      <c r="N49" s="42">
        <f>IF(COUNTA(C49:G49)=0,"",COUNTIF(C49:G49,"Yes"))</f>
        <v/>
      </c>
      <c r="O49" s="42">
        <f>IF(COUNTA(H49:M49)=0,"",IF(COUNTIF(H49:M49,"Yes")&gt;0,"YES","NO"))</f>
        <v/>
      </c>
      <c r="P49" s="42">
        <f>IF(A49="","",IF(O49="YES","Exclude",IF(N49=5,"Candidate","Review")))</f>
        <v/>
      </c>
      <c r="Q49" s="42" t="n"/>
      <c r="R49" s="42" t="n"/>
    </row>
    <row r="50">
      <c r="A50" s="42" t="n"/>
      <c r="B50" s="42">
        <f t="array" ref="B50">IFERROR(INDEX(Raw_Articles!$F:$F,MATCH(A50,Raw_Articles!$A:$A,0)),"")</f>
        <v/>
      </c>
      <c r="C50" s="42" t="n"/>
      <c r="D50" s="42" t="n"/>
      <c r="E50" s="42" t="n"/>
      <c r="F50" s="42" t="n"/>
      <c r="G50" s="42" t="n"/>
      <c r="H50" s="42" t="n"/>
      <c r="I50" s="42" t="n"/>
      <c r="J50" s="42" t="n"/>
      <c r="K50" s="42" t="n"/>
      <c r="L50" s="42" t="n"/>
      <c r="M50" s="42" t="n"/>
      <c r="N50" s="42">
        <f>IF(COUNTA(C50:G50)=0,"",COUNTIF(C50:G50,"Yes"))</f>
        <v/>
      </c>
      <c r="O50" s="42">
        <f>IF(COUNTA(H50:M50)=0,"",IF(COUNTIF(H50:M50,"Yes")&gt;0,"YES","NO"))</f>
        <v/>
      </c>
      <c r="P50" s="42">
        <f>IF(A50="","",IF(O50="YES","Exclude",IF(N50=5,"Candidate","Review")))</f>
        <v/>
      </c>
      <c r="Q50" s="42" t="n"/>
      <c r="R50" s="42" t="n"/>
    </row>
    <row r="51">
      <c r="A51" s="42" t="n"/>
      <c r="B51" s="42">
        <f t="array" ref="B51">IFERROR(INDEX(Raw_Articles!$F:$F,MATCH(A51,Raw_Articles!$A:$A,0)),"")</f>
        <v/>
      </c>
      <c r="C51" s="42" t="n"/>
      <c r="D51" s="42" t="n"/>
      <c r="E51" s="42" t="n"/>
      <c r="F51" s="42" t="n"/>
      <c r="G51" s="42" t="n"/>
      <c r="H51" s="42" t="n"/>
      <c r="I51" s="42" t="n"/>
      <c r="J51" s="42" t="n"/>
      <c r="K51" s="42" t="n"/>
      <c r="L51" s="42" t="n"/>
      <c r="M51" s="42" t="n"/>
      <c r="N51" s="42">
        <f>IF(COUNTA(C51:G51)=0,"",COUNTIF(C51:G51,"Yes"))</f>
        <v/>
      </c>
      <c r="O51" s="42">
        <f>IF(COUNTA(H51:M51)=0,"",IF(COUNTIF(H51:M51,"Yes")&gt;0,"YES","NO"))</f>
        <v/>
      </c>
      <c r="P51" s="42">
        <f>IF(A51="","",IF(O51="YES","Exclude",IF(N51=5,"Candidate","Review")))</f>
        <v/>
      </c>
      <c r="Q51" s="42" t="n"/>
      <c r="R51" s="42" t="n"/>
    </row>
    <row r="52">
      <c r="A52" s="42" t="n"/>
      <c r="B52" s="42">
        <f t="array" ref="B52">IFERROR(INDEX(Raw_Articles!$F:$F,MATCH(A52,Raw_Articles!$A:$A,0)),"")</f>
        <v/>
      </c>
      <c r="C52" s="42" t="n"/>
      <c r="D52" s="42" t="n"/>
      <c r="E52" s="42" t="n"/>
      <c r="F52" s="42" t="n"/>
      <c r="G52" s="42" t="n"/>
      <c r="H52" s="42" t="n"/>
      <c r="I52" s="42" t="n"/>
      <c r="J52" s="42" t="n"/>
      <c r="K52" s="42" t="n"/>
      <c r="L52" s="42" t="n"/>
      <c r="M52" s="42" t="n"/>
      <c r="N52" s="42">
        <f>IF(COUNTA(C52:G52)=0,"",COUNTIF(C52:G52,"Yes"))</f>
        <v/>
      </c>
      <c r="O52" s="42">
        <f>IF(COUNTA(H52:M52)=0,"",IF(COUNTIF(H52:M52,"Yes")&gt;0,"YES","NO"))</f>
        <v/>
      </c>
      <c r="P52" s="42">
        <f>IF(A52="","",IF(O52="YES","Exclude",IF(N52=5,"Candidate","Review")))</f>
        <v/>
      </c>
      <c r="Q52" s="42" t="n"/>
      <c r="R52" s="42" t="n"/>
    </row>
    <row r="53">
      <c r="A53" s="42" t="n"/>
      <c r="B53" s="42">
        <f t="array" ref="B53">IFERROR(INDEX(Raw_Articles!$F:$F,MATCH(A53,Raw_Articles!$A:$A,0)),"")</f>
        <v/>
      </c>
      <c r="C53" s="42" t="n"/>
      <c r="D53" s="42" t="n"/>
      <c r="E53" s="42" t="n"/>
      <c r="F53" s="42" t="n"/>
      <c r="G53" s="42" t="n"/>
      <c r="H53" s="42" t="n"/>
      <c r="I53" s="42" t="n"/>
      <c r="J53" s="42" t="n"/>
      <c r="K53" s="42" t="n"/>
      <c r="L53" s="42" t="n"/>
      <c r="M53" s="42" t="n"/>
      <c r="N53" s="42">
        <f>IF(COUNTA(C53:G53)=0,"",COUNTIF(C53:G53,"Yes"))</f>
        <v/>
      </c>
      <c r="O53" s="42">
        <f>IF(COUNTA(H53:M53)=0,"",IF(COUNTIF(H53:M53,"Yes")&gt;0,"YES","NO"))</f>
        <v/>
      </c>
      <c r="P53" s="42">
        <f>IF(A53="","",IF(O53="YES","Exclude",IF(N53=5,"Candidate","Review")))</f>
        <v/>
      </c>
      <c r="Q53" s="42" t="n"/>
      <c r="R53" s="42" t="n"/>
    </row>
    <row r="54">
      <c r="A54" s="42" t="n"/>
      <c r="B54" s="42">
        <f t="array" ref="B54">IFERROR(INDEX(Raw_Articles!$F:$F,MATCH(A54,Raw_Articles!$A:$A,0)),"")</f>
        <v/>
      </c>
      <c r="C54" s="42" t="n"/>
      <c r="D54" s="42" t="n"/>
      <c r="E54" s="42" t="n"/>
      <c r="F54" s="42" t="n"/>
      <c r="G54" s="42" t="n"/>
      <c r="H54" s="42" t="n"/>
      <c r="I54" s="42" t="n"/>
      <c r="J54" s="42" t="n"/>
      <c r="K54" s="42" t="n"/>
      <c r="L54" s="42" t="n"/>
      <c r="M54" s="42" t="n"/>
      <c r="N54" s="42">
        <f>IF(COUNTA(C54:G54)=0,"",COUNTIF(C54:G54,"Yes"))</f>
        <v/>
      </c>
      <c r="O54" s="42">
        <f>IF(COUNTA(H54:M54)=0,"",IF(COUNTIF(H54:M54,"Yes")&gt;0,"YES","NO"))</f>
        <v/>
      </c>
      <c r="P54" s="42">
        <f>IF(A54="","",IF(O54="YES","Exclude",IF(N54=5,"Candidate","Review")))</f>
        <v/>
      </c>
      <c r="Q54" s="42" t="n"/>
      <c r="R54" s="42" t="n"/>
    </row>
    <row r="55">
      <c r="A55" s="42" t="n"/>
      <c r="B55" s="42">
        <f t="array" ref="B55">IFERROR(INDEX(Raw_Articles!$F:$F,MATCH(A55,Raw_Articles!$A:$A,0)),"")</f>
        <v/>
      </c>
      <c r="C55" s="42" t="n"/>
      <c r="D55" s="42" t="n"/>
      <c r="E55" s="42" t="n"/>
      <c r="F55" s="42" t="n"/>
      <c r="G55" s="42" t="n"/>
      <c r="H55" s="42" t="n"/>
      <c r="I55" s="42" t="n"/>
      <c r="J55" s="42" t="n"/>
      <c r="K55" s="42" t="n"/>
      <c r="L55" s="42" t="n"/>
      <c r="M55" s="42" t="n"/>
      <c r="N55" s="42">
        <f>IF(COUNTA(C55:G55)=0,"",COUNTIF(C55:G55,"Yes"))</f>
        <v/>
      </c>
      <c r="O55" s="42">
        <f>IF(COUNTA(H55:M55)=0,"",IF(COUNTIF(H55:M55,"Yes")&gt;0,"YES","NO"))</f>
        <v/>
      </c>
      <c r="P55" s="42">
        <f>IF(A55="","",IF(O55="YES","Exclude",IF(N55=5,"Candidate","Review")))</f>
        <v/>
      </c>
      <c r="Q55" s="42" t="n"/>
      <c r="R55" s="42" t="n"/>
    </row>
    <row r="56">
      <c r="A56" s="42" t="n"/>
      <c r="B56" s="42">
        <f t="array" ref="B56">IFERROR(INDEX(Raw_Articles!$F:$F,MATCH(A56,Raw_Articles!$A:$A,0)),"")</f>
        <v/>
      </c>
      <c r="C56" s="42" t="n"/>
      <c r="D56" s="42" t="n"/>
      <c r="E56" s="42" t="n"/>
      <c r="F56" s="42" t="n"/>
      <c r="G56" s="42" t="n"/>
      <c r="H56" s="42" t="n"/>
      <c r="I56" s="42" t="n"/>
      <c r="J56" s="42" t="n"/>
      <c r="K56" s="42" t="n"/>
      <c r="L56" s="42" t="n"/>
      <c r="M56" s="42" t="n"/>
      <c r="N56" s="42">
        <f>IF(COUNTA(C56:G56)=0,"",COUNTIF(C56:G56,"Yes"))</f>
        <v/>
      </c>
      <c r="O56" s="42">
        <f>IF(COUNTA(H56:M56)=0,"",IF(COUNTIF(H56:M56,"Yes")&gt;0,"YES","NO"))</f>
        <v/>
      </c>
      <c r="P56" s="42">
        <f>IF(A56="","",IF(O56="YES","Exclude",IF(N56=5,"Candidate","Review")))</f>
        <v/>
      </c>
      <c r="Q56" s="42" t="n"/>
      <c r="R56" s="42" t="n"/>
    </row>
    <row r="57">
      <c r="A57" s="42" t="n"/>
      <c r="B57" s="42">
        <f t="array" ref="B57">IFERROR(INDEX(Raw_Articles!$F:$F,MATCH(A57,Raw_Articles!$A:$A,0)),"")</f>
        <v/>
      </c>
      <c r="C57" s="42" t="n"/>
      <c r="D57" s="42" t="n"/>
      <c r="E57" s="42" t="n"/>
      <c r="F57" s="42" t="n"/>
      <c r="G57" s="42" t="n"/>
      <c r="H57" s="42" t="n"/>
      <c r="I57" s="42" t="n"/>
      <c r="J57" s="42" t="n"/>
      <c r="K57" s="42" t="n"/>
      <c r="L57" s="42" t="n"/>
      <c r="M57" s="42" t="n"/>
      <c r="N57" s="42">
        <f>IF(COUNTA(C57:G57)=0,"",COUNTIF(C57:G57,"Yes"))</f>
        <v/>
      </c>
      <c r="O57" s="42">
        <f>IF(COUNTA(H57:M57)=0,"",IF(COUNTIF(H57:M57,"Yes")&gt;0,"YES","NO"))</f>
        <v/>
      </c>
      <c r="P57" s="42">
        <f>IF(A57="","",IF(O57="YES","Exclude",IF(N57=5,"Candidate","Review")))</f>
        <v/>
      </c>
      <c r="Q57" s="42" t="n"/>
      <c r="R57" s="42" t="n"/>
    </row>
    <row r="58">
      <c r="A58" s="42" t="n"/>
      <c r="B58" s="42">
        <f t="array" ref="B58">IFERROR(INDEX(Raw_Articles!$F:$F,MATCH(A58,Raw_Articles!$A:$A,0)),"")</f>
        <v/>
      </c>
      <c r="C58" s="42" t="n"/>
      <c r="D58" s="42" t="n"/>
      <c r="E58" s="42" t="n"/>
      <c r="F58" s="42" t="n"/>
      <c r="G58" s="42" t="n"/>
      <c r="H58" s="42" t="n"/>
      <c r="I58" s="42" t="n"/>
      <c r="J58" s="42" t="n"/>
      <c r="K58" s="42" t="n"/>
      <c r="L58" s="42" t="n"/>
      <c r="M58" s="42" t="n"/>
      <c r="N58" s="42">
        <f>IF(COUNTA(C58:G58)=0,"",COUNTIF(C58:G58,"Yes"))</f>
        <v/>
      </c>
      <c r="O58" s="42">
        <f>IF(COUNTA(H58:M58)=0,"",IF(COUNTIF(H58:M58,"Yes")&gt;0,"YES","NO"))</f>
        <v/>
      </c>
      <c r="P58" s="42">
        <f>IF(A58="","",IF(O58="YES","Exclude",IF(N58=5,"Candidate","Review")))</f>
        <v/>
      </c>
      <c r="Q58" s="42" t="n"/>
      <c r="R58" s="42" t="n"/>
    </row>
    <row r="59">
      <c r="A59" s="42" t="n"/>
      <c r="B59" s="42">
        <f t="array" ref="B59">IFERROR(INDEX(Raw_Articles!$F:$F,MATCH(A59,Raw_Articles!$A:$A,0)),"")</f>
        <v/>
      </c>
      <c r="C59" s="42" t="n"/>
      <c r="D59" s="42" t="n"/>
      <c r="E59" s="42" t="n"/>
      <c r="F59" s="42" t="n"/>
      <c r="G59" s="42" t="n"/>
      <c r="H59" s="42" t="n"/>
      <c r="I59" s="42" t="n"/>
      <c r="J59" s="42" t="n"/>
      <c r="K59" s="42" t="n"/>
      <c r="L59" s="42" t="n"/>
      <c r="M59" s="42" t="n"/>
      <c r="N59" s="42">
        <f>IF(COUNTA(C59:G59)=0,"",COUNTIF(C59:G59,"Yes"))</f>
        <v/>
      </c>
      <c r="O59" s="42">
        <f>IF(COUNTA(H59:M59)=0,"",IF(COUNTIF(H59:M59,"Yes")&gt;0,"YES","NO"))</f>
        <v/>
      </c>
      <c r="P59" s="42">
        <f>IF(A59="","",IF(O59="YES","Exclude",IF(N59=5,"Candidate","Review")))</f>
        <v/>
      </c>
      <c r="Q59" s="42" t="n"/>
      <c r="R59" s="42" t="n"/>
    </row>
    <row r="60">
      <c r="A60" s="42" t="n"/>
      <c r="B60" s="42">
        <f t="array" ref="B60">IFERROR(INDEX(Raw_Articles!$F:$F,MATCH(A60,Raw_Articles!$A:$A,0)),"")</f>
        <v/>
      </c>
      <c r="C60" s="42" t="n"/>
      <c r="D60" s="42" t="n"/>
      <c r="E60" s="42" t="n"/>
      <c r="F60" s="42" t="n"/>
      <c r="G60" s="42" t="n"/>
      <c r="H60" s="42" t="n"/>
      <c r="I60" s="42" t="n"/>
      <c r="J60" s="42" t="n"/>
      <c r="K60" s="42" t="n"/>
      <c r="L60" s="42" t="n"/>
      <c r="M60" s="42" t="n"/>
      <c r="N60" s="42">
        <f>IF(COUNTA(C60:G60)=0,"",COUNTIF(C60:G60,"Yes"))</f>
        <v/>
      </c>
      <c r="O60" s="42">
        <f>IF(COUNTA(H60:M60)=0,"",IF(COUNTIF(H60:M60,"Yes")&gt;0,"YES","NO"))</f>
        <v/>
      </c>
      <c r="P60" s="42">
        <f>IF(A60="","",IF(O60="YES","Exclude",IF(N60=5,"Candidate","Review")))</f>
        <v/>
      </c>
      <c r="Q60" s="42" t="n"/>
      <c r="R60" s="42" t="n"/>
    </row>
    <row r="61">
      <c r="A61" s="42" t="n"/>
      <c r="B61" s="42">
        <f t="array" ref="B61">IFERROR(INDEX(Raw_Articles!$F:$F,MATCH(A61,Raw_Articles!$A:$A,0)),"")</f>
        <v/>
      </c>
      <c r="C61" s="42" t="n"/>
      <c r="D61" s="42" t="n"/>
      <c r="E61" s="42" t="n"/>
      <c r="F61" s="42" t="n"/>
      <c r="G61" s="42" t="n"/>
      <c r="H61" s="42" t="n"/>
      <c r="I61" s="42" t="n"/>
      <c r="J61" s="42" t="n"/>
      <c r="K61" s="42" t="n"/>
      <c r="L61" s="42" t="n"/>
      <c r="M61" s="42" t="n"/>
      <c r="N61" s="42">
        <f>IF(COUNTA(C61:G61)=0,"",COUNTIF(C61:G61,"Yes"))</f>
        <v/>
      </c>
      <c r="O61" s="42">
        <f>IF(COUNTA(H61:M61)=0,"",IF(COUNTIF(H61:M61,"Yes")&gt;0,"YES","NO"))</f>
        <v/>
      </c>
      <c r="P61" s="42">
        <f>IF(A61="","",IF(O61="YES","Exclude",IF(N61=5,"Candidate","Review")))</f>
        <v/>
      </c>
      <c r="Q61" s="42" t="n"/>
      <c r="R61" s="42" t="n"/>
    </row>
    <row r="62">
      <c r="A62" s="42" t="n"/>
      <c r="B62" s="42">
        <f t="array" ref="B62">IFERROR(INDEX(Raw_Articles!$F:$F,MATCH(A62,Raw_Articles!$A:$A,0)),"")</f>
        <v/>
      </c>
      <c r="C62" s="42" t="n"/>
      <c r="D62" s="42" t="n"/>
      <c r="E62" s="42" t="n"/>
      <c r="F62" s="42" t="n"/>
      <c r="G62" s="42" t="n"/>
      <c r="H62" s="42" t="n"/>
      <c r="I62" s="42" t="n"/>
      <c r="J62" s="42" t="n"/>
      <c r="K62" s="42" t="n"/>
      <c r="L62" s="42" t="n"/>
      <c r="M62" s="42" t="n"/>
      <c r="N62" s="42">
        <f>IF(COUNTA(C62:G62)=0,"",COUNTIF(C62:G62,"Yes"))</f>
        <v/>
      </c>
      <c r="O62" s="42">
        <f>IF(COUNTA(H62:M62)=0,"",IF(COUNTIF(H62:M62,"Yes")&gt;0,"YES","NO"))</f>
        <v/>
      </c>
      <c r="P62" s="42">
        <f>IF(A62="","",IF(O62="YES","Exclude",IF(N62=5,"Candidate","Review")))</f>
        <v/>
      </c>
      <c r="Q62" s="42" t="n"/>
      <c r="R62" s="42" t="n"/>
    </row>
    <row r="63">
      <c r="A63" s="42" t="n"/>
      <c r="B63" s="42">
        <f t="array" ref="B63">IFERROR(INDEX(Raw_Articles!$F:$F,MATCH(A63,Raw_Articles!$A:$A,0)),"")</f>
        <v/>
      </c>
      <c r="C63" s="42" t="n"/>
      <c r="D63" s="42" t="n"/>
      <c r="E63" s="42" t="n"/>
      <c r="F63" s="42" t="n"/>
      <c r="G63" s="42" t="n"/>
      <c r="H63" s="42" t="n"/>
      <c r="I63" s="42" t="n"/>
      <c r="J63" s="42" t="n"/>
      <c r="K63" s="42" t="n"/>
      <c r="L63" s="42" t="n"/>
      <c r="M63" s="42" t="n"/>
      <c r="N63" s="42">
        <f>IF(COUNTA(C63:G63)=0,"",COUNTIF(C63:G63,"Yes"))</f>
        <v/>
      </c>
      <c r="O63" s="42">
        <f>IF(COUNTA(H63:M63)=0,"",IF(COUNTIF(H63:M63,"Yes")&gt;0,"YES","NO"))</f>
        <v/>
      </c>
      <c r="P63" s="42">
        <f>IF(A63="","",IF(O63="YES","Exclude",IF(N63=5,"Candidate","Review")))</f>
        <v/>
      </c>
      <c r="Q63" s="42" t="n"/>
      <c r="R63" s="42" t="n"/>
    </row>
    <row r="64">
      <c r="A64" s="42" t="n"/>
      <c r="B64" s="42">
        <f t="array" ref="B64">IFERROR(INDEX(Raw_Articles!$F:$F,MATCH(A64,Raw_Articles!$A:$A,0)),"")</f>
        <v/>
      </c>
      <c r="C64" s="42" t="n"/>
      <c r="D64" s="42" t="n"/>
      <c r="E64" s="42" t="n"/>
      <c r="F64" s="42" t="n"/>
      <c r="G64" s="42" t="n"/>
      <c r="H64" s="42" t="n"/>
      <c r="I64" s="42" t="n"/>
      <c r="J64" s="42" t="n"/>
      <c r="K64" s="42" t="n"/>
      <c r="L64" s="42" t="n"/>
      <c r="M64" s="42" t="n"/>
      <c r="N64" s="42">
        <f>IF(COUNTA(C64:G64)=0,"",COUNTIF(C64:G64,"Yes"))</f>
        <v/>
      </c>
      <c r="O64" s="42">
        <f>IF(COUNTA(H64:M64)=0,"",IF(COUNTIF(H64:M64,"Yes")&gt;0,"YES","NO"))</f>
        <v/>
      </c>
      <c r="P64" s="42">
        <f>IF(A64="","",IF(O64="YES","Exclude",IF(N64=5,"Candidate","Review")))</f>
        <v/>
      </c>
      <c r="Q64" s="42" t="n"/>
      <c r="R64" s="42" t="n"/>
    </row>
    <row r="65">
      <c r="A65" s="42" t="n"/>
      <c r="B65" s="42">
        <f t="array" ref="B65">IFERROR(INDEX(Raw_Articles!$F:$F,MATCH(A65,Raw_Articles!$A:$A,0)),"")</f>
        <v/>
      </c>
      <c r="C65" s="42" t="n"/>
      <c r="D65" s="42" t="n"/>
      <c r="E65" s="42" t="n"/>
      <c r="F65" s="42" t="n"/>
      <c r="G65" s="42" t="n"/>
      <c r="H65" s="42" t="n"/>
      <c r="I65" s="42" t="n"/>
      <c r="J65" s="42" t="n"/>
      <c r="K65" s="42" t="n"/>
      <c r="L65" s="42" t="n"/>
      <c r="M65" s="42" t="n"/>
      <c r="N65" s="42">
        <f>IF(COUNTA(C65:G65)=0,"",COUNTIF(C65:G65,"Yes"))</f>
        <v/>
      </c>
      <c r="O65" s="42">
        <f>IF(COUNTA(H65:M65)=0,"",IF(COUNTIF(H65:M65,"Yes")&gt;0,"YES","NO"))</f>
        <v/>
      </c>
      <c r="P65" s="42">
        <f>IF(A65="","",IF(O65="YES","Exclude",IF(N65=5,"Candidate","Review")))</f>
        <v/>
      </c>
      <c r="Q65" s="42" t="n"/>
      <c r="R65" s="42" t="n"/>
    </row>
    <row r="66">
      <c r="A66" s="42" t="n"/>
      <c r="B66" s="42">
        <f t="array" ref="B66">IFERROR(INDEX(Raw_Articles!$F:$F,MATCH(A66,Raw_Articles!$A:$A,0)),"")</f>
        <v/>
      </c>
      <c r="C66" s="42" t="n"/>
      <c r="D66" s="42" t="n"/>
      <c r="E66" s="42" t="n"/>
      <c r="F66" s="42" t="n"/>
      <c r="G66" s="42" t="n"/>
      <c r="H66" s="42" t="n"/>
      <c r="I66" s="42" t="n"/>
      <c r="J66" s="42" t="n"/>
      <c r="K66" s="42" t="n"/>
      <c r="L66" s="42" t="n"/>
      <c r="M66" s="42" t="n"/>
      <c r="N66" s="42">
        <f>IF(COUNTA(C66:G66)=0,"",COUNTIF(C66:G66,"Yes"))</f>
        <v/>
      </c>
      <c r="O66" s="42">
        <f>IF(COUNTA(H66:M66)=0,"",IF(COUNTIF(H66:M66,"Yes")&gt;0,"YES","NO"))</f>
        <v/>
      </c>
      <c r="P66" s="42">
        <f>IF(A66="","",IF(O66="YES","Exclude",IF(N66=5,"Candidate","Review")))</f>
        <v/>
      </c>
      <c r="Q66" s="42" t="n"/>
      <c r="R66" s="42" t="n"/>
    </row>
    <row r="67">
      <c r="A67" s="42" t="n"/>
      <c r="B67" s="42">
        <f t="array" ref="B67">IFERROR(INDEX(Raw_Articles!$F:$F,MATCH(A67,Raw_Articles!$A:$A,0)),"")</f>
        <v/>
      </c>
      <c r="C67" s="42" t="n"/>
      <c r="D67" s="42" t="n"/>
      <c r="E67" s="42" t="n"/>
      <c r="F67" s="42" t="n"/>
      <c r="G67" s="42" t="n"/>
      <c r="H67" s="42" t="n"/>
      <c r="I67" s="42" t="n"/>
      <c r="J67" s="42" t="n"/>
      <c r="K67" s="42" t="n"/>
      <c r="L67" s="42" t="n"/>
      <c r="M67" s="42" t="n"/>
      <c r="N67" s="42">
        <f>IF(COUNTA(C67:G67)=0,"",COUNTIF(C67:G67,"Yes"))</f>
        <v/>
      </c>
      <c r="O67" s="42">
        <f>IF(COUNTA(H67:M67)=0,"",IF(COUNTIF(H67:M67,"Yes")&gt;0,"YES","NO"))</f>
        <v/>
      </c>
      <c r="P67" s="42">
        <f>IF(A67="","",IF(O67="YES","Exclude",IF(N67=5,"Candidate","Review")))</f>
        <v/>
      </c>
      <c r="Q67" s="42" t="n"/>
      <c r="R67" s="42" t="n"/>
    </row>
    <row r="68">
      <c r="A68" s="42" t="n"/>
      <c r="B68" s="42">
        <f t="array" ref="B68">IFERROR(INDEX(Raw_Articles!$F:$F,MATCH(A68,Raw_Articles!$A:$A,0)),"")</f>
        <v/>
      </c>
      <c r="C68" s="42" t="n"/>
      <c r="D68" s="42" t="n"/>
      <c r="E68" s="42" t="n"/>
      <c r="F68" s="42" t="n"/>
      <c r="G68" s="42" t="n"/>
      <c r="H68" s="42" t="n"/>
      <c r="I68" s="42" t="n"/>
      <c r="J68" s="42" t="n"/>
      <c r="K68" s="42" t="n"/>
      <c r="L68" s="42" t="n"/>
      <c r="M68" s="42" t="n"/>
      <c r="N68" s="42">
        <f>IF(COUNTA(C68:G68)=0,"",COUNTIF(C68:G68,"Yes"))</f>
        <v/>
      </c>
      <c r="O68" s="42">
        <f>IF(COUNTA(H68:M68)=0,"",IF(COUNTIF(H68:M68,"Yes")&gt;0,"YES","NO"))</f>
        <v/>
      </c>
      <c r="P68" s="42">
        <f>IF(A68="","",IF(O68="YES","Exclude",IF(N68=5,"Candidate","Review")))</f>
        <v/>
      </c>
      <c r="Q68" s="42" t="n"/>
      <c r="R68" s="42" t="n"/>
    </row>
    <row r="69">
      <c r="A69" s="42" t="n"/>
      <c r="B69" s="42">
        <f t="array" ref="B69">IFERROR(INDEX(Raw_Articles!$F:$F,MATCH(A69,Raw_Articles!$A:$A,0)),"")</f>
        <v/>
      </c>
      <c r="C69" s="42" t="n"/>
      <c r="D69" s="42" t="n"/>
      <c r="E69" s="42" t="n"/>
      <c r="F69" s="42" t="n"/>
      <c r="G69" s="42" t="n"/>
      <c r="H69" s="42" t="n"/>
      <c r="I69" s="42" t="n"/>
      <c r="J69" s="42" t="n"/>
      <c r="K69" s="42" t="n"/>
      <c r="L69" s="42" t="n"/>
      <c r="M69" s="42" t="n"/>
      <c r="N69" s="42">
        <f>IF(COUNTA(C69:G69)=0,"",COUNTIF(C69:G69,"Yes"))</f>
        <v/>
      </c>
      <c r="O69" s="42">
        <f>IF(COUNTA(H69:M69)=0,"",IF(COUNTIF(H69:M69,"Yes")&gt;0,"YES","NO"))</f>
        <v/>
      </c>
      <c r="P69" s="42">
        <f>IF(A69="","",IF(O69="YES","Exclude",IF(N69=5,"Candidate","Review")))</f>
        <v/>
      </c>
      <c r="Q69" s="42" t="n"/>
      <c r="R69" s="42" t="n"/>
    </row>
    <row r="70">
      <c r="A70" s="42" t="n"/>
      <c r="B70" s="42">
        <f t="array" ref="B70">IFERROR(INDEX(Raw_Articles!$F:$F,MATCH(A70,Raw_Articles!$A:$A,0)),"")</f>
        <v/>
      </c>
      <c r="C70" s="42" t="n"/>
      <c r="D70" s="42" t="n"/>
      <c r="E70" s="42" t="n"/>
      <c r="F70" s="42" t="n"/>
      <c r="G70" s="42" t="n"/>
      <c r="H70" s="42" t="n"/>
      <c r="I70" s="42" t="n"/>
      <c r="J70" s="42" t="n"/>
      <c r="K70" s="42" t="n"/>
      <c r="L70" s="42" t="n"/>
      <c r="M70" s="42" t="n"/>
      <c r="N70" s="42">
        <f>IF(COUNTA(C70:G70)=0,"",COUNTIF(C70:G70,"Yes"))</f>
        <v/>
      </c>
      <c r="O70" s="42">
        <f>IF(COUNTA(H70:M70)=0,"",IF(COUNTIF(H70:M70,"Yes")&gt;0,"YES","NO"))</f>
        <v/>
      </c>
      <c r="P70" s="42">
        <f>IF(A70="","",IF(O70="YES","Exclude",IF(N70=5,"Candidate","Review")))</f>
        <v/>
      </c>
      <c r="Q70" s="42" t="n"/>
      <c r="R70" s="42" t="n"/>
    </row>
    <row r="71">
      <c r="A71" s="42" t="n"/>
      <c r="B71" s="42">
        <f t="array" ref="B71">IFERROR(INDEX(Raw_Articles!$F:$F,MATCH(A71,Raw_Articles!$A:$A,0)),"")</f>
        <v/>
      </c>
      <c r="C71" s="42" t="n"/>
      <c r="D71" s="42" t="n"/>
      <c r="E71" s="42" t="n"/>
      <c r="F71" s="42" t="n"/>
      <c r="G71" s="42" t="n"/>
      <c r="H71" s="42" t="n"/>
      <c r="I71" s="42" t="n"/>
      <c r="J71" s="42" t="n"/>
      <c r="K71" s="42" t="n"/>
      <c r="L71" s="42" t="n"/>
      <c r="M71" s="42" t="n"/>
      <c r="N71" s="42">
        <f>IF(COUNTA(C71:G71)=0,"",COUNTIF(C71:G71,"Yes"))</f>
        <v/>
      </c>
      <c r="O71" s="42">
        <f>IF(COUNTA(H71:M71)=0,"",IF(COUNTIF(H71:M71,"Yes")&gt;0,"YES","NO"))</f>
        <v/>
      </c>
      <c r="P71" s="42">
        <f>IF(A71="","",IF(O71="YES","Exclude",IF(N71=5,"Candidate","Review")))</f>
        <v/>
      </c>
      <c r="Q71" s="42" t="n"/>
      <c r="R71" s="42" t="n"/>
    </row>
    <row r="72">
      <c r="A72" s="42" t="n"/>
      <c r="B72" s="42">
        <f t="array" ref="B72">IFERROR(INDEX(Raw_Articles!$F:$F,MATCH(A72,Raw_Articles!$A:$A,0)),"")</f>
        <v/>
      </c>
      <c r="C72" s="42" t="n"/>
      <c r="D72" s="42" t="n"/>
      <c r="E72" s="42" t="n"/>
      <c r="F72" s="42" t="n"/>
      <c r="G72" s="42" t="n"/>
      <c r="H72" s="42" t="n"/>
      <c r="I72" s="42" t="n"/>
      <c r="J72" s="42" t="n"/>
      <c r="K72" s="42" t="n"/>
      <c r="L72" s="42" t="n"/>
      <c r="M72" s="42" t="n"/>
      <c r="N72" s="42">
        <f>IF(COUNTA(C72:G72)=0,"",COUNTIF(C72:G72,"Yes"))</f>
        <v/>
      </c>
      <c r="O72" s="42">
        <f>IF(COUNTA(H72:M72)=0,"",IF(COUNTIF(H72:M72,"Yes")&gt;0,"YES","NO"))</f>
        <v/>
      </c>
      <c r="P72" s="42">
        <f>IF(A72="","",IF(O72="YES","Exclude",IF(N72=5,"Candidate","Review")))</f>
        <v/>
      </c>
      <c r="Q72" s="42" t="n"/>
      <c r="R72" s="42" t="n"/>
    </row>
    <row r="73">
      <c r="A73" s="42" t="n"/>
      <c r="B73" s="42">
        <f t="array" ref="B73">IFERROR(INDEX(Raw_Articles!$F:$F,MATCH(A73,Raw_Articles!$A:$A,0)),"")</f>
        <v/>
      </c>
      <c r="C73" s="42" t="n"/>
      <c r="D73" s="42" t="n"/>
      <c r="E73" s="42" t="n"/>
      <c r="F73" s="42" t="n"/>
      <c r="G73" s="42" t="n"/>
      <c r="H73" s="42" t="n"/>
      <c r="I73" s="42" t="n"/>
      <c r="J73" s="42" t="n"/>
      <c r="K73" s="42" t="n"/>
      <c r="L73" s="42" t="n"/>
      <c r="M73" s="42" t="n"/>
      <c r="N73" s="42">
        <f>IF(COUNTA(C73:G73)=0,"",COUNTIF(C73:G73,"Yes"))</f>
        <v/>
      </c>
      <c r="O73" s="42">
        <f>IF(COUNTA(H73:M73)=0,"",IF(COUNTIF(H73:M73,"Yes")&gt;0,"YES","NO"))</f>
        <v/>
      </c>
      <c r="P73" s="42">
        <f>IF(A73="","",IF(O73="YES","Exclude",IF(N73=5,"Candidate","Review")))</f>
        <v/>
      </c>
      <c r="Q73" s="42" t="n"/>
      <c r="R73" s="42" t="n"/>
    </row>
    <row r="74">
      <c r="A74" s="42" t="n"/>
      <c r="B74" s="42">
        <f t="array" ref="B74">IFERROR(INDEX(Raw_Articles!$F:$F,MATCH(A74,Raw_Articles!$A:$A,0)),"")</f>
        <v/>
      </c>
      <c r="C74" s="42" t="n"/>
      <c r="D74" s="42" t="n"/>
      <c r="E74" s="42" t="n"/>
      <c r="F74" s="42" t="n"/>
      <c r="G74" s="42" t="n"/>
      <c r="H74" s="42" t="n"/>
      <c r="I74" s="42" t="n"/>
      <c r="J74" s="42" t="n"/>
      <c r="K74" s="42" t="n"/>
      <c r="L74" s="42" t="n"/>
      <c r="M74" s="42" t="n"/>
      <c r="N74" s="42">
        <f>IF(COUNTA(C74:G74)=0,"",COUNTIF(C74:G74,"Yes"))</f>
        <v/>
      </c>
      <c r="O74" s="42">
        <f>IF(COUNTA(H74:M74)=0,"",IF(COUNTIF(H74:M74,"Yes")&gt;0,"YES","NO"))</f>
        <v/>
      </c>
      <c r="P74" s="42">
        <f>IF(A74="","",IF(O74="YES","Exclude",IF(N74=5,"Candidate","Review")))</f>
        <v/>
      </c>
      <c r="Q74" s="42" t="n"/>
      <c r="R74" s="42" t="n"/>
    </row>
    <row r="75">
      <c r="A75" s="42" t="n"/>
      <c r="B75" s="42">
        <f t="array" ref="B75">IFERROR(INDEX(Raw_Articles!$F:$F,MATCH(A75,Raw_Articles!$A:$A,0)),"")</f>
        <v/>
      </c>
      <c r="C75" s="42" t="n"/>
      <c r="D75" s="42" t="n"/>
      <c r="E75" s="42" t="n"/>
      <c r="F75" s="42" t="n"/>
      <c r="G75" s="42" t="n"/>
      <c r="H75" s="42" t="n"/>
      <c r="I75" s="42" t="n"/>
      <c r="J75" s="42" t="n"/>
      <c r="K75" s="42" t="n"/>
      <c r="L75" s="42" t="n"/>
      <c r="M75" s="42" t="n"/>
      <c r="N75" s="42">
        <f>IF(COUNTA(C75:G75)=0,"",COUNTIF(C75:G75,"Yes"))</f>
        <v/>
      </c>
      <c r="O75" s="42">
        <f>IF(COUNTA(H75:M75)=0,"",IF(COUNTIF(H75:M75,"Yes")&gt;0,"YES","NO"))</f>
        <v/>
      </c>
      <c r="P75" s="42">
        <f>IF(A75="","",IF(O75="YES","Exclude",IF(N75=5,"Candidate","Review")))</f>
        <v/>
      </c>
      <c r="Q75" s="42" t="n"/>
      <c r="R75" s="42" t="n"/>
    </row>
    <row r="76">
      <c r="A76" s="42" t="n"/>
      <c r="B76" s="42">
        <f t="array" ref="B76">IFERROR(INDEX(Raw_Articles!$F:$F,MATCH(A76,Raw_Articles!$A:$A,0)),"")</f>
        <v/>
      </c>
      <c r="C76" s="42" t="n"/>
      <c r="D76" s="42" t="n"/>
      <c r="E76" s="42" t="n"/>
      <c r="F76" s="42" t="n"/>
      <c r="G76" s="42" t="n"/>
      <c r="H76" s="42" t="n"/>
      <c r="I76" s="42" t="n"/>
      <c r="J76" s="42" t="n"/>
      <c r="K76" s="42" t="n"/>
      <c r="L76" s="42" t="n"/>
      <c r="M76" s="42" t="n"/>
      <c r="N76" s="42">
        <f>IF(COUNTA(C76:G76)=0,"",COUNTIF(C76:G76,"Yes"))</f>
        <v/>
      </c>
      <c r="O76" s="42">
        <f>IF(COUNTA(H76:M76)=0,"",IF(COUNTIF(H76:M76,"Yes")&gt;0,"YES","NO"))</f>
        <v/>
      </c>
      <c r="P76" s="42">
        <f>IF(A76="","",IF(O76="YES","Exclude",IF(N76=5,"Candidate","Review")))</f>
        <v/>
      </c>
      <c r="Q76" s="42" t="n"/>
      <c r="R76" s="42" t="n"/>
    </row>
    <row r="77">
      <c r="A77" s="42" t="n"/>
      <c r="B77" s="42">
        <f t="array" ref="B77">IFERROR(INDEX(Raw_Articles!$F:$F,MATCH(A77,Raw_Articles!$A:$A,0)),"")</f>
        <v/>
      </c>
      <c r="C77" s="42" t="n"/>
      <c r="D77" s="42" t="n"/>
      <c r="E77" s="42" t="n"/>
      <c r="F77" s="42" t="n"/>
      <c r="G77" s="42" t="n"/>
      <c r="H77" s="42" t="n"/>
      <c r="I77" s="42" t="n"/>
      <c r="J77" s="42" t="n"/>
      <c r="K77" s="42" t="n"/>
      <c r="L77" s="42" t="n"/>
      <c r="M77" s="42" t="n"/>
      <c r="N77" s="42">
        <f>IF(COUNTA(C77:G77)=0,"",COUNTIF(C77:G77,"Yes"))</f>
        <v/>
      </c>
      <c r="O77" s="42">
        <f>IF(COUNTA(H77:M77)=0,"",IF(COUNTIF(H77:M77,"Yes")&gt;0,"YES","NO"))</f>
        <v/>
      </c>
      <c r="P77" s="42">
        <f>IF(A77="","",IF(O77="YES","Exclude",IF(N77=5,"Candidate","Review")))</f>
        <v/>
      </c>
      <c r="Q77" s="42" t="n"/>
      <c r="R77" s="42" t="n"/>
    </row>
    <row r="78">
      <c r="A78" s="42" t="n"/>
      <c r="B78" s="42">
        <f t="array" ref="B78">IFERROR(INDEX(Raw_Articles!$F:$F,MATCH(A78,Raw_Articles!$A:$A,0)),"")</f>
        <v/>
      </c>
      <c r="C78" s="42" t="n"/>
      <c r="D78" s="42" t="n"/>
      <c r="E78" s="42" t="n"/>
      <c r="F78" s="42" t="n"/>
      <c r="G78" s="42" t="n"/>
      <c r="H78" s="42" t="n"/>
      <c r="I78" s="42" t="n"/>
      <c r="J78" s="42" t="n"/>
      <c r="K78" s="42" t="n"/>
      <c r="L78" s="42" t="n"/>
      <c r="M78" s="42" t="n"/>
      <c r="N78" s="42">
        <f>IF(COUNTA(C78:G78)=0,"",COUNTIF(C78:G78,"Yes"))</f>
        <v/>
      </c>
      <c r="O78" s="42">
        <f>IF(COUNTA(H78:M78)=0,"",IF(COUNTIF(H78:M78,"Yes")&gt;0,"YES","NO"))</f>
        <v/>
      </c>
      <c r="P78" s="42">
        <f>IF(A78="","",IF(O78="YES","Exclude",IF(N78=5,"Candidate","Review")))</f>
        <v/>
      </c>
      <c r="Q78" s="42" t="n"/>
      <c r="R78" s="42" t="n"/>
    </row>
    <row r="79">
      <c r="A79" s="42" t="n"/>
      <c r="B79" s="42">
        <f t="array" ref="B79">IFERROR(INDEX(Raw_Articles!$F:$F,MATCH(A79,Raw_Articles!$A:$A,0)),"")</f>
        <v/>
      </c>
      <c r="C79" s="42" t="n"/>
      <c r="D79" s="42" t="n"/>
      <c r="E79" s="42" t="n"/>
      <c r="F79" s="42" t="n"/>
      <c r="G79" s="42" t="n"/>
      <c r="H79" s="42" t="n"/>
      <c r="I79" s="42" t="n"/>
      <c r="J79" s="42" t="n"/>
      <c r="K79" s="42" t="n"/>
      <c r="L79" s="42" t="n"/>
      <c r="M79" s="42" t="n"/>
      <c r="N79" s="42">
        <f>IF(COUNTA(C79:G79)=0,"",COUNTIF(C79:G79,"Yes"))</f>
        <v/>
      </c>
      <c r="O79" s="42">
        <f>IF(COUNTA(H79:M79)=0,"",IF(COUNTIF(H79:M79,"Yes")&gt;0,"YES","NO"))</f>
        <v/>
      </c>
      <c r="P79" s="42">
        <f>IF(A79="","",IF(O79="YES","Exclude",IF(N79=5,"Candidate","Review")))</f>
        <v/>
      </c>
      <c r="Q79" s="42" t="n"/>
      <c r="R79" s="42" t="n"/>
    </row>
    <row r="80">
      <c r="A80" s="42" t="n"/>
      <c r="B80" s="42">
        <f t="array" ref="B80">IFERROR(INDEX(Raw_Articles!$F:$F,MATCH(A80,Raw_Articles!$A:$A,0)),"")</f>
        <v/>
      </c>
      <c r="C80" s="42" t="n"/>
      <c r="D80" s="42" t="n"/>
      <c r="E80" s="42" t="n"/>
      <c r="F80" s="42" t="n"/>
      <c r="G80" s="42" t="n"/>
      <c r="H80" s="42" t="n"/>
      <c r="I80" s="42" t="n"/>
      <c r="J80" s="42" t="n"/>
      <c r="K80" s="42" t="n"/>
      <c r="L80" s="42" t="n"/>
      <c r="M80" s="42" t="n"/>
      <c r="N80" s="42">
        <f>IF(COUNTA(C80:G80)=0,"",COUNTIF(C80:G80,"Yes"))</f>
        <v/>
      </c>
      <c r="O80" s="42">
        <f>IF(COUNTA(H80:M80)=0,"",IF(COUNTIF(H80:M80,"Yes")&gt;0,"YES","NO"))</f>
        <v/>
      </c>
      <c r="P80" s="42">
        <f>IF(A80="","",IF(O80="YES","Exclude",IF(N80=5,"Candidate","Review")))</f>
        <v/>
      </c>
      <c r="Q80" s="42" t="n"/>
      <c r="R80" s="42" t="n"/>
    </row>
    <row r="81">
      <c r="A81" s="42" t="n"/>
      <c r="B81" s="42">
        <f t="array" ref="B81">IFERROR(INDEX(Raw_Articles!$F:$F,MATCH(A81,Raw_Articles!$A:$A,0)),"")</f>
        <v/>
      </c>
      <c r="C81" s="42" t="n"/>
      <c r="D81" s="42" t="n"/>
      <c r="E81" s="42" t="n"/>
      <c r="F81" s="42" t="n"/>
      <c r="G81" s="42" t="n"/>
      <c r="H81" s="42" t="n"/>
      <c r="I81" s="42" t="n"/>
      <c r="J81" s="42" t="n"/>
      <c r="K81" s="42" t="n"/>
      <c r="L81" s="42" t="n"/>
      <c r="M81" s="42" t="n"/>
      <c r="N81" s="42">
        <f>IF(COUNTA(C81:G81)=0,"",COUNTIF(C81:G81,"Yes"))</f>
        <v/>
      </c>
      <c r="O81" s="42">
        <f>IF(COUNTA(H81:M81)=0,"",IF(COUNTIF(H81:M81,"Yes")&gt;0,"YES","NO"))</f>
        <v/>
      </c>
      <c r="P81" s="42">
        <f>IF(A81="","",IF(O81="YES","Exclude",IF(N81=5,"Candidate","Review")))</f>
        <v/>
      </c>
      <c r="Q81" s="42" t="n"/>
      <c r="R81" s="42" t="n"/>
    </row>
    <row r="82">
      <c r="A82" s="42" t="n"/>
      <c r="B82" s="42">
        <f t="array" ref="B82">IFERROR(INDEX(Raw_Articles!$F:$F,MATCH(A82,Raw_Articles!$A:$A,0)),"")</f>
        <v/>
      </c>
      <c r="C82" s="42" t="n"/>
      <c r="D82" s="42" t="n"/>
      <c r="E82" s="42" t="n"/>
      <c r="F82" s="42" t="n"/>
      <c r="G82" s="42" t="n"/>
      <c r="H82" s="42" t="n"/>
      <c r="I82" s="42" t="n"/>
      <c r="J82" s="42" t="n"/>
      <c r="K82" s="42" t="n"/>
      <c r="L82" s="42" t="n"/>
      <c r="M82" s="42" t="n"/>
      <c r="N82" s="42">
        <f>IF(COUNTA(C82:G82)=0,"",COUNTIF(C82:G82,"Yes"))</f>
        <v/>
      </c>
      <c r="O82" s="42">
        <f>IF(COUNTA(H82:M82)=0,"",IF(COUNTIF(H82:M82,"Yes")&gt;0,"YES","NO"))</f>
        <v/>
      </c>
      <c r="P82" s="42">
        <f>IF(A82="","",IF(O82="YES","Exclude",IF(N82=5,"Candidate","Review")))</f>
        <v/>
      </c>
      <c r="Q82" s="42" t="n"/>
      <c r="R82" s="42" t="n"/>
    </row>
    <row r="83">
      <c r="A83" s="42" t="n"/>
      <c r="B83" s="42">
        <f t="array" ref="B83">IFERROR(INDEX(Raw_Articles!$F:$F,MATCH(A83,Raw_Articles!$A:$A,0)),"")</f>
        <v/>
      </c>
      <c r="C83" s="42" t="n"/>
      <c r="D83" s="42" t="n"/>
      <c r="E83" s="42" t="n"/>
      <c r="F83" s="42" t="n"/>
      <c r="G83" s="42" t="n"/>
      <c r="H83" s="42" t="n"/>
      <c r="I83" s="42" t="n"/>
      <c r="J83" s="42" t="n"/>
      <c r="K83" s="42" t="n"/>
      <c r="L83" s="42" t="n"/>
      <c r="M83" s="42" t="n"/>
      <c r="N83" s="42">
        <f>IF(COUNTA(C83:G83)=0,"",COUNTIF(C83:G83,"Yes"))</f>
        <v/>
      </c>
      <c r="O83" s="42">
        <f>IF(COUNTA(H83:M83)=0,"",IF(COUNTIF(H83:M83,"Yes")&gt;0,"YES","NO"))</f>
        <v/>
      </c>
      <c r="P83" s="42">
        <f>IF(A83="","",IF(O83="YES","Exclude",IF(N83=5,"Candidate","Review")))</f>
        <v/>
      </c>
      <c r="Q83" s="42" t="n"/>
      <c r="R83" s="42" t="n"/>
    </row>
    <row r="84">
      <c r="A84" s="42" t="n"/>
      <c r="B84" s="42">
        <f t="array" ref="B84">IFERROR(INDEX(Raw_Articles!$F:$F,MATCH(A84,Raw_Articles!$A:$A,0)),"")</f>
        <v/>
      </c>
      <c r="C84" s="42" t="n"/>
      <c r="D84" s="42" t="n"/>
      <c r="E84" s="42" t="n"/>
      <c r="F84" s="42" t="n"/>
      <c r="G84" s="42" t="n"/>
      <c r="H84" s="42" t="n"/>
      <c r="I84" s="42" t="n"/>
      <c r="J84" s="42" t="n"/>
      <c r="K84" s="42" t="n"/>
      <c r="L84" s="42" t="n"/>
      <c r="M84" s="42" t="n"/>
      <c r="N84" s="42">
        <f>IF(COUNTA(C84:G84)=0,"",COUNTIF(C84:G84,"Yes"))</f>
        <v/>
      </c>
      <c r="O84" s="42">
        <f>IF(COUNTA(H84:M84)=0,"",IF(COUNTIF(H84:M84,"Yes")&gt;0,"YES","NO"))</f>
        <v/>
      </c>
      <c r="P84" s="42">
        <f>IF(A84="","",IF(O84="YES","Exclude",IF(N84=5,"Candidate","Review")))</f>
        <v/>
      </c>
      <c r="Q84" s="42" t="n"/>
      <c r="R84" s="42" t="n"/>
    </row>
    <row r="85">
      <c r="A85" s="42" t="n"/>
      <c r="B85" s="42">
        <f t="array" ref="B85">IFERROR(INDEX(Raw_Articles!$F:$F,MATCH(A85,Raw_Articles!$A:$A,0)),"")</f>
        <v/>
      </c>
      <c r="C85" s="42" t="n"/>
      <c r="D85" s="42" t="n"/>
      <c r="E85" s="42" t="n"/>
      <c r="F85" s="42" t="n"/>
      <c r="G85" s="42" t="n"/>
      <c r="H85" s="42" t="n"/>
      <c r="I85" s="42" t="n"/>
      <c r="J85" s="42" t="n"/>
      <c r="K85" s="42" t="n"/>
      <c r="L85" s="42" t="n"/>
      <c r="M85" s="42" t="n"/>
      <c r="N85" s="42">
        <f>IF(COUNTA(C85:G85)=0,"",COUNTIF(C85:G85,"Yes"))</f>
        <v/>
      </c>
      <c r="O85" s="42">
        <f>IF(COUNTA(H85:M85)=0,"",IF(COUNTIF(H85:M85,"Yes")&gt;0,"YES","NO"))</f>
        <v/>
      </c>
      <c r="P85" s="42">
        <f>IF(A85="","",IF(O85="YES","Exclude",IF(N85=5,"Candidate","Review")))</f>
        <v/>
      </c>
      <c r="Q85" s="42" t="n"/>
      <c r="R85" s="42" t="n"/>
    </row>
    <row r="86">
      <c r="A86" s="42" t="n"/>
      <c r="B86" s="42">
        <f t="array" ref="B86">IFERROR(INDEX(Raw_Articles!$F:$F,MATCH(A86,Raw_Articles!$A:$A,0)),"")</f>
        <v/>
      </c>
      <c r="C86" s="42" t="n"/>
      <c r="D86" s="42" t="n"/>
      <c r="E86" s="42" t="n"/>
      <c r="F86" s="42" t="n"/>
      <c r="G86" s="42" t="n"/>
      <c r="H86" s="42" t="n"/>
      <c r="I86" s="42" t="n"/>
      <c r="J86" s="42" t="n"/>
      <c r="K86" s="42" t="n"/>
      <c r="L86" s="42" t="n"/>
      <c r="M86" s="42" t="n"/>
      <c r="N86" s="42">
        <f>IF(COUNTA(C86:G86)=0,"",COUNTIF(C86:G86,"Yes"))</f>
        <v/>
      </c>
      <c r="O86" s="42">
        <f>IF(COUNTA(H86:M86)=0,"",IF(COUNTIF(H86:M86,"Yes")&gt;0,"YES","NO"))</f>
        <v/>
      </c>
      <c r="P86" s="42">
        <f>IF(A86="","",IF(O86="YES","Exclude",IF(N86=5,"Candidate","Review")))</f>
        <v/>
      </c>
      <c r="Q86" s="42" t="n"/>
      <c r="R86" s="42" t="n"/>
    </row>
    <row r="87">
      <c r="A87" s="42" t="n"/>
      <c r="B87" s="42">
        <f t="array" ref="B87">IFERROR(INDEX(Raw_Articles!$F:$F,MATCH(A87,Raw_Articles!$A:$A,0)),"")</f>
        <v/>
      </c>
      <c r="C87" s="42" t="n"/>
      <c r="D87" s="42" t="n"/>
      <c r="E87" s="42" t="n"/>
      <c r="F87" s="42" t="n"/>
      <c r="G87" s="42" t="n"/>
      <c r="H87" s="42" t="n"/>
      <c r="I87" s="42" t="n"/>
      <c r="J87" s="42" t="n"/>
      <c r="K87" s="42" t="n"/>
      <c r="L87" s="42" t="n"/>
      <c r="M87" s="42" t="n"/>
      <c r="N87" s="42">
        <f>IF(COUNTA(C87:G87)=0,"",COUNTIF(C87:G87,"Yes"))</f>
        <v/>
      </c>
      <c r="O87" s="42">
        <f>IF(COUNTA(H87:M87)=0,"",IF(COUNTIF(H87:M87,"Yes")&gt;0,"YES","NO"))</f>
        <v/>
      </c>
      <c r="P87" s="42">
        <f>IF(A87="","",IF(O87="YES","Exclude",IF(N87=5,"Candidate","Review")))</f>
        <v/>
      </c>
      <c r="Q87" s="42" t="n"/>
      <c r="R87" s="42" t="n"/>
    </row>
    <row r="88">
      <c r="A88" s="42" t="n"/>
      <c r="B88" s="42">
        <f t="array" ref="B88">IFERROR(INDEX(Raw_Articles!$F:$F,MATCH(A88,Raw_Articles!$A:$A,0)),"")</f>
        <v/>
      </c>
      <c r="C88" s="42" t="n"/>
      <c r="D88" s="42" t="n"/>
      <c r="E88" s="42" t="n"/>
      <c r="F88" s="42" t="n"/>
      <c r="G88" s="42" t="n"/>
      <c r="H88" s="42" t="n"/>
      <c r="I88" s="42" t="n"/>
      <c r="J88" s="42" t="n"/>
      <c r="K88" s="42" t="n"/>
      <c r="L88" s="42" t="n"/>
      <c r="M88" s="42" t="n"/>
      <c r="N88" s="42">
        <f>IF(COUNTA(C88:G88)=0,"",COUNTIF(C88:G88,"Yes"))</f>
        <v/>
      </c>
      <c r="O88" s="42">
        <f>IF(COUNTA(H88:M88)=0,"",IF(COUNTIF(H88:M88,"Yes")&gt;0,"YES","NO"))</f>
        <v/>
      </c>
      <c r="P88" s="42">
        <f>IF(A88="","",IF(O88="YES","Exclude",IF(N88=5,"Candidate","Review")))</f>
        <v/>
      </c>
      <c r="Q88" s="42" t="n"/>
      <c r="R88" s="42" t="n"/>
    </row>
    <row r="89">
      <c r="A89" s="42" t="n"/>
      <c r="B89" s="42">
        <f t="array" ref="B89">IFERROR(INDEX(Raw_Articles!$F:$F,MATCH(A89,Raw_Articles!$A:$A,0)),"")</f>
        <v/>
      </c>
      <c r="C89" s="42" t="n"/>
      <c r="D89" s="42" t="n"/>
      <c r="E89" s="42" t="n"/>
      <c r="F89" s="42" t="n"/>
      <c r="G89" s="42" t="n"/>
      <c r="H89" s="42" t="n"/>
      <c r="I89" s="42" t="n"/>
      <c r="J89" s="42" t="n"/>
      <c r="K89" s="42" t="n"/>
      <c r="L89" s="42" t="n"/>
      <c r="M89" s="42" t="n"/>
      <c r="N89" s="42">
        <f>IF(COUNTA(C89:G89)=0,"",COUNTIF(C89:G89,"Yes"))</f>
        <v/>
      </c>
      <c r="O89" s="42">
        <f>IF(COUNTA(H89:M89)=0,"",IF(COUNTIF(H89:M89,"Yes")&gt;0,"YES","NO"))</f>
        <v/>
      </c>
      <c r="P89" s="42">
        <f>IF(A89="","",IF(O89="YES","Exclude",IF(N89=5,"Candidate","Review")))</f>
        <v/>
      </c>
      <c r="Q89" s="42" t="n"/>
      <c r="R89" s="42" t="n"/>
    </row>
    <row r="90">
      <c r="A90" s="42" t="n"/>
      <c r="B90" s="42">
        <f t="array" ref="B90">IFERROR(INDEX(Raw_Articles!$F:$F,MATCH(A90,Raw_Articles!$A:$A,0)),"")</f>
        <v/>
      </c>
      <c r="C90" s="42" t="n"/>
      <c r="D90" s="42" t="n"/>
      <c r="E90" s="42" t="n"/>
      <c r="F90" s="42" t="n"/>
      <c r="G90" s="42" t="n"/>
      <c r="H90" s="42" t="n"/>
      <c r="I90" s="42" t="n"/>
      <c r="J90" s="42" t="n"/>
      <c r="K90" s="42" t="n"/>
      <c r="L90" s="42" t="n"/>
      <c r="M90" s="42" t="n"/>
      <c r="N90" s="42">
        <f>IF(COUNTA(C90:G90)=0,"",COUNTIF(C90:G90,"Yes"))</f>
        <v/>
      </c>
      <c r="O90" s="42">
        <f>IF(COUNTA(H90:M90)=0,"",IF(COUNTIF(H90:M90,"Yes")&gt;0,"YES","NO"))</f>
        <v/>
      </c>
      <c r="P90" s="42">
        <f>IF(A90="","",IF(O90="YES","Exclude",IF(N90=5,"Candidate","Review")))</f>
        <v/>
      </c>
      <c r="Q90" s="42" t="n"/>
      <c r="R90" s="42" t="n"/>
    </row>
    <row r="91">
      <c r="A91" s="42" t="n"/>
      <c r="B91" s="42">
        <f t="array" ref="B91">IFERROR(INDEX(Raw_Articles!$F:$F,MATCH(A91,Raw_Articles!$A:$A,0)),"")</f>
        <v/>
      </c>
      <c r="C91" s="42" t="n"/>
      <c r="D91" s="42" t="n"/>
      <c r="E91" s="42" t="n"/>
      <c r="F91" s="42" t="n"/>
      <c r="G91" s="42" t="n"/>
      <c r="H91" s="42" t="n"/>
      <c r="I91" s="42" t="n"/>
      <c r="J91" s="42" t="n"/>
      <c r="K91" s="42" t="n"/>
      <c r="L91" s="42" t="n"/>
      <c r="M91" s="42" t="n"/>
      <c r="N91" s="42">
        <f>IF(COUNTA(C91:G91)=0,"",COUNTIF(C91:G91,"Yes"))</f>
        <v/>
      </c>
      <c r="O91" s="42">
        <f>IF(COUNTA(H91:M91)=0,"",IF(COUNTIF(H91:M91,"Yes")&gt;0,"YES","NO"))</f>
        <v/>
      </c>
      <c r="P91" s="42">
        <f>IF(A91="","",IF(O91="YES","Exclude",IF(N91=5,"Candidate","Review")))</f>
        <v/>
      </c>
      <c r="Q91" s="42" t="n"/>
      <c r="R91" s="42" t="n"/>
    </row>
    <row r="92">
      <c r="A92" s="42" t="n"/>
      <c r="B92" s="42">
        <f t="array" ref="B92">IFERROR(INDEX(Raw_Articles!$F:$F,MATCH(A92,Raw_Articles!$A:$A,0)),"")</f>
        <v/>
      </c>
      <c r="C92" s="42" t="n"/>
      <c r="D92" s="42" t="n"/>
      <c r="E92" s="42" t="n"/>
      <c r="F92" s="42" t="n"/>
      <c r="G92" s="42" t="n"/>
      <c r="H92" s="42" t="n"/>
      <c r="I92" s="42" t="n"/>
      <c r="J92" s="42" t="n"/>
      <c r="K92" s="42" t="n"/>
      <c r="L92" s="42" t="n"/>
      <c r="M92" s="42" t="n"/>
      <c r="N92" s="42">
        <f>IF(COUNTA(C92:G92)=0,"",COUNTIF(C92:G92,"Yes"))</f>
        <v/>
      </c>
      <c r="O92" s="42">
        <f>IF(COUNTA(H92:M92)=0,"",IF(COUNTIF(H92:M92,"Yes")&gt;0,"YES","NO"))</f>
        <v/>
      </c>
      <c r="P92" s="42">
        <f>IF(A92="","",IF(O92="YES","Exclude",IF(N92=5,"Candidate","Review")))</f>
        <v/>
      </c>
      <c r="Q92" s="42" t="n"/>
      <c r="R92" s="42" t="n"/>
    </row>
    <row r="93">
      <c r="A93" s="42" t="n"/>
      <c r="B93" s="42">
        <f t="array" ref="B93">IFERROR(INDEX(Raw_Articles!$F:$F,MATCH(A93,Raw_Articles!$A:$A,0)),"")</f>
        <v/>
      </c>
      <c r="C93" s="42" t="n"/>
      <c r="D93" s="42" t="n"/>
      <c r="E93" s="42" t="n"/>
      <c r="F93" s="42" t="n"/>
      <c r="G93" s="42" t="n"/>
      <c r="H93" s="42" t="n"/>
      <c r="I93" s="42" t="n"/>
      <c r="J93" s="42" t="n"/>
      <c r="K93" s="42" t="n"/>
      <c r="L93" s="42" t="n"/>
      <c r="M93" s="42" t="n"/>
      <c r="N93" s="42">
        <f>IF(COUNTA(C93:G93)=0,"",COUNTIF(C93:G93,"Yes"))</f>
        <v/>
      </c>
      <c r="O93" s="42">
        <f>IF(COUNTA(H93:M93)=0,"",IF(COUNTIF(H93:M93,"Yes")&gt;0,"YES","NO"))</f>
        <v/>
      </c>
      <c r="P93" s="42">
        <f>IF(A93="","",IF(O93="YES","Exclude",IF(N93=5,"Candidate","Review")))</f>
        <v/>
      </c>
      <c r="Q93" s="42" t="n"/>
      <c r="R93" s="42" t="n"/>
    </row>
    <row r="94">
      <c r="A94" s="42" t="n"/>
      <c r="B94" s="42">
        <f t="array" ref="B94">IFERROR(INDEX(Raw_Articles!$F:$F,MATCH(A94,Raw_Articles!$A:$A,0)),"")</f>
        <v/>
      </c>
      <c r="C94" s="42" t="n"/>
      <c r="D94" s="42" t="n"/>
      <c r="E94" s="42" t="n"/>
      <c r="F94" s="42" t="n"/>
      <c r="G94" s="42" t="n"/>
      <c r="H94" s="42" t="n"/>
      <c r="I94" s="42" t="n"/>
      <c r="J94" s="42" t="n"/>
      <c r="K94" s="42" t="n"/>
      <c r="L94" s="42" t="n"/>
      <c r="M94" s="42" t="n"/>
      <c r="N94" s="42">
        <f>IF(COUNTA(C94:G94)=0,"",COUNTIF(C94:G94,"Yes"))</f>
        <v/>
      </c>
      <c r="O94" s="42">
        <f>IF(COUNTA(H94:M94)=0,"",IF(COUNTIF(H94:M94,"Yes")&gt;0,"YES","NO"))</f>
        <v/>
      </c>
      <c r="P94" s="42">
        <f>IF(A94="","",IF(O94="YES","Exclude",IF(N94=5,"Candidate","Review")))</f>
        <v/>
      </c>
      <c r="Q94" s="42" t="n"/>
      <c r="R94" s="42" t="n"/>
    </row>
    <row r="95">
      <c r="A95" s="42" t="n"/>
      <c r="B95" s="42">
        <f t="array" ref="B95">IFERROR(INDEX(Raw_Articles!$F:$F,MATCH(A95,Raw_Articles!$A:$A,0)),"")</f>
        <v/>
      </c>
      <c r="C95" s="42" t="n"/>
      <c r="D95" s="42" t="n"/>
      <c r="E95" s="42" t="n"/>
      <c r="F95" s="42" t="n"/>
      <c r="G95" s="42" t="n"/>
      <c r="H95" s="42" t="n"/>
      <c r="I95" s="42" t="n"/>
      <c r="J95" s="42" t="n"/>
      <c r="K95" s="42" t="n"/>
      <c r="L95" s="42" t="n"/>
      <c r="M95" s="42" t="n"/>
      <c r="N95" s="42">
        <f>IF(COUNTA(C95:G95)=0,"",COUNTIF(C95:G95,"Yes"))</f>
        <v/>
      </c>
      <c r="O95" s="42">
        <f>IF(COUNTA(H95:M95)=0,"",IF(COUNTIF(H95:M95,"Yes")&gt;0,"YES","NO"))</f>
        <v/>
      </c>
      <c r="P95" s="42">
        <f>IF(A95="","",IF(O95="YES","Exclude",IF(N95=5,"Candidate","Review")))</f>
        <v/>
      </c>
      <c r="Q95" s="42" t="n"/>
      <c r="R95" s="42" t="n"/>
    </row>
    <row r="96">
      <c r="A96" s="42" t="n"/>
      <c r="B96" s="42">
        <f t="array" ref="B96">IFERROR(INDEX(Raw_Articles!$F:$F,MATCH(A96,Raw_Articles!$A:$A,0)),"")</f>
        <v/>
      </c>
      <c r="C96" s="42" t="n"/>
      <c r="D96" s="42" t="n"/>
      <c r="E96" s="42" t="n"/>
      <c r="F96" s="42" t="n"/>
      <c r="G96" s="42" t="n"/>
      <c r="H96" s="42" t="n"/>
      <c r="I96" s="42" t="n"/>
      <c r="J96" s="42" t="n"/>
      <c r="K96" s="42" t="n"/>
      <c r="L96" s="42" t="n"/>
      <c r="M96" s="42" t="n"/>
      <c r="N96" s="42">
        <f>IF(COUNTA(C96:G96)=0,"",COUNTIF(C96:G96,"Yes"))</f>
        <v/>
      </c>
      <c r="O96" s="42">
        <f>IF(COUNTA(H96:M96)=0,"",IF(COUNTIF(H96:M96,"Yes")&gt;0,"YES","NO"))</f>
        <v/>
      </c>
      <c r="P96" s="42">
        <f>IF(A96="","",IF(O96="YES","Exclude",IF(N96=5,"Candidate","Review")))</f>
        <v/>
      </c>
      <c r="Q96" s="42" t="n"/>
      <c r="R96" s="42" t="n"/>
    </row>
    <row r="97">
      <c r="A97" s="42" t="n"/>
      <c r="B97" s="42">
        <f t="array" ref="B97">IFERROR(INDEX(Raw_Articles!$F:$F,MATCH(A97,Raw_Articles!$A:$A,0)),"")</f>
        <v/>
      </c>
      <c r="C97" s="42" t="n"/>
      <c r="D97" s="42" t="n"/>
      <c r="E97" s="42" t="n"/>
      <c r="F97" s="42" t="n"/>
      <c r="G97" s="42" t="n"/>
      <c r="H97" s="42" t="n"/>
      <c r="I97" s="42" t="n"/>
      <c r="J97" s="42" t="n"/>
      <c r="K97" s="42" t="n"/>
      <c r="L97" s="42" t="n"/>
      <c r="M97" s="42" t="n"/>
      <c r="N97" s="42">
        <f>IF(COUNTA(C97:G97)=0,"",COUNTIF(C97:G97,"Yes"))</f>
        <v/>
      </c>
      <c r="O97" s="42">
        <f>IF(COUNTA(H97:M97)=0,"",IF(COUNTIF(H97:M97,"Yes")&gt;0,"YES","NO"))</f>
        <v/>
      </c>
      <c r="P97" s="42">
        <f>IF(A97="","",IF(O97="YES","Exclude",IF(N97=5,"Candidate","Review")))</f>
        <v/>
      </c>
      <c r="Q97" s="42" t="n"/>
      <c r="R97" s="42" t="n"/>
    </row>
    <row r="98">
      <c r="A98" s="42" t="n"/>
      <c r="B98" s="42">
        <f t="array" ref="B98">IFERROR(INDEX(Raw_Articles!$F:$F,MATCH(A98,Raw_Articles!$A:$A,0)),"")</f>
        <v/>
      </c>
      <c r="C98" s="42" t="n"/>
      <c r="D98" s="42" t="n"/>
      <c r="E98" s="42" t="n"/>
      <c r="F98" s="42" t="n"/>
      <c r="G98" s="42" t="n"/>
      <c r="H98" s="42" t="n"/>
      <c r="I98" s="42" t="n"/>
      <c r="J98" s="42" t="n"/>
      <c r="K98" s="42" t="n"/>
      <c r="L98" s="42" t="n"/>
      <c r="M98" s="42" t="n"/>
      <c r="N98" s="42">
        <f>IF(COUNTA(C98:G98)=0,"",COUNTIF(C98:G98,"Yes"))</f>
        <v/>
      </c>
      <c r="O98" s="42">
        <f>IF(COUNTA(H98:M98)=0,"",IF(COUNTIF(H98:M98,"Yes")&gt;0,"YES","NO"))</f>
        <v/>
      </c>
      <c r="P98" s="42">
        <f>IF(A98="","",IF(O98="YES","Exclude",IF(N98=5,"Candidate","Review")))</f>
        <v/>
      </c>
      <c r="Q98" s="42" t="n"/>
      <c r="R98" s="42" t="n"/>
    </row>
    <row r="99">
      <c r="A99" s="42" t="n"/>
      <c r="B99" s="42">
        <f t="array" ref="B99">IFERROR(INDEX(Raw_Articles!$F:$F,MATCH(A99,Raw_Articles!$A:$A,0)),"")</f>
        <v/>
      </c>
      <c r="C99" s="42" t="n"/>
      <c r="D99" s="42" t="n"/>
      <c r="E99" s="42" t="n"/>
      <c r="F99" s="42" t="n"/>
      <c r="G99" s="42" t="n"/>
      <c r="H99" s="42" t="n"/>
      <c r="I99" s="42" t="n"/>
      <c r="J99" s="42" t="n"/>
      <c r="K99" s="42" t="n"/>
      <c r="L99" s="42" t="n"/>
      <c r="M99" s="42" t="n"/>
      <c r="N99" s="42">
        <f>IF(COUNTA(C99:G99)=0,"",COUNTIF(C99:G99,"Yes"))</f>
        <v/>
      </c>
      <c r="O99" s="42">
        <f>IF(COUNTA(H99:M99)=0,"",IF(COUNTIF(H99:M99,"Yes")&gt;0,"YES","NO"))</f>
        <v/>
      </c>
      <c r="P99" s="42">
        <f>IF(A99="","",IF(O99="YES","Exclude",IF(N99=5,"Candidate","Review")))</f>
        <v/>
      </c>
      <c r="Q99" s="42" t="n"/>
      <c r="R99" s="42" t="n"/>
    </row>
    <row r="100">
      <c r="A100" s="42" t="n"/>
      <c r="B100" s="42">
        <f t="array" ref="B100">IFERROR(INDEX(Raw_Articles!$F:$F,MATCH(A100,Raw_Articles!$A:$A,0)),"")</f>
        <v/>
      </c>
      <c r="C100" s="42" t="n"/>
      <c r="D100" s="42" t="n"/>
      <c r="E100" s="42" t="n"/>
      <c r="F100" s="42" t="n"/>
      <c r="G100" s="42" t="n"/>
      <c r="H100" s="42" t="n"/>
      <c r="I100" s="42" t="n"/>
      <c r="J100" s="42" t="n"/>
      <c r="K100" s="42" t="n"/>
      <c r="L100" s="42" t="n"/>
      <c r="M100" s="42" t="n"/>
      <c r="N100" s="42">
        <f>IF(COUNTA(C100:G100)=0,"",COUNTIF(C100:G100,"Yes"))</f>
        <v/>
      </c>
      <c r="O100" s="42">
        <f>IF(COUNTA(H100:M100)=0,"",IF(COUNTIF(H100:M100,"Yes")&gt;0,"YES","NO"))</f>
        <v/>
      </c>
      <c r="P100" s="42">
        <f>IF(A100="","",IF(O100="YES","Exclude",IF(N100=5,"Candidate","Review")))</f>
        <v/>
      </c>
      <c r="Q100" s="42" t="n"/>
      <c r="R100" s="42" t="n"/>
    </row>
    <row r="101">
      <c r="A101" s="42" t="n"/>
      <c r="B101" s="42">
        <f t="array" ref="B101">IFERROR(INDEX(Raw_Articles!$F:$F,MATCH(A101,Raw_Articles!$A:$A,0)),"")</f>
        <v/>
      </c>
      <c r="C101" s="42" t="n"/>
      <c r="D101" s="42" t="n"/>
      <c r="E101" s="42" t="n"/>
      <c r="F101" s="42" t="n"/>
      <c r="G101" s="42" t="n"/>
      <c r="H101" s="42" t="n"/>
      <c r="I101" s="42" t="n"/>
      <c r="J101" s="42" t="n"/>
      <c r="K101" s="42" t="n"/>
      <c r="L101" s="42" t="n"/>
      <c r="M101" s="42" t="n"/>
      <c r="N101" s="42">
        <f>IF(COUNTA(C101:G101)=0,"",COUNTIF(C101:G101,"Yes"))</f>
        <v/>
      </c>
      <c r="O101" s="42">
        <f>IF(COUNTA(H101:M101)=0,"",IF(COUNTIF(H101:M101,"Yes")&gt;0,"YES","NO"))</f>
        <v/>
      </c>
      <c r="P101" s="42">
        <f>IF(A101="","",IF(O101="YES","Exclude",IF(N101=5,"Candidate","Review")))</f>
        <v/>
      </c>
      <c r="Q101" s="42" t="n"/>
      <c r="R101" s="42" t="n"/>
    </row>
    <row r="102">
      <c r="A102" s="42" t="n"/>
      <c r="B102" s="42">
        <f t="array" ref="B102">IFERROR(INDEX(Raw_Articles!$F:$F,MATCH(A102,Raw_Articles!$A:$A,0)),"")</f>
        <v/>
      </c>
      <c r="C102" s="42" t="n"/>
      <c r="D102" s="42" t="n"/>
      <c r="E102" s="42" t="n"/>
      <c r="F102" s="42" t="n"/>
      <c r="G102" s="42" t="n"/>
      <c r="H102" s="42" t="n"/>
      <c r="I102" s="42" t="n"/>
      <c r="J102" s="42" t="n"/>
      <c r="K102" s="42" t="n"/>
      <c r="L102" s="42" t="n"/>
      <c r="M102" s="42" t="n"/>
      <c r="N102" s="42">
        <f>IF(COUNTA(C102:G102)=0,"",COUNTIF(C102:G102,"Yes"))</f>
        <v/>
      </c>
      <c r="O102" s="42">
        <f>IF(COUNTA(H102:M102)=0,"",IF(COUNTIF(H102:M102,"Yes")&gt;0,"YES","NO"))</f>
        <v/>
      </c>
      <c r="P102" s="42">
        <f>IF(A102="","",IF(O102="YES","Exclude",IF(N102=5,"Candidate","Review")))</f>
        <v/>
      </c>
      <c r="Q102" s="42" t="n"/>
      <c r="R102" s="42" t="n"/>
    </row>
    <row r="103">
      <c r="A103" s="42" t="n"/>
      <c r="B103" s="42">
        <f t="array" ref="B103">IFERROR(INDEX(Raw_Articles!$F:$F,MATCH(A103,Raw_Articles!$A:$A,0)),"")</f>
        <v/>
      </c>
      <c r="C103" s="42" t="n"/>
      <c r="D103" s="42" t="n"/>
      <c r="E103" s="42" t="n"/>
      <c r="F103" s="42" t="n"/>
      <c r="G103" s="42" t="n"/>
      <c r="H103" s="42" t="n"/>
      <c r="I103" s="42" t="n"/>
      <c r="J103" s="42" t="n"/>
      <c r="K103" s="42" t="n"/>
      <c r="L103" s="42" t="n"/>
      <c r="M103" s="42" t="n"/>
      <c r="N103" s="42">
        <f>IF(COUNTA(C103:G103)=0,"",COUNTIF(C103:G103,"Yes"))</f>
        <v/>
      </c>
      <c r="O103" s="42">
        <f>IF(COUNTA(H103:M103)=0,"",IF(COUNTIF(H103:M103,"Yes")&gt;0,"YES","NO"))</f>
        <v/>
      </c>
      <c r="P103" s="42">
        <f>IF(A103="","",IF(O103="YES","Exclude",IF(N103=5,"Candidate","Review")))</f>
        <v/>
      </c>
      <c r="Q103" s="42" t="n"/>
      <c r="R103" s="42" t="n"/>
    </row>
    <row r="104">
      <c r="A104" s="42" t="n"/>
      <c r="B104" s="42">
        <f t="array" ref="B104">IFERROR(INDEX(Raw_Articles!$F:$F,MATCH(A104,Raw_Articles!$A:$A,0)),"")</f>
        <v/>
      </c>
      <c r="C104" s="42" t="n"/>
      <c r="D104" s="42" t="n"/>
      <c r="E104" s="42" t="n"/>
      <c r="F104" s="42" t="n"/>
      <c r="G104" s="42" t="n"/>
      <c r="H104" s="42" t="n"/>
      <c r="I104" s="42" t="n"/>
      <c r="J104" s="42" t="n"/>
      <c r="K104" s="42" t="n"/>
      <c r="L104" s="42" t="n"/>
      <c r="M104" s="42" t="n"/>
      <c r="N104" s="42">
        <f>IF(COUNTA(C104:G104)=0,"",COUNTIF(C104:G104,"Yes"))</f>
        <v/>
      </c>
      <c r="O104" s="42">
        <f>IF(COUNTA(H104:M104)=0,"",IF(COUNTIF(H104:M104,"Yes")&gt;0,"YES","NO"))</f>
        <v/>
      </c>
      <c r="P104" s="42">
        <f>IF(A104="","",IF(O104="YES","Exclude",IF(N104=5,"Candidate","Review")))</f>
        <v/>
      </c>
      <c r="Q104" s="42" t="n"/>
      <c r="R104" s="42" t="n"/>
    </row>
    <row r="105">
      <c r="A105" s="42" t="n"/>
      <c r="B105" s="42">
        <f t="array" ref="B105">IFERROR(INDEX(Raw_Articles!$F:$F,MATCH(A105,Raw_Articles!$A:$A,0)),"")</f>
        <v/>
      </c>
      <c r="C105" s="42" t="n"/>
      <c r="D105" s="42" t="n"/>
      <c r="E105" s="42" t="n"/>
      <c r="F105" s="42" t="n"/>
      <c r="G105" s="42" t="n"/>
      <c r="H105" s="42" t="n"/>
      <c r="I105" s="42" t="n"/>
      <c r="J105" s="42" t="n"/>
      <c r="K105" s="42" t="n"/>
      <c r="L105" s="42" t="n"/>
      <c r="M105" s="42" t="n"/>
      <c r="N105" s="42">
        <f>IF(COUNTA(C105:G105)=0,"",COUNTIF(C105:G105,"Yes"))</f>
        <v/>
      </c>
      <c r="O105" s="42">
        <f>IF(COUNTA(H105:M105)=0,"",IF(COUNTIF(H105:M105,"Yes")&gt;0,"YES","NO"))</f>
        <v/>
      </c>
      <c r="P105" s="42">
        <f>IF(A105="","",IF(O105="YES","Exclude",IF(N105=5,"Candidate","Review")))</f>
        <v/>
      </c>
      <c r="Q105" s="42" t="n"/>
      <c r="R105" s="42" t="n"/>
    </row>
    <row r="106">
      <c r="A106" s="42" t="n"/>
      <c r="B106" s="42">
        <f t="array" ref="B106">IFERROR(INDEX(Raw_Articles!$F:$F,MATCH(A106,Raw_Articles!$A:$A,0)),"")</f>
        <v/>
      </c>
      <c r="C106" s="42" t="n"/>
      <c r="D106" s="42" t="n"/>
      <c r="E106" s="42" t="n"/>
      <c r="F106" s="42" t="n"/>
      <c r="G106" s="42" t="n"/>
      <c r="H106" s="42" t="n"/>
      <c r="I106" s="42" t="n"/>
      <c r="J106" s="42" t="n"/>
      <c r="K106" s="42" t="n"/>
      <c r="L106" s="42" t="n"/>
      <c r="M106" s="42" t="n"/>
      <c r="N106" s="42">
        <f>IF(COUNTA(C106:G106)=0,"",COUNTIF(C106:G106,"Yes"))</f>
        <v/>
      </c>
      <c r="O106" s="42">
        <f>IF(COUNTA(H106:M106)=0,"",IF(COUNTIF(H106:M106,"Yes")&gt;0,"YES","NO"))</f>
        <v/>
      </c>
      <c r="P106" s="42">
        <f>IF(A106="","",IF(O106="YES","Exclude",IF(N106=5,"Candidate","Review")))</f>
        <v/>
      </c>
      <c r="Q106" s="42" t="n"/>
      <c r="R106" s="42" t="n"/>
    </row>
    <row r="107">
      <c r="A107" s="42" t="n"/>
      <c r="B107" s="42">
        <f t="array" ref="B107">IFERROR(INDEX(Raw_Articles!$F:$F,MATCH(A107,Raw_Articles!$A:$A,0)),"")</f>
        <v/>
      </c>
      <c r="C107" s="42" t="n"/>
      <c r="D107" s="42" t="n"/>
      <c r="E107" s="42" t="n"/>
      <c r="F107" s="42" t="n"/>
      <c r="G107" s="42" t="n"/>
      <c r="H107" s="42" t="n"/>
      <c r="I107" s="42" t="n"/>
      <c r="J107" s="42" t="n"/>
      <c r="K107" s="42" t="n"/>
      <c r="L107" s="42" t="n"/>
      <c r="M107" s="42" t="n"/>
      <c r="N107" s="42">
        <f>IF(COUNTA(C107:G107)=0,"",COUNTIF(C107:G107,"Yes"))</f>
        <v/>
      </c>
      <c r="O107" s="42">
        <f>IF(COUNTA(H107:M107)=0,"",IF(COUNTIF(H107:M107,"Yes")&gt;0,"YES","NO"))</f>
        <v/>
      </c>
      <c r="P107" s="42">
        <f>IF(A107="","",IF(O107="YES","Exclude",IF(N107=5,"Candidate","Review")))</f>
        <v/>
      </c>
      <c r="Q107" s="42" t="n"/>
      <c r="R107" s="42" t="n"/>
    </row>
    <row r="108">
      <c r="A108" s="42" t="n"/>
      <c r="B108" s="42">
        <f t="array" ref="B108">IFERROR(INDEX(Raw_Articles!$F:$F,MATCH(A108,Raw_Articles!$A:$A,0)),"")</f>
        <v/>
      </c>
      <c r="C108" s="42" t="n"/>
      <c r="D108" s="42" t="n"/>
      <c r="E108" s="42" t="n"/>
      <c r="F108" s="42" t="n"/>
      <c r="G108" s="42" t="n"/>
      <c r="H108" s="42" t="n"/>
      <c r="I108" s="42" t="n"/>
      <c r="J108" s="42" t="n"/>
      <c r="K108" s="42" t="n"/>
      <c r="L108" s="42" t="n"/>
      <c r="M108" s="42" t="n"/>
      <c r="N108" s="42">
        <f>IF(COUNTA(C108:G108)=0,"",COUNTIF(C108:G108,"Yes"))</f>
        <v/>
      </c>
      <c r="O108" s="42">
        <f>IF(COUNTA(H108:M108)=0,"",IF(COUNTIF(H108:M108,"Yes")&gt;0,"YES","NO"))</f>
        <v/>
      </c>
      <c r="P108" s="42">
        <f>IF(A108="","",IF(O108="YES","Exclude",IF(N108=5,"Candidate","Review")))</f>
        <v/>
      </c>
      <c r="Q108" s="42" t="n"/>
      <c r="R108" s="42" t="n"/>
    </row>
    <row r="109">
      <c r="A109" s="42" t="n"/>
      <c r="B109" s="42">
        <f t="array" ref="B109">IFERROR(INDEX(Raw_Articles!$F:$F,MATCH(A109,Raw_Articles!$A:$A,0)),"")</f>
        <v/>
      </c>
      <c r="C109" s="42" t="n"/>
      <c r="D109" s="42" t="n"/>
      <c r="E109" s="42" t="n"/>
      <c r="F109" s="42" t="n"/>
      <c r="G109" s="42" t="n"/>
      <c r="H109" s="42" t="n"/>
      <c r="I109" s="42" t="n"/>
      <c r="J109" s="42" t="n"/>
      <c r="K109" s="42" t="n"/>
      <c r="L109" s="42" t="n"/>
      <c r="M109" s="42" t="n"/>
      <c r="N109" s="42">
        <f>IF(COUNTA(C109:G109)=0,"",COUNTIF(C109:G109,"Yes"))</f>
        <v/>
      </c>
      <c r="O109" s="42">
        <f>IF(COUNTA(H109:M109)=0,"",IF(COUNTIF(H109:M109,"Yes")&gt;0,"YES","NO"))</f>
        <v/>
      </c>
      <c r="P109" s="42">
        <f>IF(A109="","",IF(O109="YES","Exclude",IF(N109=5,"Candidate","Review")))</f>
        <v/>
      </c>
      <c r="Q109" s="42" t="n"/>
      <c r="R109" s="42" t="n"/>
    </row>
    <row r="110">
      <c r="A110" s="42" t="n"/>
      <c r="B110" s="42">
        <f t="array" ref="B110">IFERROR(INDEX(Raw_Articles!$F:$F,MATCH(A110,Raw_Articles!$A:$A,0)),"")</f>
        <v/>
      </c>
      <c r="C110" s="42" t="n"/>
      <c r="D110" s="42" t="n"/>
      <c r="E110" s="42" t="n"/>
      <c r="F110" s="42" t="n"/>
      <c r="G110" s="42" t="n"/>
      <c r="H110" s="42" t="n"/>
      <c r="I110" s="42" t="n"/>
      <c r="J110" s="42" t="n"/>
      <c r="K110" s="42" t="n"/>
      <c r="L110" s="42" t="n"/>
      <c r="M110" s="42" t="n"/>
      <c r="N110" s="42">
        <f>IF(COUNTA(C110:G110)=0,"",COUNTIF(C110:G110,"Yes"))</f>
        <v/>
      </c>
      <c r="O110" s="42">
        <f>IF(COUNTA(H110:M110)=0,"",IF(COUNTIF(H110:M110,"Yes")&gt;0,"YES","NO"))</f>
        <v/>
      </c>
      <c r="P110" s="42">
        <f>IF(A110="","",IF(O110="YES","Exclude",IF(N110=5,"Candidate","Review")))</f>
        <v/>
      </c>
      <c r="Q110" s="42" t="n"/>
      <c r="R110" s="42" t="n"/>
    </row>
    <row r="111">
      <c r="A111" s="42" t="n"/>
      <c r="B111" s="42">
        <f t="array" ref="B111">IFERROR(INDEX(Raw_Articles!$F:$F,MATCH(A111,Raw_Articles!$A:$A,0)),"")</f>
        <v/>
      </c>
      <c r="C111" s="42" t="n"/>
      <c r="D111" s="42" t="n"/>
      <c r="E111" s="42" t="n"/>
      <c r="F111" s="42" t="n"/>
      <c r="G111" s="42" t="n"/>
      <c r="H111" s="42" t="n"/>
      <c r="I111" s="42" t="n"/>
      <c r="J111" s="42" t="n"/>
      <c r="K111" s="42" t="n"/>
      <c r="L111" s="42" t="n"/>
      <c r="M111" s="42" t="n"/>
      <c r="N111" s="42">
        <f>IF(COUNTA(C111:G111)=0,"",COUNTIF(C111:G111,"Yes"))</f>
        <v/>
      </c>
      <c r="O111" s="42">
        <f>IF(COUNTA(H111:M111)=0,"",IF(COUNTIF(H111:M111,"Yes")&gt;0,"YES","NO"))</f>
        <v/>
      </c>
      <c r="P111" s="42">
        <f>IF(A111="","",IF(O111="YES","Exclude",IF(N111=5,"Candidate","Review")))</f>
        <v/>
      </c>
      <c r="Q111" s="42" t="n"/>
      <c r="R111" s="42" t="n"/>
    </row>
    <row r="112">
      <c r="A112" s="42" t="n"/>
      <c r="B112" s="42">
        <f t="array" ref="B112">IFERROR(INDEX(Raw_Articles!$F:$F,MATCH(A112,Raw_Articles!$A:$A,0)),"")</f>
        <v/>
      </c>
      <c r="C112" s="42" t="n"/>
      <c r="D112" s="42" t="n"/>
      <c r="E112" s="42" t="n"/>
      <c r="F112" s="42" t="n"/>
      <c r="G112" s="42" t="n"/>
      <c r="H112" s="42" t="n"/>
      <c r="I112" s="42" t="n"/>
      <c r="J112" s="42" t="n"/>
      <c r="K112" s="42" t="n"/>
      <c r="L112" s="42" t="n"/>
      <c r="M112" s="42" t="n"/>
      <c r="N112" s="42">
        <f>IF(COUNTA(C112:G112)=0,"",COUNTIF(C112:G112,"Yes"))</f>
        <v/>
      </c>
      <c r="O112" s="42">
        <f>IF(COUNTA(H112:M112)=0,"",IF(COUNTIF(H112:M112,"Yes")&gt;0,"YES","NO"))</f>
        <v/>
      </c>
      <c r="P112" s="42">
        <f>IF(A112="","",IF(O112="YES","Exclude",IF(N112=5,"Candidate","Review")))</f>
        <v/>
      </c>
      <c r="Q112" s="42" t="n"/>
      <c r="R112" s="42" t="n"/>
    </row>
    <row r="113">
      <c r="A113" s="42" t="n"/>
      <c r="B113" s="42">
        <f t="array" ref="B113">IFERROR(INDEX(Raw_Articles!$F:$F,MATCH(A113,Raw_Articles!$A:$A,0)),"")</f>
        <v/>
      </c>
      <c r="C113" s="42" t="n"/>
      <c r="D113" s="42" t="n"/>
      <c r="E113" s="42" t="n"/>
      <c r="F113" s="42" t="n"/>
      <c r="G113" s="42" t="n"/>
      <c r="H113" s="42" t="n"/>
      <c r="I113" s="42" t="n"/>
      <c r="J113" s="42" t="n"/>
      <c r="K113" s="42" t="n"/>
      <c r="L113" s="42" t="n"/>
      <c r="M113" s="42" t="n"/>
      <c r="N113" s="42">
        <f>IF(COUNTA(C113:G113)=0,"",COUNTIF(C113:G113,"Yes"))</f>
        <v/>
      </c>
      <c r="O113" s="42">
        <f>IF(COUNTA(H113:M113)=0,"",IF(COUNTIF(H113:M113,"Yes")&gt;0,"YES","NO"))</f>
        <v/>
      </c>
      <c r="P113" s="42">
        <f>IF(A113="","",IF(O113="YES","Exclude",IF(N113=5,"Candidate","Review")))</f>
        <v/>
      </c>
      <c r="Q113" s="42" t="n"/>
      <c r="R113" s="42" t="n"/>
    </row>
    <row r="114">
      <c r="A114" s="42" t="n"/>
      <c r="B114" s="42">
        <f t="array" ref="B114">IFERROR(INDEX(Raw_Articles!$F:$F,MATCH(A114,Raw_Articles!$A:$A,0)),"")</f>
        <v/>
      </c>
      <c r="C114" s="42" t="n"/>
      <c r="D114" s="42" t="n"/>
      <c r="E114" s="42" t="n"/>
      <c r="F114" s="42" t="n"/>
      <c r="G114" s="42" t="n"/>
      <c r="H114" s="42" t="n"/>
      <c r="I114" s="42" t="n"/>
      <c r="J114" s="42" t="n"/>
      <c r="K114" s="42" t="n"/>
      <c r="L114" s="42" t="n"/>
      <c r="M114" s="42" t="n"/>
      <c r="N114" s="42">
        <f>IF(COUNTA(C114:G114)=0,"",COUNTIF(C114:G114,"Yes"))</f>
        <v/>
      </c>
      <c r="O114" s="42">
        <f>IF(COUNTA(H114:M114)=0,"",IF(COUNTIF(H114:M114,"Yes")&gt;0,"YES","NO"))</f>
        <v/>
      </c>
      <c r="P114" s="42">
        <f>IF(A114="","",IF(O114="YES","Exclude",IF(N114=5,"Candidate","Review")))</f>
        <v/>
      </c>
      <c r="Q114" s="42" t="n"/>
      <c r="R114" s="42" t="n"/>
    </row>
    <row r="115">
      <c r="A115" s="42" t="n"/>
      <c r="B115" s="42">
        <f t="array" ref="B115">IFERROR(INDEX(Raw_Articles!$F:$F,MATCH(A115,Raw_Articles!$A:$A,0)),"")</f>
        <v/>
      </c>
      <c r="C115" s="42" t="n"/>
      <c r="D115" s="42" t="n"/>
      <c r="E115" s="42" t="n"/>
      <c r="F115" s="42" t="n"/>
      <c r="G115" s="42" t="n"/>
      <c r="H115" s="42" t="n"/>
      <c r="I115" s="42" t="n"/>
      <c r="J115" s="42" t="n"/>
      <c r="K115" s="42" t="n"/>
      <c r="L115" s="42" t="n"/>
      <c r="M115" s="42" t="n"/>
      <c r="N115" s="42">
        <f>IF(COUNTA(C115:G115)=0,"",COUNTIF(C115:G115,"Yes"))</f>
        <v/>
      </c>
      <c r="O115" s="42">
        <f>IF(COUNTA(H115:M115)=0,"",IF(COUNTIF(H115:M115,"Yes")&gt;0,"YES","NO"))</f>
        <v/>
      </c>
      <c r="P115" s="42">
        <f>IF(A115="","",IF(O115="YES","Exclude",IF(N115=5,"Candidate","Review")))</f>
        <v/>
      </c>
      <c r="Q115" s="42" t="n"/>
      <c r="R115" s="42" t="n"/>
    </row>
    <row r="116">
      <c r="A116" s="42" t="n"/>
      <c r="B116" s="42">
        <f t="array" ref="B116">IFERROR(INDEX(Raw_Articles!$F:$F,MATCH(A116,Raw_Articles!$A:$A,0)),"")</f>
        <v/>
      </c>
      <c r="C116" s="42" t="n"/>
      <c r="D116" s="42" t="n"/>
      <c r="E116" s="42" t="n"/>
      <c r="F116" s="42" t="n"/>
      <c r="G116" s="42" t="n"/>
      <c r="H116" s="42" t="n"/>
      <c r="I116" s="42" t="n"/>
      <c r="J116" s="42" t="n"/>
      <c r="K116" s="42" t="n"/>
      <c r="L116" s="42" t="n"/>
      <c r="M116" s="42" t="n"/>
      <c r="N116" s="42">
        <f>IF(COUNTA(C116:G116)=0,"",COUNTIF(C116:G116,"Yes"))</f>
        <v/>
      </c>
      <c r="O116" s="42">
        <f>IF(COUNTA(H116:M116)=0,"",IF(COUNTIF(H116:M116,"Yes")&gt;0,"YES","NO"))</f>
        <v/>
      </c>
      <c r="P116" s="42">
        <f>IF(A116="","",IF(O116="YES","Exclude",IF(N116=5,"Candidate","Review")))</f>
        <v/>
      </c>
      <c r="Q116" s="42" t="n"/>
      <c r="R116" s="42" t="n"/>
    </row>
    <row r="117">
      <c r="A117" s="42" t="n"/>
      <c r="B117" s="42">
        <f t="array" ref="B117">IFERROR(INDEX(Raw_Articles!$F:$F,MATCH(A117,Raw_Articles!$A:$A,0)),"")</f>
        <v/>
      </c>
      <c r="C117" s="42" t="n"/>
      <c r="D117" s="42" t="n"/>
      <c r="E117" s="42" t="n"/>
      <c r="F117" s="42" t="n"/>
      <c r="G117" s="42" t="n"/>
      <c r="H117" s="42" t="n"/>
      <c r="I117" s="42" t="n"/>
      <c r="J117" s="42" t="n"/>
      <c r="K117" s="42" t="n"/>
      <c r="L117" s="42" t="n"/>
      <c r="M117" s="42" t="n"/>
      <c r="N117" s="42">
        <f>IF(COUNTA(C117:G117)=0,"",COUNTIF(C117:G117,"Yes"))</f>
        <v/>
      </c>
      <c r="O117" s="42">
        <f>IF(COUNTA(H117:M117)=0,"",IF(COUNTIF(H117:M117,"Yes")&gt;0,"YES","NO"))</f>
        <v/>
      </c>
      <c r="P117" s="42">
        <f>IF(A117="","",IF(O117="YES","Exclude",IF(N117=5,"Candidate","Review")))</f>
        <v/>
      </c>
      <c r="Q117" s="42" t="n"/>
      <c r="R117" s="42" t="n"/>
    </row>
    <row r="118">
      <c r="A118" s="42" t="n"/>
      <c r="B118" s="42">
        <f t="array" ref="B118">IFERROR(INDEX(Raw_Articles!$F:$F,MATCH(A118,Raw_Articles!$A:$A,0)),"")</f>
        <v/>
      </c>
      <c r="C118" s="42" t="n"/>
      <c r="D118" s="42" t="n"/>
      <c r="E118" s="42" t="n"/>
      <c r="F118" s="42" t="n"/>
      <c r="G118" s="42" t="n"/>
      <c r="H118" s="42" t="n"/>
      <c r="I118" s="42" t="n"/>
      <c r="J118" s="42" t="n"/>
      <c r="K118" s="42" t="n"/>
      <c r="L118" s="42" t="n"/>
      <c r="M118" s="42" t="n"/>
      <c r="N118" s="42">
        <f>IF(COUNTA(C118:G118)=0,"",COUNTIF(C118:G118,"Yes"))</f>
        <v/>
      </c>
      <c r="O118" s="42">
        <f>IF(COUNTA(H118:M118)=0,"",IF(COUNTIF(H118:M118,"Yes")&gt;0,"YES","NO"))</f>
        <v/>
      </c>
      <c r="P118" s="42">
        <f>IF(A118="","",IF(O118="YES","Exclude",IF(N118=5,"Candidate","Review")))</f>
        <v/>
      </c>
      <c r="Q118" s="42" t="n"/>
      <c r="R118" s="42" t="n"/>
    </row>
    <row r="119">
      <c r="A119" s="42" t="n"/>
      <c r="B119" s="42">
        <f t="array" ref="B119">IFERROR(INDEX(Raw_Articles!$F:$F,MATCH(A119,Raw_Articles!$A:$A,0)),"")</f>
        <v/>
      </c>
      <c r="C119" s="42" t="n"/>
      <c r="D119" s="42" t="n"/>
      <c r="E119" s="42" t="n"/>
      <c r="F119" s="42" t="n"/>
      <c r="G119" s="42" t="n"/>
      <c r="H119" s="42" t="n"/>
      <c r="I119" s="42" t="n"/>
      <c r="J119" s="42" t="n"/>
      <c r="K119" s="42" t="n"/>
      <c r="L119" s="42" t="n"/>
      <c r="M119" s="42" t="n"/>
      <c r="N119" s="42">
        <f>IF(COUNTA(C119:G119)=0,"",COUNTIF(C119:G119,"Yes"))</f>
        <v/>
      </c>
      <c r="O119" s="42">
        <f>IF(COUNTA(H119:M119)=0,"",IF(COUNTIF(H119:M119,"Yes")&gt;0,"YES","NO"))</f>
        <v/>
      </c>
      <c r="P119" s="42">
        <f>IF(A119="","",IF(O119="YES","Exclude",IF(N119=5,"Candidate","Review")))</f>
        <v/>
      </c>
      <c r="Q119" s="42" t="n"/>
      <c r="R119" s="42" t="n"/>
    </row>
    <row r="120">
      <c r="A120" s="42" t="n"/>
      <c r="B120" s="42">
        <f t="array" ref="B120">IFERROR(INDEX(Raw_Articles!$F:$F,MATCH(A120,Raw_Articles!$A:$A,0)),"")</f>
        <v/>
      </c>
      <c r="C120" s="42" t="n"/>
      <c r="D120" s="42" t="n"/>
      <c r="E120" s="42" t="n"/>
      <c r="F120" s="42" t="n"/>
      <c r="G120" s="42" t="n"/>
      <c r="H120" s="42" t="n"/>
      <c r="I120" s="42" t="n"/>
      <c r="J120" s="42" t="n"/>
      <c r="K120" s="42" t="n"/>
      <c r="L120" s="42" t="n"/>
      <c r="M120" s="42" t="n"/>
      <c r="N120" s="42">
        <f>IF(COUNTA(C120:G120)=0,"",COUNTIF(C120:G120,"Yes"))</f>
        <v/>
      </c>
      <c r="O120" s="42">
        <f>IF(COUNTA(H120:M120)=0,"",IF(COUNTIF(H120:M120,"Yes")&gt;0,"YES","NO"))</f>
        <v/>
      </c>
      <c r="P120" s="42">
        <f>IF(A120="","",IF(O120="YES","Exclude",IF(N120=5,"Candidate","Review")))</f>
        <v/>
      </c>
      <c r="Q120" s="42" t="n"/>
      <c r="R120" s="42" t="n"/>
    </row>
    <row r="121">
      <c r="A121" s="42" t="n"/>
      <c r="B121" s="42">
        <f t="array" ref="B121">IFERROR(INDEX(Raw_Articles!$F:$F,MATCH(A121,Raw_Articles!$A:$A,0)),"")</f>
        <v/>
      </c>
      <c r="C121" s="42" t="n"/>
      <c r="D121" s="42" t="n"/>
      <c r="E121" s="42" t="n"/>
      <c r="F121" s="42" t="n"/>
      <c r="G121" s="42" t="n"/>
      <c r="H121" s="42" t="n"/>
      <c r="I121" s="42" t="n"/>
      <c r="J121" s="42" t="n"/>
      <c r="K121" s="42" t="n"/>
      <c r="L121" s="42" t="n"/>
      <c r="M121" s="42" t="n"/>
      <c r="N121" s="42">
        <f>IF(COUNTA(C121:G121)=0,"",COUNTIF(C121:G121,"Yes"))</f>
        <v/>
      </c>
      <c r="O121" s="42">
        <f>IF(COUNTA(H121:M121)=0,"",IF(COUNTIF(H121:M121,"Yes")&gt;0,"YES","NO"))</f>
        <v/>
      </c>
      <c r="P121" s="42">
        <f>IF(A121="","",IF(O121="YES","Exclude",IF(N121=5,"Candidate","Review")))</f>
        <v/>
      </c>
      <c r="Q121" s="42" t="n"/>
      <c r="R121" s="42" t="n"/>
    </row>
    <row r="122">
      <c r="A122" s="42" t="n"/>
      <c r="B122" s="42">
        <f t="array" ref="B122">IFERROR(INDEX(Raw_Articles!$F:$F,MATCH(A122,Raw_Articles!$A:$A,0)),"")</f>
        <v/>
      </c>
      <c r="C122" s="42" t="n"/>
      <c r="D122" s="42" t="n"/>
      <c r="E122" s="42" t="n"/>
      <c r="F122" s="42" t="n"/>
      <c r="G122" s="42" t="n"/>
      <c r="H122" s="42" t="n"/>
      <c r="I122" s="42" t="n"/>
      <c r="J122" s="42" t="n"/>
      <c r="K122" s="42" t="n"/>
      <c r="L122" s="42" t="n"/>
      <c r="M122" s="42" t="n"/>
      <c r="N122" s="42">
        <f>IF(COUNTA(C122:G122)=0,"",COUNTIF(C122:G122,"Yes"))</f>
        <v/>
      </c>
      <c r="O122" s="42">
        <f>IF(COUNTA(H122:M122)=0,"",IF(COUNTIF(H122:M122,"Yes")&gt;0,"YES","NO"))</f>
        <v/>
      </c>
      <c r="P122" s="42">
        <f>IF(A122="","",IF(O122="YES","Exclude",IF(N122=5,"Candidate","Review")))</f>
        <v/>
      </c>
      <c r="Q122" s="42" t="n"/>
      <c r="R122" s="42" t="n"/>
    </row>
    <row r="123">
      <c r="A123" s="42" t="n"/>
      <c r="B123" s="42">
        <f t="array" ref="B123">IFERROR(INDEX(Raw_Articles!$F:$F,MATCH(A123,Raw_Articles!$A:$A,0)),"")</f>
        <v/>
      </c>
      <c r="C123" s="42" t="n"/>
      <c r="D123" s="42" t="n"/>
      <c r="E123" s="42" t="n"/>
      <c r="F123" s="42" t="n"/>
      <c r="G123" s="42" t="n"/>
      <c r="H123" s="42" t="n"/>
      <c r="I123" s="42" t="n"/>
      <c r="J123" s="42" t="n"/>
      <c r="K123" s="42" t="n"/>
      <c r="L123" s="42" t="n"/>
      <c r="M123" s="42" t="n"/>
      <c r="N123" s="42">
        <f>IF(COUNTA(C123:G123)=0,"",COUNTIF(C123:G123,"Yes"))</f>
        <v/>
      </c>
      <c r="O123" s="42">
        <f>IF(COUNTA(H123:M123)=0,"",IF(COUNTIF(H123:M123,"Yes")&gt;0,"YES","NO"))</f>
        <v/>
      </c>
      <c r="P123" s="42">
        <f>IF(A123="","",IF(O123="YES","Exclude",IF(N123=5,"Candidate","Review")))</f>
        <v/>
      </c>
      <c r="Q123" s="42" t="n"/>
      <c r="R123" s="42" t="n"/>
    </row>
    <row r="124">
      <c r="A124" s="42" t="n"/>
      <c r="B124" s="42">
        <f t="array" ref="B124">IFERROR(INDEX(Raw_Articles!$F:$F,MATCH(A124,Raw_Articles!$A:$A,0)),"")</f>
        <v/>
      </c>
      <c r="C124" s="42" t="n"/>
      <c r="D124" s="42" t="n"/>
      <c r="E124" s="42" t="n"/>
      <c r="F124" s="42" t="n"/>
      <c r="G124" s="42" t="n"/>
      <c r="H124" s="42" t="n"/>
      <c r="I124" s="42" t="n"/>
      <c r="J124" s="42" t="n"/>
      <c r="K124" s="42" t="n"/>
      <c r="L124" s="42" t="n"/>
      <c r="M124" s="42" t="n"/>
      <c r="N124" s="42">
        <f>IF(COUNTA(C124:G124)=0,"",COUNTIF(C124:G124,"Yes"))</f>
        <v/>
      </c>
      <c r="O124" s="42">
        <f>IF(COUNTA(H124:M124)=0,"",IF(COUNTIF(H124:M124,"Yes")&gt;0,"YES","NO"))</f>
        <v/>
      </c>
      <c r="P124" s="42">
        <f>IF(A124="","",IF(O124="YES","Exclude",IF(N124=5,"Candidate","Review")))</f>
        <v/>
      </c>
      <c r="Q124" s="42" t="n"/>
      <c r="R124" s="42" t="n"/>
    </row>
    <row r="125">
      <c r="A125" s="42" t="n"/>
      <c r="B125" s="42">
        <f t="array" ref="B125">IFERROR(INDEX(Raw_Articles!$F:$F,MATCH(A125,Raw_Articles!$A:$A,0)),"")</f>
        <v/>
      </c>
      <c r="C125" s="42" t="n"/>
      <c r="D125" s="42" t="n"/>
      <c r="E125" s="42" t="n"/>
      <c r="F125" s="42" t="n"/>
      <c r="G125" s="42" t="n"/>
      <c r="H125" s="42" t="n"/>
      <c r="I125" s="42" t="n"/>
      <c r="J125" s="42" t="n"/>
      <c r="K125" s="42" t="n"/>
      <c r="L125" s="42" t="n"/>
      <c r="M125" s="42" t="n"/>
      <c r="N125" s="42">
        <f>IF(COUNTA(C125:G125)=0,"",COUNTIF(C125:G125,"Yes"))</f>
        <v/>
      </c>
      <c r="O125" s="42">
        <f>IF(COUNTA(H125:M125)=0,"",IF(COUNTIF(H125:M125,"Yes")&gt;0,"YES","NO"))</f>
        <v/>
      </c>
      <c r="P125" s="42">
        <f>IF(A125="","",IF(O125="YES","Exclude",IF(N125=5,"Candidate","Review")))</f>
        <v/>
      </c>
      <c r="Q125" s="42" t="n"/>
      <c r="R125" s="42" t="n"/>
    </row>
    <row r="126">
      <c r="A126" s="42" t="n"/>
      <c r="B126" s="42">
        <f t="array" ref="B126">IFERROR(INDEX(Raw_Articles!$F:$F,MATCH(A126,Raw_Articles!$A:$A,0)),"")</f>
        <v/>
      </c>
      <c r="C126" s="42" t="n"/>
      <c r="D126" s="42" t="n"/>
      <c r="E126" s="42" t="n"/>
      <c r="F126" s="42" t="n"/>
      <c r="G126" s="42" t="n"/>
      <c r="H126" s="42" t="n"/>
      <c r="I126" s="42" t="n"/>
      <c r="J126" s="42" t="n"/>
      <c r="K126" s="42" t="n"/>
      <c r="L126" s="42" t="n"/>
      <c r="M126" s="42" t="n"/>
      <c r="N126" s="42">
        <f>IF(COUNTA(C126:G126)=0,"",COUNTIF(C126:G126,"Yes"))</f>
        <v/>
      </c>
      <c r="O126" s="42">
        <f>IF(COUNTA(H126:M126)=0,"",IF(COUNTIF(H126:M126,"Yes")&gt;0,"YES","NO"))</f>
        <v/>
      </c>
      <c r="P126" s="42">
        <f>IF(A126="","",IF(O126="YES","Exclude",IF(N126=5,"Candidate","Review")))</f>
        <v/>
      </c>
      <c r="Q126" s="42" t="n"/>
      <c r="R126" s="42" t="n"/>
    </row>
    <row r="127">
      <c r="A127" s="42" t="n"/>
      <c r="B127" s="42">
        <f t="array" ref="B127">IFERROR(INDEX(Raw_Articles!$F:$F,MATCH(A127,Raw_Articles!$A:$A,0)),"")</f>
        <v/>
      </c>
      <c r="C127" s="42" t="n"/>
      <c r="D127" s="42" t="n"/>
      <c r="E127" s="42" t="n"/>
      <c r="F127" s="42" t="n"/>
      <c r="G127" s="42" t="n"/>
      <c r="H127" s="42" t="n"/>
      <c r="I127" s="42" t="n"/>
      <c r="J127" s="42" t="n"/>
      <c r="K127" s="42" t="n"/>
      <c r="L127" s="42" t="n"/>
      <c r="M127" s="42" t="n"/>
      <c r="N127" s="42">
        <f>IF(COUNTA(C127:G127)=0,"",COUNTIF(C127:G127,"Yes"))</f>
        <v/>
      </c>
      <c r="O127" s="42">
        <f>IF(COUNTA(H127:M127)=0,"",IF(COUNTIF(H127:M127,"Yes")&gt;0,"YES","NO"))</f>
        <v/>
      </c>
      <c r="P127" s="42">
        <f>IF(A127="","",IF(O127="YES","Exclude",IF(N127=5,"Candidate","Review")))</f>
        <v/>
      </c>
      <c r="Q127" s="42" t="n"/>
      <c r="R127" s="42" t="n"/>
    </row>
    <row r="128">
      <c r="A128" s="42" t="n"/>
      <c r="B128" s="42">
        <f t="array" ref="B128">IFERROR(INDEX(Raw_Articles!$F:$F,MATCH(A128,Raw_Articles!$A:$A,0)),"")</f>
        <v/>
      </c>
      <c r="C128" s="42" t="n"/>
      <c r="D128" s="42" t="n"/>
      <c r="E128" s="42" t="n"/>
      <c r="F128" s="42" t="n"/>
      <c r="G128" s="42" t="n"/>
      <c r="H128" s="42" t="n"/>
      <c r="I128" s="42" t="n"/>
      <c r="J128" s="42" t="n"/>
      <c r="K128" s="42" t="n"/>
      <c r="L128" s="42" t="n"/>
      <c r="M128" s="42" t="n"/>
      <c r="N128" s="42">
        <f>IF(COUNTA(C128:G128)=0,"",COUNTIF(C128:G128,"Yes"))</f>
        <v/>
      </c>
      <c r="O128" s="42">
        <f>IF(COUNTA(H128:M128)=0,"",IF(COUNTIF(H128:M128,"Yes")&gt;0,"YES","NO"))</f>
        <v/>
      </c>
      <c r="P128" s="42">
        <f>IF(A128="","",IF(O128="YES","Exclude",IF(N128=5,"Candidate","Review")))</f>
        <v/>
      </c>
      <c r="Q128" s="42" t="n"/>
      <c r="R128" s="42" t="n"/>
    </row>
    <row r="129">
      <c r="A129" s="42" t="n"/>
      <c r="B129" s="42">
        <f t="array" ref="B129">IFERROR(INDEX(Raw_Articles!$F:$F,MATCH(A129,Raw_Articles!$A:$A,0)),"")</f>
        <v/>
      </c>
      <c r="C129" s="42" t="n"/>
      <c r="D129" s="42" t="n"/>
      <c r="E129" s="42" t="n"/>
      <c r="F129" s="42" t="n"/>
      <c r="G129" s="42" t="n"/>
      <c r="H129" s="42" t="n"/>
      <c r="I129" s="42" t="n"/>
      <c r="J129" s="42" t="n"/>
      <c r="K129" s="42" t="n"/>
      <c r="L129" s="42" t="n"/>
      <c r="M129" s="42" t="n"/>
      <c r="N129" s="42">
        <f>IF(COUNTA(C129:G129)=0,"",COUNTIF(C129:G129,"Yes"))</f>
        <v/>
      </c>
      <c r="O129" s="42">
        <f>IF(COUNTA(H129:M129)=0,"",IF(COUNTIF(H129:M129,"Yes")&gt;0,"YES","NO"))</f>
        <v/>
      </c>
      <c r="P129" s="42">
        <f>IF(A129="","",IF(O129="YES","Exclude",IF(N129=5,"Candidate","Review")))</f>
        <v/>
      </c>
      <c r="Q129" s="42" t="n"/>
      <c r="R129" s="42" t="n"/>
    </row>
    <row r="130">
      <c r="A130" s="42" t="n"/>
      <c r="B130" s="42">
        <f t="array" ref="B130">IFERROR(INDEX(Raw_Articles!$F:$F,MATCH(A130,Raw_Articles!$A:$A,0)),"")</f>
        <v/>
      </c>
      <c r="C130" s="42" t="n"/>
      <c r="D130" s="42" t="n"/>
      <c r="E130" s="42" t="n"/>
      <c r="F130" s="42" t="n"/>
      <c r="G130" s="42" t="n"/>
      <c r="H130" s="42" t="n"/>
      <c r="I130" s="42" t="n"/>
      <c r="J130" s="42" t="n"/>
      <c r="K130" s="42" t="n"/>
      <c r="L130" s="42" t="n"/>
      <c r="M130" s="42" t="n"/>
      <c r="N130" s="42">
        <f>IF(COUNTA(C130:G130)=0,"",COUNTIF(C130:G130,"Yes"))</f>
        <v/>
      </c>
      <c r="O130" s="42">
        <f>IF(COUNTA(H130:M130)=0,"",IF(COUNTIF(H130:M130,"Yes")&gt;0,"YES","NO"))</f>
        <v/>
      </c>
      <c r="P130" s="42">
        <f>IF(A130="","",IF(O130="YES","Exclude",IF(N130=5,"Candidate","Review")))</f>
        <v/>
      </c>
      <c r="Q130" s="42" t="n"/>
      <c r="R130" s="42" t="n"/>
    </row>
    <row r="131">
      <c r="A131" s="42" t="n"/>
      <c r="B131" s="42">
        <f t="array" ref="B131">IFERROR(INDEX(Raw_Articles!$F:$F,MATCH(A131,Raw_Articles!$A:$A,0)),"")</f>
        <v/>
      </c>
      <c r="C131" s="42" t="n"/>
      <c r="D131" s="42" t="n"/>
      <c r="E131" s="42" t="n"/>
      <c r="F131" s="42" t="n"/>
      <c r="G131" s="42" t="n"/>
      <c r="H131" s="42" t="n"/>
      <c r="I131" s="42" t="n"/>
      <c r="J131" s="42" t="n"/>
      <c r="K131" s="42" t="n"/>
      <c r="L131" s="42" t="n"/>
      <c r="M131" s="42" t="n"/>
      <c r="N131" s="42">
        <f>IF(COUNTA(C131:G131)=0,"",COUNTIF(C131:G131,"Yes"))</f>
        <v/>
      </c>
      <c r="O131" s="42">
        <f>IF(COUNTA(H131:M131)=0,"",IF(COUNTIF(H131:M131,"Yes")&gt;0,"YES","NO"))</f>
        <v/>
      </c>
      <c r="P131" s="42">
        <f>IF(A131="","",IF(O131="YES","Exclude",IF(N131=5,"Candidate","Review")))</f>
        <v/>
      </c>
      <c r="Q131" s="42" t="n"/>
      <c r="R131" s="42" t="n"/>
    </row>
    <row r="132">
      <c r="A132" s="42" t="n"/>
      <c r="B132" s="42">
        <f t="array" ref="B132">IFERROR(INDEX(Raw_Articles!$F:$F,MATCH(A132,Raw_Articles!$A:$A,0)),"")</f>
        <v/>
      </c>
      <c r="C132" s="42" t="n"/>
      <c r="D132" s="42" t="n"/>
      <c r="E132" s="42" t="n"/>
      <c r="F132" s="42" t="n"/>
      <c r="G132" s="42" t="n"/>
      <c r="H132" s="42" t="n"/>
      <c r="I132" s="42" t="n"/>
      <c r="J132" s="42" t="n"/>
      <c r="K132" s="42" t="n"/>
      <c r="L132" s="42" t="n"/>
      <c r="M132" s="42" t="n"/>
      <c r="N132" s="42">
        <f>IF(COUNTA(C132:G132)=0,"",COUNTIF(C132:G132,"Yes"))</f>
        <v/>
      </c>
      <c r="O132" s="42">
        <f>IF(COUNTA(H132:M132)=0,"",IF(COUNTIF(H132:M132,"Yes")&gt;0,"YES","NO"))</f>
        <v/>
      </c>
      <c r="P132" s="42">
        <f>IF(A132="","",IF(O132="YES","Exclude",IF(N132=5,"Candidate","Review")))</f>
        <v/>
      </c>
      <c r="Q132" s="42" t="n"/>
      <c r="R132" s="42" t="n"/>
    </row>
    <row r="133">
      <c r="A133" s="42" t="n"/>
      <c r="B133" s="42">
        <f t="array" ref="B133">IFERROR(INDEX(Raw_Articles!$F:$F,MATCH(A133,Raw_Articles!$A:$A,0)),"")</f>
        <v/>
      </c>
      <c r="C133" s="42" t="n"/>
      <c r="D133" s="42" t="n"/>
      <c r="E133" s="42" t="n"/>
      <c r="F133" s="42" t="n"/>
      <c r="G133" s="42" t="n"/>
      <c r="H133" s="42" t="n"/>
      <c r="I133" s="42" t="n"/>
      <c r="J133" s="42" t="n"/>
      <c r="K133" s="42" t="n"/>
      <c r="L133" s="42" t="n"/>
      <c r="M133" s="42" t="n"/>
      <c r="N133" s="42">
        <f>IF(COUNTA(C133:G133)=0,"",COUNTIF(C133:G133,"Yes"))</f>
        <v/>
      </c>
      <c r="O133" s="42">
        <f>IF(COUNTA(H133:M133)=0,"",IF(COUNTIF(H133:M133,"Yes")&gt;0,"YES","NO"))</f>
        <v/>
      </c>
      <c r="P133" s="42">
        <f>IF(A133="","",IF(O133="YES","Exclude",IF(N133=5,"Candidate","Review")))</f>
        <v/>
      </c>
      <c r="Q133" s="42" t="n"/>
      <c r="R133" s="42" t="n"/>
    </row>
    <row r="134">
      <c r="A134" s="42" t="n"/>
      <c r="B134" s="42">
        <f t="array" ref="B134">IFERROR(INDEX(Raw_Articles!$F:$F,MATCH(A134,Raw_Articles!$A:$A,0)),"")</f>
        <v/>
      </c>
      <c r="C134" s="42" t="n"/>
      <c r="D134" s="42" t="n"/>
      <c r="E134" s="42" t="n"/>
      <c r="F134" s="42" t="n"/>
      <c r="G134" s="42" t="n"/>
      <c r="H134" s="42" t="n"/>
      <c r="I134" s="42" t="n"/>
      <c r="J134" s="42" t="n"/>
      <c r="K134" s="42" t="n"/>
      <c r="L134" s="42" t="n"/>
      <c r="M134" s="42" t="n"/>
      <c r="N134" s="42">
        <f>IF(COUNTA(C134:G134)=0,"",COUNTIF(C134:G134,"Yes"))</f>
        <v/>
      </c>
      <c r="O134" s="42">
        <f>IF(COUNTA(H134:M134)=0,"",IF(COUNTIF(H134:M134,"Yes")&gt;0,"YES","NO"))</f>
        <v/>
      </c>
      <c r="P134" s="42">
        <f>IF(A134="","",IF(O134="YES","Exclude",IF(N134=5,"Candidate","Review")))</f>
        <v/>
      </c>
      <c r="Q134" s="42" t="n"/>
      <c r="R134" s="42" t="n"/>
    </row>
    <row r="135">
      <c r="A135" s="42" t="n"/>
      <c r="B135" s="42">
        <f t="array" ref="B135">IFERROR(INDEX(Raw_Articles!$F:$F,MATCH(A135,Raw_Articles!$A:$A,0)),"")</f>
        <v/>
      </c>
      <c r="C135" s="42" t="n"/>
      <c r="D135" s="42" t="n"/>
      <c r="E135" s="42" t="n"/>
      <c r="F135" s="42" t="n"/>
      <c r="G135" s="42" t="n"/>
      <c r="H135" s="42" t="n"/>
      <c r="I135" s="42" t="n"/>
      <c r="J135" s="42" t="n"/>
      <c r="K135" s="42" t="n"/>
      <c r="L135" s="42" t="n"/>
      <c r="M135" s="42" t="n"/>
      <c r="N135" s="42">
        <f>IF(COUNTA(C135:G135)=0,"",COUNTIF(C135:G135,"Yes"))</f>
        <v/>
      </c>
      <c r="O135" s="42">
        <f>IF(COUNTA(H135:M135)=0,"",IF(COUNTIF(H135:M135,"Yes")&gt;0,"YES","NO"))</f>
        <v/>
      </c>
      <c r="P135" s="42">
        <f>IF(A135="","",IF(O135="YES","Exclude",IF(N135=5,"Candidate","Review")))</f>
        <v/>
      </c>
      <c r="Q135" s="42" t="n"/>
      <c r="R135" s="42" t="n"/>
    </row>
    <row r="136">
      <c r="A136" s="42" t="n"/>
      <c r="B136" s="42">
        <f t="array" ref="B136">IFERROR(INDEX(Raw_Articles!$F:$F,MATCH(A136,Raw_Articles!$A:$A,0)),"")</f>
        <v/>
      </c>
      <c r="C136" s="42" t="n"/>
      <c r="D136" s="42" t="n"/>
      <c r="E136" s="42" t="n"/>
      <c r="F136" s="42" t="n"/>
      <c r="G136" s="42" t="n"/>
      <c r="H136" s="42" t="n"/>
      <c r="I136" s="42" t="n"/>
      <c r="J136" s="42" t="n"/>
      <c r="K136" s="42" t="n"/>
      <c r="L136" s="42" t="n"/>
      <c r="M136" s="42" t="n"/>
      <c r="N136" s="42">
        <f>IF(COUNTA(C136:G136)=0,"",COUNTIF(C136:G136,"Yes"))</f>
        <v/>
      </c>
      <c r="O136" s="42">
        <f>IF(COUNTA(H136:M136)=0,"",IF(COUNTIF(H136:M136,"Yes")&gt;0,"YES","NO"))</f>
        <v/>
      </c>
      <c r="P136" s="42">
        <f>IF(A136="","",IF(O136="YES","Exclude",IF(N136=5,"Candidate","Review")))</f>
        <v/>
      </c>
      <c r="Q136" s="42" t="n"/>
      <c r="R136" s="42" t="n"/>
    </row>
    <row r="137">
      <c r="A137" s="42" t="n"/>
      <c r="B137" s="42">
        <f t="array" ref="B137">IFERROR(INDEX(Raw_Articles!$F:$F,MATCH(A137,Raw_Articles!$A:$A,0)),"")</f>
        <v/>
      </c>
      <c r="C137" s="42" t="n"/>
      <c r="D137" s="42" t="n"/>
      <c r="E137" s="42" t="n"/>
      <c r="F137" s="42" t="n"/>
      <c r="G137" s="42" t="n"/>
      <c r="H137" s="42" t="n"/>
      <c r="I137" s="42" t="n"/>
      <c r="J137" s="42" t="n"/>
      <c r="K137" s="42" t="n"/>
      <c r="L137" s="42" t="n"/>
      <c r="M137" s="42" t="n"/>
      <c r="N137" s="42">
        <f>IF(COUNTA(C137:G137)=0,"",COUNTIF(C137:G137,"Yes"))</f>
        <v/>
      </c>
      <c r="O137" s="42">
        <f>IF(COUNTA(H137:M137)=0,"",IF(COUNTIF(H137:M137,"Yes")&gt;0,"YES","NO"))</f>
        <v/>
      </c>
      <c r="P137" s="42">
        <f>IF(A137="","",IF(O137="YES","Exclude",IF(N137=5,"Candidate","Review")))</f>
        <v/>
      </c>
      <c r="Q137" s="42" t="n"/>
      <c r="R137" s="42" t="n"/>
    </row>
    <row r="138">
      <c r="A138" s="42" t="n"/>
      <c r="B138" s="42">
        <f t="array" ref="B138">IFERROR(INDEX(Raw_Articles!$F:$F,MATCH(A138,Raw_Articles!$A:$A,0)),"")</f>
        <v/>
      </c>
      <c r="C138" s="42" t="n"/>
      <c r="D138" s="42" t="n"/>
      <c r="E138" s="42" t="n"/>
      <c r="F138" s="42" t="n"/>
      <c r="G138" s="42" t="n"/>
      <c r="H138" s="42" t="n"/>
      <c r="I138" s="42" t="n"/>
      <c r="J138" s="42" t="n"/>
      <c r="K138" s="42" t="n"/>
      <c r="L138" s="42" t="n"/>
      <c r="M138" s="42" t="n"/>
      <c r="N138" s="42">
        <f>IF(COUNTA(C138:G138)=0,"",COUNTIF(C138:G138,"Yes"))</f>
        <v/>
      </c>
      <c r="O138" s="42">
        <f>IF(COUNTA(H138:M138)=0,"",IF(COUNTIF(H138:M138,"Yes")&gt;0,"YES","NO"))</f>
        <v/>
      </c>
      <c r="P138" s="42">
        <f>IF(A138="","",IF(O138="YES","Exclude",IF(N138=5,"Candidate","Review")))</f>
        <v/>
      </c>
      <c r="Q138" s="42" t="n"/>
      <c r="R138" s="42" t="n"/>
    </row>
    <row r="139">
      <c r="A139" s="42" t="n"/>
      <c r="B139" s="42">
        <f t="array" ref="B139">IFERROR(INDEX(Raw_Articles!$F:$F,MATCH(A139,Raw_Articles!$A:$A,0)),"")</f>
        <v/>
      </c>
      <c r="C139" s="42" t="n"/>
      <c r="D139" s="42" t="n"/>
      <c r="E139" s="42" t="n"/>
      <c r="F139" s="42" t="n"/>
      <c r="G139" s="42" t="n"/>
      <c r="H139" s="42" t="n"/>
      <c r="I139" s="42" t="n"/>
      <c r="J139" s="42" t="n"/>
      <c r="K139" s="42" t="n"/>
      <c r="L139" s="42" t="n"/>
      <c r="M139" s="42" t="n"/>
      <c r="N139" s="42">
        <f>IF(COUNTA(C139:G139)=0,"",COUNTIF(C139:G139,"Yes"))</f>
        <v/>
      </c>
      <c r="O139" s="42">
        <f>IF(COUNTA(H139:M139)=0,"",IF(COUNTIF(H139:M139,"Yes")&gt;0,"YES","NO"))</f>
        <v/>
      </c>
      <c r="P139" s="42">
        <f>IF(A139="","",IF(O139="YES","Exclude",IF(N139=5,"Candidate","Review")))</f>
        <v/>
      </c>
      <c r="Q139" s="42" t="n"/>
      <c r="R139" s="42" t="n"/>
    </row>
    <row r="140">
      <c r="A140" s="42" t="n"/>
      <c r="B140" s="42">
        <f t="array" ref="B140">IFERROR(INDEX(Raw_Articles!$F:$F,MATCH(A140,Raw_Articles!$A:$A,0)),"")</f>
        <v/>
      </c>
      <c r="C140" s="42" t="n"/>
      <c r="D140" s="42" t="n"/>
      <c r="E140" s="42" t="n"/>
      <c r="F140" s="42" t="n"/>
      <c r="G140" s="42" t="n"/>
      <c r="H140" s="42" t="n"/>
      <c r="I140" s="42" t="n"/>
      <c r="J140" s="42" t="n"/>
      <c r="K140" s="42" t="n"/>
      <c r="L140" s="42" t="n"/>
      <c r="M140" s="42" t="n"/>
      <c r="N140" s="42">
        <f>IF(COUNTA(C140:G140)=0,"",COUNTIF(C140:G140,"Yes"))</f>
        <v/>
      </c>
      <c r="O140" s="42">
        <f>IF(COUNTA(H140:M140)=0,"",IF(COUNTIF(H140:M140,"Yes")&gt;0,"YES","NO"))</f>
        <v/>
      </c>
      <c r="P140" s="42">
        <f>IF(A140="","",IF(O140="YES","Exclude",IF(N140=5,"Candidate","Review")))</f>
        <v/>
      </c>
      <c r="Q140" s="42" t="n"/>
      <c r="R140" s="42" t="n"/>
    </row>
    <row r="141">
      <c r="A141" s="42" t="n"/>
      <c r="B141" s="42">
        <f t="array" ref="B141">IFERROR(INDEX(Raw_Articles!$F:$F,MATCH(A141,Raw_Articles!$A:$A,0)),"")</f>
        <v/>
      </c>
      <c r="C141" s="42" t="n"/>
      <c r="D141" s="42" t="n"/>
      <c r="E141" s="42" t="n"/>
      <c r="F141" s="42" t="n"/>
      <c r="G141" s="42" t="n"/>
      <c r="H141" s="42" t="n"/>
      <c r="I141" s="42" t="n"/>
      <c r="J141" s="42" t="n"/>
      <c r="K141" s="42" t="n"/>
      <c r="L141" s="42" t="n"/>
      <c r="M141" s="42" t="n"/>
      <c r="N141" s="42">
        <f>IF(COUNTA(C141:G141)=0,"",COUNTIF(C141:G141,"Yes"))</f>
        <v/>
      </c>
      <c r="O141" s="42">
        <f>IF(COUNTA(H141:M141)=0,"",IF(COUNTIF(H141:M141,"Yes")&gt;0,"YES","NO"))</f>
        <v/>
      </c>
      <c r="P141" s="42">
        <f>IF(A141="","",IF(O141="YES","Exclude",IF(N141=5,"Candidate","Review")))</f>
        <v/>
      </c>
      <c r="Q141" s="42" t="n"/>
      <c r="R141" s="42" t="n"/>
    </row>
    <row r="142">
      <c r="A142" s="42" t="n"/>
      <c r="B142" s="42">
        <f t="array" ref="B142">IFERROR(INDEX(Raw_Articles!$F:$F,MATCH(A142,Raw_Articles!$A:$A,0)),"")</f>
        <v/>
      </c>
      <c r="C142" s="42" t="n"/>
      <c r="D142" s="42" t="n"/>
      <c r="E142" s="42" t="n"/>
      <c r="F142" s="42" t="n"/>
      <c r="G142" s="42" t="n"/>
      <c r="H142" s="42" t="n"/>
      <c r="I142" s="42" t="n"/>
      <c r="J142" s="42" t="n"/>
      <c r="K142" s="42" t="n"/>
      <c r="L142" s="42" t="n"/>
      <c r="M142" s="42" t="n"/>
      <c r="N142" s="42">
        <f>IF(COUNTA(C142:G142)=0,"",COUNTIF(C142:G142,"Yes"))</f>
        <v/>
      </c>
      <c r="O142" s="42">
        <f>IF(COUNTA(H142:M142)=0,"",IF(COUNTIF(H142:M142,"Yes")&gt;0,"YES","NO"))</f>
        <v/>
      </c>
      <c r="P142" s="42">
        <f>IF(A142="","",IF(O142="YES","Exclude",IF(N142=5,"Candidate","Review")))</f>
        <v/>
      </c>
      <c r="Q142" s="42" t="n"/>
      <c r="R142" s="42" t="n"/>
    </row>
    <row r="143">
      <c r="A143" s="42" t="n"/>
      <c r="B143" s="42">
        <f t="array" ref="B143">IFERROR(INDEX(Raw_Articles!$F:$F,MATCH(A143,Raw_Articles!$A:$A,0)),"")</f>
        <v/>
      </c>
      <c r="C143" s="42" t="n"/>
      <c r="D143" s="42" t="n"/>
      <c r="E143" s="42" t="n"/>
      <c r="F143" s="42" t="n"/>
      <c r="G143" s="42" t="n"/>
      <c r="H143" s="42" t="n"/>
      <c r="I143" s="42" t="n"/>
      <c r="J143" s="42" t="n"/>
      <c r="K143" s="42" t="n"/>
      <c r="L143" s="42" t="n"/>
      <c r="M143" s="42" t="n"/>
      <c r="N143" s="42">
        <f>IF(COUNTA(C143:G143)=0,"",COUNTIF(C143:G143,"Yes"))</f>
        <v/>
      </c>
      <c r="O143" s="42">
        <f>IF(COUNTA(H143:M143)=0,"",IF(COUNTIF(H143:M143,"Yes")&gt;0,"YES","NO"))</f>
        <v/>
      </c>
      <c r="P143" s="42">
        <f>IF(A143="","",IF(O143="YES","Exclude",IF(N143=5,"Candidate","Review")))</f>
        <v/>
      </c>
      <c r="Q143" s="42" t="n"/>
      <c r="R143" s="42" t="n"/>
    </row>
    <row r="144">
      <c r="A144" s="42" t="n"/>
      <c r="B144" s="42">
        <f t="array" ref="B144">IFERROR(INDEX(Raw_Articles!$F:$F,MATCH(A144,Raw_Articles!$A:$A,0)),"")</f>
        <v/>
      </c>
      <c r="C144" s="42" t="n"/>
      <c r="D144" s="42" t="n"/>
      <c r="E144" s="42" t="n"/>
      <c r="F144" s="42" t="n"/>
      <c r="G144" s="42" t="n"/>
      <c r="H144" s="42" t="n"/>
      <c r="I144" s="42" t="n"/>
      <c r="J144" s="42" t="n"/>
      <c r="K144" s="42" t="n"/>
      <c r="L144" s="42" t="n"/>
      <c r="M144" s="42" t="n"/>
      <c r="N144" s="42">
        <f>IF(COUNTA(C144:G144)=0,"",COUNTIF(C144:G144,"Yes"))</f>
        <v/>
      </c>
      <c r="O144" s="42">
        <f>IF(COUNTA(H144:M144)=0,"",IF(COUNTIF(H144:M144,"Yes")&gt;0,"YES","NO"))</f>
        <v/>
      </c>
      <c r="P144" s="42">
        <f>IF(A144="","",IF(O144="YES","Exclude",IF(N144=5,"Candidate","Review")))</f>
        <v/>
      </c>
      <c r="Q144" s="42" t="n"/>
      <c r="R144" s="42" t="n"/>
    </row>
    <row r="145">
      <c r="A145" s="42" t="n"/>
      <c r="B145" s="42">
        <f t="array" ref="B145">IFERROR(INDEX(Raw_Articles!$F:$F,MATCH(A145,Raw_Articles!$A:$A,0)),"")</f>
        <v/>
      </c>
      <c r="C145" s="42" t="n"/>
      <c r="D145" s="42" t="n"/>
      <c r="E145" s="42" t="n"/>
      <c r="F145" s="42" t="n"/>
      <c r="G145" s="42" t="n"/>
      <c r="H145" s="42" t="n"/>
      <c r="I145" s="42" t="n"/>
      <c r="J145" s="42" t="n"/>
      <c r="K145" s="42" t="n"/>
      <c r="L145" s="42" t="n"/>
      <c r="M145" s="42" t="n"/>
      <c r="N145" s="42">
        <f>IF(COUNTA(C145:G145)=0,"",COUNTIF(C145:G145,"Yes"))</f>
        <v/>
      </c>
      <c r="O145" s="42">
        <f>IF(COUNTA(H145:M145)=0,"",IF(COUNTIF(H145:M145,"Yes")&gt;0,"YES","NO"))</f>
        <v/>
      </c>
      <c r="P145" s="42">
        <f>IF(A145="","",IF(O145="YES","Exclude",IF(N145=5,"Candidate","Review")))</f>
        <v/>
      </c>
      <c r="Q145" s="42" t="n"/>
      <c r="R145" s="42" t="n"/>
    </row>
    <row r="146">
      <c r="A146" s="42" t="n"/>
      <c r="B146" s="42">
        <f t="array" ref="B146">IFERROR(INDEX(Raw_Articles!$F:$F,MATCH(A146,Raw_Articles!$A:$A,0)),"")</f>
        <v/>
      </c>
      <c r="C146" s="42" t="n"/>
      <c r="D146" s="42" t="n"/>
      <c r="E146" s="42" t="n"/>
      <c r="F146" s="42" t="n"/>
      <c r="G146" s="42" t="n"/>
      <c r="H146" s="42" t="n"/>
      <c r="I146" s="42" t="n"/>
      <c r="J146" s="42" t="n"/>
      <c r="K146" s="42" t="n"/>
      <c r="L146" s="42" t="n"/>
      <c r="M146" s="42" t="n"/>
      <c r="N146" s="42">
        <f>IF(COUNTA(C146:G146)=0,"",COUNTIF(C146:G146,"Yes"))</f>
        <v/>
      </c>
      <c r="O146" s="42">
        <f>IF(COUNTA(H146:M146)=0,"",IF(COUNTIF(H146:M146,"Yes")&gt;0,"YES","NO"))</f>
        <v/>
      </c>
      <c r="P146" s="42">
        <f>IF(A146="","",IF(O146="YES","Exclude",IF(N146=5,"Candidate","Review")))</f>
        <v/>
      </c>
      <c r="Q146" s="42" t="n"/>
      <c r="R146" s="42" t="n"/>
    </row>
    <row r="147">
      <c r="A147" s="42" t="n"/>
      <c r="B147" s="42">
        <f t="array" ref="B147">IFERROR(INDEX(Raw_Articles!$F:$F,MATCH(A147,Raw_Articles!$A:$A,0)),"")</f>
        <v/>
      </c>
      <c r="C147" s="42" t="n"/>
      <c r="D147" s="42" t="n"/>
      <c r="E147" s="42" t="n"/>
      <c r="F147" s="42" t="n"/>
      <c r="G147" s="42" t="n"/>
      <c r="H147" s="42" t="n"/>
      <c r="I147" s="42" t="n"/>
      <c r="J147" s="42" t="n"/>
      <c r="K147" s="42" t="n"/>
      <c r="L147" s="42" t="n"/>
      <c r="M147" s="42" t="n"/>
      <c r="N147" s="42">
        <f>IF(COUNTA(C147:G147)=0,"",COUNTIF(C147:G147,"Yes"))</f>
        <v/>
      </c>
      <c r="O147" s="42">
        <f>IF(COUNTA(H147:M147)=0,"",IF(COUNTIF(H147:M147,"Yes")&gt;0,"YES","NO"))</f>
        <v/>
      </c>
      <c r="P147" s="42">
        <f>IF(A147="","",IF(O147="YES","Exclude",IF(N147=5,"Candidate","Review")))</f>
        <v/>
      </c>
      <c r="Q147" s="42" t="n"/>
      <c r="R147" s="42" t="n"/>
    </row>
    <row r="148">
      <c r="A148" s="42" t="n"/>
      <c r="B148" s="42">
        <f t="array" ref="B148">IFERROR(INDEX(Raw_Articles!$F:$F,MATCH(A148,Raw_Articles!$A:$A,0)),"")</f>
        <v/>
      </c>
      <c r="C148" s="42" t="n"/>
      <c r="D148" s="42" t="n"/>
      <c r="E148" s="42" t="n"/>
      <c r="F148" s="42" t="n"/>
      <c r="G148" s="42" t="n"/>
      <c r="H148" s="42" t="n"/>
      <c r="I148" s="42" t="n"/>
      <c r="J148" s="42" t="n"/>
      <c r="K148" s="42" t="n"/>
      <c r="L148" s="42" t="n"/>
      <c r="M148" s="42" t="n"/>
      <c r="N148" s="42">
        <f>IF(COUNTA(C148:G148)=0,"",COUNTIF(C148:G148,"Yes"))</f>
        <v/>
      </c>
      <c r="O148" s="42">
        <f>IF(COUNTA(H148:M148)=0,"",IF(COUNTIF(H148:M148,"Yes")&gt;0,"YES","NO"))</f>
        <v/>
      </c>
      <c r="P148" s="42">
        <f>IF(A148="","",IF(O148="YES","Exclude",IF(N148=5,"Candidate","Review")))</f>
        <v/>
      </c>
      <c r="Q148" s="42" t="n"/>
      <c r="R148" s="42" t="n"/>
    </row>
    <row r="149">
      <c r="A149" s="42" t="n"/>
      <c r="B149" s="42">
        <f t="array" ref="B149">IFERROR(INDEX(Raw_Articles!$F:$F,MATCH(A149,Raw_Articles!$A:$A,0)),"")</f>
        <v/>
      </c>
      <c r="C149" s="42" t="n"/>
      <c r="D149" s="42" t="n"/>
      <c r="E149" s="42" t="n"/>
      <c r="F149" s="42" t="n"/>
      <c r="G149" s="42" t="n"/>
      <c r="H149" s="42" t="n"/>
      <c r="I149" s="42" t="n"/>
      <c r="J149" s="42" t="n"/>
      <c r="K149" s="42" t="n"/>
      <c r="L149" s="42" t="n"/>
      <c r="M149" s="42" t="n"/>
      <c r="N149" s="42">
        <f>IF(COUNTA(C149:G149)=0,"",COUNTIF(C149:G149,"Yes"))</f>
        <v/>
      </c>
      <c r="O149" s="42">
        <f>IF(COUNTA(H149:M149)=0,"",IF(COUNTIF(H149:M149,"Yes")&gt;0,"YES","NO"))</f>
        <v/>
      </c>
      <c r="P149" s="42">
        <f>IF(A149="","",IF(O149="YES","Exclude",IF(N149=5,"Candidate","Review")))</f>
        <v/>
      </c>
      <c r="Q149" s="42" t="n"/>
      <c r="R149" s="42" t="n"/>
    </row>
    <row r="150">
      <c r="A150" s="42" t="n"/>
      <c r="B150" s="42">
        <f t="array" ref="B150">IFERROR(INDEX(Raw_Articles!$F:$F,MATCH(A150,Raw_Articles!$A:$A,0)),"")</f>
        <v/>
      </c>
      <c r="C150" s="42" t="n"/>
      <c r="D150" s="42" t="n"/>
      <c r="E150" s="42" t="n"/>
      <c r="F150" s="42" t="n"/>
      <c r="G150" s="42" t="n"/>
      <c r="H150" s="42" t="n"/>
      <c r="I150" s="42" t="n"/>
      <c r="J150" s="42" t="n"/>
      <c r="K150" s="42" t="n"/>
      <c r="L150" s="42" t="n"/>
      <c r="M150" s="42" t="n"/>
      <c r="N150" s="42">
        <f>IF(COUNTA(C150:G150)=0,"",COUNTIF(C150:G150,"Yes"))</f>
        <v/>
      </c>
      <c r="O150" s="42">
        <f>IF(COUNTA(H150:M150)=0,"",IF(COUNTIF(H150:M150,"Yes")&gt;0,"YES","NO"))</f>
        <v/>
      </c>
      <c r="P150" s="42">
        <f>IF(A150="","",IF(O150="YES","Exclude",IF(N150=5,"Candidate","Review")))</f>
        <v/>
      </c>
      <c r="Q150" s="42" t="n"/>
      <c r="R150" s="42" t="n"/>
    </row>
    <row r="151">
      <c r="A151" s="42" t="n"/>
      <c r="B151" s="42">
        <f t="array" ref="B151">IFERROR(INDEX(Raw_Articles!$F:$F,MATCH(A151,Raw_Articles!$A:$A,0)),"")</f>
        <v/>
      </c>
      <c r="C151" s="42" t="n"/>
      <c r="D151" s="42" t="n"/>
      <c r="E151" s="42" t="n"/>
      <c r="F151" s="42" t="n"/>
      <c r="G151" s="42" t="n"/>
      <c r="H151" s="42" t="n"/>
      <c r="I151" s="42" t="n"/>
      <c r="J151" s="42" t="n"/>
      <c r="K151" s="42" t="n"/>
      <c r="L151" s="42" t="n"/>
      <c r="M151" s="42" t="n"/>
      <c r="N151" s="42">
        <f>IF(COUNTA(C151:G151)=0,"",COUNTIF(C151:G151,"Yes"))</f>
        <v/>
      </c>
      <c r="O151" s="42">
        <f>IF(COUNTA(H151:M151)=0,"",IF(COUNTIF(H151:M151,"Yes")&gt;0,"YES","NO"))</f>
        <v/>
      </c>
      <c r="P151" s="42">
        <f>IF(A151="","",IF(O151="YES","Exclude",IF(N151=5,"Candidate","Review")))</f>
        <v/>
      </c>
      <c r="Q151" s="42" t="n"/>
      <c r="R151" s="42" t="n"/>
    </row>
    <row r="152">
      <c r="A152" s="42" t="n"/>
      <c r="B152" s="42">
        <f t="array" ref="B152">IFERROR(INDEX(Raw_Articles!$F:$F,MATCH(A152,Raw_Articles!$A:$A,0)),"")</f>
        <v/>
      </c>
      <c r="C152" s="42" t="n"/>
      <c r="D152" s="42" t="n"/>
      <c r="E152" s="42" t="n"/>
      <c r="F152" s="42" t="n"/>
      <c r="G152" s="42" t="n"/>
      <c r="H152" s="42" t="n"/>
      <c r="I152" s="42" t="n"/>
      <c r="J152" s="42" t="n"/>
      <c r="K152" s="42" t="n"/>
      <c r="L152" s="42" t="n"/>
      <c r="M152" s="42" t="n"/>
      <c r="N152" s="42">
        <f>IF(COUNTA(C152:G152)=0,"",COUNTIF(C152:G152,"Yes"))</f>
        <v/>
      </c>
      <c r="O152" s="42">
        <f>IF(COUNTA(H152:M152)=0,"",IF(COUNTIF(H152:M152,"Yes")&gt;0,"YES","NO"))</f>
        <v/>
      </c>
      <c r="P152" s="42">
        <f>IF(A152="","",IF(O152="YES","Exclude",IF(N152=5,"Candidate","Review")))</f>
        <v/>
      </c>
      <c r="Q152" s="42" t="n"/>
      <c r="R152" s="42" t="n"/>
    </row>
    <row r="153">
      <c r="A153" s="42" t="n"/>
      <c r="B153" s="42">
        <f t="array" ref="B153">IFERROR(INDEX(Raw_Articles!$F:$F,MATCH(A153,Raw_Articles!$A:$A,0)),"")</f>
        <v/>
      </c>
      <c r="C153" s="42" t="n"/>
      <c r="D153" s="42" t="n"/>
      <c r="E153" s="42" t="n"/>
      <c r="F153" s="42" t="n"/>
      <c r="G153" s="42" t="n"/>
      <c r="H153" s="42" t="n"/>
      <c r="I153" s="42" t="n"/>
      <c r="J153" s="42" t="n"/>
      <c r="K153" s="42" t="n"/>
      <c r="L153" s="42" t="n"/>
      <c r="M153" s="42" t="n"/>
      <c r="N153" s="42">
        <f>IF(COUNTA(C153:G153)=0,"",COUNTIF(C153:G153,"Yes"))</f>
        <v/>
      </c>
      <c r="O153" s="42">
        <f>IF(COUNTA(H153:M153)=0,"",IF(COUNTIF(H153:M153,"Yes")&gt;0,"YES","NO"))</f>
        <v/>
      </c>
      <c r="P153" s="42">
        <f>IF(A153="","",IF(O153="YES","Exclude",IF(N153=5,"Candidate","Review")))</f>
        <v/>
      </c>
      <c r="Q153" s="42" t="n"/>
      <c r="R153" s="42" t="n"/>
    </row>
    <row r="154">
      <c r="A154" s="42" t="n"/>
      <c r="B154" s="42">
        <f t="array" ref="B154">IFERROR(INDEX(Raw_Articles!$F:$F,MATCH(A154,Raw_Articles!$A:$A,0)),"")</f>
        <v/>
      </c>
      <c r="C154" s="42" t="n"/>
      <c r="D154" s="42" t="n"/>
      <c r="E154" s="42" t="n"/>
      <c r="F154" s="42" t="n"/>
      <c r="G154" s="42" t="n"/>
      <c r="H154" s="42" t="n"/>
      <c r="I154" s="42" t="n"/>
      <c r="J154" s="42" t="n"/>
      <c r="K154" s="42" t="n"/>
      <c r="L154" s="42" t="n"/>
      <c r="M154" s="42" t="n"/>
      <c r="N154" s="42">
        <f>IF(COUNTA(C154:G154)=0,"",COUNTIF(C154:G154,"Yes"))</f>
        <v/>
      </c>
      <c r="O154" s="42">
        <f>IF(COUNTA(H154:M154)=0,"",IF(COUNTIF(H154:M154,"Yes")&gt;0,"YES","NO"))</f>
        <v/>
      </c>
      <c r="P154" s="42">
        <f>IF(A154="","",IF(O154="YES","Exclude",IF(N154=5,"Candidate","Review")))</f>
        <v/>
      </c>
      <c r="Q154" s="42" t="n"/>
      <c r="R154" s="42" t="n"/>
    </row>
    <row r="155">
      <c r="A155" s="42" t="n"/>
      <c r="B155" s="42">
        <f t="array" ref="B155">IFERROR(INDEX(Raw_Articles!$F:$F,MATCH(A155,Raw_Articles!$A:$A,0)),"")</f>
        <v/>
      </c>
      <c r="C155" s="42" t="n"/>
      <c r="D155" s="42" t="n"/>
      <c r="E155" s="42" t="n"/>
      <c r="F155" s="42" t="n"/>
      <c r="G155" s="42" t="n"/>
      <c r="H155" s="42" t="n"/>
      <c r="I155" s="42" t="n"/>
      <c r="J155" s="42" t="n"/>
      <c r="K155" s="42" t="n"/>
      <c r="L155" s="42" t="n"/>
      <c r="M155" s="42" t="n"/>
      <c r="N155" s="42">
        <f>IF(COUNTA(C155:G155)=0,"",COUNTIF(C155:G155,"Yes"))</f>
        <v/>
      </c>
      <c r="O155" s="42">
        <f>IF(COUNTA(H155:M155)=0,"",IF(COUNTIF(H155:M155,"Yes")&gt;0,"YES","NO"))</f>
        <v/>
      </c>
      <c r="P155" s="42">
        <f>IF(A155="","",IF(O155="YES","Exclude",IF(N155=5,"Candidate","Review")))</f>
        <v/>
      </c>
      <c r="Q155" s="42" t="n"/>
      <c r="R155" s="42" t="n"/>
    </row>
    <row r="156">
      <c r="A156" s="42" t="n"/>
      <c r="B156" s="42">
        <f t="array" ref="B156">IFERROR(INDEX(Raw_Articles!$F:$F,MATCH(A156,Raw_Articles!$A:$A,0)),"")</f>
        <v/>
      </c>
      <c r="C156" s="42" t="n"/>
      <c r="D156" s="42" t="n"/>
      <c r="E156" s="42" t="n"/>
      <c r="F156" s="42" t="n"/>
      <c r="G156" s="42" t="n"/>
      <c r="H156" s="42" t="n"/>
      <c r="I156" s="42" t="n"/>
      <c r="J156" s="42" t="n"/>
      <c r="K156" s="42" t="n"/>
      <c r="L156" s="42" t="n"/>
      <c r="M156" s="42" t="n"/>
      <c r="N156" s="42">
        <f>IF(COUNTA(C156:G156)=0,"",COUNTIF(C156:G156,"Yes"))</f>
        <v/>
      </c>
      <c r="O156" s="42">
        <f>IF(COUNTA(H156:M156)=0,"",IF(COUNTIF(H156:M156,"Yes")&gt;0,"YES","NO"))</f>
        <v/>
      </c>
      <c r="P156" s="42">
        <f>IF(A156="","",IF(O156="YES","Exclude",IF(N156=5,"Candidate","Review")))</f>
        <v/>
      </c>
      <c r="Q156" s="42" t="n"/>
      <c r="R156" s="42" t="n"/>
    </row>
    <row r="157">
      <c r="A157" s="42" t="n"/>
      <c r="B157" s="42">
        <f t="array" ref="B157">IFERROR(INDEX(Raw_Articles!$F:$F,MATCH(A157,Raw_Articles!$A:$A,0)),"")</f>
        <v/>
      </c>
      <c r="C157" s="42" t="n"/>
      <c r="D157" s="42" t="n"/>
      <c r="E157" s="42" t="n"/>
      <c r="F157" s="42" t="n"/>
      <c r="G157" s="42" t="n"/>
      <c r="H157" s="42" t="n"/>
      <c r="I157" s="42" t="n"/>
      <c r="J157" s="42" t="n"/>
      <c r="K157" s="42" t="n"/>
      <c r="L157" s="42" t="n"/>
      <c r="M157" s="42" t="n"/>
      <c r="N157" s="42">
        <f>IF(COUNTA(C157:G157)=0,"",COUNTIF(C157:G157,"Yes"))</f>
        <v/>
      </c>
      <c r="O157" s="42">
        <f>IF(COUNTA(H157:M157)=0,"",IF(COUNTIF(H157:M157,"Yes")&gt;0,"YES","NO"))</f>
        <v/>
      </c>
      <c r="P157" s="42">
        <f>IF(A157="","",IF(O157="YES","Exclude",IF(N157=5,"Candidate","Review")))</f>
        <v/>
      </c>
      <c r="Q157" s="42" t="n"/>
      <c r="R157" s="42" t="n"/>
    </row>
    <row r="158">
      <c r="A158" s="42" t="n"/>
      <c r="B158" s="42">
        <f t="array" ref="B158">IFERROR(INDEX(Raw_Articles!$F:$F,MATCH(A158,Raw_Articles!$A:$A,0)),"")</f>
        <v/>
      </c>
      <c r="C158" s="42" t="n"/>
      <c r="D158" s="42" t="n"/>
      <c r="E158" s="42" t="n"/>
      <c r="F158" s="42" t="n"/>
      <c r="G158" s="42" t="n"/>
      <c r="H158" s="42" t="n"/>
      <c r="I158" s="42" t="n"/>
      <c r="J158" s="42" t="n"/>
      <c r="K158" s="42" t="n"/>
      <c r="L158" s="42" t="n"/>
      <c r="M158" s="42" t="n"/>
      <c r="N158" s="42">
        <f>IF(COUNTA(C158:G158)=0,"",COUNTIF(C158:G158,"Yes"))</f>
        <v/>
      </c>
      <c r="O158" s="42">
        <f>IF(COUNTA(H158:M158)=0,"",IF(COUNTIF(H158:M158,"Yes")&gt;0,"YES","NO"))</f>
        <v/>
      </c>
      <c r="P158" s="42">
        <f>IF(A158="","",IF(O158="YES","Exclude",IF(N158=5,"Candidate","Review")))</f>
        <v/>
      </c>
      <c r="Q158" s="42" t="n"/>
      <c r="R158" s="42" t="n"/>
    </row>
    <row r="159">
      <c r="A159" s="42" t="n"/>
      <c r="B159" s="42">
        <f t="array" ref="B159">IFERROR(INDEX(Raw_Articles!$F:$F,MATCH(A159,Raw_Articles!$A:$A,0)),"")</f>
        <v/>
      </c>
      <c r="C159" s="42" t="n"/>
      <c r="D159" s="42" t="n"/>
      <c r="E159" s="42" t="n"/>
      <c r="F159" s="42" t="n"/>
      <c r="G159" s="42" t="n"/>
      <c r="H159" s="42" t="n"/>
      <c r="I159" s="42" t="n"/>
      <c r="J159" s="42" t="n"/>
      <c r="K159" s="42" t="n"/>
      <c r="L159" s="42" t="n"/>
      <c r="M159" s="42" t="n"/>
      <c r="N159" s="42">
        <f>IF(COUNTA(C159:G159)=0,"",COUNTIF(C159:G159,"Yes"))</f>
        <v/>
      </c>
      <c r="O159" s="42">
        <f>IF(COUNTA(H159:M159)=0,"",IF(COUNTIF(H159:M159,"Yes")&gt;0,"YES","NO"))</f>
        <v/>
      </c>
      <c r="P159" s="42">
        <f>IF(A159="","",IF(O159="YES","Exclude",IF(N159=5,"Candidate","Review")))</f>
        <v/>
      </c>
      <c r="Q159" s="42" t="n"/>
      <c r="R159" s="42" t="n"/>
    </row>
    <row r="160">
      <c r="A160" s="42" t="n"/>
      <c r="B160" s="42">
        <f t="array" ref="B160">IFERROR(INDEX(Raw_Articles!$F:$F,MATCH(A160,Raw_Articles!$A:$A,0)),"")</f>
        <v/>
      </c>
      <c r="C160" s="42" t="n"/>
      <c r="D160" s="42" t="n"/>
      <c r="E160" s="42" t="n"/>
      <c r="F160" s="42" t="n"/>
      <c r="G160" s="42" t="n"/>
      <c r="H160" s="42" t="n"/>
      <c r="I160" s="42" t="n"/>
      <c r="J160" s="42" t="n"/>
      <c r="K160" s="42" t="n"/>
      <c r="L160" s="42" t="n"/>
      <c r="M160" s="42" t="n"/>
      <c r="N160" s="42">
        <f>IF(COUNTA(C160:G160)=0,"",COUNTIF(C160:G160,"Yes"))</f>
        <v/>
      </c>
      <c r="O160" s="42">
        <f>IF(COUNTA(H160:M160)=0,"",IF(COUNTIF(H160:M160,"Yes")&gt;0,"YES","NO"))</f>
        <v/>
      </c>
      <c r="P160" s="42">
        <f>IF(A160="","",IF(O160="YES","Exclude",IF(N160=5,"Candidate","Review")))</f>
        <v/>
      </c>
      <c r="Q160" s="42" t="n"/>
      <c r="R160" s="42" t="n"/>
    </row>
    <row r="161">
      <c r="A161" s="42" t="n"/>
      <c r="B161" s="42">
        <f t="array" ref="B161">IFERROR(INDEX(Raw_Articles!$F:$F,MATCH(A161,Raw_Articles!$A:$A,0)),"")</f>
        <v/>
      </c>
      <c r="C161" s="42" t="n"/>
      <c r="D161" s="42" t="n"/>
      <c r="E161" s="42" t="n"/>
      <c r="F161" s="42" t="n"/>
      <c r="G161" s="42" t="n"/>
      <c r="H161" s="42" t="n"/>
      <c r="I161" s="42" t="n"/>
      <c r="J161" s="42" t="n"/>
      <c r="K161" s="42" t="n"/>
      <c r="L161" s="42" t="n"/>
      <c r="M161" s="42" t="n"/>
      <c r="N161" s="42">
        <f>IF(COUNTA(C161:G161)=0,"",COUNTIF(C161:G161,"Yes"))</f>
        <v/>
      </c>
      <c r="O161" s="42">
        <f>IF(COUNTA(H161:M161)=0,"",IF(COUNTIF(H161:M161,"Yes")&gt;0,"YES","NO"))</f>
        <v/>
      </c>
      <c r="P161" s="42">
        <f>IF(A161="","",IF(O161="YES","Exclude",IF(N161=5,"Candidate","Review")))</f>
        <v/>
      </c>
      <c r="Q161" s="42" t="n"/>
      <c r="R161" s="42" t="n"/>
    </row>
    <row r="162">
      <c r="A162" s="42" t="n"/>
      <c r="B162" s="42">
        <f t="array" ref="B162">IFERROR(INDEX(Raw_Articles!$F:$F,MATCH(A162,Raw_Articles!$A:$A,0)),"")</f>
        <v/>
      </c>
      <c r="C162" s="42" t="n"/>
      <c r="D162" s="42" t="n"/>
      <c r="E162" s="42" t="n"/>
      <c r="F162" s="42" t="n"/>
      <c r="G162" s="42" t="n"/>
      <c r="H162" s="42" t="n"/>
      <c r="I162" s="42" t="n"/>
      <c r="J162" s="42" t="n"/>
      <c r="K162" s="42" t="n"/>
      <c r="L162" s="42" t="n"/>
      <c r="M162" s="42" t="n"/>
      <c r="N162" s="42">
        <f>IF(COUNTA(C162:G162)=0,"",COUNTIF(C162:G162,"Yes"))</f>
        <v/>
      </c>
      <c r="O162" s="42">
        <f>IF(COUNTA(H162:M162)=0,"",IF(COUNTIF(H162:M162,"Yes")&gt;0,"YES","NO"))</f>
        <v/>
      </c>
      <c r="P162" s="42">
        <f>IF(A162="","",IF(O162="YES","Exclude",IF(N162=5,"Candidate","Review")))</f>
        <v/>
      </c>
      <c r="Q162" s="42" t="n"/>
      <c r="R162" s="42" t="n"/>
    </row>
    <row r="163">
      <c r="A163" s="42" t="n"/>
      <c r="B163" s="42">
        <f t="array" ref="B163">IFERROR(INDEX(Raw_Articles!$F:$F,MATCH(A163,Raw_Articles!$A:$A,0)),"")</f>
        <v/>
      </c>
      <c r="C163" s="42" t="n"/>
      <c r="D163" s="42" t="n"/>
      <c r="E163" s="42" t="n"/>
      <c r="F163" s="42" t="n"/>
      <c r="G163" s="42" t="n"/>
      <c r="H163" s="42" t="n"/>
      <c r="I163" s="42" t="n"/>
      <c r="J163" s="42" t="n"/>
      <c r="K163" s="42" t="n"/>
      <c r="L163" s="42" t="n"/>
      <c r="M163" s="42" t="n"/>
      <c r="N163" s="42">
        <f>IF(COUNTA(C163:G163)=0,"",COUNTIF(C163:G163,"Yes"))</f>
        <v/>
      </c>
      <c r="O163" s="42">
        <f>IF(COUNTA(H163:M163)=0,"",IF(COUNTIF(H163:M163,"Yes")&gt;0,"YES","NO"))</f>
        <v/>
      </c>
      <c r="P163" s="42">
        <f>IF(A163="","",IF(O163="YES","Exclude",IF(N163=5,"Candidate","Review")))</f>
        <v/>
      </c>
      <c r="Q163" s="42" t="n"/>
      <c r="R163" s="42" t="n"/>
    </row>
    <row r="164">
      <c r="A164" s="42" t="n"/>
      <c r="B164" s="42">
        <f t="array" ref="B164">IFERROR(INDEX(Raw_Articles!$F:$F,MATCH(A164,Raw_Articles!$A:$A,0)),"")</f>
        <v/>
      </c>
      <c r="C164" s="42" t="n"/>
      <c r="D164" s="42" t="n"/>
      <c r="E164" s="42" t="n"/>
      <c r="F164" s="42" t="n"/>
      <c r="G164" s="42" t="n"/>
      <c r="H164" s="42" t="n"/>
      <c r="I164" s="42" t="n"/>
      <c r="J164" s="42" t="n"/>
      <c r="K164" s="42" t="n"/>
      <c r="L164" s="42" t="n"/>
      <c r="M164" s="42" t="n"/>
      <c r="N164" s="42">
        <f>IF(COUNTA(C164:G164)=0,"",COUNTIF(C164:G164,"Yes"))</f>
        <v/>
      </c>
      <c r="O164" s="42">
        <f>IF(COUNTA(H164:M164)=0,"",IF(COUNTIF(H164:M164,"Yes")&gt;0,"YES","NO"))</f>
        <v/>
      </c>
      <c r="P164" s="42">
        <f>IF(A164="","",IF(O164="YES","Exclude",IF(N164=5,"Candidate","Review")))</f>
        <v/>
      </c>
      <c r="Q164" s="42" t="n"/>
      <c r="R164" s="42" t="n"/>
    </row>
    <row r="165">
      <c r="A165" s="42" t="n"/>
      <c r="B165" s="42">
        <f t="array" ref="B165">IFERROR(INDEX(Raw_Articles!$F:$F,MATCH(A165,Raw_Articles!$A:$A,0)),"")</f>
        <v/>
      </c>
      <c r="C165" s="42" t="n"/>
      <c r="D165" s="42" t="n"/>
      <c r="E165" s="42" t="n"/>
      <c r="F165" s="42" t="n"/>
      <c r="G165" s="42" t="n"/>
      <c r="H165" s="42" t="n"/>
      <c r="I165" s="42" t="n"/>
      <c r="J165" s="42" t="n"/>
      <c r="K165" s="42" t="n"/>
      <c r="L165" s="42" t="n"/>
      <c r="M165" s="42" t="n"/>
      <c r="N165" s="42">
        <f>IF(COUNTA(C165:G165)=0,"",COUNTIF(C165:G165,"Yes"))</f>
        <v/>
      </c>
      <c r="O165" s="42">
        <f>IF(COUNTA(H165:M165)=0,"",IF(COUNTIF(H165:M165,"Yes")&gt;0,"YES","NO"))</f>
        <v/>
      </c>
      <c r="P165" s="42">
        <f>IF(A165="","",IF(O165="YES","Exclude",IF(N165=5,"Candidate","Review")))</f>
        <v/>
      </c>
      <c r="Q165" s="42" t="n"/>
      <c r="R165" s="42" t="n"/>
    </row>
    <row r="166">
      <c r="A166" s="42" t="n"/>
      <c r="B166" s="42">
        <f t="array" ref="B166">IFERROR(INDEX(Raw_Articles!$F:$F,MATCH(A166,Raw_Articles!$A:$A,0)),"")</f>
        <v/>
      </c>
      <c r="C166" s="42" t="n"/>
      <c r="D166" s="42" t="n"/>
      <c r="E166" s="42" t="n"/>
      <c r="F166" s="42" t="n"/>
      <c r="G166" s="42" t="n"/>
      <c r="H166" s="42" t="n"/>
      <c r="I166" s="42" t="n"/>
      <c r="J166" s="42" t="n"/>
      <c r="K166" s="42" t="n"/>
      <c r="L166" s="42" t="n"/>
      <c r="M166" s="42" t="n"/>
      <c r="N166" s="42">
        <f>IF(COUNTA(C166:G166)=0,"",COUNTIF(C166:G166,"Yes"))</f>
        <v/>
      </c>
      <c r="O166" s="42">
        <f>IF(COUNTA(H166:M166)=0,"",IF(COUNTIF(H166:M166,"Yes")&gt;0,"YES","NO"))</f>
        <v/>
      </c>
      <c r="P166" s="42">
        <f>IF(A166="","",IF(O166="YES","Exclude",IF(N166=5,"Candidate","Review")))</f>
        <v/>
      </c>
      <c r="Q166" s="42" t="n"/>
      <c r="R166" s="42" t="n"/>
    </row>
    <row r="167">
      <c r="A167" s="42" t="n"/>
      <c r="B167" s="42">
        <f t="array" ref="B167">IFERROR(INDEX(Raw_Articles!$F:$F,MATCH(A167,Raw_Articles!$A:$A,0)),"")</f>
        <v/>
      </c>
      <c r="C167" s="42" t="n"/>
      <c r="D167" s="42" t="n"/>
      <c r="E167" s="42" t="n"/>
      <c r="F167" s="42" t="n"/>
      <c r="G167" s="42" t="n"/>
      <c r="H167" s="42" t="n"/>
      <c r="I167" s="42" t="n"/>
      <c r="J167" s="42" t="n"/>
      <c r="K167" s="42" t="n"/>
      <c r="L167" s="42" t="n"/>
      <c r="M167" s="42" t="n"/>
      <c r="N167" s="42">
        <f>IF(COUNTA(C167:G167)=0,"",COUNTIF(C167:G167,"Yes"))</f>
        <v/>
      </c>
      <c r="O167" s="42">
        <f>IF(COUNTA(H167:M167)=0,"",IF(COUNTIF(H167:M167,"Yes")&gt;0,"YES","NO"))</f>
        <v/>
      </c>
      <c r="P167" s="42">
        <f>IF(A167="","",IF(O167="YES","Exclude",IF(N167=5,"Candidate","Review")))</f>
        <v/>
      </c>
      <c r="Q167" s="42" t="n"/>
      <c r="R167" s="42" t="n"/>
    </row>
    <row r="168">
      <c r="A168" s="42" t="n"/>
      <c r="B168" s="42">
        <f t="array" ref="B168">IFERROR(INDEX(Raw_Articles!$F:$F,MATCH(A168,Raw_Articles!$A:$A,0)),"")</f>
        <v/>
      </c>
      <c r="C168" s="42" t="n"/>
      <c r="D168" s="42" t="n"/>
      <c r="E168" s="42" t="n"/>
      <c r="F168" s="42" t="n"/>
      <c r="G168" s="42" t="n"/>
      <c r="H168" s="42" t="n"/>
      <c r="I168" s="42" t="n"/>
      <c r="J168" s="42" t="n"/>
      <c r="K168" s="42" t="n"/>
      <c r="L168" s="42" t="n"/>
      <c r="M168" s="42" t="n"/>
      <c r="N168" s="42">
        <f>IF(COUNTA(C168:G168)=0,"",COUNTIF(C168:G168,"Yes"))</f>
        <v/>
      </c>
      <c r="O168" s="42">
        <f>IF(COUNTA(H168:M168)=0,"",IF(COUNTIF(H168:M168,"Yes")&gt;0,"YES","NO"))</f>
        <v/>
      </c>
      <c r="P168" s="42">
        <f>IF(A168="","",IF(O168="YES","Exclude",IF(N168=5,"Candidate","Review")))</f>
        <v/>
      </c>
      <c r="Q168" s="42" t="n"/>
      <c r="R168" s="42" t="n"/>
    </row>
    <row r="169">
      <c r="A169" s="42" t="n"/>
      <c r="B169" s="42">
        <f t="array" ref="B169">IFERROR(INDEX(Raw_Articles!$F:$F,MATCH(A169,Raw_Articles!$A:$A,0)),"")</f>
        <v/>
      </c>
      <c r="C169" s="42" t="n"/>
      <c r="D169" s="42" t="n"/>
      <c r="E169" s="42" t="n"/>
      <c r="F169" s="42" t="n"/>
      <c r="G169" s="42" t="n"/>
      <c r="H169" s="42" t="n"/>
      <c r="I169" s="42" t="n"/>
      <c r="J169" s="42" t="n"/>
      <c r="K169" s="42" t="n"/>
      <c r="L169" s="42" t="n"/>
      <c r="M169" s="42" t="n"/>
      <c r="N169" s="42">
        <f>IF(COUNTA(C169:G169)=0,"",COUNTIF(C169:G169,"Yes"))</f>
        <v/>
      </c>
      <c r="O169" s="42">
        <f>IF(COUNTA(H169:M169)=0,"",IF(COUNTIF(H169:M169,"Yes")&gt;0,"YES","NO"))</f>
        <v/>
      </c>
      <c r="P169" s="42">
        <f>IF(A169="","",IF(O169="YES","Exclude",IF(N169=5,"Candidate","Review")))</f>
        <v/>
      </c>
      <c r="Q169" s="42" t="n"/>
      <c r="R169" s="42" t="n"/>
    </row>
    <row r="170">
      <c r="A170" s="42" t="n"/>
      <c r="B170" s="42">
        <f t="array" ref="B170">IFERROR(INDEX(Raw_Articles!$F:$F,MATCH(A170,Raw_Articles!$A:$A,0)),"")</f>
        <v/>
      </c>
      <c r="C170" s="42" t="n"/>
      <c r="D170" s="42" t="n"/>
      <c r="E170" s="42" t="n"/>
      <c r="F170" s="42" t="n"/>
      <c r="G170" s="42" t="n"/>
      <c r="H170" s="42" t="n"/>
      <c r="I170" s="42" t="n"/>
      <c r="J170" s="42" t="n"/>
      <c r="K170" s="42" t="n"/>
      <c r="L170" s="42" t="n"/>
      <c r="M170" s="42" t="n"/>
      <c r="N170" s="42">
        <f>IF(COUNTA(C170:G170)=0,"",COUNTIF(C170:G170,"Yes"))</f>
        <v/>
      </c>
      <c r="O170" s="42">
        <f>IF(COUNTA(H170:M170)=0,"",IF(COUNTIF(H170:M170,"Yes")&gt;0,"YES","NO"))</f>
        <v/>
      </c>
      <c r="P170" s="42">
        <f>IF(A170="","",IF(O170="YES","Exclude",IF(N170=5,"Candidate","Review")))</f>
        <v/>
      </c>
      <c r="Q170" s="42" t="n"/>
      <c r="R170" s="42" t="n"/>
    </row>
    <row r="171">
      <c r="A171" s="42" t="n"/>
      <c r="B171" s="42">
        <f t="array" ref="B171">IFERROR(INDEX(Raw_Articles!$F:$F,MATCH(A171,Raw_Articles!$A:$A,0)),"")</f>
        <v/>
      </c>
      <c r="C171" s="42" t="n"/>
      <c r="D171" s="42" t="n"/>
      <c r="E171" s="42" t="n"/>
      <c r="F171" s="42" t="n"/>
      <c r="G171" s="42" t="n"/>
      <c r="H171" s="42" t="n"/>
      <c r="I171" s="42" t="n"/>
      <c r="J171" s="42" t="n"/>
      <c r="K171" s="42" t="n"/>
      <c r="L171" s="42" t="n"/>
      <c r="M171" s="42" t="n"/>
      <c r="N171" s="42">
        <f>IF(COUNTA(C171:G171)=0,"",COUNTIF(C171:G171,"Yes"))</f>
        <v/>
      </c>
      <c r="O171" s="42">
        <f>IF(COUNTA(H171:M171)=0,"",IF(COUNTIF(H171:M171,"Yes")&gt;0,"YES","NO"))</f>
        <v/>
      </c>
      <c r="P171" s="42">
        <f>IF(A171="","",IF(O171="YES","Exclude",IF(N171=5,"Candidate","Review")))</f>
        <v/>
      </c>
      <c r="Q171" s="42" t="n"/>
      <c r="R171" s="42" t="n"/>
    </row>
    <row r="172">
      <c r="A172" s="42" t="n"/>
      <c r="B172" s="42">
        <f t="array" ref="B172">IFERROR(INDEX(Raw_Articles!$F:$F,MATCH(A172,Raw_Articles!$A:$A,0)),"")</f>
        <v/>
      </c>
      <c r="C172" s="42" t="n"/>
      <c r="D172" s="42" t="n"/>
      <c r="E172" s="42" t="n"/>
      <c r="F172" s="42" t="n"/>
      <c r="G172" s="42" t="n"/>
      <c r="H172" s="42" t="n"/>
      <c r="I172" s="42" t="n"/>
      <c r="J172" s="42" t="n"/>
      <c r="K172" s="42" t="n"/>
      <c r="L172" s="42" t="n"/>
      <c r="M172" s="42" t="n"/>
      <c r="N172" s="42">
        <f>IF(COUNTA(C172:G172)=0,"",COUNTIF(C172:G172,"Yes"))</f>
        <v/>
      </c>
      <c r="O172" s="42">
        <f>IF(COUNTA(H172:M172)=0,"",IF(COUNTIF(H172:M172,"Yes")&gt;0,"YES","NO"))</f>
        <v/>
      </c>
      <c r="P172" s="42">
        <f>IF(A172="","",IF(O172="YES","Exclude",IF(N172=5,"Candidate","Review")))</f>
        <v/>
      </c>
      <c r="Q172" s="42" t="n"/>
      <c r="R172" s="42" t="n"/>
    </row>
    <row r="173">
      <c r="A173" s="42" t="n"/>
      <c r="B173" s="42">
        <f t="array" ref="B173">IFERROR(INDEX(Raw_Articles!$F:$F,MATCH(A173,Raw_Articles!$A:$A,0)),"")</f>
        <v/>
      </c>
      <c r="C173" s="42" t="n"/>
      <c r="D173" s="42" t="n"/>
      <c r="E173" s="42" t="n"/>
      <c r="F173" s="42" t="n"/>
      <c r="G173" s="42" t="n"/>
      <c r="H173" s="42" t="n"/>
      <c r="I173" s="42" t="n"/>
      <c r="J173" s="42" t="n"/>
      <c r="K173" s="42" t="n"/>
      <c r="L173" s="42" t="n"/>
      <c r="M173" s="42" t="n"/>
      <c r="N173" s="42">
        <f>IF(COUNTA(C173:G173)=0,"",COUNTIF(C173:G173,"Yes"))</f>
        <v/>
      </c>
      <c r="O173" s="42">
        <f>IF(COUNTA(H173:M173)=0,"",IF(COUNTIF(H173:M173,"Yes")&gt;0,"YES","NO"))</f>
        <v/>
      </c>
      <c r="P173" s="42">
        <f>IF(A173="","",IF(O173="YES","Exclude",IF(N173=5,"Candidate","Review")))</f>
        <v/>
      </c>
      <c r="Q173" s="42" t="n"/>
      <c r="R173" s="42" t="n"/>
    </row>
    <row r="174">
      <c r="A174" s="42" t="n"/>
      <c r="B174" s="42">
        <f t="array" ref="B174">IFERROR(INDEX(Raw_Articles!$F:$F,MATCH(A174,Raw_Articles!$A:$A,0)),"")</f>
        <v/>
      </c>
      <c r="C174" s="42" t="n"/>
      <c r="D174" s="42" t="n"/>
      <c r="E174" s="42" t="n"/>
      <c r="F174" s="42" t="n"/>
      <c r="G174" s="42" t="n"/>
      <c r="H174" s="42" t="n"/>
      <c r="I174" s="42" t="n"/>
      <c r="J174" s="42" t="n"/>
      <c r="K174" s="42" t="n"/>
      <c r="L174" s="42" t="n"/>
      <c r="M174" s="42" t="n"/>
      <c r="N174" s="42">
        <f>IF(COUNTA(C174:G174)=0,"",COUNTIF(C174:G174,"Yes"))</f>
        <v/>
      </c>
      <c r="O174" s="42">
        <f>IF(COUNTA(H174:M174)=0,"",IF(COUNTIF(H174:M174,"Yes")&gt;0,"YES","NO"))</f>
        <v/>
      </c>
      <c r="P174" s="42">
        <f>IF(A174="","",IF(O174="YES","Exclude",IF(N174=5,"Candidate","Review")))</f>
        <v/>
      </c>
      <c r="Q174" s="42" t="n"/>
      <c r="R174" s="42" t="n"/>
    </row>
    <row r="175">
      <c r="A175" s="42" t="n"/>
      <c r="B175" s="42">
        <f t="array" ref="B175">IFERROR(INDEX(Raw_Articles!$F:$F,MATCH(A175,Raw_Articles!$A:$A,0)),"")</f>
        <v/>
      </c>
      <c r="C175" s="42" t="n"/>
      <c r="D175" s="42" t="n"/>
      <c r="E175" s="42" t="n"/>
      <c r="F175" s="42" t="n"/>
      <c r="G175" s="42" t="n"/>
      <c r="H175" s="42" t="n"/>
      <c r="I175" s="42" t="n"/>
      <c r="J175" s="42" t="n"/>
      <c r="K175" s="42" t="n"/>
      <c r="L175" s="42" t="n"/>
      <c r="M175" s="42" t="n"/>
      <c r="N175" s="42">
        <f>IF(COUNTA(C175:G175)=0,"",COUNTIF(C175:G175,"Yes"))</f>
        <v/>
      </c>
      <c r="O175" s="42">
        <f>IF(COUNTA(H175:M175)=0,"",IF(COUNTIF(H175:M175,"Yes")&gt;0,"YES","NO"))</f>
        <v/>
      </c>
      <c r="P175" s="42">
        <f>IF(A175="","",IF(O175="YES","Exclude",IF(N175=5,"Candidate","Review")))</f>
        <v/>
      </c>
      <c r="Q175" s="42" t="n"/>
      <c r="R175" s="42" t="n"/>
    </row>
    <row r="176">
      <c r="A176" s="42" t="n"/>
      <c r="B176" s="42">
        <f t="array" ref="B176">IFERROR(INDEX(Raw_Articles!$F:$F,MATCH(A176,Raw_Articles!$A:$A,0)),"")</f>
        <v/>
      </c>
      <c r="C176" s="42" t="n"/>
      <c r="D176" s="42" t="n"/>
      <c r="E176" s="42" t="n"/>
      <c r="F176" s="42" t="n"/>
      <c r="G176" s="42" t="n"/>
      <c r="H176" s="42" t="n"/>
      <c r="I176" s="42" t="n"/>
      <c r="J176" s="42" t="n"/>
      <c r="K176" s="42" t="n"/>
      <c r="L176" s="42" t="n"/>
      <c r="M176" s="42" t="n"/>
      <c r="N176" s="42">
        <f>IF(COUNTA(C176:G176)=0,"",COUNTIF(C176:G176,"Yes"))</f>
        <v/>
      </c>
      <c r="O176" s="42">
        <f>IF(COUNTA(H176:M176)=0,"",IF(COUNTIF(H176:M176,"Yes")&gt;0,"YES","NO"))</f>
        <v/>
      </c>
      <c r="P176" s="42">
        <f>IF(A176="","",IF(O176="YES","Exclude",IF(N176=5,"Candidate","Review")))</f>
        <v/>
      </c>
      <c r="Q176" s="42" t="n"/>
      <c r="R176" s="42" t="n"/>
    </row>
    <row r="177">
      <c r="A177" s="42" t="n"/>
      <c r="B177" s="42">
        <f t="array" ref="B177">IFERROR(INDEX(Raw_Articles!$F:$F,MATCH(A177,Raw_Articles!$A:$A,0)),"")</f>
        <v/>
      </c>
      <c r="C177" s="42" t="n"/>
      <c r="D177" s="42" t="n"/>
      <c r="E177" s="42" t="n"/>
      <c r="F177" s="42" t="n"/>
      <c r="G177" s="42" t="n"/>
      <c r="H177" s="42" t="n"/>
      <c r="I177" s="42" t="n"/>
      <c r="J177" s="42" t="n"/>
      <c r="K177" s="42" t="n"/>
      <c r="L177" s="42" t="n"/>
      <c r="M177" s="42" t="n"/>
      <c r="N177" s="42">
        <f>IF(COUNTA(C177:G177)=0,"",COUNTIF(C177:G177,"Yes"))</f>
        <v/>
      </c>
      <c r="O177" s="42">
        <f>IF(COUNTA(H177:M177)=0,"",IF(COUNTIF(H177:M177,"Yes")&gt;0,"YES","NO"))</f>
        <v/>
      </c>
      <c r="P177" s="42">
        <f>IF(A177="","",IF(O177="YES","Exclude",IF(N177=5,"Candidate","Review")))</f>
        <v/>
      </c>
      <c r="Q177" s="42" t="n"/>
      <c r="R177" s="42" t="n"/>
    </row>
    <row r="178">
      <c r="A178" s="42" t="n"/>
      <c r="B178" s="42">
        <f t="array" ref="B178">IFERROR(INDEX(Raw_Articles!$F:$F,MATCH(A178,Raw_Articles!$A:$A,0)),"")</f>
        <v/>
      </c>
      <c r="C178" s="42" t="n"/>
      <c r="D178" s="42" t="n"/>
      <c r="E178" s="42" t="n"/>
      <c r="F178" s="42" t="n"/>
      <c r="G178" s="42" t="n"/>
      <c r="H178" s="42" t="n"/>
      <c r="I178" s="42" t="n"/>
      <c r="J178" s="42" t="n"/>
      <c r="K178" s="42" t="n"/>
      <c r="L178" s="42" t="n"/>
      <c r="M178" s="42" t="n"/>
      <c r="N178" s="42">
        <f>IF(COUNTA(C178:G178)=0,"",COUNTIF(C178:G178,"Yes"))</f>
        <v/>
      </c>
      <c r="O178" s="42">
        <f>IF(COUNTA(H178:M178)=0,"",IF(COUNTIF(H178:M178,"Yes")&gt;0,"YES","NO"))</f>
        <v/>
      </c>
      <c r="P178" s="42">
        <f>IF(A178="","",IF(O178="YES","Exclude",IF(N178=5,"Candidate","Review")))</f>
        <v/>
      </c>
      <c r="Q178" s="42" t="n"/>
      <c r="R178" s="42" t="n"/>
    </row>
    <row r="179">
      <c r="A179" s="42" t="n"/>
      <c r="B179" s="42">
        <f t="array" ref="B179">IFERROR(INDEX(Raw_Articles!$F:$F,MATCH(A179,Raw_Articles!$A:$A,0)),"")</f>
        <v/>
      </c>
      <c r="C179" s="42" t="n"/>
      <c r="D179" s="42" t="n"/>
      <c r="E179" s="42" t="n"/>
      <c r="F179" s="42" t="n"/>
      <c r="G179" s="42" t="n"/>
      <c r="H179" s="42" t="n"/>
      <c r="I179" s="42" t="n"/>
      <c r="J179" s="42" t="n"/>
      <c r="K179" s="42" t="n"/>
      <c r="L179" s="42" t="n"/>
      <c r="M179" s="42" t="n"/>
      <c r="N179" s="42">
        <f>IF(COUNTA(C179:G179)=0,"",COUNTIF(C179:G179,"Yes"))</f>
        <v/>
      </c>
      <c r="O179" s="42">
        <f>IF(COUNTA(H179:M179)=0,"",IF(COUNTIF(H179:M179,"Yes")&gt;0,"YES","NO"))</f>
        <v/>
      </c>
      <c r="P179" s="42">
        <f>IF(A179="","",IF(O179="YES","Exclude",IF(N179=5,"Candidate","Review")))</f>
        <v/>
      </c>
      <c r="Q179" s="42" t="n"/>
      <c r="R179" s="42" t="n"/>
    </row>
    <row r="180">
      <c r="A180" s="42" t="n"/>
      <c r="B180" s="42">
        <f t="array" ref="B180">IFERROR(INDEX(Raw_Articles!$F:$F,MATCH(A180,Raw_Articles!$A:$A,0)),"")</f>
        <v/>
      </c>
      <c r="C180" s="42" t="n"/>
      <c r="D180" s="42" t="n"/>
      <c r="E180" s="42" t="n"/>
      <c r="F180" s="42" t="n"/>
      <c r="G180" s="42" t="n"/>
      <c r="H180" s="42" t="n"/>
      <c r="I180" s="42" t="n"/>
      <c r="J180" s="42" t="n"/>
      <c r="K180" s="42" t="n"/>
      <c r="L180" s="42" t="n"/>
      <c r="M180" s="42" t="n"/>
      <c r="N180" s="42">
        <f>IF(COUNTA(C180:G180)=0,"",COUNTIF(C180:G180,"Yes"))</f>
        <v/>
      </c>
      <c r="O180" s="42">
        <f>IF(COUNTA(H180:M180)=0,"",IF(COUNTIF(H180:M180,"Yes")&gt;0,"YES","NO"))</f>
        <v/>
      </c>
      <c r="P180" s="42">
        <f>IF(A180="","",IF(O180="YES","Exclude",IF(N180=5,"Candidate","Review")))</f>
        <v/>
      </c>
      <c r="Q180" s="42" t="n"/>
      <c r="R180" s="42" t="n"/>
    </row>
    <row r="181">
      <c r="A181" s="42" t="n"/>
      <c r="B181" s="42">
        <f t="array" ref="B181">IFERROR(INDEX(Raw_Articles!$F:$F,MATCH(A181,Raw_Articles!$A:$A,0)),"")</f>
        <v/>
      </c>
      <c r="C181" s="42" t="n"/>
      <c r="D181" s="42" t="n"/>
      <c r="E181" s="42" t="n"/>
      <c r="F181" s="42" t="n"/>
      <c r="G181" s="42" t="n"/>
      <c r="H181" s="42" t="n"/>
      <c r="I181" s="42" t="n"/>
      <c r="J181" s="42" t="n"/>
      <c r="K181" s="42" t="n"/>
      <c r="L181" s="42" t="n"/>
      <c r="M181" s="42" t="n"/>
      <c r="N181" s="42">
        <f>IF(COUNTA(C181:G181)=0,"",COUNTIF(C181:G181,"Yes"))</f>
        <v/>
      </c>
      <c r="O181" s="42">
        <f>IF(COUNTA(H181:M181)=0,"",IF(COUNTIF(H181:M181,"Yes")&gt;0,"YES","NO"))</f>
        <v/>
      </c>
      <c r="P181" s="42">
        <f>IF(A181="","",IF(O181="YES","Exclude",IF(N181=5,"Candidate","Review")))</f>
        <v/>
      </c>
      <c r="Q181" s="42" t="n"/>
      <c r="R181" s="42" t="n"/>
    </row>
    <row r="182">
      <c r="A182" s="42" t="n"/>
      <c r="B182" s="42">
        <f t="array" ref="B182">IFERROR(INDEX(Raw_Articles!$F:$F,MATCH(A182,Raw_Articles!$A:$A,0)),"")</f>
        <v/>
      </c>
      <c r="C182" s="42" t="n"/>
      <c r="D182" s="42" t="n"/>
      <c r="E182" s="42" t="n"/>
      <c r="F182" s="42" t="n"/>
      <c r="G182" s="42" t="n"/>
      <c r="H182" s="42" t="n"/>
      <c r="I182" s="42" t="n"/>
      <c r="J182" s="42" t="n"/>
      <c r="K182" s="42" t="n"/>
      <c r="L182" s="42" t="n"/>
      <c r="M182" s="42" t="n"/>
      <c r="N182" s="42">
        <f>IF(COUNTA(C182:G182)=0,"",COUNTIF(C182:G182,"Yes"))</f>
        <v/>
      </c>
      <c r="O182" s="42">
        <f>IF(COUNTA(H182:M182)=0,"",IF(COUNTIF(H182:M182,"Yes")&gt;0,"YES","NO"))</f>
        <v/>
      </c>
      <c r="P182" s="42">
        <f>IF(A182="","",IF(O182="YES","Exclude",IF(N182=5,"Candidate","Review")))</f>
        <v/>
      </c>
      <c r="Q182" s="42" t="n"/>
      <c r="R182" s="42" t="n"/>
    </row>
    <row r="183">
      <c r="A183" s="42" t="n"/>
      <c r="B183" s="42">
        <f t="array" ref="B183">IFERROR(INDEX(Raw_Articles!$F:$F,MATCH(A183,Raw_Articles!$A:$A,0)),"")</f>
        <v/>
      </c>
      <c r="C183" s="42" t="n"/>
      <c r="D183" s="42" t="n"/>
      <c r="E183" s="42" t="n"/>
      <c r="F183" s="42" t="n"/>
      <c r="G183" s="42" t="n"/>
      <c r="H183" s="42" t="n"/>
      <c r="I183" s="42" t="n"/>
      <c r="J183" s="42" t="n"/>
      <c r="K183" s="42" t="n"/>
      <c r="L183" s="42" t="n"/>
      <c r="M183" s="42" t="n"/>
      <c r="N183" s="42">
        <f>IF(COUNTA(C183:G183)=0,"",COUNTIF(C183:G183,"Yes"))</f>
        <v/>
      </c>
      <c r="O183" s="42">
        <f>IF(COUNTA(H183:M183)=0,"",IF(COUNTIF(H183:M183,"Yes")&gt;0,"YES","NO"))</f>
        <v/>
      </c>
      <c r="P183" s="42">
        <f>IF(A183="","",IF(O183="YES","Exclude",IF(N183=5,"Candidate","Review")))</f>
        <v/>
      </c>
      <c r="Q183" s="42" t="n"/>
      <c r="R183" s="42" t="n"/>
    </row>
    <row r="184">
      <c r="A184" s="42" t="n"/>
      <c r="B184" s="42">
        <f t="array" ref="B184">IFERROR(INDEX(Raw_Articles!$F:$F,MATCH(A184,Raw_Articles!$A:$A,0)),"")</f>
        <v/>
      </c>
      <c r="C184" s="42" t="n"/>
      <c r="D184" s="42" t="n"/>
      <c r="E184" s="42" t="n"/>
      <c r="F184" s="42" t="n"/>
      <c r="G184" s="42" t="n"/>
      <c r="H184" s="42" t="n"/>
      <c r="I184" s="42" t="n"/>
      <c r="J184" s="42" t="n"/>
      <c r="K184" s="42" t="n"/>
      <c r="L184" s="42" t="n"/>
      <c r="M184" s="42" t="n"/>
      <c r="N184" s="42">
        <f>IF(COUNTA(C184:G184)=0,"",COUNTIF(C184:G184,"Yes"))</f>
        <v/>
      </c>
      <c r="O184" s="42">
        <f>IF(COUNTA(H184:M184)=0,"",IF(COUNTIF(H184:M184,"Yes")&gt;0,"YES","NO"))</f>
        <v/>
      </c>
      <c r="P184" s="42">
        <f>IF(A184="","",IF(O184="YES","Exclude",IF(N184=5,"Candidate","Review")))</f>
        <v/>
      </c>
      <c r="Q184" s="42" t="n"/>
      <c r="R184" s="42" t="n"/>
    </row>
    <row r="185">
      <c r="A185" s="42" t="n"/>
      <c r="B185" s="42">
        <f t="array" ref="B185">IFERROR(INDEX(Raw_Articles!$F:$F,MATCH(A185,Raw_Articles!$A:$A,0)),"")</f>
        <v/>
      </c>
      <c r="C185" s="42" t="n"/>
      <c r="D185" s="42" t="n"/>
      <c r="E185" s="42" t="n"/>
      <c r="F185" s="42" t="n"/>
      <c r="G185" s="42" t="n"/>
      <c r="H185" s="42" t="n"/>
      <c r="I185" s="42" t="n"/>
      <c r="J185" s="42" t="n"/>
      <c r="K185" s="42" t="n"/>
      <c r="L185" s="42" t="n"/>
      <c r="M185" s="42" t="n"/>
      <c r="N185" s="42">
        <f>IF(COUNTA(C185:G185)=0,"",COUNTIF(C185:G185,"Yes"))</f>
        <v/>
      </c>
      <c r="O185" s="42">
        <f>IF(COUNTA(H185:M185)=0,"",IF(COUNTIF(H185:M185,"Yes")&gt;0,"YES","NO"))</f>
        <v/>
      </c>
      <c r="P185" s="42">
        <f>IF(A185="","",IF(O185="YES","Exclude",IF(N185=5,"Candidate","Review")))</f>
        <v/>
      </c>
      <c r="Q185" s="42" t="n"/>
      <c r="R185" s="42" t="n"/>
    </row>
    <row r="186">
      <c r="A186" s="42" t="n"/>
      <c r="B186" s="42">
        <f t="array" ref="B186">IFERROR(INDEX(Raw_Articles!$F:$F,MATCH(A186,Raw_Articles!$A:$A,0)),"")</f>
        <v/>
      </c>
      <c r="C186" s="42" t="n"/>
      <c r="D186" s="42" t="n"/>
      <c r="E186" s="42" t="n"/>
      <c r="F186" s="42" t="n"/>
      <c r="G186" s="42" t="n"/>
      <c r="H186" s="42" t="n"/>
      <c r="I186" s="42" t="n"/>
      <c r="J186" s="42" t="n"/>
      <c r="K186" s="42" t="n"/>
      <c r="L186" s="42" t="n"/>
      <c r="M186" s="42" t="n"/>
      <c r="N186" s="42">
        <f>IF(COUNTA(C186:G186)=0,"",COUNTIF(C186:G186,"Yes"))</f>
        <v/>
      </c>
      <c r="O186" s="42">
        <f>IF(COUNTA(H186:M186)=0,"",IF(COUNTIF(H186:M186,"Yes")&gt;0,"YES","NO"))</f>
        <v/>
      </c>
      <c r="P186" s="42">
        <f>IF(A186="","",IF(O186="YES","Exclude",IF(N186=5,"Candidate","Review")))</f>
        <v/>
      </c>
      <c r="Q186" s="42" t="n"/>
      <c r="R186" s="42" t="n"/>
    </row>
    <row r="187">
      <c r="A187" s="42" t="n"/>
      <c r="B187" s="42">
        <f t="array" ref="B187">IFERROR(INDEX(Raw_Articles!$F:$F,MATCH(A187,Raw_Articles!$A:$A,0)),"")</f>
        <v/>
      </c>
      <c r="C187" s="42" t="n"/>
      <c r="D187" s="42" t="n"/>
      <c r="E187" s="42" t="n"/>
      <c r="F187" s="42" t="n"/>
      <c r="G187" s="42" t="n"/>
      <c r="H187" s="42" t="n"/>
      <c r="I187" s="42" t="n"/>
      <c r="J187" s="42" t="n"/>
      <c r="K187" s="42" t="n"/>
      <c r="L187" s="42" t="n"/>
      <c r="M187" s="42" t="n"/>
      <c r="N187" s="42">
        <f>IF(COUNTA(C187:G187)=0,"",COUNTIF(C187:G187,"Yes"))</f>
        <v/>
      </c>
      <c r="O187" s="42">
        <f>IF(COUNTA(H187:M187)=0,"",IF(COUNTIF(H187:M187,"Yes")&gt;0,"YES","NO"))</f>
        <v/>
      </c>
      <c r="P187" s="42">
        <f>IF(A187="","",IF(O187="YES","Exclude",IF(N187=5,"Candidate","Review")))</f>
        <v/>
      </c>
      <c r="Q187" s="42" t="n"/>
      <c r="R187" s="42" t="n"/>
    </row>
    <row r="188">
      <c r="A188" s="42" t="n"/>
      <c r="B188" s="42">
        <f t="array" ref="B188">IFERROR(INDEX(Raw_Articles!$F:$F,MATCH(A188,Raw_Articles!$A:$A,0)),"")</f>
        <v/>
      </c>
      <c r="C188" s="42" t="n"/>
      <c r="D188" s="42" t="n"/>
      <c r="E188" s="42" t="n"/>
      <c r="F188" s="42" t="n"/>
      <c r="G188" s="42" t="n"/>
      <c r="H188" s="42" t="n"/>
      <c r="I188" s="42" t="n"/>
      <c r="J188" s="42" t="n"/>
      <c r="K188" s="42" t="n"/>
      <c r="L188" s="42" t="n"/>
      <c r="M188" s="42" t="n"/>
      <c r="N188" s="42">
        <f>IF(COUNTA(C188:G188)=0,"",COUNTIF(C188:G188,"Yes"))</f>
        <v/>
      </c>
      <c r="O188" s="42">
        <f>IF(COUNTA(H188:M188)=0,"",IF(COUNTIF(H188:M188,"Yes")&gt;0,"YES","NO"))</f>
        <v/>
      </c>
      <c r="P188" s="42">
        <f>IF(A188="","",IF(O188="YES","Exclude",IF(N188=5,"Candidate","Review")))</f>
        <v/>
      </c>
      <c r="Q188" s="42" t="n"/>
      <c r="R188" s="42" t="n"/>
    </row>
    <row r="189">
      <c r="A189" s="42" t="n"/>
      <c r="B189" s="42">
        <f t="array" ref="B189">IFERROR(INDEX(Raw_Articles!$F:$F,MATCH(A189,Raw_Articles!$A:$A,0)),"")</f>
        <v/>
      </c>
      <c r="C189" s="42" t="n"/>
      <c r="D189" s="42" t="n"/>
      <c r="E189" s="42" t="n"/>
      <c r="F189" s="42" t="n"/>
      <c r="G189" s="42" t="n"/>
      <c r="H189" s="42" t="n"/>
      <c r="I189" s="42" t="n"/>
      <c r="J189" s="42" t="n"/>
      <c r="K189" s="42" t="n"/>
      <c r="L189" s="42" t="n"/>
      <c r="M189" s="42" t="n"/>
      <c r="N189" s="42">
        <f>IF(COUNTA(C189:G189)=0,"",COUNTIF(C189:G189,"Yes"))</f>
        <v/>
      </c>
      <c r="O189" s="42">
        <f>IF(COUNTA(H189:M189)=0,"",IF(COUNTIF(H189:M189,"Yes")&gt;0,"YES","NO"))</f>
        <v/>
      </c>
      <c r="P189" s="42">
        <f>IF(A189="","",IF(O189="YES","Exclude",IF(N189=5,"Candidate","Review")))</f>
        <v/>
      </c>
      <c r="Q189" s="42" t="n"/>
      <c r="R189" s="42" t="n"/>
    </row>
    <row r="190">
      <c r="A190" s="42" t="n"/>
      <c r="B190" s="42">
        <f t="array" ref="B190">IFERROR(INDEX(Raw_Articles!$F:$F,MATCH(A190,Raw_Articles!$A:$A,0)),"")</f>
        <v/>
      </c>
      <c r="C190" s="42" t="n"/>
      <c r="D190" s="42" t="n"/>
      <c r="E190" s="42" t="n"/>
      <c r="F190" s="42" t="n"/>
      <c r="G190" s="42" t="n"/>
      <c r="H190" s="42" t="n"/>
      <c r="I190" s="42" t="n"/>
      <c r="J190" s="42" t="n"/>
      <c r="K190" s="42" t="n"/>
      <c r="L190" s="42" t="n"/>
      <c r="M190" s="42" t="n"/>
      <c r="N190" s="42">
        <f>IF(COUNTA(C190:G190)=0,"",COUNTIF(C190:G190,"Yes"))</f>
        <v/>
      </c>
      <c r="O190" s="42">
        <f>IF(COUNTA(H190:M190)=0,"",IF(COUNTIF(H190:M190,"Yes")&gt;0,"YES","NO"))</f>
        <v/>
      </c>
      <c r="P190" s="42">
        <f>IF(A190="","",IF(O190="YES","Exclude",IF(N190=5,"Candidate","Review")))</f>
        <v/>
      </c>
      <c r="Q190" s="42" t="n"/>
      <c r="R190" s="42" t="n"/>
    </row>
    <row r="191">
      <c r="A191" s="42" t="n"/>
      <c r="B191" s="42">
        <f t="array" ref="B191">IFERROR(INDEX(Raw_Articles!$F:$F,MATCH(A191,Raw_Articles!$A:$A,0)),"")</f>
        <v/>
      </c>
      <c r="C191" s="42" t="n"/>
      <c r="D191" s="42" t="n"/>
      <c r="E191" s="42" t="n"/>
      <c r="F191" s="42" t="n"/>
      <c r="G191" s="42" t="n"/>
      <c r="H191" s="42" t="n"/>
      <c r="I191" s="42" t="n"/>
      <c r="J191" s="42" t="n"/>
      <c r="K191" s="42" t="n"/>
      <c r="L191" s="42" t="n"/>
      <c r="M191" s="42" t="n"/>
      <c r="N191" s="42">
        <f>IF(COUNTA(C191:G191)=0,"",COUNTIF(C191:G191,"Yes"))</f>
        <v/>
      </c>
      <c r="O191" s="42">
        <f>IF(COUNTA(H191:M191)=0,"",IF(COUNTIF(H191:M191,"Yes")&gt;0,"YES","NO"))</f>
        <v/>
      </c>
      <c r="P191" s="42">
        <f>IF(A191="","",IF(O191="YES","Exclude",IF(N191=5,"Candidate","Review")))</f>
        <v/>
      </c>
      <c r="Q191" s="42" t="n"/>
      <c r="R191" s="42" t="n"/>
    </row>
    <row r="192">
      <c r="A192" s="42" t="n"/>
      <c r="B192" s="42">
        <f t="array" ref="B192">IFERROR(INDEX(Raw_Articles!$F:$F,MATCH(A192,Raw_Articles!$A:$A,0)),"")</f>
        <v/>
      </c>
      <c r="C192" s="42" t="n"/>
      <c r="D192" s="42" t="n"/>
      <c r="E192" s="42" t="n"/>
      <c r="F192" s="42" t="n"/>
      <c r="G192" s="42" t="n"/>
      <c r="H192" s="42" t="n"/>
      <c r="I192" s="42" t="n"/>
      <c r="J192" s="42" t="n"/>
      <c r="K192" s="42" t="n"/>
      <c r="L192" s="42" t="n"/>
      <c r="M192" s="42" t="n"/>
      <c r="N192" s="42">
        <f>IF(COUNTA(C192:G192)=0,"",COUNTIF(C192:G192,"Yes"))</f>
        <v/>
      </c>
      <c r="O192" s="42">
        <f>IF(COUNTA(H192:M192)=0,"",IF(COUNTIF(H192:M192,"Yes")&gt;0,"YES","NO"))</f>
        <v/>
      </c>
      <c r="P192" s="42">
        <f>IF(A192="","",IF(O192="YES","Exclude",IF(N192=5,"Candidate","Review")))</f>
        <v/>
      </c>
      <c r="Q192" s="42" t="n"/>
      <c r="R192" s="42" t="n"/>
    </row>
    <row r="193">
      <c r="A193" s="42" t="n"/>
      <c r="B193" s="42">
        <f t="array" ref="B193">IFERROR(INDEX(Raw_Articles!$F:$F,MATCH(A193,Raw_Articles!$A:$A,0)),"")</f>
        <v/>
      </c>
      <c r="C193" s="42" t="n"/>
      <c r="D193" s="42" t="n"/>
      <c r="E193" s="42" t="n"/>
      <c r="F193" s="42" t="n"/>
      <c r="G193" s="42" t="n"/>
      <c r="H193" s="42" t="n"/>
      <c r="I193" s="42" t="n"/>
      <c r="J193" s="42" t="n"/>
      <c r="K193" s="42" t="n"/>
      <c r="L193" s="42" t="n"/>
      <c r="M193" s="42" t="n"/>
      <c r="N193" s="42">
        <f>IF(COUNTA(C193:G193)=0,"",COUNTIF(C193:G193,"Yes"))</f>
        <v/>
      </c>
      <c r="O193" s="42">
        <f>IF(COUNTA(H193:M193)=0,"",IF(COUNTIF(H193:M193,"Yes")&gt;0,"YES","NO"))</f>
        <v/>
      </c>
      <c r="P193" s="42">
        <f>IF(A193="","",IF(O193="YES","Exclude",IF(N193=5,"Candidate","Review")))</f>
        <v/>
      </c>
      <c r="Q193" s="42" t="n"/>
      <c r="R193" s="42" t="n"/>
    </row>
    <row r="194">
      <c r="A194" s="42" t="n"/>
      <c r="B194" s="42">
        <f t="array" ref="B194">IFERROR(INDEX(Raw_Articles!$F:$F,MATCH(A194,Raw_Articles!$A:$A,0)),"")</f>
        <v/>
      </c>
      <c r="C194" s="42" t="n"/>
      <c r="D194" s="42" t="n"/>
      <c r="E194" s="42" t="n"/>
      <c r="F194" s="42" t="n"/>
      <c r="G194" s="42" t="n"/>
      <c r="H194" s="42" t="n"/>
      <c r="I194" s="42" t="n"/>
      <c r="J194" s="42" t="n"/>
      <c r="K194" s="42" t="n"/>
      <c r="L194" s="42" t="n"/>
      <c r="M194" s="42" t="n"/>
      <c r="N194" s="42">
        <f>IF(COUNTA(C194:G194)=0,"",COUNTIF(C194:G194,"Yes"))</f>
        <v/>
      </c>
      <c r="O194" s="42">
        <f>IF(COUNTA(H194:M194)=0,"",IF(COUNTIF(H194:M194,"Yes")&gt;0,"YES","NO"))</f>
        <v/>
      </c>
      <c r="P194" s="42">
        <f>IF(A194="","",IF(O194="YES","Exclude",IF(N194=5,"Candidate","Review")))</f>
        <v/>
      </c>
      <c r="Q194" s="42" t="n"/>
      <c r="R194" s="42" t="n"/>
    </row>
    <row r="195">
      <c r="A195" s="42" t="n"/>
      <c r="B195" s="42">
        <f t="array" ref="B195">IFERROR(INDEX(Raw_Articles!$F:$F,MATCH(A195,Raw_Articles!$A:$A,0)),"")</f>
        <v/>
      </c>
      <c r="C195" s="42" t="n"/>
      <c r="D195" s="42" t="n"/>
      <c r="E195" s="42" t="n"/>
      <c r="F195" s="42" t="n"/>
      <c r="G195" s="42" t="n"/>
      <c r="H195" s="42" t="n"/>
      <c r="I195" s="42" t="n"/>
      <c r="J195" s="42" t="n"/>
      <c r="K195" s="42" t="n"/>
      <c r="L195" s="42" t="n"/>
      <c r="M195" s="42" t="n"/>
      <c r="N195" s="42">
        <f>IF(COUNTA(C195:G195)=0,"",COUNTIF(C195:G195,"Yes"))</f>
        <v/>
      </c>
      <c r="O195" s="42">
        <f>IF(COUNTA(H195:M195)=0,"",IF(COUNTIF(H195:M195,"Yes")&gt;0,"YES","NO"))</f>
        <v/>
      </c>
      <c r="P195" s="42">
        <f>IF(A195="","",IF(O195="YES","Exclude",IF(N195=5,"Candidate","Review")))</f>
        <v/>
      </c>
      <c r="Q195" s="42" t="n"/>
      <c r="R195" s="42" t="n"/>
    </row>
    <row r="196">
      <c r="A196" s="42" t="n"/>
      <c r="B196" s="42">
        <f t="array" ref="B196">IFERROR(INDEX(Raw_Articles!$F:$F,MATCH(A196,Raw_Articles!$A:$A,0)),"")</f>
        <v/>
      </c>
      <c r="C196" s="42" t="n"/>
      <c r="D196" s="42" t="n"/>
      <c r="E196" s="42" t="n"/>
      <c r="F196" s="42" t="n"/>
      <c r="G196" s="42" t="n"/>
      <c r="H196" s="42" t="n"/>
      <c r="I196" s="42" t="n"/>
      <c r="J196" s="42" t="n"/>
      <c r="K196" s="42" t="n"/>
      <c r="L196" s="42" t="n"/>
      <c r="M196" s="42" t="n"/>
      <c r="N196" s="42">
        <f>IF(COUNTA(C196:G196)=0,"",COUNTIF(C196:G196,"Yes"))</f>
        <v/>
      </c>
      <c r="O196" s="42">
        <f>IF(COUNTA(H196:M196)=0,"",IF(COUNTIF(H196:M196,"Yes")&gt;0,"YES","NO"))</f>
        <v/>
      </c>
      <c r="P196" s="42">
        <f>IF(A196="","",IF(O196="YES","Exclude",IF(N196=5,"Candidate","Review")))</f>
        <v/>
      </c>
      <c r="Q196" s="42" t="n"/>
      <c r="R196" s="42" t="n"/>
    </row>
    <row r="197">
      <c r="A197" s="42" t="n"/>
      <c r="B197" s="42">
        <f t="array" ref="B197">IFERROR(INDEX(Raw_Articles!$F:$F,MATCH(A197,Raw_Articles!$A:$A,0)),"")</f>
        <v/>
      </c>
      <c r="C197" s="42" t="n"/>
      <c r="D197" s="42" t="n"/>
      <c r="E197" s="42" t="n"/>
      <c r="F197" s="42" t="n"/>
      <c r="G197" s="42" t="n"/>
      <c r="H197" s="42" t="n"/>
      <c r="I197" s="42" t="n"/>
      <c r="J197" s="42" t="n"/>
      <c r="K197" s="42" t="n"/>
      <c r="L197" s="42" t="n"/>
      <c r="M197" s="42" t="n"/>
      <c r="N197" s="42">
        <f>IF(COUNTA(C197:G197)=0,"",COUNTIF(C197:G197,"Yes"))</f>
        <v/>
      </c>
      <c r="O197" s="42">
        <f>IF(COUNTA(H197:M197)=0,"",IF(COUNTIF(H197:M197,"Yes")&gt;0,"YES","NO"))</f>
        <v/>
      </c>
      <c r="P197" s="42">
        <f>IF(A197="","",IF(O197="YES","Exclude",IF(N197=5,"Candidate","Review")))</f>
        <v/>
      </c>
      <c r="Q197" s="42" t="n"/>
      <c r="R197" s="42" t="n"/>
    </row>
    <row r="198">
      <c r="A198" s="42" t="n"/>
      <c r="B198" s="42">
        <f t="array" ref="B198">IFERROR(INDEX(Raw_Articles!$F:$F,MATCH(A198,Raw_Articles!$A:$A,0)),"")</f>
        <v/>
      </c>
      <c r="C198" s="42" t="n"/>
      <c r="D198" s="42" t="n"/>
      <c r="E198" s="42" t="n"/>
      <c r="F198" s="42" t="n"/>
      <c r="G198" s="42" t="n"/>
      <c r="H198" s="42" t="n"/>
      <c r="I198" s="42" t="n"/>
      <c r="J198" s="42" t="n"/>
      <c r="K198" s="42" t="n"/>
      <c r="L198" s="42" t="n"/>
      <c r="M198" s="42" t="n"/>
      <c r="N198" s="42">
        <f>IF(COUNTA(C198:G198)=0,"",COUNTIF(C198:G198,"Yes"))</f>
        <v/>
      </c>
      <c r="O198" s="42">
        <f>IF(COUNTA(H198:M198)=0,"",IF(COUNTIF(H198:M198,"Yes")&gt;0,"YES","NO"))</f>
        <v/>
      </c>
      <c r="P198" s="42">
        <f>IF(A198="","",IF(O198="YES","Exclude",IF(N198=5,"Candidate","Review")))</f>
        <v/>
      </c>
      <c r="Q198" s="42" t="n"/>
      <c r="R198" s="42" t="n"/>
    </row>
    <row r="199">
      <c r="A199" s="42" t="n"/>
      <c r="B199" s="42">
        <f t="array" ref="B199">IFERROR(INDEX(Raw_Articles!$F:$F,MATCH(A199,Raw_Articles!$A:$A,0)),"")</f>
        <v/>
      </c>
      <c r="C199" s="42" t="n"/>
      <c r="D199" s="42" t="n"/>
      <c r="E199" s="42" t="n"/>
      <c r="F199" s="42" t="n"/>
      <c r="G199" s="42" t="n"/>
      <c r="H199" s="42" t="n"/>
      <c r="I199" s="42" t="n"/>
      <c r="J199" s="42" t="n"/>
      <c r="K199" s="42" t="n"/>
      <c r="L199" s="42" t="n"/>
      <c r="M199" s="42" t="n"/>
      <c r="N199" s="42">
        <f>IF(COUNTA(C199:G199)=0,"",COUNTIF(C199:G199,"Yes"))</f>
        <v/>
      </c>
      <c r="O199" s="42">
        <f>IF(COUNTA(H199:M199)=0,"",IF(COUNTIF(H199:M199,"Yes")&gt;0,"YES","NO"))</f>
        <v/>
      </c>
      <c r="P199" s="42">
        <f>IF(A199="","",IF(O199="YES","Exclude",IF(N199=5,"Candidate","Review")))</f>
        <v/>
      </c>
      <c r="Q199" s="42" t="n"/>
      <c r="R199" s="42" t="n"/>
    </row>
    <row r="200">
      <c r="A200" s="42" t="n"/>
      <c r="B200" s="42">
        <f t="array" ref="B200">IFERROR(INDEX(Raw_Articles!$F:$F,MATCH(A200,Raw_Articles!$A:$A,0)),"")</f>
        <v/>
      </c>
      <c r="C200" s="42" t="n"/>
      <c r="D200" s="42" t="n"/>
      <c r="E200" s="42" t="n"/>
      <c r="F200" s="42" t="n"/>
      <c r="G200" s="42" t="n"/>
      <c r="H200" s="42" t="n"/>
      <c r="I200" s="42" t="n"/>
      <c r="J200" s="42" t="n"/>
      <c r="K200" s="42" t="n"/>
      <c r="L200" s="42" t="n"/>
      <c r="M200" s="42" t="n"/>
      <c r="N200" s="42">
        <f>IF(COUNTA(C200:G200)=0,"",COUNTIF(C200:G200,"Yes"))</f>
        <v/>
      </c>
      <c r="O200" s="42">
        <f>IF(COUNTA(H200:M200)=0,"",IF(COUNTIF(H200:M200,"Yes")&gt;0,"YES","NO"))</f>
        <v/>
      </c>
      <c r="P200" s="42">
        <f>IF(A200="","",IF(O200="YES","Exclude",IF(N200=5,"Candidate","Review")))</f>
        <v/>
      </c>
      <c r="Q200" s="42" t="n"/>
      <c r="R200" s="42" t="n"/>
    </row>
    <row r="201">
      <c r="A201" s="42" t="n"/>
      <c r="B201" s="42">
        <f t="array" ref="B201">IFERROR(INDEX(Raw_Articles!$F:$F,MATCH(A201,Raw_Articles!$A:$A,0)),"")</f>
        <v/>
      </c>
      <c r="C201" s="42" t="n"/>
      <c r="D201" s="42" t="n"/>
      <c r="E201" s="42" t="n"/>
      <c r="F201" s="42" t="n"/>
      <c r="G201" s="42" t="n"/>
      <c r="H201" s="42" t="n"/>
      <c r="I201" s="42" t="n"/>
      <c r="J201" s="42" t="n"/>
      <c r="K201" s="42" t="n"/>
      <c r="L201" s="42" t="n"/>
      <c r="M201" s="42" t="n"/>
      <c r="N201" s="42">
        <f>IF(COUNTA(C201:G201)=0,"",COUNTIF(C201:G201,"Yes"))</f>
        <v/>
      </c>
      <c r="O201" s="42">
        <f>IF(COUNTA(H201:M201)=0,"",IF(COUNTIF(H201:M201,"Yes")&gt;0,"YES","NO"))</f>
        <v/>
      </c>
      <c r="P201" s="42">
        <f>IF(A201="","",IF(O201="YES","Exclude",IF(N201=5,"Candidate","Review")))</f>
        <v/>
      </c>
      <c r="Q201" s="42" t="n"/>
      <c r="R201" s="42" t="n"/>
    </row>
    <row r="202">
      <c r="A202" s="42" t="n"/>
      <c r="B202" s="42">
        <f t="array" ref="B202">IFERROR(INDEX(Raw_Articles!$F:$F,MATCH(A202,Raw_Articles!$A:$A,0)),"")</f>
        <v/>
      </c>
      <c r="C202" s="42" t="n"/>
      <c r="D202" s="42" t="n"/>
      <c r="E202" s="42" t="n"/>
      <c r="F202" s="42" t="n"/>
      <c r="G202" s="42" t="n"/>
      <c r="H202" s="42" t="n"/>
      <c r="I202" s="42" t="n"/>
      <c r="J202" s="42" t="n"/>
      <c r="K202" s="42" t="n"/>
      <c r="L202" s="42" t="n"/>
      <c r="M202" s="42" t="n"/>
      <c r="N202" s="42">
        <f>IF(COUNTA(C202:G202)=0,"",COUNTIF(C202:G202,"Yes"))</f>
        <v/>
      </c>
      <c r="O202" s="42">
        <f>IF(COUNTA(H202:M202)=0,"",IF(COUNTIF(H202:M202,"Yes")&gt;0,"YES","NO"))</f>
        <v/>
      </c>
      <c r="P202" s="42">
        <f>IF(A202="","",IF(O202="YES","Exclude",IF(N202=5,"Candidate","Review")))</f>
        <v/>
      </c>
      <c r="Q202" s="42" t="n"/>
      <c r="R202" s="42" t="n"/>
    </row>
    <row r="203">
      <c r="A203" s="42" t="n"/>
      <c r="B203" s="42">
        <f t="array" ref="B203">IFERROR(INDEX(Raw_Articles!$F:$F,MATCH(A203,Raw_Articles!$A:$A,0)),"")</f>
        <v/>
      </c>
      <c r="C203" s="42" t="n"/>
      <c r="D203" s="42" t="n"/>
      <c r="E203" s="42" t="n"/>
      <c r="F203" s="42" t="n"/>
      <c r="G203" s="42" t="n"/>
      <c r="H203" s="42" t="n"/>
      <c r="I203" s="42" t="n"/>
      <c r="J203" s="42" t="n"/>
      <c r="K203" s="42" t="n"/>
      <c r="L203" s="42" t="n"/>
      <c r="M203" s="42" t="n"/>
      <c r="N203" s="42">
        <f>IF(COUNTA(C203:G203)=0,"",COUNTIF(C203:G203,"Yes"))</f>
        <v/>
      </c>
      <c r="O203" s="42">
        <f>IF(COUNTA(H203:M203)=0,"",IF(COUNTIF(H203:M203,"Yes")&gt;0,"YES","NO"))</f>
        <v/>
      </c>
      <c r="P203" s="42">
        <f>IF(A203="","",IF(O203="YES","Exclude",IF(N203=5,"Candidate","Review")))</f>
        <v/>
      </c>
      <c r="Q203" s="42" t="n"/>
      <c r="R203" s="42" t="n"/>
    </row>
    <row r="204">
      <c r="A204" s="42" t="n"/>
      <c r="B204" s="42">
        <f t="array" ref="B204">IFERROR(INDEX(Raw_Articles!$F:$F,MATCH(A204,Raw_Articles!$A:$A,0)),"")</f>
        <v/>
      </c>
      <c r="C204" s="42" t="n"/>
      <c r="D204" s="42" t="n"/>
      <c r="E204" s="42" t="n"/>
      <c r="F204" s="42" t="n"/>
      <c r="G204" s="42" t="n"/>
      <c r="H204" s="42" t="n"/>
      <c r="I204" s="42" t="n"/>
      <c r="J204" s="42" t="n"/>
      <c r="K204" s="42" t="n"/>
      <c r="L204" s="42" t="n"/>
      <c r="M204" s="42" t="n"/>
      <c r="N204" s="42">
        <f>IF(COUNTA(C204:G204)=0,"",COUNTIF(C204:G204,"Yes"))</f>
        <v/>
      </c>
      <c r="O204" s="42">
        <f>IF(COUNTA(H204:M204)=0,"",IF(COUNTIF(H204:M204,"Yes")&gt;0,"YES","NO"))</f>
        <v/>
      </c>
      <c r="P204" s="42">
        <f>IF(A204="","",IF(O204="YES","Exclude",IF(N204=5,"Candidate","Review")))</f>
        <v/>
      </c>
      <c r="Q204" s="42" t="n"/>
      <c r="R204" s="42" t="n"/>
    </row>
    <row r="205">
      <c r="A205" s="42" t="n"/>
      <c r="B205" s="42">
        <f t="array" ref="B205">IFERROR(INDEX(Raw_Articles!$F:$F,MATCH(A205,Raw_Articles!$A:$A,0)),"")</f>
        <v/>
      </c>
      <c r="C205" s="42" t="n"/>
      <c r="D205" s="42" t="n"/>
      <c r="E205" s="42" t="n"/>
      <c r="F205" s="42" t="n"/>
      <c r="G205" s="42" t="n"/>
      <c r="H205" s="42" t="n"/>
      <c r="I205" s="42" t="n"/>
      <c r="J205" s="42" t="n"/>
      <c r="K205" s="42" t="n"/>
      <c r="L205" s="42" t="n"/>
      <c r="M205" s="42" t="n"/>
      <c r="N205" s="42">
        <f>IF(COUNTA(C205:G205)=0,"",COUNTIF(C205:G205,"Yes"))</f>
        <v/>
      </c>
      <c r="O205" s="42">
        <f>IF(COUNTA(H205:M205)=0,"",IF(COUNTIF(H205:M205,"Yes")&gt;0,"YES","NO"))</f>
        <v/>
      </c>
      <c r="P205" s="42">
        <f>IF(A205="","",IF(O205="YES","Exclude",IF(N205=5,"Candidate","Review")))</f>
        <v/>
      </c>
      <c r="Q205" s="42" t="n"/>
      <c r="R205" s="42" t="n"/>
    </row>
    <row r="206">
      <c r="A206" s="42" t="n"/>
      <c r="B206" s="42">
        <f t="array" ref="B206">IFERROR(INDEX(Raw_Articles!$F:$F,MATCH(A206,Raw_Articles!$A:$A,0)),"")</f>
        <v/>
      </c>
      <c r="C206" s="42" t="n"/>
      <c r="D206" s="42" t="n"/>
      <c r="E206" s="42" t="n"/>
      <c r="F206" s="42" t="n"/>
      <c r="G206" s="42" t="n"/>
      <c r="H206" s="42" t="n"/>
      <c r="I206" s="42" t="n"/>
      <c r="J206" s="42" t="n"/>
      <c r="K206" s="42" t="n"/>
      <c r="L206" s="42" t="n"/>
      <c r="M206" s="42" t="n"/>
      <c r="N206" s="42">
        <f>IF(COUNTA(C206:G206)=0,"",COUNTIF(C206:G206,"Yes"))</f>
        <v/>
      </c>
      <c r="O206" s="42">
        <f>IF(COUNTA(H206:M206)=0,"",IF(COUNTIF(H206:M206,"Yes")&gt;0,"YES","NO"))</f>
        <v/>
      </c>
      <c r="P206" s="42">
        <f>IF(A206="","",IF(O206="YES","Exclude",IF(N206=5,"Candidate","Review")))</f>
        <v/>
      </c>
      <c r="Q206" s="42" t="n"/>
      <c r="R206" s="42" t="n"/>
    </row>
    <row r="207">
      <c r="A207" s="42" t="n"/>
      <c r="B207" s="42">
        <f t="array" ref="B207">IFERROR(INDEX(Raw_Articles!$F:$F,MATCH(A207,Raw_Articles!$A:$A,0)),"")</f>
        <v/>
      </c>
      <c r="C207" s="42" t="n"/>
      <c r="D207" s="42" t="n"/>
      <c r="E207" s="42" t="n"/>
      <c r="F207" s="42" t="n"/>
      <c r="G207" s="42" t="n"/>
      <c r="H207" s="42" t="n"/>
      <c r="I207" s="42" t="n"/>
      <c r="J207" s="42" t="n"/>
      <c r="K207" s="42" t="n"/>
      <c r="L207" s="42" t="n"/>
      <c r="M207" s="42" t="n"/>
      <c r="N207" s="42">
        <f>IF(COUNTA(C207:G207)=0,"",COUNTIF(C207:G207,"Yes"))</f>
        <v/>
      </c>
      <c r="O207" s="42">
        <f>IF(COUNTA(H207:M207)=0,"",IF(COUNTIF(H207:M207,"Yes")&gt;0,"YES","NO"))</f>
        <v/>
      </c>
      <c r="P207" s="42">
        <f>IF(A207="","",IF(O207="YES","Exclude",IF(N207=5,"Candidate","Review")))</f>
        <v/>
      </c>
      <c r="Q207" s="42" t="n"/>
      <c r="R207" s="42" t="n"/>
    </row>
    <row r="208">
      <c r="A208" s="42" t="n"/>
      <c r="B208" s="42">
        <f t="array" ref="B208">IFERROR(INDEX(Raw_Articles!$F:$F,MATCH(A208,Raw_Articles!$A:$A,0)),"")</f>
        <v/>
      </c>
      <c r="C208" s="42" t="n"/>
      <c r="D208" s="42" t="n"/>
      <c r="E208" s="42" t="n"/>
      <c r="F208" s="42" t="n"/>
      <c r="G208" s="42" t="n"/>
      <c r="H208" s="42" t="n"/>
      <c r="I208" s="42" t="n"/>
      <c r="J208" s="42" t="n"/>
      <c r="K208" s="42" t="n"/>
      <c r="L208" s="42" t="n"/>
      <c r="M208" s="42" t="n"/>
      <c r="N208" s="42">
        <f>IF(COUNTA(C208:G208)=0,"",COUNTIF(C208:G208,"Yes"))</f>
        <v/>
      </c>
      <c r="O208" s="42">
        <f>IF(COUNTA(H208:M208)=0,"",IF(COUNTIF(H208:M208,"Yes")&gt;0,"YES","NO"))</f>
        <v/>
      </c>
      <c r="P208" s="42">
        <f>IF(A208="","",IF(O208="YES","Exclude",IF(N208=5,"Candidate","Review")))</f>
        <v/>
      </c>
      <c r="Q208" s="42" t="n"/>
      <c r="R208" s="42" t="n"/>
    </row>
    <row r="209">
      <c r="A209" s="42" t="n"/>
      <c r="B209" s="42">
        <f t="array" ref="B209">IFERROR(INDEX(Raw_Articles!$F:$F,MATCH(A209,Raw_Articles!$A:$A,0)),"")</f>
        <v/>
      </c>
      <c r="C209" s="42" t="n"/>
      <c r="D209" s="42" t="n"/>
      <c r="E209" s="42" t="n"/>
      <c r="F209" s="42" t="n"/>
      <c r="G209" s="42" t="n"/>
      <c r="H209" s="42" t="n"/>
      <c r="I209" s="42" t="n"/>
      <c r="J209" s="42" t="n"/>
      <c r="K209" s="42" t="n"/>
      <c r="L209" s="42" t="n"/>
      <c r="M209" s="42" t="n"/>
      <c r="N209" s="42">
        <f>IF(COUNTA(C209:G209)=0,"",COUNTIF(C209:G209,"Yes"))</f>
        <v/>
      </c>
      <c r="O209" s="42">
        <f>IF(COUNTA(H209:M209)=0,"",IF(COUNTIF(H209:M209,"Yes")&gt;0,"YES","NO"))</f>
        <v/>
      </c>
      <c r="P209" s="42">
        <f>IF(A209="","",IF(O209="YES","Exclude",IF(N209=5,"Candidate","Review")))</f>
        <v/>
      </c>
      <c r="Q209" s="42" t="n"/>
      <c r="R209" s="42" t="n"/>
    </row>
    <row r="210">
      <c r="A210" s="42" t="n"/>
      <c r="B210" s="42">
        <f t="array" ref="B210">IFERROR(INDEX(Raw_Articles!$F:$F,MATCH(A210,Raw_Articles!$A:$A,0)),"")</f>
        <v/>
      </c>
      <c r="C210" s="42" t="n"/>
      <c r="D210" s="42" t="n"/>
      <c r="E210" s="42" t="n"/>
      <c r="F210" s="42" t="n"/>
      <c r="G210" s="42" t="n"/>
      <c r="H210" s="42" t="n"/>
      <c r="I210" s="42" t="n"/>
      <c r="J210" s="42" t="n"/>
      <c r="K210" s="42" t="n"/>
      <c r="L210" s="42" t="n"/>
      <c r="M210" s="42" t="n"/>
      <c r="N210" s="42">
        <f>IF(COUNTA(C210:G210)=0,"",COUNTIF(C210:G210,"Yes"))</f>
        <v/>
      </c>
      <c r="O210" s="42">
        <f>IF(COUNTA(H210:M210)=0,"",IF(COUNTIF(H210:M210,"Yes")&gt;0,"YES","NO"))</f>
        <v/>
      </c>
      <c r="P210" s="42">
        <f>IF(A210="","",IF(O210="YES","Exclude",IF(N210=5,"Candidate","Review")))</f>
        <v/>
      </c>
      <c r="Q210" s="42" t="n"/>
      <c r="R210" s="42" t="n"/>
    </row>
    <row r="211">
      <c r="A211" s="42" t="n"/>
      <c r="B211" s="42">
        <f t="array" ref="B211">IFERROR(INDEX(Raw_Articles!$F:$F,MATCH(A211,Raw_Articles!$A:$A,0)),"")</f>
        <v/>
      </c>
      <c r="C211" s="42" t="n"/>
      <c r="D211" s="42" t="n"/>
      <c r="E211" s="42" t="n"/>
      <c r="F211" s="42" t="n"/>
      <c r="G211" s="42" t="n"/>
      <c r="H211" s="42" t="n"/>
      <c r="I211" s="42" t="n"/>
      <c r="J211" s="42" t="n"/>
      <c r="K211" s="42" t="n"/>
      <c r="L211" s="42" t="n"/>
      <c r="M211" s="42" t="n"/>
      <c r="N211" s="42">
        <f>IF(COUNTA(C211:G211)=0,"",COUNTIF(C211:G211,"Yes"))</f>
        <v/>
      </c>
      <c r="O211" s="42">
        <f>IF(COUNTA(H211:M211)=0,"",IF(COUNTIF(H211:M211,"Yes")&gt;0,"YES","NO"))</f>
        <v/>
      </c>
      <c r="P211" s="42">
        <f>IF(A211="","",IF(O211="YES","Exclude",IF(N211=5,"Candidate","Review")))</f>
        <v/>
      </c>
      <c r="Q211" s="42" t="n"/>
      <c r="R211" s="42" t="n"/>
    </row>
    <row r="212">
      <c r="A212" s="42" t="n"/>
      <c r="B212" s="42">
        <f t="array" ref="B212">IFERROR(INDEX(Raw_Articles!$F:$F,MATCH(A212,Raw_Articles!$A:$A,0)),"")</f>
        <v/>
      </c>
      <c r="C212" s="42" t="n"/>
      <c r="D212" s="42" t="n"/>
      <c r="E212" s="42" t="n"/>
      <c r="F212" s="42" t="n"/>
      <c r="G212" s="42" t="n"/>
      <c r="H212" s="42" t="n"/>
      <c r="I212" s="42" t="n"/>
      <c r="J212" s="42" t="n"/>
      <c r="K212" s="42" t="n"/>
      <c r="L212" s="42" t="n"/>
      <c r="M212" s="42" t="n"/>
      <c r="N212" s="42">
        <f>IF(COUNTA(C212:G212)=0,"",COUNTIF(C212:G212,"Yes"))</f>
        <v/>
      </c>
      <c r="O212" s="42">
        <f>IF(COUNTA(H212:M212)=0,"",IF(COUNTIF(H212:M212,"Yes")&gt;0,"YES","NO"))</f>
        <v/>
      </c>
      <c r="P212" s="42">
        <f>IF(A212="","",IF(O212="YES","Exclude",IF(N212=5,"Candidate","Review")))</f>
        <v/>
      </c>
      <c r="Q212" s="42" t="n"/>
      <c r="R212" s="42" t="n"/>
    </row>
    <row r="213">
      <c r="A213" s="42" t="n"/>
      <c r="B213" s="42">
        <f t="array" ref="B213">IFERROR(INDEX(Raw_Articles!$F:$F,MATCH(A213,Raw_Articles!$A:$A,0)),"")</f>
        <v/>
      </c>
      <c r="C213" s="42" t="n"/>
      <c r="D213" s="42" t="n"/>
      <c r="E213" s="42" t="n"/>
      <c r="F213" s="42" t="n"/>
      <c r="G213" s="42" t="n"/>
      <c r="H213" s="42" t="n"/>
      <c r="I213" s="42" t="n"/>
      <c r="J213" s="42" t="n"/>
      <c r="K213" s="42" t="n"/>
      <c r="L213" s="42" t="n"/>
      <c r="M213" s="42" t="n"/>
      <c r="N213" s="42">
        <f>IF(COUNTA(C213:G213)=0,"",COUNTIF(C213:G213,"Yes"))</f>
        <v/>
      </c>
      <c r="O213" s="42">
        <f>IF(COUNTA(H213:M213)=0,"",IF(COUNTIF(H213:M213,"Yes")&gt;0,"YES","NO"))</f>
        <v/>
      </c>
      <c r="P213" s="42">
        <f>IF(A213="","",IF(O213="YES","Exclude",IF(N213=5,"Candidate","Review")))</f>
        <v/>
      </c>
      <c r="Q213" s="42" t="n"/>
      <c r="R213" s="42" t="n"/>
    </row>
    <row r="214">
      <c r="A214" s="42" t="n"/>
      <c r="B214" s="42">
        <f t="array" ref="B214">IFERROR(INDEX(Raw_Articles!$F:$F,MATCH(A214,Raw_Articles!$A:$A,0)),"")</f>
        <v/>
      </c>
      <c r="C214" s="42" t="n"/>
      <c r="D214" s="42" t="n"/>
      <c r="E214" s="42" t="n"/>
      <c r="F214" s="42" t="n"/>
      <c r="G214" s="42" t="n"/>
      <c r="H214" s="42" t="n"/>
      <c r="I214" s="42" t="n"/>
      <c r="J214" s="42" t="n"/>
      <c r="K214" s="42" t="n"/>
      <c r="L214" s="42" t="n"/>
      <c r="M214" s="42" t="n"/>
      <c r="N214" s="42">
        <f>IF(COUNTA(C214:G214)=0,"",COUNTIF(C214:G214,"Yes"))</f>
        <v/>
      </c>
      <c r="O214" s="42">
        <f>IF(COUNTA(H214:M214)=0,"",IF(COUNTIF(H214:M214,"Yes")&gt;0,"YES","NO"))</f>
        <v/>
      </c>
      <c r="P214" s="42">
        <f>IF(A214="","",IF(O214="YES","Exclude",IF(N214=5,"Candidate","Review")))</f>
        <v/>
      </c>
      <c r="Q214" s="42" t="n"/>
      <c r="R214" s="42" t="n"/>
    </row>
    <row r="215">
      <c r="A215" s="42" t="n"/>
      <c r="B215" s="42">
        <f t="array" ref="B215">IFERROR(INDEX(Raw_Articles!$F:$F,MATCH(A215,Raw_Articles!$A:$A,0)),"")</f>
        <v/>
      </c>
      <c r="C215" s="42" t="n"/>
      <c r="D215" s="42" t="n"/>
      <c r="E215" s="42" t="n"/>
      <c r="F215" s="42" t="n"/>
      <c r="G215" s="42" t="n"/>
      <c r="H215" s="42" t="n"/>
      <c r="I215" s="42" t="n"/>
      <c r="J215" s="42" t="n"/>
      <c r="K215" s="42" t="n"/>
      <c r="L215" s="42" t="n"/>
      <c r="M215" s="42" t="n"/>
      <c r="N215" s="42">
        <f>IF(COUNTA(C215:G215)=0,"",COUNTIF(C215:G215,"Yes"))</f>
        <v/>
      </c>
      <c r="O215" s="42">
        <f>IF(COUNTA(H215:M215)=0,"",IF(COUNTIF(H215:M215,"Yes")&gt;0,"YES","NO"))</f>
        <v/>
      </c>
      <c r="P215" s="42">
        <f>IF(A215="","",IF(O215="YES","Exclude",IF(N215=5,"Candidate","Review")))</f>
        <v/>
      </c>
      <c r="Q215" s="42" t="n"/>
      <c r="R215" s="42" t="n"/>
    </row>
    <row r="216">
      <c r="A216" s="42" t="n"/>
      <c r="B216" s="42">
        <f t="array" ref="B216">IFERROR(INDEX(Raw_Articles!$F:$F,MATCH(A216,Raw_Articles!$A:$A,0)),"")</f>
        <v/>
      </c>
      <c r="C216" s="42" t="n"/>
      <c r="D216" s="42" t="n"/>
      <c r="E216" s="42" t="n"/>
      <c r="F216" s="42" t="n"/>
      <c r="G216" s="42" t="n"/>
      <c r="H216" s="42" t="n"/>
      <c r="I216" s="42" t="n"/>
      <c r="J216" s="42" t="n"/>
      <c r="K216" s="42" t="n"/>
      <c r="L216" s="42" t="n"/>
      <c r="M216" s="42" t="n"/>
      <c r="N216" s="42">
        <f>IF(COUNTA(C216:G216)=0,"",COUNTIF(C216:G216,"Yes"))</f>
        <v/>
      </c>
      <c r="O216" s="42">
        <f>IF(COUNTA(H216:M216)=0,"",IF(COUNTIF(H216:M216,"Yes")&gt;0,"YES","NO"))</f>
        <v/>
      </c>
      <c r="P216" s="42">
        <f>IF(A216="","",IF(O216="YES","Exclude",IF(N216=5,"Candidate","Review")))</f>
        <v/>
      </c>
      <c r="Q216" s="42" t="n"/>
      <c r="R216" s="42" t="n"/>
    </row>
    <row r="217">
      <c r="A217" s="42" t="n"/>
      <c r="B217" s="42">
        <f t="array" ref="B217">IFERROR(INDEX(Raw_Articles!$F:$F,MATCH(A217,Raw_Articles!$A:$A,0)),"")</f>
        <v/>
      </c>
      <c r="C217" s="42" t="n"/>
      <c r="D217" s="42" t="n"/>
      <c r="E217" s="42" t="n"/>
      <c r="F217" s="42" t="n"/>
      <c r="G217" s="42" t="n"/>
      <c r="H217" s="42" t="n"/>
      <c r="I217" s="42" t="n"/>
      <c r="J217" s="42" t="n"/>
      <c r="K217" s="42" t="n"/>
      <c r="L217" s="42" t="n"/>
      <c r="M217" s="42" t="n"/>
      <c r="N217" s="42">
        <f>IF(COUNTA(C217:G217)=0,"",COUNTIF(C217:G217,"Yes"))</f>
        <v/>
      </c>
      <c r="O217" s="42">
        <f>IF(COUNTA(H217:M217)=0,"",IF(COUNTIF(H217:M217,"Yes")&gt;0,"YES","NO"))</f>
        <v/>
      </c>
      <c r="P217" s="42">
        <f>IF(A217="","",IF(O217="YES","Exclude",IF(N217=5,"Candidate","Review")))</f>
        <v/>
      </c>
      <c r="Q217" s="42" t="n"/>
      <c r="R217" s="42" t="n"/>
    </row>
    <row r="218">
      <c r="A218" s="42" t="n"/>
      <c r="B218" s="42">
        <f t="array" ref="B218">IFERROR(INDEX(Raw_Articles!$F:$F,MATCH(A218,Raw_Articles!$A:$A,0)),"")</f>
        <v/>
      </c>
      <c r="C218" s="42" t="n"/>
      <c r="D218" s="42" t="n"/>
      <c r="E218" s="42" t="n"/>
      <c r="F218" s="42" t="n"/>
      <c r="G218" s="42" t="n"/>
      <c r="H218" s="42" t="n"/>
      <c r="I218" s="42" t="n"/>
      <c r="J218" s="42" t="n"/>
      <c r="K218" s="42" t="n"/>
      <c r="L218" s="42" t="n"/>
      <c r="M218" s="42" t="n"/>
      <c r="N218" s="42">
        <f>IF(COUNTA(C218:G218)=0,"",COUNTIF(C218:G218,"Yes"))</f>
        <v/>
      </c>
      <c r="O218" s="42">
        <f>IF(COUNTA(H218:M218)=0,"",IF(COUNTIF(H218:M218,"Yes")&gt;0,"YES","NO"))</f>
        <v/>
      </c>
      <c r="P218" s="42">
        <f>IF(A218="","",IF(O218="YES","Exclude",IF(N218=5,"Candidate","Review")))</f>
        <v/>
      </c>
      <c r="Q218" s="42" t="n"/>
      <c r="R218" s="42" t="n"/>
    </row>
    <row r="219">
      <c r="A219" s="42" t="n"/>
      <c r="B219" s="42">
        <f t="array" ref="B219">IFERROR(INDEX(Raw_Articles!$F:$F,MATCH(A219,Raw_Articles!$A:$A,0)),"")</f>
        <v/>
      </c>
      <c r="C219" s="42" t="n"/>
      <c r="D219" s="42" t="n"/>
      <c r="E219" s="42" t="n"/>
      <c r="F219" s="42" t="n"/>
      <c r="G219" s="42" t="n"/>
      <c r="H219" s="42" t="n"/>
      <c r="I219" s="42" t="n"/>
      <c r="J219" s="42" t="n"/>
      <c r="K219" s="42" t="n"/>
      <c r="L219" s="42" t="n"/>
      <c r="M219" s="42" t="n"/>
      <c r="N219" s="42">
        <f>IF(COUNTA(C219:G219)=0,"",COUNTIF(C219:G219,"Yes"))</f>
        <v/>
      </c>
      <c r="O219" s="42">
        <f>IF(COUNTA(H219:M219)=0,"",IF(COUNTIF(H219:M219,"Yes")&gt;0,"YES","NO"))</f>
        <v/>
      </c>
      <c r="P219" s="42">
        <f>IF(A219="","",IF(O219="YES","Exclude",IF(N219=5,"Candidate","Review")))</f>
        <v/>
      </c>
      <c r="Q219" s="42" t="n"/>
      <c r="R219" s="42" t="n"/>
    </row>
    <row r="220">
      <c r="A220" s="42" t="n"/>
      <c r="B220" s="42">
        <f t="array" ref="B220">IFERROR(INDEX(Raw_Articles!$F:$F,MATCH(A220,Raw_Articles!$A:$A,0)),"")</f>
        <v/>
      </c>
      <c r="C220" s="42" t="n"/>
      <c r="D220" s="42" t="n"/>
      <c r="E220" s="42" t="n"/>
      <c r="F220" s="42" t="n"/>
      <c r="G220" s="42" t="n"/>
      <c r="H220" s="42" t="n"/>
      <c r="I220" s="42" t="n"/>
      <c r="J220" s="42" t="n"/>
      <c r="K220" s="42" t="n"/>
      <c r="L220" s="42" t="n"/>
      <c r="M220" s="42" t="n"/>
      <c r="N220" s="42">
        <f>IF(COUNTA(C220:G220)=0,"",COUNTIF(C220:G220,"Yes"))</f>
        <v/>
      </c>
      <c r="O220" s="42">
        <f>IF(COUNTA(H220:M220)=0,"",IF(COUNTIF(H220:M220,"Yes")&gt;0,"YES","NO"))</f>
        <v/>
      </c>
      <c r="P220" s="42">
        <f>IF(A220="","",IF(O220="YES","Exclude",IF(N220=5,"Candidate","Review")))</f>
        <v/>
      </c>
      <c r="Q220" s="42" t="n"/>
      <c r="R220" s="42" t="n"/>
    </row>
    <row r="221">
      <c r="A221" s="42" t="n"/>
      <c r="B221" s="42">
        <f t="array" ref="B221">IFERROR(INDEX(Raw_Articles!$F:$F,MATCH(A221,Raw_Articles!$A:$A,0)),"")</f>
        <v/>
      </c>
      <c r="C221" s="42" t="n"/>
      <c r="D221" s="42" t="n"/>
      <c r="E221" s="42" t="n"/>
      <c r="F221" s="42" t="n"/>
      <c r="G221" s="42" t="n"/>
      <c r="H221" s="42" t="n"/>
      <c r="I221" s="42" t="n"/>
      <c r="J221" s="42" t="n"/>
      <c r="K221" s="42" t="n"/>
      <c r="L221" s="42" t="n"/>
      <c r="M221" s="42" t="n"/>
      <c r="N221" s="42">
        <f>IF(COUNTA(C221:G221)=0,"",COUNTIF(C221:G221,"Yes"))</f>
        <v/>
      </c>
      <c r="O221" s="42">
        <f>IF(COUNTA(H221:M221)=0,"",IF(COUNTIF(H221:M221,"Yes")&gt;0,"YES","NO"))</f>
        <v/>
      </c>
      <c r="P221" s="42">
        <f>IF(A221="","",IF(O221="YES","Exclude",IF(N221=5,"Candidate","Review")))</f>
        <v/>
      </c>
      <c r="Q221" s="42" t="n"/>
      <c r="R221" s="42" t="n"/>
    </row>
    <row r="222">
      <c r="A222" s="42" t="n"/>
      <c r="B222" s="42">
        <f t="array" ref="B222">IFERROR(INDEX(Raw_Articles!$F:$F,MATCH(A222,Raw_Articles!$A:$A,0)),"")</f>
        <v/>
      </c>
      <c r="C222" s="42" t="n"/>
      <c r="D222" s="42" t="n"/>
      <c r="E222" s="42" t="n"/>
      <c r="F222" s="42" t="n"/>
      <c r="G222" s="42" t="n"/>
      <c r="H222" s="42" t="n"/>
      <c r="I222" s="42" t="n"/>
      <c r="J222" s="42" t="n"/>
      <c r="K222" s="42" t="n"/>
      <c r="L222" s="42" t="n"/>
      <c r="M222" s="42" t="n"/>
      <c r="N222" s="42">
        <f>IF(COUNTA(C222:G222)=0,"",COUNTIF(C222:G222,"Yes"))</f>
        <v/>
      </c>
      <c r="O222" s="42">
        <f>IF(COUNTA(H222:M222)=0,"",IF(COUNTIF(H222:M222,"Yes")&gt;0,"YES","NO"))</f>
        <v/>
      </c>
      <c r="P222" s="42">
        <f>IF(A222="","",IF(O222="YES","Exclude",IF(N222=5,"Candidate","Review")))</f>
        <v/>
      </c>
      <c r="Q222" s="42" t="n"/>
      <c r="R222" s="42" t="n"/>
    </row>
    <row r="223">
      <c r="A223" s="42" t="n"/>
      <c r="B223" s="42">
        <f t="array" ref="B223">IFERROR(INDEX(Raw_Articles!$F:$F,MATCH(A223,Raw_Articles!$A:$A,0)),"")</f>
        <v/>
      </c>
      <c r="C223" s="42" t="n"/>
      <c r="D223" s="42" t="n"/>
      <c r="E223" s="42" t="n"/>
      <c r="F223" s="42" t="n"/>
      <c r="G223" s="42" t="n"/>
      <c r="H223" s="42" t="n"/>
      <c r="I223" s="42" t="n"/>
      <c r="J223" s="42" t="n"/>
      <c r="K223" s="42" t="n"/>
      <c r="L223" s="42" t="n"/>
      <c r="M223" s="42" t="n"/>
      <c r="N223" s="42">
        <f>IF(COUNTA(C223:G223)=0,"",COUNTIF(C223:G223,"Yes"))</f>
        <v/>
      </c>
      <c r="O223" s="42">
        <f>IF(COUNTA(H223:M223)=0,"",IF(COUNTIF(H223:M223,"Yes")&gt;0,"YES","NO"))</f>
        <v/>
      </c>
      <c r="P223" s="42">
        <f>IF(A223="","",IF(O223="YES","Exclude",IF(N223=5,"Candidate","Review")))</f>
        <v/>
      </c>
      <c r="Q223" s="42" t="n"/>
      <c r="R223" s="42" t="n"/>
    </row>
    <row r="224">
      <c r="A224" s="42" t="n"/>
      <c r="B224" s="42">
        <f t="array" ref="B224">IFERROR(INDEX(Raw_Articles!$F:$F,MATCH(A224,Raw_Articles!$A:$A,0)),"")</f>
        <v/>
      </c>
      <c r="C224" s="42" t="n"/>
      <c r="D224" s="42" t="n"/>
      <c r="E224" s="42" t="n"/>
      <c r="F224" s="42" t="n"/>
      <c r="G224" s="42" t="n"/>
      <c r="H224" s="42" t="n"/>
      <c r="I224" s="42" t="n"/>
      <c r="J224" s="42" t="n"/>
      <c r="K224" s="42" t="n"/>
      <c r="L224" s="42" t="n"/>
      <c r="M224" s="42" t="n"/>
      <c r="N224" s="42">
        <f>IF(COUNTA(C224:G224)=0,"",COUNTIF(C224:G224,"Yes"))</f>
        <v/>
      </c>
      <c r="O224" s="42">
        <f>IF(COUNTA(H224:M224)=0,"",IF(COUNTIF(H224:M224,"Yes")&gt;0,"YES","NO"))</f>
        <v/>
      </c>
      <c r="P224" s="42">
        <f>IF(A224="","",IF(O224="YES","Exclude",IF(N224=5,"Candidate","Review")))</f>
        <v/>
      </c>
      <c r="Q224" s="42" t="n"/>
      <c r="R224" s="42" t="n"/>
    </row>
    <row r="225">
      <c r="A225" s="42" t="n"/>
      <c r="B225" s="42">
        <f t="array" ref="B225">IFERROR(INDEX(Raw_Articles!$F:$F,MATCH(A225,Raw_Articles!$A:$A,0)),"")</f>
        <v/>
      </c>
      <c r="C225" s="42" t="n"/>
      <c r="D225" s="42" t="n"/>
      <c r="E225" s="42" t="n"/>
      <c r="F225" s="42" t="n"/>
      <c r="G225" s="42" t="n"/>
      <c r="H225" s="42" t="n"/>
      <c r="I225" s="42" t="n"/>
      <c r="J225" s="42" t="n"/>
      <c r="K225" s="42" t="n"/>
      <c r="L225" s="42" t="n"/>
      <c r="M225" s="42" t="n"/>
      <c r="N225" s="42">
        <f>IF(COUNTA(C225:G225)=0,"",COUNTIF(C225:G225,"Yes"))</f>
        <v/>
      </c>
      <c r="O225" s="42">
        <f>IF(COUNTA(H225:M225)=0,"",IF(COUNTIF(H225:M225,"Yes")&gt;0,"YES","NO"))</f>
        <v/>
      </c>
      <c r="P225" s="42">
        <f>IF(A225="","",IF(O225="YES","Exclude",IF(N225=5,"Candidate","Review")))</f>
        <v/>
      </c>
      <c r="Q225" s="42" t="n"/>
      <c r="R225" s="42" t="n"/>
    </row>
    <row r="226">
      <c r="A226" s="42" t="n"/>
      <c r="B226" s="42">
        <f t="array" ref="B226">IFERROR(INDEX(Raw_Articles!$F:$F,MATCH(A226,Raw_Articles!$A:$A,0)),"")</f>
        <v/>
      </c>
      <c r="C226" s="42" t="n"/>
      <c r="D226" s="42" t="n"/>
      <c r="E226" s="42" t="n"/>
      <c r="F226" s="42" t="n"/>
      <c r="G226" s="42" t="n"/>
      <c r="H226" s="42" t="n"/>
      <c r="I226" s="42" t="n"/>
      <c r="J226" s="42" t="n"/>
      <c r="K226" s="42" t="n"/>
      <c r="L226" s="42" t="n"/>
      <c r="M226" s="42" t="n"/>
      <c r="N226" s="42">
        <f>IF(COUNTA(C226:G226)=0,"",COUNTIF(C226:G226,"Yes"))</f>
        <v/>
      </c>
      <c r="O226" s="42">
        <f>IF(COUNTA(H226:M226)=0,"",IF(COUNTIF(H226:M226,"Yes")&gt;0,"YES","NO"))</f>
        <v/>
      </c>
      <c r="P226" s="42">
        <f>IF(A226="","",IF(O226="YES","Exclude",IF(N226=5,"Candidate","Review")))</f>
        <v/>
      </c>
      <c r="Q226" s="42" t="n"/>
      <c r="R226" s="42" t="n"/>
    </row>
    <row r="227">
      <c r="A227" s="42" t="n"/>
      <c r="B227" s="42">
        <f t="array" ref="B227">IFERROR(INDEX(Raw_Articles!$F:$F,MATCH(A227,Raw_Articles!$A:$A,0)),"")</f>
        <v/>
      </c>
      <c r="C227" s="42" t="n"/>
      <c r="D227" s="42" t="n"/>
      <c r="E227" s="42" t="n"/>
      <c r="F227" s="42" t="n"/>
      <c r="G227" s="42" t="n"/>
      <c r="H227" s="42" t="n"/>
      <c r="I227" s="42" t="n"/>
      <c r="J227" s="42" t="n"/>
      <c r="K227" s="42" t="n"/>
      <c r="L227" s="42" t="n"/>
      <c r="M227" s="42" t="n"/>
      <c r="N227" s="42">
        <f>IF(COUNTA(C227:G227)=0,"",COUNTIF(C227:G227,"Yes"))</f>
        <v/>
      </c>
      <c r="O227" s="42">
        <f>IF(COUNTA(H227:M227)=0,"",IF(COUNTIF(H227:M227,"Yes")&gt;0,"YES","NO"))</f>
        <v/>
      </c>
      <c r="P227" s="42">
        <f>IF(A227="","",IF(O227="YES","Exclude",IF(N227=5,"Candidate","Review")))</f>
        <v/>
      </c>
      <c r="Q227" s="42" t="n"/>
      <c r="R227" s="42" t="n"/>
    </row>
    <row r="228">
      <c r="A228" s="42" t="n"/>
      <c r="B228" s="42">
        <f t="array" ref="B228">IFERROR(INDEX(Raw_Articles!$F:$F,MATCH(A228,Raw_Articles!$A:$A,0)),"")</f>
        <v/>
      </c>
      <c r="C228" s="42" t="n"/>
      <c r="D228" s="42" t="n"/>
      <c r="E228" s="42" t="n"/>
      <c r="F228" s="42" t="n"/>
      <c r="G228" s="42" t="n"/>
      <c r="H228" s="42" t="n"/>
      <c r="I228" s="42" t="n"/>
      <c r="J228" s="42" t="n"/>
      <c r="K228" s="42" t="n"/>
      <c r="L228" s="42" t="n"/>
      <c r="M228" s="42" t="n"/>
      <c r="N228" s="42">
        <f>IF(COUNTA(C228:G228)=0,"",COUNTIF(C228:G228,"Yes"))</f>
        <v/>
      </c>
      <c r="O228" s="42">
        <f>IF(COUNTA(H228:M228)=0,"",IF(COUNTIF(H228:M228,"Yes")&gt;0,"YES","NO"))</f>
        <v/>
      </c>
      <c r="P228" s="42">
        <f>IF(A228="","",IF(O228="YES","Exclude",IF(N228=5,"Candidate","Review")))</f>
        <v/>
      </c>
      <c r="Q228" s="42" t="n"/>
      <c r="R228" s="42" t="n"/>
    </row>
    <row r="229">
      <c r="A229" s="42" t="n"/>
      <c r="B229" s="42">
        <f t="array" ref="B229">IFERROR(INDEX(Raw_Articles!$F:$F,MATCH(A229,Raw_Articles!$A:$A,0)),"")</f>
        <v/>
      </c>
      <c r="C229" s="42" t="n"/>
      <c r="D229" s="42" t="n"/>
      <c r="E229" s="42" t="n"/>
      <c r="F229" s="42" t="n"/>
      <c r="G229" s="42" t="n"/>
      <c r="H229" s="42" t="n"/>
      <c r="I229" s="42" t="n"/>
      <c r="J229" s="42" t="n"/>
      <c r="K229" s="42" t="n"/>
      <c r="L229" s="42" t="n"/>
      <c r="M229" s="42" t="n"/>
      <c r="N229" s="42">
        <f>IF(COUNTA(C229:G229)=0,"",COUNTIF(C229:G229,"Yes"))</f>
        <v/>
      </c>
      <c r="O229" s="42">
        <f>IF(COUNTA(H229:M229)=0,"",IF(COUNTIF(H229:M229,"Yes")&gt;0,"YES","NO"))</f>
        <v/>
      </c>
      <c r="P229" s="42">
        <f>IF(A229="","",IF(O229="YES","Exclude",IF(N229=5,"Candidate","Review")))</f>
        <v/>
      </c>
      <c r="Q229" s="42" t="n"/>
      <c r="R229" s="42" t="n"/>
    </row>
    <row r="230">
      <c r="A230" s="42" t="n"/>
      <c r="B230" s="42">
        <f t="array" ref="B230">IFERROR(INDEX(Raw_Articles!$F:$F,MATCH(A230,Raw_Articles!$A:$A,0)),"")</f>
        <v/>
      </c>
      <c r="C230" s="42" t="n"/>
      <c r="D230" s="42" t="n"/>
      <c r="E230" s="42" t="n"/>
      <c r="F230" s="42" t="n"/>
      <c r="G230" s="42" t="n"/>
      <c r="H230" s="42" t="n"/>
      <c r="I230" s="42" t="n"/>
      <c r="J230" s="42" t="n"/>
      <c r="K230" s="42" t="n"/>
      <c r="L230" s="42" t="n"/>
      <c r="M230" s="42" t="n"/>
      <c r="N230" s="42">
        <f>IF(COUNTA(C230:G230)=0,"",COUNTIF(C230:G230,"Yes"))</f>
        <v/>
      </c>
      <c r="O230" s="42">
        <f>IF(COUNTA(H230:M230)=0,"",IF(COUNTIF(H230:M230,"Yes")&gt;0,"YES","NO"))</f>
        <v/>
      </c>
      <c r="P230" s="42">
        <f>IF(A230="","",IF(O230="YES","Exclude",IF(N230=5,"Candidate","Review")))</f>
        <v/>
      </c>
      <c r="Q230" s="42" t="n"/>
      <c r="R230" s="42" t="n"/>
    </row>
    <row r="231">
      <c r="A231" s="42" t="n"/>
      <c r="B231" s="42">
        <f t="array" ref="B231">IFERROR(INDEX(Raw_Articles!$F:$F,MATCH(A231,Raw_Articles!$A:$A,0)),"")</f>
        <v/>
      </c>
      <c r="C231" s="42" t="n"/>
      <c r="D231" s="42" t="n"/>
      <c r="E231" s="42" t="n"/>
      <c r="F231" s="42" t="n"/>
      <c r="G231" s="42" t="n"/>
      <c r="H231" s="42" t="n"/>
      <c r="I231" s="42" t="n"/>
      <c r="J231" s="42" t="n"/>
      <c r="K231" s="42" t="n"/>
      <c r="L231" s="42" t="n"/>
      <c r="M231" s="42" t="n"/>
      <c r="N231" s="42">
        <f>IF(COUNTA(C231:G231)=0,"",COUNTIF(C231:G231,"Yes"))</f>
        <v/>
      </c>
      <c r="O231" s="42">
        <f>IF(COUNTA(H231:M231)=0,"",IF(COUNTIF(H231:M231,"Yes")&gt;0,"YES","NO"))</f>
        <v/>
      </c>
      <c r="P231" s="42">
        <f>IF(A231="","",IF(O231="YES","Exclude",IF(N231=5,"Candidate","Review")))</f>
        <v/>
      </c>
      <c r="Q231" s="42" t="n"/>
      <c r="R231" s="42" t="n"/>
    </row>
    <row r="232">
      <c r="A232" s="42" t="n"/>
      <c r="B232" s="42">
        <f t="array" ref="B232">IFERROR(INDEX(Raw_Articles!$F:$F,MATCH(A232,Raw_Articles!$A:$A,0)),"")</f>
        <v/>
      </c>
      <c r="C232" s="42" t="n"/>
      <c r="D232" s="42" t="n"/>
      <c r="E232" s="42" t="n"/>
      <c r="F232" s="42" t="n"/>
      <c r="G232" s="42" t="n"/>
      <c r="H232" s="42" t="n"/>
      <c r="I232" s="42" t="n"/>
      <c r="J232" s="42" t="n"/>
      <c r="K232" s="42" t="n"/>
      <c r="L232" s="42" t="n"/>
      <c r="M232" s="42" t="n"/>
      <c r="N232" s="42">
        <f>IF(COUNTA(C232:G232)=0,"",COUNTIF(C232:G232,"Yes"))</f>
        <v/>
      </c>
      <c r="O232" s="42">
        <f>IF(COUNTA(H232:M232)=0,"",IF(COUNTIF(H232:M232,"Yes")&gt;0,"YES","NO"))</f>
        <v/>
      </c>
      <c r="P232" s="42">
        <f>IF(A232="","",IF(O232="YES","Exclude",IF(N232=5,"Candidate","Review")))</f>
        <v/>
      </c>
      <c r="Q232" s="42" t="n"/>
      <c r="R232" s="42" t="n"/>
    </row>
    <row r="233">
      <c r="A233" s="42" t="n"/>
      <c r="B233" s="42">
        <f t="array" ref="B233">IFERROR(INDEX(Raw_Articles!$F:$F,MATCH(A233,Raw_Articles!$A:$A,0)),"")</f>
        <v/>
      </c>
      <c r="C233" s="42" t="n"/>
      <c r="D233" s="42" t="n"/>
      <c r="E233" s="42" t="n"/>
      <c r="F233" s="42" t="n"/>
      <c r="G233" s="42" t="n"/>
      <c r="H233" s="42" t="n"/>
      <c r="I233" s="42" t="n"/>
      <c r="J233" s="42" t="n"/>
      <c r="K233" s="42" t="n"/>
      <c r="L233" s="42" t="n"/>
      <c r="M233" s="42" t="n"/>
      <c r="N233" s="42">
        <f>IF(COUNTA(C233:G233)=0,"",COUNTIF(C233:G233,"Yes"))</f>
        <v/>
      </c>
      <c r="O233" s="42">
        <f>IF(COUNTA(H233:M233)=0,"",IF(COUNTIF(H233:M233,"Yes")&gt;0,"YES","NO"))</f>
        <v/>
      </c>
      <c r="P233" s="42">
        <f>IF(A233="","",IF(O233="YES","Exclude",IF(N233=5,"Candidate","Review")))</f>
        <v/>
      </c>
      <c r="Q233" s="42" t="n"/>
      <c r="R233" s="42" t="n"/>
    </row>
    <row r="234">
      <c r="A234" s="42" t="n"/>
      <c r="B234" s="42">
        <f t="array" ref="B234">IFERROR(INDEX(Raw_Articles!$F:$F,MATCH(A234,Raw_Articles!$A:$A,0)),"")</f>
        <v/>
      </c>
      <c r="C234" s="42" t="n"/>
      <c r="D234" s="42" t="n"/>
      <c r="E234" s="42" t="n"/>
      <c r="F234" s="42" t="n"/>
      <c r="G234" s="42" t="n"/>
      <c r="H234" s="42" t="n"/>
      <c r="I234" s="42" t="n"/>
      <c r="J234" s="42" t="n"/>
      <c r="K234" s="42" t="n"/>
      <c r="L234" s="42" t="n"/>
      <c r="M234" s="42" t="n"/>
      <c r="N234" s="42">
        <f>IF(COUNTA(C234:G234)=0,"",COUNTIF(C234:G234,"Yes"))</f>
        <v/>
      </c>
      <c r="O234" s="42">
        <f>IF(COUNTA(H234:M234)=0,"",IF(COUNTIF(H234:M234,"Yes")&gt;0,"YES","NO"))</f>
        <v/>
      </c>
      <c r="P234" s="42">
        <f>IF(A234="","",IF(O234="YES","Exclude",IF(N234=5,"Candidate","Review")))</f>
        <v/>
      </c>
      <c r="Q234" s="42" t="n"/>
      <c r="R234" s="42" t="n"/>
    </row>
    <row r="235">
      <c r="A235" s="42" t="n"/>
      <c r="B235" s="42">
        <f t="array" ref="B235">IFERROR(INDEX(Raw_Articles!$F:$F,MATCH(A235,Raw_Articles!$A:$A,0)),"")</f>
        <v/>
      </c>
      <c r="C235" s="42" t="n"/>
      <c r="D235" s="42" t="n"/>
      <c r="E235" s="42" t="n"/>
      <c r="F235" s="42" t="n"/>
      <c r="G235" s="42" t="n"/>
      <c r="H235" s="42" t="n"/>
      <c r="I235" s="42" t="n"/>
      <c r="J235" s="42" t="n"/>
      <c r="K235" s="42" t="n"/>
      <c r="L235" s="42" t="n"/>
      <c r="M235" s="42" t="n"/>
      <c r="N235" s="42">
        <f>IF(COUNTA(C235:G235)=0,"",COUNTIF(C235:G235,"Yes"))</f>
        <v/>
      </c>
      <c r="O235" s="42">
        <f>IF(COUNTA(H235:M235)=0,"",IF(COUNTIF(H235:M235,"Yes")&gt;0,"YES","NO"))</f>
        <v/>
      </c>
      <c r="P235" s="42">
        <f>IF(A235="","",IF(O235="YES","Exclude",IF(N235=5,"Candidate","Review")))</f>
        <v/>
      </c>
      <c r="Q235" s="42" t="n"/>
      <c r="R235" s="42" t="n"/>
    </row>
    <row r="236">
      <c r="A236" s="42" t="n"/>
      <c r="B236" s="42">
        <f t="array" ref="B236">IFERROR(INDEX(Raw_Articles!$F:$F,MATCH(A236,Raw_Articles!$A:$A,0)),"")</f>
        <v/>
      </c>
      <c r="C236" s="42" t="n"/>
      <c r="D236" s="42" t="n"/>
      <c r="E236" s="42" t="n"/>
      <c r="F236" s="42" t="n"/>
      <c r="G236" s="42" t="n"/>
      <c r="H236" s="42" t="n"/>
      <c r="I236" s="42" t="n"/>
      <c r="J236" s="42" t="n"/>
      <c r="K236" s="42" t="n"/>
      <c r="L236" s="42" t="n"/>
      <c r="M236" s="42" t="n"/>
      <c r="N236" s="42">
        <f>IF(COUNTA(C236:G236)=0,"",COUNTIF(C236:G236,"Yes"))</f>
        <v/>
      </c>
      <c r="O236" s="42">
        <f>IF(COUNTA(H236:M236)=0,"",IF(COUNTIF(H236:M236,"Yes")&gt;0,"YES","NO"))</f>
        <v/>
      </c>
      <c r="P236" s="42">
        <f>IF(A236="","",IF(O236="YES","Exclude",IF(N236=5,"Candidate","Review")))</f>
        <v/>
      </c>
      <c r="Q236" s="42" t="n"/>
      <c r="R236" s="42" t="n"/>
    </row>
    <row r="237">
      <c r="A237" s="42" t="n"/>
      <c r="B237" s="42">
        <f t="array" ref="B237">IFERROR(INDEX(Raw_Articles!$F:$F,MATCH(A237,Raw_Articles!$A:$A,0)),"")</f>
        <v/>
      </c>
      <c r="C237" s="42" t="n"/>
      <c r="D237" s="42" t="n"/>
      <c r="E237" s="42" t="n"/>
      <c r="F237" s="42" t="n"/>
      <c r="G237" s="42" t="n"/>
      <c r="H237" s="42" t="n"/>
      <c r="I237" s="42" t="n"/>
      <c r="J237" s="42" t="n"/>
      <c r="K237" s="42" t="n"/>
      <c r="L237" s="42" t="n"/>
      <c r="M237" s="42" t="n"/>
      <c r="N237" s="42">
        <f>IF(COUNTA(C237:G237)=0,"",COUNTIF(C237:G237,"Yes"))</f>
        <v/>
      </c>
      <c r="O237" s="42">
        <f>IF(COUNTA(H237:M237)=0,"",IF(COUNTIF(H237:M237,"Yes")&gt;0,"YES","NO"))</f>
        <v/>
      </c>
      <c r="P237" s="42">
        <f>IF(A237="","",IF(O237="YES","Exclude",IF(N237=5,"Candidate","Review")))</f>
        <v/>
      </c>
      <c r="Q237" s="42" t="n"/>
      <c r="R237" s="42" t="n"/>
    </row>
    <row r="238">
      <c r="A238" s="42" t="n"/>
      <c r="B238" s="42">
        <f t="array" ref="B238">IFERROR(INDEX(Raw_Articles!$F:$F,MATCH(A238,Raw_Articles!$A:$A,0)),"")</f>
        <v/>
      </c>
      <c r="C238" s="42" t="n"/>
      <c r="D238" s="42" t="n"/>
      <c r="E238" s="42" t="n"/>
      <c r="F238" s="42" t="n"/>
      <c r="G238" s="42" t="n"/>
      <c r="H238" s="42" t="n"/>
      <c r="I238" s="42" t="n"/>
      <c r="J238" s="42" t="n"/>
      <c r="K238" s="42" t="n"/>
      <c r="L238" s="42" t="n"/>
      <c r="M238" s="42" t="n"/>
      <c r="N238" s="42">
        <f>IF(COUNTA(C238:G238)=0,"",COUNTIF(C238:G238,"Yes"))</f>
        <v/>
      </c>
      <c r="O238" s="42">
        <f>IF(COUNTA(H238:M238)=0,"",IF(COUNTIF(H238:M238,"Yes")&gt;0,"YES","NO"))</f>
        <v/>
      </c>
      <c r="P238" s="42">
        <f>IF(A238="","",IF(O238="YES","Exclude",IF(N238=5,"Candidate","Review")))</f>
        <v/>
      </c>
      <c r="Q238" s="42" t="n"/>
      <c r="R238" s="42" t="n"/>
    </row>
    <row r="239">
      <c r="A239" s="42" t="n"/>
      <c r="B239" s="42">
        <f t="array" ref="B239">IFERROR(INDEX(Raw_Articles!$F:$F,MATCH(A239,Raw_Articles!$A:$A,0)),"")</f>
        <v/>
      </c>
      <c r="C239" s="42" t="n"/>
      <c r="D239" s="42" t="n"/>
      <c r="E239" s="42" t="n"/>
      <c r="F239" s="42" t="n"/>
      <c r="G239" s="42" t="n"/>
      <c r="H239" s="42" t="n"/>
      <c r="I239" s="42" t="n"/>
      <c r="J239" s="42" t="n"/>
      <c r="K239" s="42" t="n"/>
      <c r="L239" s="42" t="n"/>
      <c r="M239" s="42" t="n"/>
      <c r="N239" s="42">
        <f>IF(COUNTA(C239:G239)=0,"",COUNTIF(C239:G239,"Yes"))</f>
        <v/>
      </c>
      <c r="O239" s="42">
        <f>IF(COUNTA(H239:M239)=0,"",IF(COUNTIF(H239:M239,"Yes")&gt;0,"YES","NO"))</f>
        <v/>
      </c>
      <c r="P239" s="42">
        <f>IF(A239="","",IF(O239="YES","Exclude",IF(N239=5,"Candidate","Review")))</f>
        <v/>
      </c>
      <c r="Q239" s="42" t="n"/>
      <c r="R239" s="42" t="n"/>
    </row>
    <row r="240">
      <c r="A240" s="42" t="n"/>
      <c r="B240" s="42">
        <f t="array" ref="B240">IFERROR(INDEX(Raw_Articles!$F:$F,MATCH(A240,Raw_Articles!$A:$A,0)),"")</f>
        <v/>
      </c>
      <c r="C240" s="42" t="n"/>
      <c r="D240" s="42" t="n"/>
      <c r="E240" s="42" t="n"/>
      <c r="F240" s="42" t="n"/>
      <c r="G240" s="42" t="n"/>
      <c r="H240" s="42" t="n"/>
      <c r="I240" s="42" t="n"/>
      <c r="J240" s="42" t="n"/>
      <c r="K240" s="42" t="n"/>
      <c r="L240" s="42" t="n"/>
      <c r="M240" s="42" t="n"/>
      <c r="N240" s="42">
        <f>IF(COUNTA(C240:G240)=0,"",COUNTIF(C240:G240,"Yes"))</f>
        <v/>
      </c>
      <c r="O240" s="42">
        <f>IF(COUNTA(H240:M240)=0,"",IF(COUNTIF(H240:M240,"Yes")&gt;0,"YES","NO"))</f>
        <v/>
      </c>
      <c r="P240" s="42">
        <f>IF(A240="","",IF(O240="YES","Exclude",IF(N240=5,"Candidate","Review")))</f>
        <v/>
      </c>
      <c r="Q240" s="42" t="n"/>
      <c r="R240" s="42" t="n"/>
    </row>
    <row r="241">
      <c r="A241" s="42" t="n"/>
      <c r="B241" s="42">
        <f t="array" ref="B241">IFERROR(INDEX(Raw_Articles!$F:$F,MATCH(A241,Raw_Articles!$A:$A,0)),"")</f>
        <v/>
      </c>
      <c r="C241" s="42" t="n"/>
      <c r="D241" s="42" t="n"/>
      <c r="E241" s="42" t="n"/>
      <c r="F241" s="42" t="n"/>
      <c r="G241" s="42" t="n"/>
      <c r="H241" s="42" t="n"/>
      <c r="I241" s="42" t="n"/>
      <c r="J241" s="42" t="n"/>
      <c r="K241" s="42" t="n"/>
      <c r="L241" s="42" t="n"/>
      <c r="M241" s="42" t="n"/>
      <c r="N241" s="42">
        <f>IF(COUNTA(C241:G241)=0,"",COUNTIF(C241:G241,"Yes"))</f>
        <v/>
      </c>
      <c r="O241" s="42">
        <f>IF(COUNTA(H241:M241)=0,"",IF(COUNTIF(H241:M241,"Yes")&gt;0,"YES","NO"))</f>
        <v/>
      </c>
      <c r="P241" s="42">
        <f>IF(A241="","",IF(O241="YES","Exclude",IF(N241=5,"Candidate","Review")))</f>
        <v/>
      </c>
      <c r="Q241" s="42" t="n"/>
      <c r="R241" s="42" t="n"/>
    </row>
    <row r="242">
      <c r="A242" s="42" t="n"/>
      <c r="B242" s="42">
        <f t="array" ref="B242">IFERROR(INDEX(Raw_Articles!$F:$F,MATCH(A242,Raw_Articles!$A:$A,0)),"")</f>
        <v/>
      </c>
      <c r="C242" s="42" t="n"/>
      <c r="D242" s="42" t="n"/>
      <c r="E242" s="42" t="n"/>
      <c r="F242" s="42" t="n"/>
      <c r="G242" s="42" t="n"/>
      <c r="H242" s="42" t="n"/>
      <c r="I242" s="42" t="n"/>
      <c r="J242" s="42" t="n"/>
      <c r="K242" s="42" t="n"/>
      <c r="L242" s="42" t="n"/>
      <c r="M242" s="42" t="n"/>
      <c r="N242" s="42">
        <f>IF(COUNTA(C242:G242)=0,"",COUNTIF(C242:G242,"Yes"))</f>
        <v/>
      </c>
      <c r="O242" s="42">
        <f>IF(COUNTA(H242:M242)=0,"",IF(COUNTIF(H242:M242,"Yes")&gt;0,"YES","NO"))</f>
        <v/>
      </c>
      <c r="P242" s="42">
        <f>IF(A242="","",IF(O242="YES","Exclude",IF(N242=5,"Candidate","Review")))</f>
        <v/>
      </c>
      <c r="Q242" s="42" t="n"/>
      <c r="R242" s="42" t="n"/>
    </row>
    <row r="243">
      <c r="A243" s="42" t="n"/>
      <c r="B243" s="42">
        <f t="array" ref="B243">IFERROR(INDEX(Raw_Articles!$F:$F,MATCH(A243,Raw_Articles!$A:$A,0)),"")</f>
        <v/>
      </c>
      <c r="C243" s="42" t="n"/>
      <c r="D243" s="42" t="n"/>
      <c r="E243" s="42" t="n"/>
      <c r="F243" s="42" t="n"/>
      <c r="G243" s="42" t="n"/>
      <c r="H243" s="42" t="n"/>
      <c r="I243" s="42" t="n"/>
      <c r="J243" s="42" t="n"/>
      <c r="K243" s="42" t="n"/>
      <c r="L243" s="42" t="n"/>
      <c r="M243" s="42" t="n"/>
      <c r="N243" s="42">
        <f>IF(COUNTA(C243:G243)=0,"",COUNTIF(C243:G243,"Yes"))</f>
        <v/>
      </c>
      <c r="O243" s="42">
        <f>IF(COUNTA(H243:M243)=0,"",IF(COUNTIF(H243:M243,"Yes")&gt;0,"YES","NO"))</f>
        <v/>
      </c>
      <c r="P243" s="42">
        <f>IF(A243="","",IF(O243="YES","Exclude",IF(N243=5,"Candidate","Review")))</f>
        <v/>
      </c>
      <c r="Q243" s="42" t="n"/>
      <c r="R243" s="42" t="n"/>
    </row>
    <row r="244">
      <c r="A244" s="42" t="n"/>
      <c r="B244" s="42">
        <f t="array" ref="B244">IFERROR(INDEX(Raw_Articles!$F:$F,MATCH(A244,Raw_Articles!$A:$A,0)),"")</f>
        <v/>
      </c>
      <c r="C244" s="42" t="n"/>
      <c r="D244" s="42" t="n"/>
      <c r="E244" s="42" t="n"/>
      <c r="F244" s="42" t="n"/>
      <c r="G244" s="42" t="n"/>
      <c r="H244" s="42" t="n"/>
      <c r="I244" s="42" t="n"/>
      <c r="J244" s="42" t="n"/>
      <c r="K244" s="42" t="n"/>
      <c r="L244" s="42" t="n"/>
      <c r="M244" s="42" t="n"/>
      <c r="N244" s="42">
        <f>IF(COUNTA(C244:G244)=0,"",COUNTIF(C244:G244,"Yes"))</f>
        <v/>
      </c>
      <c r="O244" s="42">
        <f>IF(COUNTA(H244:M244)=0,"",IF(COUNTIF(H244:M244,"Yes")&gt;0,"YES","NO"))</f>
        <v/>
      </c>
      <c r="P244" s="42">
        <f>IF(A244="","",IF(O244="YES","Exclude",IF(N244=5,"Candidate","Review")))</f>
        <v/>
      </c>
      <c r="Q244" s="42" t="n"/>
      <c r="R244" s="42" t="n"/>
    </row>
    <row r="245">
      <c r="A245" s="42" t="n"/>
      <c r="B245" s="42">
        <f t="array" ref="B245">IFERROR(INDEX(Raw_Articles!$F:$F,MATCH(A245,Raw_Articles!$A:$A,0)),"")</f>
        <v/>
      </c>
      <c r="C245" s="42" t="n"/>
      <c r="D245" s="42" t="n"/>
      <c r="E245" s="42" t="n"/>
      <c r="F245" s="42" t="n"/>
      <c r="G245" s="42" t="n"/>
      <c r="H245" s="42" t="n"/>
      <c r="I245" s="42" t="n"/>
      <c r="J245" s="42" t="n"/>
      <c r="K245" s="42" t="n"/>
      <c r="L245" s="42" t="n"/>
      <c r="M245" s="42" t="n"/>
      <c r="N245" s="42">
        <f>IF(COUNTA(C245:G245)=0,"",COUNTIF(C245:G245,"Yes"))</f>
        <v/>
      </c>
      <c r="O245" s="42">
        <f>IF(COUNTA(H245:M245)=0,"",IF(COUNTIF(H245:M245,"Yes")&gt;0,"YES","NO"))</f>
        <v/>
      </c>
      <c r="P245" s="42">
        <f>IF(A245="","",IF(O245="YES","Exclude",IF(N245=5,"Candidate","Review")))</f>
        <v/>
      </c>
      <c r="Q245" s="42" t="n"/>
      <c r="R245" s="42" t="n"/>
    </row>
    <row r="246">
      <c r="A246" s="42" t="n"/>
      <c r="B246" s="42">
        <f t="array" ref="B246">IFERROR(INDEX(Raw_Articles!$F:$F,MATCH(A246,Raw_Articles!$A:$A,0)),"")</f>
        <v/>
      </c>
      <c r="C246" s="42" t="n"/>
      <c r="D246" s="42" t="n"/>
      <c r="E246" s="42" t="n"/>
      <c r="F246" s="42" t="n"/>
      <c r="G246" s="42" t="n"/>
      <c r="H246" s="42" t="n"/>
      <c r="I246" s="42" t="n"/>
      <c r="J246" s="42" t="n"/>
      <c r="K246" s="42" t="n"/>
      <c r="L246" s="42" t="n"/>
      <c r="M246" s="42" t="n"/>
      <c r="N246" s="42">
        <f>IF(COUNTA(C246:G246)=0,"",COUNTIF(C246:G246,"Yes"))</f>
        <v/>
      </c>
      <c r="O246" s="42">
        <f>IF(COUNTA(H246:M246)=0,"",IF(COUNTIF(H246:M246,"Yes")&gt;0,"YES","NO"))</f>
        <v/>
      </c>
      <c r="P246" s="42">
        <f>IF(A246="","",IF(O246="YES","Exclude",IF(N246=5,"Candidate","Review")))</f>
        <v/>
      </c>
      <c r="Q246" s="42" t="n"/>
      <c r="R246" s="42" t="n"/>
    </row>
    <row r="247">
      <c r="A247" s="42" t="n"/>
      <c r="B247" s="42">
        <f t="array" ref="B247">IFERROR(INDEX(Raw_Articles!$F:$F,MATCH(A247,Raw_Articles!$A:$A,0)),"")</f>
        <v/>
      </c>
      <c r="C247" s="42" t="n"/>
      <c r="D247" s="42" t="n"/>
      <c r="E247" s="42" t="n"/>
      <c r="F247" s="42" t="n"/>
      <c r="G247" s="42" t="n"/>
      <c r="H247" s="42" t="n"/>
      <c r="I247" s="42" t="n"/>
      <c r="J247" s="42" t="n"/>
      <c r="K247" s="42" t="n"/>
      <c r="L247" s="42" t="n"/>
      <c r="M247" s="42" t="n"/>
      <c r="N247" s="42">
        <f>IF(COUNTA(C247:G247)=0,"",COUNTIF(C247:G247,"Yes"))</f>
        <v/>
      </c>
      <c r="O247" s="42">
        <f>IF(COUNTA(H247:M247)=0,"",IF(COUNTIF(H247:M247,"Yes")&gt;0,"YES","NO"))</f>
        <v/>
      </c>
      <c r="P247" s="42">
        <f>IF(A247="","",IF(O247="YES","Exclude",IF(N247=5,"Candidate","Review")))</f>
        <v/>
      </c>
      <c r="Q247" s="42" t="n"/>
      <c r="R247" s="42" t="n"/>
    </row>
    <row r="248">
      <c r="A248" s="42" t="n"/>
      <c r="B248" s="42">
        <f t="array" ref="B248">IFERROR(INDEX(Raw_Articles!$F:$F,MATCH(A248,Raw_Articles!$A:$A,0)),"")</f>
        <v/>
      </c>
      <c r="C248" s="42" t="n"/>
      <c r="D248" s="42" t="n"/>
      <c r="E248" s="42" t="n"/>
      <c r="F248" s="42" t="n"/>
      <c r="G248" s="42" t="n"/>
      <c r="H248" s="42" t="n"/>
      <c r="I248" s="42" t="n"/>
      <c r="J248" s="42" t="n"/>
      <c r="K248" s="42" t="n"/>
      <c r="L248" s="42" t="n"/>
      <c r="M248" s="42" t="n"/>
      <c r="N248" s="42">
        <f>IF(COUNTA(C248:G248)=0,"",COUNTIF(C248:G248,"Yes"))</f>
        <v/>
      </c>
      <c r="O248" s="42">
        <f>IF(COUNTA(H248:M248)=0,"",IF(COUNTIF(H248:M248,"Yes")&gt;0,"YES","NO"))</f>
        <v/>
      </c>
      <c r="P248" s="42">
        <f>IF(A248="","",IF(O248="YES","Exclude",IF(N248=5,"Candidate","Review")))</f>
        <v/>
      </c>
      <c r="Q248" s="42" t="n"/>
      <c r="R248" s="42" t="n"/>
    </row>
    <row r="249">
      <c r="A249" s="42" t="n"/>
      <c r="B249" s="42">
        <f t="array" ref="B249">IFERROR(INDEX(Raw_Articles!$F:$F,MATCH(A249,Raw_Articles!$A:$A,0)),"")</f>
        <v/>
      </c>
      <c r="C249" s="42" t="n"/>
      <c r="D249" s="42" t="n"/>
      <c r="E249" s="42" t="n"/>
      <c r="F249" s="42" t="n"/>
      <c r="G249" s="42" t="n"/>
      <c r="H249" s="42" t="n"/>
      <c r="I249" s="42" t="n"/>
      <c r="J249" s="42" t="n"/>
      <c r="K249" s="42" t="n"/>
      <c r="L249" s="42" t="n"/>
      <c r="M249" s="42" t="n"/>
      <c r="N249" s="42">
        <f>IF(COUNTA(C249:G249)=0,"",COUNTIF(C249:G249,"Yes"))</f>
        <v/>
      </c>
      <c r="O249" s="42">
        <f>IF(COUNTA(H249:M249)=0,"",IF(COUNTIF(H249:M249,"Yes")&gt;0,"YES","NO"))</f>
        <v/>
      </c>
      <c r="P249" s="42">
        <f>IF(A249="","",IF(O249="YES","Exclude",IF(N249=5,"Candidate","Review")))</f>
        <v/>
      </c>
      <c r="Q249" s="42" t="n"/>
      <c r="R249" s="42" t="n"/>
    </row>
    <row r="250">
      <c r="A250" s="42" t="n"/>
      <c r="B250" s="42">
        <f t="array" ref="B250">IFERROR(INDEX(Raw_Articles!$F:$F,MATCH(A250,Raw_Articles!$A:$A,0)),"")</f>
        <v/>
      </c>
      <c r="C250" s="42" t="n"/>
      <c r="D250" s="42" t="n"/>
      <c r="E250" s="42" t="n"/>
      <c r="F250" s="42" t="n"/>
      <c r="G250" s="42" t="n"/>
      <c r="H250" s="42" t="n"/>
      <c r="I250" s="42" t="n"/>
      <c r="J250" s="42" t="n"/>
      <c r="K250" s="42" t="n"/>
      <c r="L250" s="42" t="n"/>
      <c r="M250" s="42" t="n"/>
      <c r="N250" s="42">
        <f>IF(COUNTA(C250:G250)=0,"",COUNTIF(C250:G250,"Yes"))</f>
        <v/>
      </c>
      <c r="O250" s="42">
        <f>IF(COUNTA(H250:M250)=0,"",IF(COUNTIF(H250:M250,"Yes")&gt;0,"YES","NO"))</f>
        <v/>
      </c>
      <c r="P250" s="42">
        <f>IF(A250="","",IF(O250="YES","Exclude",IF(N250=5,"Candidate","Review")))</f>
        <v/>
      </c>
      <c r="Q250" s="42" t="n"/>
      <c r="R250" s="42" t="n"/>
    </row>
    <row r="251">
      <c r="A251" s="42" t="n"/>
      <c r="B251" s="42">
        <f t="array" ref="B251">IFERROR(INDEX(Raw_Articles!$F:$F,MATCH(A251,Raw_Articles!$A:$A,0)),"")</f>
        <v/>
      </c>
      <c r="C251" s="42" t="n"/>
      <c r="D251" s="42" t="n"/>
      <c r="E251" s="42" t="n"/>
      <c r="F251" s="42" t="n"/>
      <c r="G251" s="42" t="n"/>
      <c r="H251" s="42" t="n"/>
      <c r="I251" s="42" t="n"/>
      <c r="J251" s="42" t="n"/>
      <c r="K251" s="42" t="n"/>
      <c r="L251" s="42" t="n"/>
      <c r="M251" s="42" t="n"/>
      <c r="N251" s="42">
        <f>IF(COUNTA(C251:G251)=0,"",COUNTIF(C251:G251,"Yes"))</f>
        <v/>
      </c>
      <c r="O251" s="42">
        <f>IF(COUNTA(H251:M251)=0,"",IF(COUNTIF(H251:M251,"Yes")&gt;0,"YES","NO"))</f>
        <v/>
      </c>
      <c r="P251" s="42">
        <f>IF(A251="","",IF(O251="YES","Exclude",IF(N251=5,"Candidate","Review")))</f>
        <v/>
      </c>
      <c r="Q251" s="42" t="n"/>
      <c r="R251" s="42" t="n"/>
    </row>
    <row r="252">
      <c r="A252" s="42" t="n"/>
      <c r="B252" s="42">
        <f t="array" ref="B252">IFERROR(INDEX(Raw_Articles!$F:$F,MATCH(A252,Raw_Articles!$A:$A,0)),"")</f>
        <v/>
      </c>
      <c r="C252" s="42" t="n"/>
      <c r="D252" s="42" t="n"/>
      <c r="E252" s="42" t="n"/>
      <c r="F252" s="42" t="n"/>
      <c r="G252" s="42" t="n"/>
      <c r="H252" s="42" t="n"/>
      <c r="I252" s="42" t="n"/>
      <c r="J252" s="42" t="n"/>
      <c r="K252" s="42" t="n"/>
      <c r="L252" s="42" t="n"/>
      <c r="M252" s="42" t="n"/>
      <c r="N252" s="42">
        <f>IF(COUNTA(C252:G252)=0,"",COUNTIF(C252:G252,"Yes"))</f>
        <v/>
      </c>
      <c r="O252" s="42">
        <f>IF(COUNTA(H252:M252)=0,"",IF(COUNTIF(H252:M252,"Yes")&gt;0,"YES","NO"))</f>
        <v/>
      </c>
      <c r="P252" s="42">
        <f>IF(A252="","",IF(O252="YES","Exclude",IF(N252=5,"Candidate","Review")))</f>
        <v/>
      </c>
      <c r="Q252" s="42" t="n"/>
      <c r="R252" s="42" t="n"/>
    </row>
    <row r="253">
      <c r="A253" s="42" t="n"/>
      <c r="B253" s="42">
        <f t="array" ref="B253">IFERROR(INDEX(Raw_Articles!$F:$F,MATCH(A253,Raw_Articles!$A:$A,0)),"")</f>
        <v/>
      </c>
      <c r="C253" s="42" t="n"/>
      <c r="D253" s="42" t="n"/>
      <c r="E253" s="42" t="n"/>
      <c r="F253" s="42" t="n"/>
      <c r="G253" s="42" t="n"/>
      <c r="H253" s="42" t="n"/>
      <c r="I253" s="42" t="n"/>
      <c r="J253" s="42" t="n"/>
      <c r="K253" s="42" t="n"/>
      <c r="L253" s="42" t="n"/>
      <c r="M253" s="42" t="n"/>
      <c r="N253" s="42">
        <f>IF(COUNTA(C253:G253)=0,"",COUNTIF(C253:G253,"Yes"))</f>
        <v/>
      </c>
      <c r="O253" s="42">
        <f>IF(COUNTA(H253:M253)=0,"",IF(COUNTIF(H253:M253,"Yes")&gt;0,"YES","NO"))</f>
        <v/>
      </c>
      <c r="P253" s="42">
        <f>IF(A253="","",IF(O253="YES","Exclude",IF(N253=5,"Candidate","Review")))</f>
        <v/>
      </c>
      <c r="Q253" s="42" t="n"/>
      <c r="R253" s="42" t="n"/>
    </row>
    <row r="254">
      <c r="A254" s="42" t="n"/>
      <c r="B254" s="42">
        <f t="array" ref="B254">IFERROR(INDEX(Raw_Articles!$F:$F,MATCH(A254,Raw_Articles!$A:$A,0)),"")</f>
        <v/>
      </c>
      <c r="C254" s="42" t="n"/>
      <c r="D254" s="42" t="n"/>
      <c r="E254" s="42" t="n"/>
      <c r="F254" s="42" t="n"/>
      <c r="G254" s="42" t="n"/>
      <c r="H254" s="42" t="n"/>
      <c r="I254" s="42" t="n"/>
      <c r="J254" s="42" t="n"/>
      <c r="K254" s="42" t="n"/>
      <c r="L254" s="42" t="n"/>
      <c r="M254" s="42" t="n"/>
      <c r="N254" s="42">
        <f>IF(COUNTA(C254:G254)=0,"",COUNTIF(C254:G254,"Yes"))</f>
        <v/>
      </c>
      <c r="O254" s="42">
        <f>IF(COUNTA(H254:M254)=0,"",IF(COUNTIF(H254:M254,"Yes")&gt;0,"YES","NO"))</f>
        <v/>
      </c>
      <c r="P254" s="42">
        <f>IF(A254="","",IF(O254="YES","Exclude",IF(N254=5,"Candidate","Review")))</f>
        <v/>
      </c>
      <c r="Q254" s="42" t="n"/>
      <c r="R254" s="42" t="n"/>
    </row>
    <row r="255">
      <c r="A255" s="42" t="n"/>
      <c r="B255" s="42">
        <f t="array" ref="B255">IFERROR(INDEX(Raw_Articles!$F:$F,MATCH(A255,Raw_Articles!$A:$A,0)),"")</f>
        <v/>
      </c>
      <c r="C255" s="42" t="n"/>
      <c r="D255" s="42" t="n"/>
      <c r="E255" s="42" t="n"/>
      <c r="F255" s="42" t="n"/>
      <c r="G255" s="42" t="n"/>
      <c r="H255" s="42" t="n"/>
      <c r="I255" s="42" t="n"/>
      <c r="J255" s="42" t="n"/>
      <c r="K255" s="42" t="n"/>
      <c r="L255" s="42" t="n"/>
      <c r="M255" s="42" t="n"/>
      <c r="N255" s="42">
        <f>IF(COUNTA(C255:G255)=0,"",COUNTIF(C255:G255,"Yes"))</f>
        <v/>
      </c>
      <c r="O255" s="42">
        <f>IF(COUNTA(H255:M255)=0,"",IF(COUNTIF(H255:M255,"Yes")&gt;0,"YES","NO"))</f>
        <v/>
      </c>
      <c r="P255" s="42">
        <f>IF(A255="","",IF(O255="YES","Exclude",IF(N255=5,"Candidate","Review")))</f>
        <v/>
      </c>
      <c r="Q255" s="42" t="n"/>
      <c r="R255" s="42" t="n"/>
    </row>
    <row r="256">
      <c r="A256" s="42" t="n"/>
      <c r="B256" s="42">
        <f t="array" ref="B256">IFERROR(INDEX(Raw_Articles!$F:$F,MATCH(A256,Raw_Articles!$A:$A,0)),"")</f>
        <v/>
      </c>
      <c r="C256" s="42" t="n"/>
      <c r="D256" s="42" t="n"/>
      <c r="E256" s="42" t="n"/>
      <c r="F256" s="42" t="n"/>
      <c r="G256" s="42" t="n"/>
      <c r="H256" s="42" t="n"/>
      <c r="I256" s="42" t="n"/>
      <c r="J256" s="42" t="n"/>
      <c r="K256" s="42" t="n"/>
      <c r="L256" s="42" t="n"/>
      <c r="M256" s="42" t="n"/>
      <c r="N256" s="42">
        <f>IF(COUNTA(C256:G256)=0,"",COUNTIF(C256:G256,"Yes"))</f>
        <v/>
      </c>
      <c r="O256" s="42">
        <f>IF(COUNTA(H256:M256)=0,"",IF(COUNTIF(H256:M256,"Yes")&gt;0,"YES","NO"))</f>
        <v/>
      </c>
      <c r="P256" s="42">
        <f>IF(A256="","",IF(O256="YES","Exclude",IF(N256=5,"Candidate","Review")))</f>
        <v/>
      </c>
      <c r="Q256" s="42" t="n"/>
      <c r="R256" s="42" t="n"/>
    </row>
    <row r="257">
      <c r="A257" s="42" t="n"/>
      <c r="B257" s="42">
        <f t="array" ref="B257">IFERROR(INDEX(Raw_Articles!$F:$F,MATCH(A257,Raw_Articles!$A:$A,0)),"")</f>
        <v/>
      </c>
      <c r="C257" s="42" t="n"/>
      <c r="D257" s="42" t="n"/>
      <c r="E257" s="42" t="n"/>
      <c r="F257" s="42" t="n"/>
      <c r="G257" s="42" t="n"/>
      <c r="H257" s="42" t="n"/>
      <c r="I257" s="42" t="n"/>
      <c r="J257" s="42" t="n"/>
      <c r="K257" s="42" t="n"/>
      <c r="L257" s="42" t="n"/>
      <c r="M257" s="42" t="n"/>
      <c r="N257" s="42">
        <f>IF(COUNTA(C257:G257)=0,"",COUNTIF(C257:G257,"Yes"))</f>
        <v/>
      </c>
      <c r="O257" s="42">
        <f>IF(COUNTA(H257:M257)=0,"",IF(COUNTIF(H257:M257,"Yes")&gt;0,"YES","NO"))</f>
        <v/>
      </c>
      <c r="P257" s="42">
        <f>IF(A257="","",IF(O257="YES","Exclude",IF(N257=5,"Candidate","Review")))</f>
        <v/>
      </c>
      <c r="Q257" s="42" t="n"/>
      <c r="R257" s="42" t="n"/>
    </row>
    <row r="258">
      <c r="A258" s="42" t="n"/>
      <c r="B258" s="42">
        <f t="array" ref="B258">IFERROR(INDEX(Raw_Articles!$F:$F,MATCH(A258,Raw_Articles!$A:$A,0)),"")</f>
        <v/>
      </c>
      <c r="C258" s="42" t="n"/>
      <c r="D258" s="42" t="n"/>
      <c r="E258" s="42" t="n"/>
      <c r="F258" s="42" t="n"/>
      <c r="G258" s="42" t="n"/>
      <c r="H258" s="42" t="n"/>
      <c r="I258" s="42" t="n"/>
      <c r="J258" s="42" t="n"/>
      <c r="K258" s="42" t="n"/>
      <c r="L258" s="42" t="n"/>
      <c r="M258" s="42" t="n"/>
      <c r="N258" s="42">
        <f>IF(COUNTA(C258:G258)=0,"",COUNTIF(C258:G258,"Yes"))</f>
        <v/>
      </c>
      <c r="O258" s="42">
        <f>IF(COUNTA(H258:M258)=0,"",IF(COUNTIF(H258:M258,"Yes")&gt;0,"YES","NO"))</f>
        <v/>
      </c>
      <c r="P258" s="42">
        <f>IF(A258="","",IF(O258="YES","Exclude",IF(N258=5,"Candidate","Review")))</f>
        <v/>
      </c>
      <c r="Q258" s="42" t="n"/>
      <c r="R258" s="42" t="n"/>
    </row>
    <row r="259">
      <c r="A259" s="42" t="n"/>
      <c r="B259" s="42">
        <f t="array" ref="B259">IFERROR(INDEX(Raw_Articles!$F:$F,MATCH(A259,Raw_Articles!$A:$A,0)),"")</f>
        <v/>
      </c>
      <c r="C259" s="42" t="n"/>
      <c r="D259" s="42" t="n"/>
      <c r="E259" s="42" t="n"/>
      <c r="F259" s="42" t="n"/>
      <c r="G259" s="42" t="n"/>
      <c r="H259" s="42" t="n"/>
      <c r="I259" s="42" t="n"/>
      <c r="J259" s="42" t="n"/>
      <c r="K259" s="42" t="n"/>
      <c r="L259" s="42" t="n"/>
      <c r="M259" s="42" t="n"/>
      <c r="N259" s="42">
        <f>IF(COUNTA(C259:G259)=0,"",COUNTIF(C259:G259,"Yes"))</f>
        <v/>
      </c>
      <c r="O259" s="42">
        <f>IF(COUNTA(H259:M259)=0,"",IF(COUNTIF(H259:M259,"Yes")&gt;0,"YES","NO"))</f>
        <v/>
      </c>
      <c r="P259" s="42">
        <f>IF(A259="","",IF(O259="YES","Exclude",IF(N259=5,"Candidate","Review")))</f>
        <v/>
      </c>
      <c r="Q259" s="42" t="n"/>
      <c r="R259" s="42" t="n"/>
    </row>
    <row r="260">
      <c r="A260" s="42" t="n"/>
      <c r="B260" s="42">
        <f t="array" ref="B260">IFERROR(INDEX(Raw_Articles!$F:$F,MATCH(A260,Raw_Articles!$A:$A,0)),"")</f>
        <v/>
      </c>
      <c r="C260" s="42" t="n"/>
      <c r="D260" s="42" t="n"/>
      <c r="E260" s="42" t="n"/>
      <c r="F260" s="42" t="n"/>
      <c r="G260" s="42" t="n"/>
      <c r="H260" s="42" t="n"/>
      <c r="I260" s="42" t="n"/>
      <c r="J260" s="42" t="n"/>
      <c r="K260" s="42" t="n"/>
      <c r="L260" s="42" t="n"/>
      <c r="M260" s="42" t="n"/>
      <c r="N260" s="42">
        <f>IF(COUNTA(C260:G260)=0,"",COUNTIF(C260:G260,"Yes"))</f>
        <v/>
      </c>
      <c r="O260" s="42">
        <f>IF(COUNTA(H260:M260)=0,"",IF(COUNTIF(H260:M260,"Yes")&gt;0,"YES","NO"))</f>
        <v/>
      </c>
      <c r="P260" s="42">
        <f>IF(A260="","",IF(O260="YES","Exclude",IF(N260=5,"Candidate","Review")))</f>
        <v/>
      </c>
      <c r="Q260" s="42" t="n"/>
      <c r="R260" s="42" t="n"/>
    </row>
    <row r="261">
      <c r="A261" s="42" t="n"/>
      <c r="B261" s="42">
        <f t="array" ref="B261">IFERROR(INDEX(Raw_Articles!$F:$F,MATCH(A261,Raw_Articles!$A:$A,0)),"")</f>
        <v/>
      </c>
      <c r="C261" s="42" t="n"/>
      <c r="D261" s="42" t="n"/>
      <c r="E261" s="42" t="n"/>
      <c r="F261" s="42" t="n"/>
      <c r="G261" s="42" t="n"/>
      <c r="H261" s="42" t="n"/>
      <c r="I261" s="42" t="n"/>
      <c r="J261" s="42" t="n"/>
      <c r="K261" s="42" t="n"/>
      <c r="L261" s="42" t="n"/>
      <c r="M261" s="42" t="n"/>
      <c r="N261" s="42">
        <f>IF(COUNTA(C261:G261)=0,"",COUNTIF(C261:G261,"Yes"))</f>
        <v/>
      </c>
      <c r="O261" s="42">
        <f>IF(COUNTA(H261:M261)=0,"",IF(COUNTIF(H261:M261,"Yes")&gt;0,"YES","NO"))</f>
        <v/>
      </c>
      <c r="P261" s="42">
        <f>IF(A261="","",IF(O261="YES","Exclude",IF(N261=5,"Candidate","Review")))</f>
        <v/>
      </c>
      <c r="Q261" s="42" t="n"/>
      <c r="R261" s="42" t="n"/>
    </row>
    <row r="262">
      <c r="A262" s="42" t="n"/>
      <c r="B262" s="42">
        <f t="array" ref="B262">IFERROR(INDEX(Raw_Articles!$F:$F,MATCH(A262,Raw_Articles!$A:$A,0)),"")</f>
        <v/>
      </c>
      <c r="C262" s="42" t="n"/>
      <c r="D262" s="42" t="n"/>
      <c r="E262" s="42" t="n"/>
      <c r="F262" s="42" t="n"/>
      <c r="G262" s="42" t="n"/>
      <c r="H262" s="42" t="n"/>
      <c r="I262" s="42" t="n"/>
      <c r="J262" s="42" t="n"/>
      <c r="K262" s="42" t="n"/>
      <c r="L262" s="42" t="n"/>
      <c r="M262" s="42" t="n"/>
      <c r="N262" s="42">
        <f>IF(COUNTA(C262:G262)=0,"",COUNTIF(C262:G262,"Yes"))</f>
        <v/>
      </c>
      <c r="O262" s="42">
        <f>IF(COUNTA(H262:M262)=0,"",IF(COUNTIF(H262:M262,"Yes")&gt;0,"YES","NO"))</f>
        <v/>
      </c>
      <c r="P262" s="42">
        <f>IF(A262="","",IF(O262="YES","Exclude",IF(N262=5,"Candidate","Review")))</f>
        <v/>
      </c>
      <c r="Q262" s="42" t="n"/>
      <c r="R262" s="42" t="n"/>
    </row>
    <row r="263">
      <c r="A263" s="42" t="n"/>
      <c r="B263" s="42">
        <f t="array" ref="B263">IFERROR(INDEX(Raw_Articles!$F:$F,MATCH(A263,Raw_Articles!$A:$A,0)),"")</f>
        <v/>
      </c>
      <c r="C263" s="42" t="n"/>
      <c r="D263" s="42" t="n"/>
      <c r="E263" s="42" t="n"/>
      <c r="F263" s="42" t="n"/>
      <c r="G263" s="42" t="n"/>
      <c r="H263" s="42" t="n"/>
      <c r="I263" s="42" t="n"/>
      <c r="J263" s="42" t="n"/>
      <c r="K263" s="42" t="n"/>
      <c r="L263" s="42" t="n"/>
      <c r="M263" s="42" t="n"/>
      <c r="N263" s="42">
        <f>IF(COUNTA(C263:G263)=0,"",COUNTIF(C263:G263,"Yes"))</f>
        <v/>
      </c>
      <c r="O263" s="42">
        <f>IF(COUNTA(H263:M263)=0,"",IF(COUNTIF(H263:M263,"Yes")&gt;0,"YES","NO"))</f>
        <v/>
      </c>
      <c r="P263" s="42">
        <f>IF(A263="","",IF(O263="YES","Exclude",IF(N263=5,"Candidate","Review")))</f>
        <v/>
      </c>
      <c r="Q263" s="42" t="n"/>
      <c r="R263" s="42" t="n"/>
    </row>
    <row r="264">
      <c r="A264" s="42" t="n"/>
      <c r="B264" s="42">
        <f t="array" ref="B264">IFERROR(INDEX(Raw_Articles!$F:$F,MATCH(A264,Raw_Articles!$A:$A,0)),"")</f>
        <v/>
      </c>
      <c r="C264" s="42" t="n"/>
      <c r="D264" s="42" t="n"/>
      <c r="E264" s="42" t="n"/>
      <c r="F264" s="42" t="n"/>
      <c r="G264" s="42" t="n"/>
      <c r="H264" s="42" t="n"/>
      <c r="I264" s="42" t="n"/>
      <c r="J264" s="42" t="n"/>
      <c r="K264" s="42" t="n"/>
      <c r="L264" s="42" t="n"/>
      <c r="M264" s="42" t="n"/>
      <c r="N264" s="42">
        <f>IF(COUNTA(C264:G264)=0,"",COUNTIF(C264:G264,"Yes"))</f>
        <v/>
      </c>
      <c r="O264" s="42">
        <f>IF(COUNTA(H264:M264)=0,"",IF(COUNTIF(H264:M264,"Yes")&gt;0,"YES","NO"))</f>
        <v/>
      </c>
      <c r="P264" s="42">
        <f>IF(A264="","",IF(O264="YES","Exclude",IF(N264=5,"Candidate","Review")))</f>
        <v/>
      </c>
      <c r="Q264" s="42" t="n"/>
      <c r="R264" s="42" t="n"/>
    </row>
    <row r="265">
      <c r="A265" s="42" t="n"/>
      <c r="B265" s="42">
        <f t="array" ref="B265">IFERROR(INDEX(Raw_Articles!$F:$F,MATCH(A265,Raw_Articles!$A:$A,0)),"")</f>
        <v/>
      </c>
      <c r="C265" s="42" t="n"/>
      <c r="D265" s="42" t="n"/>
      <c r="E265" s="42" t="n"/>
      <c r="F265" s="42" t="n"/>
      <c r="G265" s="42" t="n"/>
      <c r="H265" s="42" t="n"/>
      <c r="I265" s="42" t="n"/>
      <c r="J265" s="42" t="n"/>
      <c r="K265" s="42" t="n"/>
      <c r="L265" s="42" t="n"/>
      <c r="M265" s="42" t="n"/>
      <c r="N265" s="42">
        <f>IF(COUNTA(C265:G265)=0,"",COUNTIF(C265:G265,"Yes"))</f>
        <v/>
      </c>
      <c r="O265" s="42">
        <f>IF(COUNTA(H265:M265)=0,"",IF(COUNTIF(H265:M265,"Yes")&gt;0,"YES","NO"))</f>
        <v/>
      </c>
      <c r="P265" s="42">
        <f>IF(A265="","",IF(O265="YES","Exclude",IF(N265=5,"Candidate","Review")))</f>
        <v/>
      </c>
      <c r="Q265" s="42" t="n"/>
      <c r="R265" s="42" t="n"/>
    </row>
    <row r="266">
      <c r="A266" s="42" t="n"/>
      <c r="B266" s="42">
        <f t="array" ref="B266">IFERROR(INDEX(Raw_Articles!$F:$F,MATCH(A266,Raw_Articles!$A:$A,0)),"")</f>
        <v/>
      </c>
      <c r="C266" s="42" t="n"/>
      <c r="D266" s="42" t="n"/>
      <c r="E266" s="42" t="n"/>
      <c r="F266" s="42" t="n"/>
      <c r="G266" s="42" t="n"/>
      <c r="H266" s="42" t="n"/>
      <c r="I266" s="42" t="n"/>
      <c r="J266" s="42" t="n"/>
      <c r="K266" s="42" t="n"/>
      <c r="L266" s="42" t="n"/>
      <c r="M266" s="42" t="n"/>
      <c r="N266" s="42">
        <f>IF(COUNTA(C266:G266)=0,"",COUNTIF(C266:G266,"Yes"))</f>
        <v/>
      </c>
      <c r="O266" s="42">
        <f>IF(COUNTA(H266:M266)=0,"",IF(COUNTIF(H266:M266,"Yes")&gt;0,"YES","NO"))</f>
        <v/>
      </c>
      <c r="P266" s="42">
        <f>IF(A266="","",IF(O266="YES","Exclude",IF(N266=5,"Candidate","Review")))</f>
        <v/>
      </c>
      <c r="Q266" s="42" t="n"/>
      <c r="R266" s="42" t="n"/>
    </row>
    <row r="267">
      <c r="A267" s="42" t="n"/>
      <c r="B267" s="42">
        <f t="array" ref="B267">IFERROR(INDEX(Raw_Articles!$F:$F,MATCH(A267,Raw_Articles!$A:$A,0)),"")</f>
        <v/>
      </c>
      <c r="C267" s="42" t="n"/>
      <c r="D267" s="42" t="n"/>
      <c r="E267" s="42" t="n"/>
      <c r="F267" s="42" t="n"/>
      <c r="G267" s="42" t="n"/>
      <c r="H267" s="42" t="n"/>
      <c r="I267" s="42" t="n"/>
      <c r="J267" s="42" t="n"/>
      <c r="K267" s="42" t="n"/>
      <c r="L267" s="42" t="n"/>
      <c r="M267" s="42" t="n"/>
      <c r="N267" s="42">
        <f>IF(COUNTA(C267:G267)=0,"",COUNTIF(C267:G267,"Yes"))</f>
        <v/>
      </c>
      <c r="O267" s="42">
        <f>IF(COUNTA(H267:M267)=0,"",IF(COUNTIF(H267:M267,"Yes")&gt;0,"YES","NO"))</f>
        <v/>
      </c>
      <c r="P267" s="42">
        <f>IF(A267="","",IF(O267="YES","Exclude",IF(N267=5,"Candidate","Review")))</f>
        <v/>
      </c>
      <c r="Q267" s="42" t="n"/>
      <c r="R267" s="42" t="n"/>
    </row>
    <row r="268">
      <c r="A268" s="42" t="n"/>
      <c r="B268" s="42">
        <f t="array" ref="B268">IFERROR(INDEX(Raw_Articles!$F:$F,MATCH(A268,Raw_Articles!$A:$A,0)),"")</f>
        <v/>
      </c>
      <c r="C268" s="42" t="n"/>
      <c r="D268" s="42" t="n"/>
      <c r="E268" s="42" t="n"/>
      <c r="F268" s="42" t="n"/>
      <c r="G268" s="42" t="n"/>
      <c r="H268" s="42" t="n"/>
      <c r="I268" s="42" t="n"/>
      <c r="J268" s="42" t="n"/>
      <c r="K268" s="42" t="n"/>
      <c r="L268" s="42" t="n"/>
      <c r="M268" s="42" t="n"/>
      <c r="N268" s="42">
        <f>IF(COUNTA(C268:G268)=0,"",COUNTIF(C268:G268,"Yes"))</f>
        <v/>
      </c>
      <c r="O268" s="42">
        <f>IF(COUNTA(H268:M268)=0,"",IF(COUNTIF(H268:M268,"Yes")&gt;0,"YES","NO"))</f>
        <v/>
      </c>
      <c r="P268" s="42">
        <f>IF(A268="","",IF(O268="YES","Exclude",IF(N268=5,"Candidate","Review")))</f>
        <v/>
      </c>
      <c r="Q268" s="42" t="n"/>
      <c r="R268" s="42" t="n"/>
    </row>
    <row r="269">
      <c r="A269" s="42" t="n"/>
      <c r="B269" s="42">
        <f t="array" ref="B269">IFERROR(INDEX(Raw_Articles!$F:$F,MATCH(A269,Raw_Articles!$A:$A,0)),"")</f>
        <v/>
      </c>
      <c r="C269" s="42" t="n"/>
      <c r="D269" s="42" t="n"/>
      <c r="E269" s="42" t="n"/>
      <c r="F269" s="42" t="n"/>
      <c r="G269" s="42" t="n"/>
      <c r="H269" s="42" t="n"/>
      <c r="I269" s="42" t="n"/>
      <c r="J269" s="42" t="n"/>
      <c r="K269" s="42" t="n"/>
      <c r="L269" s="42" t="n"/>
      <c r="M269" s="42" t="n"/>
      <c r="N269" s="42">
        <f>IF(COUNTA(C269:G269)=0,"",COUNTIF(C269:G269,"Yes"))</f>
        <v/>
      </c>
      <c r="O269" s="42">
        <f>IF(COUNTA(H269:M269)=0,"",IF(COUNTIF(H269:M269,"Yes")&gt;0,"YES","NO"))</f>
        <v/>
      </c>
      <c r="P269" s="42">
        <f>IF(A269="","",IF(O269="YES","Exclude",IF(N269=5,"Candidate","Review")))</f>
        <v/>
      </c>
      <c r="Q269" s="42" t="n"/>
      <c r="R269" s="42" t="n"/>
    </row>
    <row r="270">
      <c r="A270" s="42" t="n"/>
      <c r="B270" s="42">
        <f t="array" ref="B270">IFERROR(INDEX(Raw_Articles!$F:$F,MATCH(A270,Raw_Articles!$A:$A,0)),"")</f>
        <v/>
      </c>
      <c r="C270" s="42" t="n"/>
      <c r="D270" s="42" t="n"/>
      <c r="E270" s="42" t="n"/>
      <c r="F270" s="42" t="n"/>
      <c r="G270" s="42" t="n"/>
      <c r="H270" s="42" t="n"/>
      <c r="I270" s="42" t="n"/>
      <c r="J270" s="42" t="n"/>
      <c r="K270" s="42" t="n"/>
      <c r="L270" s="42" t="n"/>
      <c r="M270" s="42" t="n"/>
      <c r="N270" s="42">
        <f>IF(COUNTA(C270:G270)=0,"",COUNTIF(C270:G270,"Yes"))</f>
        <v/>
      </c>
      <c r="O270" s="42">
        <f>IF(COUNTA(H270:M270)=0,"",IF(COUNTIF(H270:M270,"Yes")&gt;0,"YES","NO"))</f>
        <v/>
      </c>
      <c r="P270" s="42">
        <f>IF(A270="","",IF(O270="YES","Exclude",IF(N270=5,"Candidate","Review")))</f>
        <v/>
      </c>
      <c r="Q270" s="42" t="n"/>
      <c r="R270" s="42" t="n"/>
    </row>
    <row r="271">
      <c r="A271" s="42" t="n"/>
      <c r="B271" s="42">
        <f t="array" ref="B271">IFERROR(INDEX(Raw_Articles!$F:$F,MATCH(A271,Raw_Articles!$A:$A,0)),"")</f>
        <v/>
      </c>
      <c r="C271" s="42" t="n"/>
      <c r="D271" s="42" t="n"/>
      <c r="E271" s="42" t="n"/>
      <c r="F271" s="42" t="n"/>
      <c r="G271" s="42" t="n"/>
      <c r="H271" s="42" t="n"/>
      <c r="I271" s="42" t="n"/>
      <c r="J271" s="42" t="n"/>
      <c r="K271" s="42" t="n"/>
      <c r="L271" s="42" t="n"/>
      <c r="M271" s="42" t="n"/>
      <c r="N271" s="42">
        <f>IF(COUNTA(C271:G271)=0,"",COUNTIF(C271:G271,"Yes"))</f>
        <v/>
      </c>
      <c r="O271" s="42">
        <f>IF(COUNTA(H271:M271)=0,"",IF(COUNTIF(H271:M271,"Yes")&gt;0,"YES","NO"))</f>
        <v/>
      </c>
      <c r="P271" s="42">
        <f>IF(A271="","",IF(O271="YES","Exclude",IF(N271=5,"Candidate","Review")))</f>
        <v/>
      </c>
      <c r="Q271" s="42" t="n"/>
      <c r="R271" s="42" t="n"/>
    </row>
    <row r="272">
      <c r="A272" s="42" t="n"/>
      <c r="B272" s="42">
        <f t="array" ref="B272">IFERROR(INDEX(Raw_Articles!$F:$F,MATCH(A272,Raw_Articles!$A:$A,0)),"")</f>
        <v/>
      </c>
      <c r="C272" s="42" t="n"/>
      <c r="D272" s="42" t="n"/>
      <c r="E272" s="42" t="n"/>
      <c r="F272" s="42" t="n"/>
      <c r="G272" s="42" t="n"/>
      <c r="H272" s="42" t="n"/>
      <c r="I272" s="42" t="n"/>
      <c r="J272" s="42" t="n"/>
      <c r="K272" s="42" t="n"/>
      <c r="L272" s="42" t="n"/>
      <c r="M272" s="42" t="n"/>
      <c r="N272" s="42">
        <f>IF(COUNTA(C272:G272)=0,"",COUNTIF(C272:G272,"Yes"))</f>
        <v/>
      </c>
      <c r="O272" s="42">
        <f>IF(COUNTA(H272:M272)=0,"",IF(COUNTIF(H272:M272,"Yes")&gt;0,"YES","NO"))</f>
        <v/>
      </c>
      <c r="P272" s="42">
        <f>IF(A272="","",IF(O272="YES","Exclude",IF(N272=5,"Candidate","Review")))</f>
        <v/>
      </c>
      <c r="Q272" s="42" t="n"/>
      <c r="R272" s="42" t="n"/>
    </row>
    <row r="273">
      <c r="A273" s="42" t="n"/>
      <c r="B273" s="42">
        <f t="array" ref="B273">IFERROR(INDEX(Raw_Articles!$F:$F,MATCH(A273,Raw_Articles!$A:$A,0)),"")</f>
        <v/>
      </c>
      <c r="C273" s="42" t="n"/>
      <c r="D273" s="42" t="n"/>
      <c r="E273" s="42" t="n"/>
      <c r="F273" s="42" t="n"/>
      <c r="G273" s="42" t="n"/>
      <c r="H273" s="42" t="n"/>
      <c r="I273" s="42" t="n"/>
      <c r="J273" s="42" t="n"/>
      <c r="K273" s="42" t="n"/>
      <c r="L273" s="42" t="n"/>
      <c r="M273" s="42" t="n"/>
      <c r="N273" s="42">
        <f>IF(COUNTA(C273:G273)=0,"",COUNTIF(C273:G273,"Yes"))</f>
        <v/>
      </c>
      <c r="O273" s="42">
        <f>IF(COUNTA(H273:M273)=0,"",IF(COUNTIF(H273:M273,"Yes")&gt;0,"YES","NO"))</f>
        <v/>
      </c>
      <c r="P273" s="42">
        <f>IF(A273="","",IF(O273="YES","Exclude",IF(N273=5,"Candidate","Review")))</f>
        <v/>
      </c>
      <c r="Q273" s="42" t="n"/>
      <c r="R273" s="42" t="n"/>
    </row>
    <row r="274">
      <c r="A274" s="42" t="n"/>
      <c r="B274" s="42">
        <f t="array" ref="B274">IFERROR(INDEX(Raw_Articles!$F:$F,MATCH(A274,Raw_Articles!$A:$A,0)),"")</f>
        <v/>
      </c>
      <c r="C274" s="42" t="n"/>
      <c r="D274" s="42" t="n"/>
      <c r="E274" s="42" t="n"/>
      <c r="F274" s="42" t="n"/>
      <c r="G274" s="42" t="n"/>
      <c r="H274" s="42" t="n"/>
      <c r="I274" s="42" t="n"/>
      <c r="J274" s="42" t="n"/>
      <c r="K274" s="42" t="n"/>
      <c r="L274" s="42" t="n"/>
      <c r="M274" s="42" t="n"/>
      <c r="N274" s="42">
        <f>IF(COUNTA(C274:G274)=0,"",COUNTIF(C274:G274,"Yes"))</f>
        <v/>
      </c>
      <c r="O274" s="42">
        <f>IF(COUNTA(H274:M274)=0,"",IF(COUNTIF(H274:M274,"Yes")&gt;0,"YES","NO"))</f>
        <v/>
      </c>
      <c r="P274" s="42">
        <f>IF(A274="","",IF(O274="YES","Exclude",IF(N274=5,"Candidate","Review")))</f>
        <v/>
      </c>
      <c r="Q274" s="42" t="n"/>
      <c r="R274" s="42" t="n"/>
    </row>
    <row r="275">
      <c r="A275" s="42" t="n"/>
      <c r="B275" s="42">
        <f t="array" ref="B275">IFERROR(INDEX(Raw_Articles!$F:$F,MATCH(A275,Raw_Articles!$A:$A,0)),"")</f>
        <v/>
      </c>
      <c r="C275" s="42" t="n"/>
      <c r="D275" s="42" t="n"/>
      <c r="E275" s="42" t="n"/>
      <c r="F275" s="42" t="n"/>
      <c r="G275" s="42" t="n"/>
      <c r="H275" s="42" t="n"/>
      <c r="I275" s="42" t="n"/>
      <c r="J275" s="42" t="n"/>
      <c r="K275" s="42" t="n"/>
      <c r="L275" s="42" t="n"/>
      <c r="M275" s="42" t="n"/>
      <c r="N275" s="42">
        <f>IF(COUNTA(C275:G275)=0,"",COUNTIF(C275:G275,"Yes"))</f>
        <v/>
      </c>
      <c r="O275" s="42">
        <f>IF(COUNTA(H275:M275)=0,"",IF(COUNTIF(H275:M275,"Yes")&gt;0,"YES","NO"))</f>
        <v/>
      </c>
      <c r="P275" s="42">
        <f>IF(A275="","",IF(O275="YES","Exclude",IF(N275=5,"Candidate","Review")))</f>
        <v/>
      </c>
      <c r="Q275" s="42" t="n"/>
      <c r="R275" s="42" t="n"/>
    </row>
    <row r="276">
      <c r="A276" s="42" t="n"/>
      <c r="B276" s="42">
        <f t="array" ref="B276">IFERROR(INDEX(Raw_Articles!$F:$F,MATCH(A276,Raw_Articles!$A:$A,0)),"")</f>
        <v/>
      </c>
      <c r="C276" s="42" t="n"/>
      <c r="D276" s="42" t="n"/>
      <c r="E276" s="42" t="n"/>
      <c r="F276" s="42" t="n"/>
      <c r="G276" s="42" t="n"/>
      <c r="H276" s="42" t="n"/>
      <c r="I276" s="42" t="n"/>
      <c r="J276" s="42" t="n"/>
      <c r="K276" s="42" t="n"/>
      <c r="L276" s="42" t="n"/>
      <c r="M276" s="42" t="n"/>
      <c r="N276" s="42">
        <f>IF(COUNTA(C276:G276)=0,"",COUNTIF(C276:G276,"Yes"))</f>
        <v/>
      </c>
      <c r="O276" s="42">
        <f>IF(COUNTA(H276:M276)=0,"",IF(COUNTIF(H276:M276,"Yes")&gt;0,"YES","NO"))</f>
        <v/>
      </c>
      <c r="P276" s="42">
        <f>IF(A276="","",IF(O276="YES","Exclude",IF(N276=5,"Candidate","Review")))</f>
        <v/>
      </c>
      <c r="Q276" s="42" t="n"/>
      <c r="R276" s="42" t="n"/>
    </row>
    <row r="277">
      <c r="A277" s="42" t="n"/>
      <c r="B277" s="42">
        <f t="array" ref="B277">IFERROR(INDEX(Raw_Articles!$F:$F,MATCH(A277,Raw_Articles!$A:$A,0)),"")</f>
        <v/>
      </c>
      <c r="C277" s="42" t="n"/>
      <c r="D277" s="42" t="n"/>
      <c r="E277" s="42" t="n"/>
      <c r="F277" s="42" t="n"/>
      <c r="G277" s="42" t="n"/>
      <c r="H277" s="42" t="n"/>
      <c r="I277" s="42" t="n"/>
      <c r="J277" s="42" t="n"/>
      <c r="K277" s="42" t="n"/>
      <c r="L277" s="42" t="n"/>
      <c r="M277" s="42" t="n"/>
      <c r="N277" s="42">
        <f>IF(COUNTA(C277:G277)=0,"",COUNTIF(C277:G277,"Yes"))</f>
        <v/>
      </c>
      <c r="O277" s="42">
        <f>IF(COUNTA(H277:M277)=0,"",IF(COUNTIF(H277:M277,"Yes")&gt;0,"YES","NO"))</f>
        <v/>
      </c>
      <c r="P277" s="42">
        <f>IF(A277="","",IF(O277="YES","Exclude",IF(N277=5,"Candidate","Review")))</f>
        <v/>
      </c>
      <c r="Q277" s="42" t="n"/>
      <c r="R277" s="42" t="n"/>
    </row>
    <row r="278">
      <c r="A278" s="42" t="n"/>
      <c r="B278" s="42">
        <f t="array" ref="B278">IFERROR(INDEX(Raw_Articles!$F:$F,MATCH(A278,Raw_Articles!$A:$A,0)),"")</f>
        <v/>
      </c>
      <c r="C278" s="42" t="n"/>
      <c r="D278" s="42" t="n"/>
      <c r="E278" s="42" t="n"/>
      <c r="F278" s="42" t="n"/>
      <c r="G278" s="42" t="n"/>
      <c r="H278" s="42" t="n"/>
      <c r="I278" s="42" t="n"/>
      <c r="J278" s="42" t="n"/>
      <c r="K278" s="42" t="n"/>
      <c r="L278" s="42" t="n"/>
      <c r="M278" s="42" t="n"/>
      <c r="N278" s="42">
        <f>IF(COUNTA(C278:G278)=0,"",COUNTIF(C278:G278,"Yes"))</f>
        <v/>
      </c>
      <c r="O278" s="42">
        <f>IF(COUNTA(H278:M278)=0,"",IF(COUNTIF(H278:M278,"Yes")&gt;0,"YES","NO"))</f>
        <v/>
      </c>
      <c r="P278" s="42">
        <f>IF(A278="","",IF(O278="YES","Exclude",IF(N278=5,"Candidate","Review")))</f>
        <v/>
      </c>
      <c r="Q278" s="42" t="n"/>
      <c r="R278" s="42" t="n"/>
    </row>
    <row r="279">
      <c r="A279" s="42" t="n"/>
      <c r="B279" s="42">
        <f t="array" ref="B279">IFERROR(INDEX(Raw_Articles!$F:$F,MATCH(A279,Raw_Articles!$A:$A,0)),"")</f>
        <v/>
      </c>
      <c r="C279" s="42" t="n"/>
      <c r="D279" s="42" t="n"/>
      <c r="E279" s="42" t="n"/>
      <c r="F279" s="42" t="n"/>
      <c r="G279" s="42" t="n"/>
      <c r="H279" s="42" t="n"/>
      <c r="I279" s="42" t="n"/>
      <c r="J279" s="42" t="n"/>
      <c r="K279" s="42" t="n"/>
      <c r="L279" s="42" t="n"/>
      <c r="M279" s="42" t="n"/>
      <c r="N279" s="42">
        <f>IF(COUNTA(C279:G279)=0,"",COUNTIF(C279:G279,"Yes"))</f>
        <v/>
      </c>
      <c r="O279" s="42">
        <f>IF(COUNTA(H279:M279)=0,"",IF(COUNTIF(H279:M279,"Yes")&gt;0,"YES","NO"))</f>
        <v/>
      </c>
      <c r="P279" s="42">
        <f>IF(A279="","",IF(O279="YES","Exclude",IF(N279=5,"Candidate","Review")))</f>
        <v/>
      </c>
      <c r="Q279" s="42" t="n"/>
      <c r="R279" s="42" t="n"/>
    </row>
    <row r="280">
      <c r="A280" s="42" t="n"/>
      <c r="B280" s="42">
        <f t="array" ref="B280">IFERROR(INDEX(Raw_Articles!$F:$F,MATCH(A280,Raw_Articles!$A:$A,0)),"")</f>
        <v/>
      </c>
      <c r="C280" s="42" t="n"/>
      <c r="D280" s="42" t="n"/>
      <c r="E280" s="42" t="n"/>
      <c r="F280" s="42" t="n"/>
      <c r="G280" s="42" t="n"/>
      <c r="H280" s="42" t="n"/>
      <c r="I280" s="42" t="n"/>
      <c r="J280" s="42" t="n"/>
      <c r="K280" s="42" t="n"/>
      <c r="L280" s="42" t="n"/>
      <c r="M280" s="42" t="n"/>
      <c r="N280" s="42">
        <f>IF(COUNTA(C280:G280)=0,"",COUNTIF(C280:G280,"Yes"))</f>
        <v/>
      </c>
      <c r="O280" s="42">
        <f>IF(COUNTA(H280:M280)=0,"",IF(COUNTIF(H280:M280,"Yes")&gt;0,"YES","NO"))</f>
        <v/>
      </c>
      <c r="P280" s="42">
        <f>IF(A280="","",IF(O280="YES","Exclude",IF(N280=5,"Candidate","Review")))</f>
        <v/>
      </c>
      <c r="Q280" s="42" t="n"/>
      <c r="R280" s="42" t="n"/>
    </row>
    <row r="281">
      <c r="A281" s="42" t="n"/>
      <c r="B281" s="42">
        <f t="array" ref="B281">IFERROR(INDEX(Raw_Articles!$F:$F,MATCH(A281,Raw_Articles!$A:$A,0)),"")</f>
        <v/>
      </c>
      <c r="C281" s="42" t="n"/>
      <c r="D281" s="42" t="n"/>
      <c r="E281" s="42" t="n"/>
      <c r="F281" s="42" t="n"/>
      <c r="G281" s="42" t="n"/>
      <c r="H281" s="42" t="n"/>
      <c r="I281" s="42" t="n"/>
      <c r="J281" s="42" t="n"/>
      <c r="K281" s="42" t="n"/>
      <c r="L281" s="42" t="n"/>
      <c r="M281" s="42" t="n"/>
      <c r="N281" s="42">
        <f>IF(COUNTA(C281:G281)=0,"",COUNTIF(C281:G281,"Yes"))</f>
        <v/>
      </c>
      <c r="O281" s="42">
        <f>IF(COUNTA(H281:M281)=0,"",IF(COUNTIF(H281:M281,"Yes")&gt;0,"YES","NO"))</f>
        <v/>
      </c>
      <c r="P281" s="42">
        <f>IF(A281="","",IF(O281="YES","Exclude",IF(N281=5,"Candidate","Review")))</f>
        <v/>
      </c>
      <c r="Q281" s="42" t="n"/>
      <c r="R281" s="42" t="n"/>
    </row>
    <row r="282">
      <c r="A282" s="42" t="n"/>
      <c r="B282" s="42">
        <f t="array" ref="B282">IFERROR(INDEX(Raw_Articles!$F:$F,MATCH(A282,Raw_Articles!$A:$A,0)),"")</f>
        <v/>
      </c>
      <c r="C282" s="42" t="n"/>
      <c r="D282" s="42" t="n"/>
      <c r="E282" s="42" t="n"/>
      <c r="F282" s="42" t="n"/>
      <c r="G282" s="42" t="n"/>
      <c r="H282" s="42" t="n"/>
      <c r="I282" s="42" t="n"/>
      <c r="J282" s="42" t="n"/>
      <c r="K282" s="42" t="n"/>
      <c r="L282" s="42" t="n"/>
      <c r="M282" s="42" t="n"/>
      <c r="N282" s="42">
        <f>IF(COUNTA(C282:G282)=0,"",COUNTIF(C282:G282,"Yes"))</f>
        <v/>
      </c>
      <c r="O282" s="42">
        <f>IF(COUNTA(H282:M282)=0,"",IF(COUNTIF(H282:M282,"Yes")&gt;0,"YES","NO"))</f>
        <v/>
      </c>
      <c r="P282" s="42">
        <f>IF(A282="","",IF(O282="YES","Exclude",IF(N282=5,"Candidate","Review")))</f>
        <v/>
      </c>
      <c r="Q282" s="42" t="n"/>
      <c r="R282" s="42" t="n"/>
    </row>
    <row r="283">
      <c r="A283" s="42" t="n"/>
      <c r="B283" s="42">
        <f t="array" ref="B283">IFERROR(INDEX(Raw_Articles!$F:$F,MATCH(A283,Raw_Articles!$A:$A,0)),"")</f>
        <v/>
      </c>
      <c r="C283" s="42" t="n"/>
      <c r="D283" s="42" t="n"/>
      <c r="E283" s="42" t="n"/>
      <c r="F283" s="42" t="n"/>
      <c r="G283" s="42" t="n"/>
      <c r="H283" s="42" t="n"/>
      <c r="I283" s="42" t="n"/>
      <c r="J283" s="42" t="n"/>
      <c r="K283" s="42" t="n"/>
      <c r="L283" s="42" t="n"/>
      <c r="M283" s="42" t="n"/>
      <c r="N283" s="42">
        <f>IF(COUNTA(C283:G283)=0,"",COUNTIF(C283:G283,"Yes"))</f>
        <v/>
      </c>
      <c r="O283" s="42">
        <f>IF(COUNTA(H283:M283)=0,"",IF(COUNTIF(H283:M283,"Yes")&gt;0,"YES","NO"))</f>
        <v/>
      </c>
      <c r="P283" s="42">
        <f>IF(A283="","",IF(O283="YES","Exclude",IF(N283=5,"Candidate","Review")))</f>
        <v/>
      </c>
      <c r="Q283" s="42" t="n"/>
      <c r="R283" s="42" t="n"/>
    </row>
    <row r="284">
      <c r="A284" s="42" t="n"/>
      <c r="B284" s="42">
        <f t="array" ref="B284">IFERROR(INDEX(Raw_Articles!$F:$F,MATCH(A284,Raw_Articles!$A:$A,0)),"")</f>
        <v/>
      </c>
      <c r="C284" s="42" t="n"/>
      <c r="D284" s="42" t="n"/>
      <c r="E284" s="42" t="n"/>
      <c r="F284" s="42" t="n"/>
      <c r="G284" s="42" t="n"/>
      <c r="H284" s="42" t="n"/>
      <c r="I284" s="42" t="n"/>
      <c r="J284" s="42" t="n"/>
      <c r="K284" s="42" t="n"/>
      <c r="L284" s="42" t="n"/>
      <c r="M284" s="42" t="n"/>
      <c r="N284" s="42">
        <f>IF(COUNTA(C284:G284)=0,"",COUNTIF(C284:G284,"Yes"))</f>
        <v/>
      </c>
      <c r="O284" s="42">
        <f>IF(COUNTA(H284:M284)=0,"",IF(COUNTIF(H284:M284,"Yes")&gt;0,"YES","NO"))</f>
        <v/>
      </c>
      <c r="P284" s="42">
        <f>IF(A284="","",IF(O284="YES","Exclude",IF(N284=5,"Candidate","Review")))</f>
        <v/>
      </c>
      <c r="Q284" s="42" t="n"/>
      <c r="R284" s="42" t="n"/>
    </row>
    <row r="285">
      <c r="A285" s="42" t="n"/>
      <c r="B285" s="42">
        <f t="array" ref="B285">IFERROR(INDEX(Raw_Articles!$F:$F,MATCH(A285,Raw_Articles!$A:$A,0)),"")</f>
        <v/>
      </c>
      <c r="C285" s="42" t="n"/>
      <c r="D285" s="42" t="n"/>
      <c r="E285" s="42" t="n"/>
      <c r="F285" s="42" t="n"/>
      <c r="G285" s="42" t="n"/>
      <c r="H285" s="42" t="n"/>
      <c r="I285" s="42" t="n"/>
      <c r="J285" s="42" t="n"/>
      <c r="K285" s="42" t="n"/>
      <c r="L285" s="42" t="n"/>
      <c r="M285" s="42" t="n"/>
      <c r="N285" s="42">
        <f>IF(COUNTA(C285:G285)=0,"",COUNTIF(C285:G285,"Yes"))</f>
        <v/>
      </c>
      <c r="O285" s="42">
        <f>IF(COUNTA(H285:M285)=0,"",IF(COUNTIF(H285:M285,"Yes")&gt;0,"YES","NO"))</f>
        <v/>
      </c>
      <c r="P285" s="42">
        <f>IF(A285="","",IF(O285="YES","Exclude",IF(N285=5,"Candidate","Review")))</f>
        <v/>
      </c>
      <c r="Q285" s="42" t="n"/>
      <c r="R285" s="42" t="n"/>
    </row>
    <row r="286">
      <c r="A286" s="42" t="n"/>
      <c r="B286" s="42">
        <f t="array" ref="B286">IFERROR(INDEX(Raw_Articles!$F:$F,MATCH(A286,Raw_Articles!$A:$A,0)),"")</f>
        <v/>
      </c>
      <c r="C286" s="42" t="n"/>
      <c r="D286" s="42" t="n"/>
      <c r="E286" s="42" t="n"/>
      <c r="F286" s="42" t="n"/>
      <c r="G286" s="42" t="n"/>
      <c r="H286" s="42" t="n"/>
      <c r="I286" s="42" t="n"/>
      <c r="J286" s="42" t="n"/>
      <c r="K286" s="42" t="n"/>
      <c r="L286" s="42" t="n"/>
      <c r="M286" s="42" t="n"/>
      <c r="N286" s="42">
        <f>IF(COUNTA(C286:G286)=0,"",COUNTIF(C286:G286,"Yes"))</f>
        <v/>
      </c>
      <c r="O286" s="42">
        <f>IF(COUNTA(H286:M286)=0,"",IF(COUNTIF(H286:M286,"Yes")&gt;0,"YES","NO"))</f>
        <v/>
      </c>
      <c r="P286" s="42">
        <f>IF(A286="","",IF(O286="YES","Exclude",IF(N286=5,"Candidate","Review")))</f>
        <v/>
      </c>
      <c r="Q286" s="42" t="n"/>
      <c r="R286" s="42" t="n"/>
    </row>
    <row r="287">
      <c r="A287" s="42" t="n"/>
      <c r="B287" s="42">
        <f t="array" ref="B287">IFERROR(INDEX(Raw_Articles!$F:$F,MATCH(A287,Raw_Articles!$A:$A,0)),"")</f>
        <v/>
      </c>
      <c r="C287" s="42" t="n"/>
      <c r="D287" s="42" t="n"/>
      <c r="E287" s="42" t="n"/>
      <c r="F287" s="42" t="n"/>
      <c r="G287" s="42" t="n"/>
      <c r="H287" s="42" t="n"/>
      <c r="I287" s="42" t="n"/>
      <c r="J287" s="42" t="n"/>
      <c r="K287" s="42" t="n"/>
      <c r="L287" s="42" t="n"/>
      <c r="M287" s="42" t="n"/>
      <c r="N287" s="42">
        <f>IF(COUNTA(C287:G287)=0,"",COUNTIF(C287:G287,"Yes"))</f>
        <v/>
      </c>
      <c r="O287" s="42">
        <f>IF(COUNTA(H287:M287)=0,"",IF(COUNTIF(H287:M287,"Yes")&gt;0,"YES","NO"))</f>
        <v/>
      </c>
      <c r="P287" s="42">
        <f>IF(A287="","",IF(O287="YES","Exclude",IF(N287=5,"Candidate","Review")))</f>
        <v/>
      </c>
      <c r="Q287" s="42" t="n"/>
      <c r="R287" s="42" t="n"/>
    </row>
    <row r="288">
      <c r="A288" s="42" t="n"/>
      <c r="B288" s="42">
        <f t="array" ref="B288">IFERROR(INDEX(Raw_Articles!$F:$F,MATCH(A288,Raw_Articles!$A:$A,0)),"")</f>
        <v/>
      </c>
      <c r="C288" s="42" t="n"/>
      <c r="D288" s="42" t="n"/>
      <c r="E288" s="42" t="n"/>
      <c r="F288" s="42" t="n"/>
      <c r="G288" s="42" t="n"/>
      <c r="H288" s="42" t="n"/>
      <c r="I288" s="42" t="n"/>
      <c r="J288" s="42" t="n"/>
      <c r="K288" s="42" t="n"/>
      <c r="L288" s="42" t="n"/>
      <c r="M288" s="42" t="n"/>
      <c r="N288" s="42">
        <f>IF(COUNTA(C288:G288)=0,"",COUNTIF(C288:G288,"Yes"))</f>
        <v/>
      </c>
      <c r="O288" s="42">
        <f>IF(COUNTA(H288:M288)=0,"",IF(COUNTIF(H288:M288,"Yes")&gt;0,"YES","NO"))</f>
        <v/>
      </c>
      <c r="P288" s="42">
        <f>IF(A288="","",IF(O288="YES","Exclude",IF(N288=5,"Candidate","Review")))</f>
        <v/>
      </c>
      <c r="Q288" s="42" t="n"/>
      <c r="R288" s="42" t="n"/>
    </row>
    <row r="289">
      <c r="A289" s="42" t="n"/>
      <c r="B289" s="42">
        <f t="array" ref="B289">IFERROR(INDEX(Raw_Articles!$F:$F,MATCH(A289,Raw_Articles!$A:$A,0)),"")</f>
        <v/>
      </c>
      <c r="C289" s="42" t="n"/>
      <c r="D289" s="42" t="n"/>
      <c r="E289" s="42" t="n"/>
      <c r="F289" s="42" t="n"/>
      <c r="G289" s="42" t="n"/>
      <c r="H289" s="42" t="n"/>
      <c r="I289" s="42" t="n"/>
      <c r="J289" s="42" t="n"/>
      <c r="K289" s="42" t="n"/>
      <c r="L289" s="42" t="n"/>
      <c r="M289" s="42" t="n"/>
      <c r="N289" s="42">
        <f>IF(COUNTA(C289:G289)=0,"",COUNTIF(C289:G289,"Yes"))</f>
        <v/>
      </c>
      <c r="O289" s="42">
        <f>IF(COUNTA(H289:M289)=0,"",IF(COUNTIF(H289:M289,"Yes")&gt;0,"YES","NO"))</f>
        <v/>
      </c>
      <c r="P289" s="42">
        <f>IF(A289="","",IF(O289="YES","Exclude",IF(N289=5,"Candidate","Review")))</f>
        <v/>
      </c>
      <c r="Q289" s="42" t="n"/>
      <c r="R289" s="42" t="n"/>
    </row>
    <row r="290">
      <c r="A290" s="42" t="n"/>
      <c r="B290" s="42">
        <f t="array" ref="B290">IFERROR(INDEX(Raw_Articles!$F:$F,MATCH(A290,Raw_Articles!$A:$A,0)),"")</f>
        <v/>
      </c>
      <c r="C290" s="42" t="n"/>
      <c r="D290" s="42" t="n"/>
      <c r="E290" s="42" t="n"/>
      <c r="F290" s="42" t="n"/>
      <c r="G290" s="42" t="n"/>
      <c r="H290" s="42" t="n"/>
      <c r="I290" s="42" t="n"/>
      <c r="J290" s="42" t="n"/>
      <c r="K290" s="42" t="n"/>
      <c r="L290" s="42" t="n"/>
      <c r="M290" s="42" t="n"/>
      <c r="N290" s="42">
        <f>IF(COUNTA(C290:G290)=0,"",COUNTIF(C290:G290,"Yes"))</f>
        <v/>
      </c>
      <c r="O290" s="42">
        <f>IF(COUNTA(H290:M290)=0,"",IF(COUNTIF(H290:M290,"Yes")&gt;0,"YES","NO"))</f>
        <v/>
      </c>
      <c r="P290" s="42">
        <f>IF(A290="","",IF(O290="YES","Exclude",IF(N290=5,"Candidate","Review")))</f>
        <v/>
      </c>
      <c r="Q290" s="42" t="n"/>
      <c r="R290" s="42" t="n"/>
    </row>
    <row r="291">
      <c r="A291" s="42" t="n"/>
      <c r="B291" s="42">
        <f t="array" ref="B291">IFERROR(INDEX(Raw_Articles!$F:$F,MATCH(A291,Raw_Articles!$A:$A,0)),"")</f>
        <v/>
      </c>
      <c r="C291" s="42" t="n"/>
      <c r="D291" s="42" t="n"/>
      <c r="E291" s="42" t="n"/>
      <c r="F291" s="42" t="n"/>
      <c r="G291" s="42" t="n"/>
      <c r="H291" s="42" t="n"/>
      <c r="I291" s="42" t="n"/>
      <c r="J291" s="42" t="n"/>
      <c r="K291" s="42" t="n"/>
      <c r="L291" s="42" t="n"/>
      <c r="M291" s="42" t="n"/>
      <c r="N291" s="42">
        <f>IF(COUNTA(C291:G291)=0,"",COUNTIF(C291:G291,"Yes"))</f>
        <v/>
      </c>
      <c r="O291" s="42">
        <f>IF(COUNTA(H291:M291)=0,"",IF(COUNTIF(H291:M291,"Yes")&gt;0,"YES","NO"))</f>
        <v/>
      </c>
      <c r="P291" s="42">
        <f>IF(A291="","",IF(O291="YES","Exclude",IF(N291=5,"Candidate","Review")))</f>
        <v/>
      </c>
      <c r="Q291" s="42" t="n"/>
      <c r="R291" s="42" t="n"/>
    </row>
    <row r="292">
      <c r="A292" s="42" t="n"/>
      <c r="B292" s="42">
        <f t="array" ref="B292">IFERROR(INDEX(Raw_Articles!$F:$F,MATCH(A292,Raw_Articles!$A:$A,0)),"")</f>
        <v/>
      </c>
      <c r="C292" s="42" t="n"/>
      <c r="D292" s="42" t="n"/>
      <c r="E292" s="42" t="n"/>
      <c r="F292" s="42" t="n"/>
      <c r="G292" s="42" t="n"/>
      <c r="H292" s="42" t="n"/>
      <c r="I292" s="42" t="n"/>
      <c r="J292" s="42" t="n"/>
      <c r="K292" s="42" t="n"/>
      <c r="L292" s="42" t="n"/>
      <c r="M292" s="42" t="n"/>
      <c r="N292" s="42">
        <f>IF(COUNTA(C292:G292)=0,"",COUNTIF(C292:G292,"Yes"))</f>
        <v/>
      </c>
      <c r="O292" s="42">
        <f>IF(COUNTA(H292:M292)=0,"",IF(COUNTIF(H292:M292,"Yes")&gt;0,"YES","NO"))</f>
        <v/>
      </c>
      <c r="P292" s="42">
        <f>IF(A292="","",IF(O292="YES","Exclude",IF(N292=5,"Candidate","Review")))</f>
        <v/>
      </c>
      <c r="Q292" s="42" t="n"/>
      <c r="R292" s="42" t="n"/>
    </row>
    <row r="293">
      <c r="A293" s="42" t="n"/>
      <c r="B293" s="42">
        <f t="array" ref="B293">IFERROR(INDEX(Raw_Articles!$F:$F,MATCH(A293,Raw_Articles!$A:$A,0)),"")</f>
        <v/>
      </c>
      <c r="C293" s="42" t="n"/>
      <c r="D293" s="42" t="n"/>
      <c r="E293" s="42" t="n"/>
      <c r="F293" s="42" t="n"/>
      <c r="G293" s="42" t="n"/>
      <c r="H293" s="42" t="n"/>
      <c r="I293" s="42" t="n"/>
      <c r="J293" s="42" t="n"/>
      <c r="K293" s="42" t="n"/>
      <c r="L293" s="42" t="n"/>
      <c r="M293" s="42" t="n"/>
      <c r="N293" s="42">
        <f>IF(COUNTA(C293:G293)=0,"",COUNTIF(C293:G293,"Yes"))</f>
        <v/>
      </c>
      <c r="O293" s="42">
        <f>IF(COUNTA(H293:M293)=0,"",IF(COUNTIF(H293:M293,"Yes")&gt;0,"YES","NO"))</f>
        <v/>
      </c>
      <c r="P293" s="42">
        <f>IF(A293="","",IF(O293="YES","Exclude",IF(N293=5,"Candidate","Review")))</f>
        <v/>
      </c>
      <c r="Q293" s="42" t="n"/>
      <c r="R293" s="42" t="n"/>
    </row>
    <row r="294">
      <c r="A294" s="42" t="n"/>
      <c r="B294" s="42">
        <f t="array" ref="B294">IFERROR(INDEX(Raw_Articles!$F:$F,MATCH(A294,Raw_Articles!$A:$A,0)),"")</f>
        <v/>
      </c>
      <c r="C294" s="42" t="n"/>
      <c r="D294" s="42" t="n"/>
      <c r="E294" s="42" t="n"/>
      <c r="F294" s="42" t="n"/>
      <c r="G294" s="42" t="n"/>
      <c r="H294" s="42" t="n"/>
      <c r="I294" s="42" t="n"/>
      <c r="J294" s="42" t="n"/>
      <c r="K294" s="42" t="n"/>
      <c r="L294" s="42" t="n"/>
      <c r="M294" s="42" t="n"/>
      <c r="N294" s="42">
        <f>IF(COUNTA(C294:G294)=0,"",COUNTIF(C294:G294,"Yes"))</f>
        <v/>
      </c>
      <c r="O294" s="42">
        <f>IF(COUNTA(H294:M294)=0,"",IF(COUNTIF(H294:M294,"Yes")&gt;0,"YES","NO"))</f>
        <v/>
      </c>
      <c r="P294" s="42">
        <f>IF(A294="","",IF(O294="YES","Exclude",IF(N294=5,"Candidate","Review")))</f>
        <v/>
      </c>
      <c r="Q294" s="42" t="n"/>
      <c r="R294" s="42" t="n"/>
    </row>
    <row r="295">
      <c r="A295" s="42" t="n"/>
      <c r="B295" s="42">
        <f t="array" ref="B295">IFERROR(INDEX(Raw_Articles!$F:$F,MATCH(A295,Raw_Articles!$A:$A,0)),"")</f>
        <v/>
      </c>
      <c r="C295" s="42" t="n"/>
      <c r="D295" s="42" t="n"/>
      <c r="E295" s="42" t="n"/>
      <c r="F295" s="42" t="n"/>
      <c r="G295" s="42" t="n"/>
      <c r="H295" s="42" t="n"/>
      <c r="I295" s="42" t="n"/>
      <c r="J295" s="42" t="n"/>
      <c r="K295" s="42" t="n"/>
      <c r="L295" s="42" t="n"/>
      <c r="M295" s="42" t="n"/>
      <c r="N295" s="42">
        <f>IF(COUNTA(C295:G295)=0,"",COUNTIF(C295:G295,"Yes"))</f>
        <v/>
      </c>
      <c r="O295" s="42">
        <f>IF(COUNTA(H295:M295)=0,"",IF(COUNTIF(H295:M295,"Yes")&gt;0,"YES","NO"))</f>
        <v/>
      </c>
      <c r="P295" s="42">
        <f>IF(A295="","",IF(O295="YES","Exclude",IF(N295=5,"Candidate","Review")))</f>
        <v/>
      </c>
      <c r="Q295" s="42" t="n"/>
      <c r="R295" s="42" t="n"/>
    </row>
    <row r="296">
      <c r="A296" s="42" t="n"/>
      <c r="B296" s="42">
        <f t="array" ref="B296">IFERROR(INDEX(Raw_Articles!$F:$F,MATCH(A296,Raw_Articles!$A:$A,0)),"")</f>
        <v/>
      </c>
      <c r="C296" s="42" t="n"/>
      <c r="D296" s="42" t="n"/>
      <c r="E296" s="42" t="n"/>
      <c r="F296" s="42" t="n"/>
      <c r="G296" s="42" t="n"/>
      <c r="H296" s="42" t="n"/>
      <c r="I296" s="42" t="n"/>
      <c r="J296" s="42" t="n"/>
      <c r="K296" s="42" t="n"/>
      <c r="L296" s="42" t="n"/>
      <c r="M296" s="42" t="n"/>
      <c r="N296" s="42">
        <f>IF(COUNTA(C296:G296)=0,"",COUNTIF(C296:G296,"Yes"))</f>
        <v/>
      </c>
      <c r="O296" s="42">
        <f>IF(COUNTA(H296:M296)=0,"",IF(COUNTIF(H296:M296,"Yes")&gt;0,"YES","NO"))</f>
        <v/>
      </c>
      <c r="P296" s="42">
        <f>IF(A296="","",IF(O296="YES","Exclude",IF(N296=5,"Candidate","Review")))</f>
        <v/>
      </c>
      <c r="Q296" s="42" t="n"/>
      <c r="R296" s="42" t="n"/>
    </row>
    <row r="297">
      <c r="A297" s="42" t="n"/>
      <c r="B297" s="42">
        <f t="array" ref="B297">IFERROR(INDEX(Raw_Articles!$F:$F,MATCH(A297,Raw_Articles!$A:$A,0)),"")</f>
        <v/>
      </c>
      <c r="C297" s="42" t="n"/>
      <c r="D297" s="42" t="n"/>
      <c r="E297" s="42" t="n"/>
      <c r="F297" s="42" t="n"/>
      <c r="G297" s="42" t="n"/>
      <c r="H297" s="42" t="n"/>
      <c r="I297" s="42" t="n"/>
      <c r="J297" s="42" t="n"/>
      <c r="K297" s="42" t="n"/>
      <c r="L297" s="42" t="n"/>
      <c r="M297" s="42" t="n"/>
      <c r="N297" s="42">
        <f>IF(COUNTA(C297:G297)=0,"",COUNTIF(C297:G297,"Yes"))</f>
        <v/>
      </c>
      <c r="O297" s="42">
        <f>IF(COUNTA(H297:M297)=0,"",IF(COUNTIF(H297:M297,"Yes")&gt;0,"YES","NO"))</f>
        <v/>
      </c>
      <c r="P297" s="42">
        <f>IF(A297="","",IF(O297="YES","Exclude",IF(N297=5,"Candidate","Review")))</f>
        <v/>
      </c>
      <c r="Q297" s="42" t="n"/>
      <c r="R297" s="42" t="n"/>
    </row>
    <row r="298">
      <c r="A298" s="42" t="n"/>
      <c r="B298" s="42">
        <f t="array" ref="B298">IFERROR(INDEX(Raw_Articles!$F:$F,MATCH(A298,Raw_Articles!$A:$A,0)),"")</f>
        <v/>
      </c>
      <c r="C298" s="42" t="n"/>
      <c r="D298" s="42" t="n"/>
      <c r="E298" s="42" t="n"/>
      <c r="F298" s="42" t="n"/>
      <c r="G298" s="42" t="n"/>
      <c r="H298" s="42" t="n"/>
      <c r="I298" s="42" t="n"/>
      <c r="J298" s="42" t="n"/>
      <c r="K298" s="42" t="n"/>
      <c r="L298" s="42" t="n"/>
      <c r="M298" s="42" t="n"/>
      <c r="N298" s="42">
        <f>IF(COUNTA(C298:G298)=0,"",COUNTIF(C298:G298,"Yes"))</f>
        <v/>
      </c>
      <c r="O298" s="42">
        <f>IF(COUNTA(H298:M298)=0,"",IF(COUNTIF(H298:M298,"Yes")&gt;0,"YES","NO"))</f>
        <v/>
      </c>
      <c r="P298" s="42">
        <f>IF(A298="","",IF(O298="YES","Exclude",IF(N298=5,"Candidate","Review")))</f>
        <v/>
      </c>
      <c r="Q298" s="42" t="n"/>
      <c r="R298" s="42" t="n"/>
    </row>
    <row r="299">
      <c r="A299" s="42" t="n"/>
      <c r="B299" s="42">
        <f t="array" ref="B299">IFERROR(INDEX(Raw_Articles!$F:$F,MATCH(A299,Raw_Articles!$A:$A,0)),"")</f>
        <v/>
      </c>
      <c r="C299" s="42" t="n"/>
      <c r="D299" s="42" t="n"/>
      <c r="E299" s="42" t="n"/>
      <c r="F299" s="42" t="n"/>
      <c r="G299" s="42" t="n"/>
      <c r="H299" s="42" t="n"/>
      <c r="I299" s="42" t="n"/>
      <c r="J299" s="42" t="n"/>
      <c r="K299" s="42" t="n"/>
      <c r="L299" s="42" t="n"/>
      <c r="M299" s="42" t="n"/>
      <c r="N299" s="42">
        <f>IF(COUNTA(C299:G299)=0,"",COUNTIF(C299:G299,"Yes"))</f>
        <v/>
      </c>
      <c r="O299" s="42">
        <f>IF(COUNTA(H299:M299)=0,"",IF(COUNTIF(H299:M299,"Yes")&gt;0,"YES","NO"))</f>
        <v/>
      </c>
      <c r="P299" s="42">
        <f>IF(A299="","",IF(O299="YES","Exclude",IF(N299=5,"Candidate","Review")))</f>
        <v/>
      </c>
      <c r="Q299" s="42" t="n"/>
      <c r="R299" s="42" t="n"/>
    </row>
    <row r="300">
      <c r="A300" s="42" t="n"/>
      <c r="B300" s="42">
        <f t="array" ref="B300">IFERROR(INDEX(Raw_Articles!$F:$F,MATCH(A300,Raw_Articles!$A:$A,0)),"")</f>
        <v/>
      </c>
      <c r="C300" s="42" t="n"/>
      <c r="D300" s="42" t="n"/>
      <c r="E300" s="42" t="n"/>
      <c r="F300" s="42" t="n"/>
      <c r="G300" s="42" t="n"/>
      <c r="H300" s="42" t="n"/>
      <c r="I300" s="42" t="n"/>
      <c r="J300" s="42" t="n"/>
      <c r="K300" s="42" t="n"/>
      <c r="L300" s="42" t="n"/>
      <c r="M300" s="42" t="n"/>
      <c r="N300" s="42">
        <f>IF(COUNTA(C300:G300)=0,"",COUNTIF(C300:G300,"Yes"))</f>
        <v/>
      </c>
      <c r="O300" s="42">
        <f>IF(COUNTA(H300:M300)=0,"",IF(COUNTIF(H300:M300,"Yes")&gt;0,"YES","NO"))</f>
        <v/>
      </c>
      <c r="P300" s="42">
        <f>IF(A300="","",IF(O300="YES","Exclude",IF(N300=5,"Candidate","Review")))</f>
        <v/>
      </c>
      <c r="Q300" s="42" t="n"/>
      <c r="R300" s="42" t="n"/>
    </row>
    <row r="301">
      <c r="A301" s="42" t="n"/>
      <c r="B301" s="42">
        <f t="array" ref="B301">IFERROR(INDEX(Raw_Articles!$F:$F,MATCH(A301,Raw_Articles!$A:$A,0)),"")</f>
        <v/>
      </c>
      <c r="C301" s="42" t="n"/>
      <c r="D301" s="42" t="n"/>
      <c r="E301" s="42" t="n"/>
      <c r="F301" s="42" t="n"/>
      <c r="G301" s="42" t="n"/>
      <c r="H301" s="42" t="n"/>
      <c r="I301" s="42" t="n"/>
      <c r="J301" s="42" t="n"/>
      <c r="K301" s="42" t="n"/>
      <c r="L301" s="42" t="n"/>
      <c r="M301" s="42" t="n"/>
      <c r="N301" s="42">
        <f>IF(COUNTA(C301:G301)=0,"",COUNTIF(C301:G301,"Yes"))</f>
        <v/>
      </c>
      <c r="O301" s="42">
        <f>IF(COUNTA(H301:M301)=0,"",IF(COUNTIF(H301:M301,"Yes")&gt;0,"YES","NO"))</f>
        <v/>
      </c>
      <c r="P301" s="42">
        <f>IF(A301="","",IF(O301="YES","Exclude",IF(N301=5,"Candidate","Review")))</f>
        <v/>
      </c>
      <c r="Q301" s="42" t="n"/>
      <c r="R301" s="42" t="n"/>
    </row>
    <row r="302">
      <c r="A302" s="42" t="n"/>
      <c r="B302" s="42">
        <f t="array" ref="B302">IFERROR(INDEX(Raw_Articles!$F:$F,MATCH(A302,Raw_Articles!$A:$A,0)),"")</f>
        <v/>
      </c>
      <c r="C302" s="42" t="n"/>
      <c r="D302" s="42" t="n"/>
      <c r="E302" s="42" t="n"/>
      <c r="F302" s="42" t="n"/>
      <c r="G302" s="42" t="n"/>
      <c r="H302" s="42" t="n"/>
      <c r="I302" s="42" t="n"/>
      <c r="J302" s="42" t="n"/>
      <c r="K302" s="42" t="n"/>
      <c r="L302" s="42" t="n"/>
      <c r="M302" s="42" t="n"/>
      <c r="N302" s="42">
        <f>IF(COUNTA(C302:G302)=0,"",COUNTIF(C302:G302,"Yes"))</f>
        <v/>
      </c>
      <c r="O302" s="42">
        <f>IF(COUNTA(H302:M302)=0,"",IF(COUNTIF(H302:M302,"Yes")&gt;0,"YES","NO"))</f>
        <v/>
      </c>
      <c r="P302" s="42">
        <f>IF(A302="","",IF(O302="YES","Exclude",IF(N302=5,"Candidate","Review")))</f>
        <v/>
      </c>
      <c r="Q302" s="42" t="n"/>
      <c r="R302" s="42" t="n"/>
    </row>
    <row r="303">
      <c r="A303" s="42" t="n"/>
      <c r="B303" s="42">
        <f t="array" ref="B303">IFERROR(INDEX(Raw_Articles!$F:$F,MATCH(A303,Raw_Articles!$A:$A,0)),"")</f>
        <v/>
      </c>
      <c r="C303" s="42" t="n"/>
      <c r="D303" s="42" t="n"/>
      <c r="E303" s="42" t="n"/>
      <c r="F303" s="42" t="n"/>
      <c r="G303" s="42" t="n"/>
      <c r="H303" s="42" t="n"/>
      <c r="I303" s="42" t="n"/>
      <c r="J303" s="42" t="n"/>
      <c r="K303" s="42" t="n"/>
      <c r="L303" s="42" t="n"/>
      <c r="M303" s="42" t="n"/>
      <c r="N303" s="42">
        <f>IF(COUNTA(C303:G303)=0,"",COUNTIF(C303:G303,"Yes"))</f>
        <v/>
      </c>
      <c r="O303" s="42">
        <f>IF(COUNTA(H303:M303)=0,"",IF(COUNTIF(H303:M303,"Yes")&gt;0,"YES","NO"))</f>
        <v/>
      </c>
      <c r="P303" s="42">
        <f>IF(A303="","",IF(O303="YES","Exclude",IF(N303=5,"Candidate","Review")))</f>
        <v/>
      </c>
      <c r="Q303" s="42" t="n"/>
      <c r="R303" s="42" t="n"/>
    </row>
    <row r="304">
      <c r="A304" s="42" t="n"/>
      <c r="B304" s="42">
        <f t="array" ref="B304">IFERROR(INDEX(Raw_Articles!$F:$F,MATCH(A304,Raw_Articles!$A:$A,0)),"")</f>
        <v/>
      </c>
      <c r="C304" s="42" t="n"/>
      <c r="D304" s="42" t="n"/>
      <c r="E304" s="42" t="n"/>
      <c r="F304" s="42" t="n"/>
      <c r="G304" s="42" t="n"/>
      <c r="H304" s="42" t="n"/>
      <c r="I304" s="42" t="n"/>
      <c r="J304" s="42" t="n"/>
      <c r="K304" s="42" t="n"/>
      <c r="L304" s="42" t="n"/>
      <c r="M304" s="42" t="n"/>
      <c r="N304" s="42">
        <f>IF(COUNTA(C304:G304)=0,"",COUNTIF(C304:G304,"Yes"))</f>
        <v/>
      </c>
      <c r="O304" s="42">
        <f>IF(COUNTA(H304:M304)=0,"",IF(COUNTIF(H304:M304,"Yes")&gt;0,"YES","NO"))</f>
        <v/>
      </c>
      <c r="P304" s="42">
        <f>IF(A304="","",IF(O304="YES","Exclude",IF(N304=5,"Candidate","Review")))</f>
        <v/>
      </c>
      <c r="Q304" s="42" t="n"/>
      <c r="R304" s="42" t="n"/>
    </row>
    <row r="305">
      <c r="A305" s="42" t="n"/>
      <c r="B305" s="42">
        <f t="array" ref="B305">IFERROR(INDEX(Raw_Articles!$F:$F,MATCH(A305,Raw_Articles!$A:$A,0)),"")</f>
        <v/>
      </c>
      <c r="C305" s="42" t="n"/>
      <c r="D305" s="42" t="n"/>
      <c r="E305" s="42" t="n"/>
      <c r="F305" s="42" t="n"/>
      <c r="G305" s="42" t="n"/>
      <c r="H305" s="42" t="n"/>
      <c r="I305" s="42" t="n"/>
      <c r="J305" s="42" t="n"/>
      <c r="K305" s="42" t="n"/>
      <c r="L305" s="42" t="n"/>
      <c r="M305" s="42" t="n"/>
      <c r="N305" s="42">
        <f>IF(COUNTA(C305:G305)=0,"",COUNTIF(C305:G305,"Yes"))</f>
        <v/>
      </c>
      <c r="O305" s="42">
        <f>IF(COUNTA(H305:M305)=0,"",IF(COUNTIF(H305:M305,"Yes")&gt;0,"YES","NO"))</f>
        <v/>
      </c>
      <c r="P305" s="42">
        <f>IF(A305="","",IF(O305="YES","Exclude",IF(N305=5,"Candidate","Review")))</f>
        <v/>
      </c>
      <c r="Q305" s="42" t="n"/>
      <c r="R305" s="42" t="n"/>
    </row>
    <row r="306">
      <c r="A306" s="42" t="n"/>
      <c r="B306" s="42">
        <f t="array" ref="B306">IFERROR(INDEX(Raw_Articles!$F:$F,MATCH(A306,Raw_Articles!$A:$A,0)),"")</f>
        <v/>
      </c>
      <c r="C306" s="42" t="n"/>
      <c r="D306" s="42" t="n"/>
      <c r="E306" s="42" t="n"/>
      <c r="F306" s="42" t="n"/>
      <c r="G306" s="42" t="n"/>
      <c r="H306" s="42" t="n"/>
      <c r="I306" s="42" t="n"/>
      <c r="J306" s="42" t="n"/>
      <c r="K306" s="42" t="n"/>
      <c r="L306" s="42" t="n"/>
      <c r="M306" s="42" t="n"/>
      <c r="N306" s="42">
        <f>IF(COUNTA(C306:G306)=0,"",COUNTIF(C306:G306,"Yes"))</f>
        <v/>
      </c>
      <c r="O306" s="42">
        <f>IF(COUNTA(H306:M306)=0,"",IF(COUNTIF(H306:M306,"Yes")&gt;0,"YES","NO"))</f>
        <v/>
      </c>
      <c r="P306" s="42">
        <f>IF(A306="","",IF(O306="YES","Exclude",IF(N306=5,"Candidate","Review")))</f>
        <v/>
      </c>
      <c r="Q306" s="42" t="n"/>
      <c r="R306" s="42" t="n"/>
    </row>
    <row r="307">
      <c r="A307" s="42" t="n"/>
      <c r="B307" s="42">
        <f t="array" ref="B307">IFERROR(INDEX(Raw_Articles!$F:$F,MATCH(A307,Raw_Articles!$A:$A,0)),"")</f>
        <v/>
      </c>
      <c r="C307" s="42" t="n"/>
      <c r="D307" s="42" t="n"/>
      <c r="E307" s="42" t="n"/>
      <c r="F307" s="42" t="n"/>
      <c r="G307" s="42" t="n"/>
      <c r="H307" s="42" t="n"/>
      <c r="I307" s="42" t="n"/>
      <c r="J307" s="42" t="n"/>
      <c r="K307" s="42" t="n"/>
      <c r="L307" s="42" t="n"/>
      <c r="M307" s="42" t="n"/>
      <c r="N307" s="42">
        <f>IF(COUNTA(C307:G307)=0,"",COUNTIF(C307:G307,"Yes"))</f>
        <v/>
      </c>
      <c r="O307" s="42">
        <f>IF(COUNTA(H307:M307)=0,"",IF(COUNTIF(H307:M307,"Yes")&gt;0,"YES","NO"))</f>
        <v/>
      </c>
      <c r="P307" s="42">
        <f>IF(A307="","",IF(O307="YES","Exclude",IF(N307=5,"Candidate","Review")))</f>
        <v/>
      </c>
      <c r="Q307" s="42" t="n"/>
      <c r="R307" s="42" t="n"/>
    </row>
    <row r="308">
      <c r="A308" s="42" t="n"/>
      <c r="B308" s="42">
        <f t="array" ref="B308">IFERROR(INDEX(Raw_Articles!$F:$F,MATCH(A308,Raw_Articles!$A:$A,0)),"")</f>
        <v/>
      </c>
      <c r="C308" s="42" t="n"/>
      <c r="D308" s="42" t="n"/>
      <c r="E308" s="42" t="n"/>
      <c r="F308" s="42" t="n"/>
      <c r="G308" s="42" t="n"/>
      <c r="H308" s="42" t="n"/>
      <c r="I308" s="42" t="n"/>
      <c r="J308" s="42" t="n"/>
      <c r="K308" s="42" t="n"/>
      <c r="L308" s="42" t="n"/>
      <c r="M308" s="42" t="n"/>
      <c r="N308" s="42">
        <f>IF(COUNTA(C308:G308)=0,"",COUNTIF(C308:G308,"Yes"))</f>
        <v/>
      </c>
      <c r="O308" s="42">
        <f>IF(COUNTA(H308:M308)=0,"",IF(COUNTIF(H308:M308,"Yes")&gt;0,"YES","NO"))</f>
        <v/>
      </c>
      <c r="P308" s="42">
        <f>IF(A308="","",IF(O308="YES","Exclude",IF(N308=5,"Candidate","Review")))</f>
        <v/>
      </c>
      <c r="Q308" s="42" t="n"/>
      <c r="R308" s="42" t="n"/>
    </row>
    <row r="309">
      <c r="A309" s="42" t="n"/>
      <c r="B309" s="42">
        <f t="array" ref="B309">IFERROR(INDEX(Raw_Articles!$F:$F,MATCH(A309,Raw_Articles!$A:$A,0)),"")</f>
        <v/>
      </c>
      <c r="C309" s="42" t="n"/>
      <c r="D309" s="42" t="n"/>
      <c r="E309" s="42" t="n"/>
      <c r="F309" s="42" t="n"/>
      <c r="G309" s="42" t="n"/>
      <c r="H309" s="42" t="n"/>
      <c r="I309" s="42" t="n"/>
      <c r="J309" s="42" t="n"/>
      <c r="K309" s="42" t="n"/>
      <c r="L309" s="42" t="n"/>
      <c r="M309" s="42" t="n"/>
      <c r="N309" s="42">
        <f>IF(COUNTA(C309:G309)=0,"",COUNTIF(C309:G309,"Yes"))</f>
        <v/>
      </c>
      <c r="O309" s="42">
        <f>IF(COUNTA(H309:M309)=0,"",IF(COUNTIF(H309:M309,"Yes")&gt;0,"YES","NO"))</f>
        <v/>
      </c>
      <c r="P309" s="42">
        <f>IF(A309="","",IF(O309="YES","Exclude",IF(N309=5,"Candidate","Review")))</f>
        <v/>
      </c>
      <c r="Q309" s="42" t="n"/>
      <c r="R309" s="42" t="n"/>
    </row>
    <row r="310">
      <c r="A310" s="42" t="n"/>
      <c r="B310" s="42">
        <f t="array" ref="B310">IFERROR(INDEX(Raw_Articles!$F:$F,MATCH(A310,Raw_Articles!$A:$A,0)),"")</f>
        <v/>
      </c>
      <c r="C310" s="42" t="n"/>
      <c r="D310" s="42" t="n"/>
      <c r="E310" s="42" t="n"/>
      <c r="F310" s="42" t="n"/>
      <c r="G310" s="42" t="n"/>
      <c r="H310" s="42" t="n"/>
      <c r="I310" s="42" t="n"/>
      <c r="J310" s="42" t="n"/>
      <c r="K310" s="42" t="n"/>
      <c r="L310" s="42" t="n"/>
      <c r="M310" s="42" t="n"/>
      <c r="N310" s="42">
        <f>IF(COUNTA(C310:G310)=0,"",COUNTIF(C310:G310,"Yes"))</f>
        <v/>
      </c>
      <c r="O310" s="42">
        <f>IF(COUNTA(H310:M310)=0,"",IF(COUNTIF(H310:M310,"Yes")&gt;0,"YES","NO"))</f>
        <v/>
      </c>
      <c r="P310" s="42">
        <f>IF(A310="","",IF(O310="YES","Exclude",IF(N310=5,"Candidate","Review")))</f>
        <v/>
      </c>
      <c r="Q310" s="42" t="n"/>
      <c r="R310" s="42" t="n"/>
    </row>
    <row r="311">
      <c r="A311" s="42" t="n"/>
      <c r="B311" s="42">
        <f t="array" ref="B311">IFERROR(INDEX(Raw_Articles!$F:$F,MATCH(A311,Raw_Articles!$A:$A,0)),"")</f>
        <v/>
      </c>
      <c r="C311" s="42" t="n"/>
      <c r="D311" s="42" t="n"/>
      <c r="E311" s="42" t="n"/>
      <c r="F311" s="42" t="n"/>
      <c r="G311" s="42" t="n"/>
      <c r="H311" s="42" t="n"/>
      <c r="I311" s="42" t="n"/>
      <c r="J311" s="42" t="n"/>
      <c r="K311" s="42" t="n"/>
      <c r="L311" s="42" t="n"/>
      <c r="M311" s="42" t="n"/>
      <c r="N311" s="42">
        <f>IF(COUNTA(C311:G311)=0,"",COUNTIF(C311:G311,"Yes"))</f>
        <v/>
      </c>
      <c r="O311" s="42">
        <f>IF(COUNTA(H311:M311)=0,"",IF(COUNTIF(H311:M311,"Yes")&gt;0,"YES","NO"))</f>
        <v/>
      </c>
      <c r="P311" s="42">
        <f>IF(A311="","",IF(O311="YES","Exclude",IF(N311=5,"Candidate","Review")))</f>
        <v/>
      </c>
      <c r="Q311" s="42" t="n"/>
      <c r="R311" s="42" t="n"/>
    </row>
    <row r="312">
      <c r="A312" s="42" t="n"/>
      <c r="B312" s="42">
        <f t="array" ref="B312">IFERROR(INDEX(Raw_Articles!$F:$F,MATCH(A312,Raw_Articles!$A:$A,0)),"")</f>
        <v/>
      </c>
      <c r="C312" s="42" t="n"/>
      <c r="D312" s="42" t="n"/>
      <c r="E312" s="42" t="n"/>
      <c r="F312" s="42" t="n"/>
      <c r="G312" s="42" t="n"/>
      <c r="H312" s="42" t="n"/>
      <c r="I312" s="42" t="n"/>
      <c r="J312" s="42" t="n"/>
      <c r="K312" s="42" t="n"/>
      <c r="L312" s="42" t="n"/>
      <c r="M312" s="42" t="n"/>
      <c r="N312" s="42">
        <f>IF(COUNTA(C312:G312)=0,"",COUNTIF(C312:G312,"Yes"))</f>
        <v/>
      </c>
      <c r="O312" s="42">
        <f>IF(COUNTA(H312:M312)=0,"",IF(COUNTIF(H312:M312,"Yes")&gt;0,"YES","NO"))</f>
        <v/>
      </c>
      <c r="P312" s="42">
        <f>IF(A312="","",IF(O312="YES","Exclude",IF(N312=5,"Candidate","Review")))</f>
        <v/>
      </c>
      <c r="Q312" s="42" t="n"/>
      <c r="R312" s="42" t="n"/>
    </row>
    <row r="313">
      <c r="A313" s="42" t="n"/>
      <c r="B313" s="42">
        <f t="array" ref="B313">IFERROR(INDEX(Raw_Articles!$F:$F,MATCH(A313,Raw_Articles!$A:$A,0)),"")</f>
        <v/>
      </c>
      <c r="C313" s="42" t="n"/>
      <c r="D313" s="42" t="n"/>
      <c r="E313" s="42" t="n"/>
      <c r="F313" s="42" t="n"/>
      <c r="G313" s="42" t="n"/>
      <c r="H313" s="42" t="n"/>
      <c r="I313" s="42" t="n"/>
      <c r="J313" s="42" t="n"/>
      <c r="K313" s="42" t="n"/>
      <c r="L313" s="42" t="n"/>
      <c r="M313" s="42" t="n"/>
      <c r="N313" s="42">
        <f>IF(COUNTA(C313:G313)=0,"",COUNTIF(C313:G313,"Yes"))</f>
        <v/>
      </c>
      <c r="O313" s="42">
        <f>IF(COUNTA(H313:M313)=0,"",IF(COUNTIF(H313:M313,"Yes")&gt;0,"YES","NO"))</f>
        <v/>
      </c>
      <c r="P313" s="42">
        <f>IF(A313="","",IF(O313="YES","Exclude",IF(N313=5,"Candidate","Review")))</f>
        <v/>
      </c>
      <c r="Q313" s="42" t="n"/>
      <c r="R313" s="42" t="n"/>
    </row>
    <row r="314">
      <c r="A314" s="42" t="n"/>
      <c r="B314" s="42">
        <f t="array" ref="B314">IFERROR(INDEX(Raw_Articles!$F:$F,MATCH(A314,Raw_Articles!$A:$A,0)),"")</f>
        <v/>
      </c>
      <c r="C314" s="42" t="n"/>
      <c r="D314" s="42" t="n"/>
      <c r="E314" s="42" t="n"/>
      <c r="F314" s="42" t="n"/>
      <c r="G314" s="42" t="n"/>
      <c r="H314" s="42" t="n"/>
      <c r="I314" s="42" t="n"/>
      <c r="J314" s="42" t="n"/>
      <c r="K314" s="42" t="n"/>
      <c r="L314" s="42" t="n"/>
      <c r="M314" s="42" t="n"/>
      <c r="N314" s="42">
        <f>IF(COUNTA(C314:G314)=0,"",COUNTIF(C314:G314,"Yes"))</f>
        <v/>
      </c>
      <c r="O314" s="42">
        <f>IF(COUNTA(H314:M314)=0,"",IF(COUNTIF(H314:M314,"Yes")&gt;0,"YES","NO"))</f>
        <v/>
      </c>
      <c r="P314" s="42">
        <f>IF(A314="","",IF(O314="YES","Exclude",IF(N314=5,"Candidate","Review")))</f>
        <v/>
      </c>
      <c r="Q314" s="42" t="n"/>
      <c r="R314" s="42" t="n"/>
    </row>
    <row r="315">
      <c r="A315" s="42" t="n"/>
      <c r="B315" s="42">
        <f t="array" ref="B315">IFERROR(INDEX(Raw_Articles!$F:$F,MATCH(A315,Raw_Articles!$A:$A,0)),"")</f>
        <v/>
      </c>
      <c r="C315" s="42" t="n"/>
      <c r="D315" s="42" t="n"/>
      <c r="E315" s="42" t="n"/>
      <c r="F315" s="42" t="n"/>
      <c r="G315" s="42" t="n"/>
      <c r="H315" s="42" t="n"/>
      <c r="I315" s="42" t="n"/>
      <c r="J315" s="42" t="n"/>
      <c r="K315" s="42" t="n"/>
      <c r="L315" s="42" t="n"/>
      <c r="M315" s="42" t="n"/>
      <c r="N315" s="42">
        <f>IF(COUNTA(C315:G315)=0,"",COUNTIF(C315:G315,"Yes"))</f>
        <v/>
      </c>
      <c r="O315" s="42">
        <f>IF(COUNTA(H315:M315)=0,"",IF(COUNTIF(H315:M315,"Yes")&gt;0,"YES","NO"))</f>
        <v/>
      </c>
      <c r="P315" s="42">
        <f>IF(A315="","",IF(O315="YES","Exclude",IF(N315=5,"Candidate","Review")))</f>
        <v/>
      </c>
      <c r="Q315" s="42" t="n"/>
      <c r="R315" s="42" t="n"/>
    </row>
    <row r="316">
      <c r="A316" s="42" t="n"/>
      <c r="B316" s="42">
        <f t="array" ref="B316">IFERROR(INDEX(Raw_Articles!$F:$F,MATCH(A316,Raw_Articles!$A:$A,0)),"")</f>
        <v/>
      </c>
      <c r="C316" s="42" t="n"/>
      <c r="D316" s="42" t="n"/>
      <c r="E316" s="42" t="n"/>
      <c r="F316" s="42" t="n"/>
      <c r="G316" s="42" t="n"/>
      <c r="H316" s="42" t="n"/>
      <c r="I316" s="42" t="n"/>
      <c r="J316" s="42" t="n"/>
      <c r="K316" s="42" t="n"/>
      <c r="L316" s="42" t="n"/>
      <c r="M316" s="42" t="n"/>
      <c r="N316" s="42">
        <f>IF(COUNTA(C316:G316)=0,"",COUNTIF(C316:G316,"Yes"))</f>
        <v/>
      </c>
      <c r="O316" s="42">
        <f>IF(COUNTA(H316:M316)=0,"",IF(COUNTIF(H316:M316,"Yes")&gt;0,"YES","NO"))</f>
        <v/>
      </c>
      <c r="P316" s="42">
        <f>IF(A316="","",IF(O316="YES","Exclude",IF(N316=5,"Candidate","Review")))</f>
        <v/>
      </c>
      <c r="Q316" s="42" t="n"/>
      <c r="R316" s="42" t="n"/>
    </row>
    <row r="317">
      <c r="A317" s="42" t="n"/>
      <c r="B317" s="42">
        <f t="array" ref="B317">IFERROR(INDEX(Raw_Articles!$F:$F,MATCH(A317,Raw_Articles!$A:$A,0)),"")</f>
        <v/>
      </c>
      <c r="C317" s="42" t="n"/>
      <c r="D317" s="42" t="n"/>
      <c r="E317" s="42" t="n"/>
      <c r="F317" s="42" t="n"/>
      <c r="G317" s="42" t="n"/>
      <c r="H317" s="42" t="n"/>
      <c r="I317" s="42" t="n"/>
      <c r="J317" s="42" t="n"/>
      <c r="K317" s="42" t="n"/>
      <c r="L317" s="42" t="n"/>
      <c r="M317" s="42" t="n"/>
      <c r="N317" s="42">
        <f>IF(COUNTA(C317:G317)=0,"",COUNTIF(C317:G317,"Yes"))</f>
        <v/>
      </c>
      <c r="O317" s="42">
        <f>IF(COUNTA(H317:M317)=0,"",IF(COUNTIF(H317:M317,"Yes")&gt;0,"YES","NO"))</f>
        <v/>
      </c>
      <c r="P317" s="42">
        <f>IF(A317="","",IF(O317="YES","Exclude",IF(N317=5,"Candidate","Review")))</f>
        <v/>
      </c>
      <c r="Q317" s="42" t="n"/>
      <c r="R317" s="42" t="n"/>
    </row>
    <row r="318">
      <c r="A318" s="42" t="n"/>
      <c r="B318" s="42">
        <f t="array" ref="B318">IFERROR(INDEX(Raw_Articles!$F:$F,MATCH(A318,Raw_Articles!$A:$A,0)),"")</f>
        <v/>
      </c>
      <c r="C318" s="42" t="n"/>
      <c r="D318" s="42" t="n"/>
      <c r="E318" s="42" t="n"/>
      <c r="F318" s="42" t="n"/>
      <c r="G318" s="42" t="n"/>
      <c r="H318" s="42" t="n"/>
      <c r="I318" s="42" t="n"/>
      <c r="J318" s="42" t="n"/>
      <c r="K318" s="42" t="n"/>
      <c r="L318" s="42" t="n"/>
      <c r="M318" s="42" t="n"/>
      <c r="N318" s="42">
        <f>IF(COUNTA(C318:G318)=0,"",COUNTIF(C318:G318,"Yes"))</f>
        <v/>
      </c>
      <c r="O318" s="42">
        <f>IF(COUNTA(H318:M318)=0,"",IF(COUNTIF(H318:M318,"Yes")&gt;0,"YES","NO"))</f>
        <v/>
      </c>
      <c r="P318" s="42">
        <f>IF(A318="","",IF(O318="YES","Exclude",IF(N318=5,"Candidate","Review")))</f>
        <v/>
      </c>
      <c r="Q318" s="42" t="n"/>
      <c r="R318" s="42" t="n"/>
    </row>
    <row r="319">
      <c r="A319" s="42" t="n"/>
      <c r="B319" s="42">
        <f t="array" ref="B319">IFERROR(INDEX(Raw_Articles!$F:$F,MATCH(A319,Raw_Articles!$A:$A,0)),"")</f>
        <v/>
      </c>
      <c r="C319" s="42" t="n"/>
      <c r="D319" s="42" t="n"/>
      <c r="E319" s="42" t="n"/>
      <c r="F319" s="42" t="n"/>
      <c r="G319" s="42" t="n"/>
      <c r="H319" s="42" t="n"/>
      <c r="I319" s="42" t="n"/>
      <c r="J319" s="42" t="n"/>
      <c r="K319" s="42" t="n"/>
      <c r="L319" s="42" t="n"/>
      <c r="M319" s="42" t="n"/>
      <c r="N319" s="42">
        <f>IF(COUNTA(C319:G319)=0,"",COUNTIF(C319:G319,"Yes"))</f>
        <v/>
      </c>
      <c r="O319" s="42">
        <f>IF(COUNTA(H319:M319)=0,"",IF(COUNTIF(H319:M319,"Yes")&gt;0,"YES","NO"))</f>
        <v/>
      </c>
      <c r="P319" s="42">
        <f>IF(A319="","",IF(O319="YES","Exclude",IF(N319=5,"Candidate","Review")))</f>
        <v/>
      </c>
      <c r="Q319" s="42" t="n"/>
      <c r="R319" s="42" t="n"/>
    </row>
    <row r="320">
      <c r="A320" s="42" t="n"/>
      <c r="B320" s="42">
        <f t="array" ref="B320">IFERROR(INDEX(Raw_Articles!$F:$F,MATCH(A320,Raw_Articles!$A:$A,0)),"")</f>
        <v/>
      </c>
      <c r="C320" s="42" t="n"/>
      <c r="D320" s="42" t="n"/>
      <c r="E320" s="42" t="n"/>
      <c r="F320" s="42" t="n"/>
      <c r="G320" s="42" t="n"/>
      <c r="H320" s="42" t="n"/>
      <c r="I320" s="42" t="n"/>
      <c r="J320" s="42" t="n"/>
      <c r="K320" s="42" t="n"/>
      <c r="L320" s="42" t="n"/>
      <c r="M320" s="42" t="n"/>
      <c r="N320" s="42">
        <f>IF(COUNTA(C320:G320)=0,"",COUNTIF(C320:G320,"Yes"))</f>
        <v/>
      </c>
      <c r="O320" s="42">
        <f>IF(COUNTA(H320:M320)=0,"",IF(COUNTIF(H320:M320,"Yes")&gt;0,"YES","NO"))</f>
        <v/>
      </c>
      <c r="P320" s="42">
        <f>IF(A320="","",IF(O320="YES","Exclude",IF(N320=5,"Candidate","Review")))</f>
        <v/>
      </c>
      <c r="Q320" s="42" t="n"/>
      <c r="R320" s="42" t="n"/>
    </row>
    <row r="321">
      <c r="A321" s="42" t="n"/>
      <c r="B321" s="42">
        <f t="array" ref="B321">IFERROR(INDEX(Raw_Articles!$F:$F,MATCH(A321,Raw_Articles!$A:$A,0)),"")</f>
        <v/>
      </c>
      <c r="C321" s="42" t="n"/>
      <c r="D321" s="42" t="n"/>
      <c r="E321" s="42" t="n"/>
      <c r="F321" s="42" t="n"/>
      <c r="G321" s="42" t="n"/>
      <c r="H321" s="42" t="n"/>
      <c r="I321" s="42" t="n"/>
      <c r="J321" s="42" t="n"/>
      <c r="K321" s="42" t="n"/>
      <c r="L321" s="42" t="n"/>
      <c r="M321" s="42" t="n"/>
      <c r="N321" s="42">
        <f>IF(COUNTA(C321:G321)=0,"",COUNTIF(C321:G321,"Yes"))</f>
        <v/>
      </c>
      <c r="O321" s="42">
        <f>IF(COUNTA(H321:M321)=0,"",IF(COUNTIF(H321:M321,"Yes")&gt;0,"YES","NO"))</f>
        <v/>
      </c>
      <c r="P321" s="42">
        <f>IF(A321="","",IF(O321="YES","Exclude",IF(N321=5,"Candidate","Review")))</f>
        <v/>
      </c>
      <c r="Q321" s="42" t="n"/>
      <c r="R321" s="42" t="n"/>
    </row>
    <row r="322">
      <c r="A322" s="42" t="n"/>
      <c r="B322" s="42">
        <f t="array" ref="B322">IFERROR(INDEX(Raw_Articles!$F:$F,MATCH(A322,Raw_Articles!$A:$A,0)),"")</f>
        <v/>
      </c>
      <c r="C322" s="42" t="n"/>
      <c r="D322" s="42" t="n"/>
      <c r="E322" s="42" t="n"/>
      <c r="F322" s="42" t="n"/>
      <c r="G322" s="42" t="n"/>
      <c r="H322" s="42" t="n"/>
      <c r="I322" s="42" t="n"/>
      <c r="J322" s="42" t="n"/>
      <c r="K322" s="42" t="n"/>
      <c r="L322" s="42" t="n"/>
      <c r="M322" s="42" t="n"/>
      <c r="N322" s="42">
        <f>IF(COUNTA(C322:G322)=0,"",COUNTIF(C322:G322,"Yes"))</f>
        <v/>
      </c>
      <c r="O322" s="42">
        <f>IF(COUNTA(H322:M322)=0,"",IF(COUNTIF(H322:M322,"Yes")&gt;0,"YES","NO"))</f>
        <v/>
      </c>
      <c r="P322" s="42">
        <f>IF(A322="","",IF(O322="YES","Exclude",IF(N322=5,"Candidate","Review")))</f>
        <v/>
      </c>
      <c r="Q322" s="42" t="n"/>
      <c r="R322" s="42" t="n"/>
    </row>
    <row r="323">
      <c r="A323" s="42" t="n"/>
      <c r="B323" s="42">
        <f t="array" ref="B323">IFERROR(INDEX(Raw_Articles!$F:$F,MATCH(A323,Raw_Articles!$A:$A,0)),"")</f>
        <v/>
      </c>
      <c r="C323" s="42" t="n"/>
      <c r="D323" s="42" t="n"/>
      <c r="E323" s="42" t="n"/>
      <c r="F323" s="42" t="n"/>
      <c r="G323" s="42" t="n"/>
      <c r="H323" s="42" t="n"/>
      <c r="I323" s="42" t="n"/>
      <c r="J323" s="42" t="n"/>
      <c r="K323" s="42" t="n"/>
      <c r="L323" s="42" t="n"/>
      <c r="M323" s="42" t="n"/>
      <c r="N323" s="42">
        <f>IF(COUNTA(C323:G323)=0,"",COUNTIF(C323:G323,"Yes"))</f>
        <v/>
      </c>
      <c r="O323" s="42">
        <f>IF(COUNTA(H323:M323)=0,"",IF(COUNTIF(H323:M323,"Yes")&gt;0,"YES","NO"))</f>
        <v/>
      </c>
      <c r="P323" s="42">
        <f>IF(A323="","",IF(O323="YES","Exclude",IF(N323=5,"Candidate","Review")))</f>
        <v/>
      </c>
      <c r="Q323" s="42" t="n"/>
      <c r="R323" s="42" t="n"/>
    </row>
    <row r="324">
      <c r="A324" s="42" t="n"/>
      <c r="B324" s="42">
        <f t="array" ref="B324">IFERROR(INDEX(Raw_Articles!$F:$F,MATCH(A324,Raw_Articles!$A:$A,0)),"")</f>
        <v/>
      </c>
      <c r="C324" s="42" t="n"/>
      <c r="D324" s="42" t="n"/>
      <c r="E324" s="42" t="n"/>
      <c r="F324" s="42" t="n"/>
      <c r="G324" s="42" t="n"/>
      <c r="H324" s="42" t="n"/>
      <c r="I324" s="42" t="n"/>
      <c r="J324" s="42" t="n"/>
      <c r="K324" s="42" t="n"/>
      <c r="L324" s="42" t="n"/>
      <c r="M324" s="42" t="n"/>
      <c r="N324" s="42">
        <f>IF(COUNTA(C324:G324)=0,"",COUNTIF(C324:G324,"Yes"))</f>
        <v/>
      </c>
      <c r="O324" s="42">
        <f>IF(COUNTA(H324:M324)=0,"",IF(COUNTIF(H324:M324,"Yes")&gt;0,"YES","NO"))</f>
        <v/>
      </c>
      <c r="P324" s="42">
        <f>IF(A324="","",IF(O324="YES","Exclude",IF(N324=5,"Candidate","Review")))</f>
        <v/>
      </c>
      <c r="Q324" s="42" t="n"/>
      <c r="R324" s="42" t="n"/>
    </row>
    <row r="325">
      <c r="A325" s="42" t="n"/>
      <c r="B325" s="42">
        <f t="array" ref="B325">IFERROR(INDEX(Raw_Articles!$F:$F,MATCH(A325,Raw_Articles!$A:$A,0)),"")</f>
        <v/>
      </c>
      <c r="C325" s="42" t="n"/>
      <c r="D325" s="42" t="n"/>
      <c r="E325" s="42" t="n"/>
      <c r="F325" s="42" t="n"/>
      <c r="G325" s="42" t="n"/>
      <c r="H325" s="42" t="n"/>
      <c r="I325" s="42" t="n"/>
      <c r="J325" s="42" t="n"/>
      <c r="K325" s="42" t="n"/>
      <c r="L325" s="42" t="n"/>
      <c r="M325" s="42" t="n"/>
      <c r="N325" s="42">
        <f>IF(COUNTA(C325:G325)=0,"",COUNTIF(C325:G325,"Yes"))</f>
        <v/>
      </c>
      <c r="O325" s="42">
        <f>IF(COUNTA(H325:M325)=0,"",IF(COUNTIF(H325:M325,"Yes")&gt;0,"YES","NO"))</f>
        <v/>
      </c>
      <c r="P325" s="42">
        <f>IF(A325="","",IF(O325="YES","Exclude",IF(N325=5,"Candidate","Review")))</f>
        <v/>
      </c>
      <c r="Q325" s="42" t="n"/>
      <c r="R325" s="42" t="n"/>
    </row>
    <row r="326">
      <c r="A326" s="42" t="n"/>
      <c r="B326" s="42">
        <f t="array" ref="B326">IFERROR(INDEX(Raw_Articles!$F:$F,MATCH(A326,Raw_Articles!$A:$A,0)),"")</f>
        <v/>
      </c>
      <c r="C326" s="42" t="n"/>
      <c r="D326" s="42" t="n"/>
      <c r="E326" s="42" t="n"/>
      <c r="F326" s="42" t="n"/>
      <c r="G326" s="42" t="n"/>
      <c r="H326" s="42" t="n"/>
      <c r="I326" s="42" t="n"/>
      <c r="J326" s="42" t="n"/>
      <c r="K326" s="42" t="n"/>
      <c r="L326" s="42" t="n"/>
      <c r="M326" s="42" t="n"/>
      <c r="N326" s="42">
        <f>IF(COUNTA(C326:G326)=0,"",COUNTIF(C326:G326,"Yes"))</f>
        <v/>
      </c>
      <c r="O326" s="42">
        <f>IF(COUNTA(H326:M326)=0,"",IF(COUNTIF(H326:M326,"Yes")&gt;0,"YES","NO"))</f>
        <v/>
      </c>
      <c r="P326" s="42">
        <f>IF(A326="","",IF(O326="YES","Exclude",IF(N326=5,"Candidate","Review")))</f>
        <v/>
      </c>
      <c r="Q326" s="42" t="n"/>
      <c r="R326" s="42" t="n"/>
    </row>
    <row r="327">
      <c r="A327" s="42" t="n"/>
      <c r="B327" s="42">
        <f t="array" ref="B327">IFERROR(INDEX(Raw_Articles!$F:$F,MATCH(A327,Raw_Articles!$A:$A,0)),"")</f>
        <v/>
      </c>
      <c r="C327" s="42" t="n"/>
      <c r="D327" s="42" t="n"/>
      <c r="E327" s="42" t="n"/>
      <c r="F327" s="42" t="n"/>
      <c r="G327" s="42" t="n"/>
      <c r="H327" s="42" t="n"/>
      <c r="I327" s="42" t="n"/>
      <c r="J327" s="42" t="n"/>
      <c r="K327" s="42" t="n"/>
      <c r="L327" s="42" t="n"/>
      <c r="M327" s="42" t="n"/>
      <c r="N327" s="42">
        <f>IF(COUNTA(C327:G327)=0,"",COUNTIF(C327:G327,"Yes"))</f>
        <v/>
      </c>
      <c r="O327" s="42">
        <f>IF(COUNTA(H327:M327)=0,"",IF(COUNTIF(H327:M327,"Yes")&gt;0,"YES","NO"))</f>
        <v/>
      </c>
      <c r="P327" s="42">
        <f>IF(A327="","",IF(O327="YES","Exclude",IF(N327=5,"Candidate","Review")))</f>
        <v/>
      </c>
      <c r="Q327" s="42" t="n"/>
      <c r="R327" s="42" t="n"/>
    </row>
    <row r="328">
      <c r="A328" s="42" t="n"/>
      <c r="B328" s="42">
        <f t="array" ref="B328">IFERROR(INDEX(Raw_Articles!$F:$F,MATCH(A328,Raw_Articles!$A:$A,0)),"")</f>
        <v/>
      </c>
      <c r="C328" s="42" t="n"/>
      <c r="D328" s="42" t="n"/>
      <c r="E328" s="42" t="n"/>
      <c r="F328" s="42" t="n"/>
      <c r="G328" s="42" t="n"/>
      <c r="H328" s="42" t="n"/>
      <c r="I328" s="42" t="n"/>
      <c r="J328" s="42" t="n"/>
      <c r="K328" s="42" t="n"/>
      <c r="L328" s="42" t="n"/>
      <c r="M328" s="42" t="n"/>
      <c r="N328" s="42">
        <f>IF(COUNTA(C328:G328)=0,"",COUNTIF(C328:G328,"Yes"))</f>
        <v/>
      </c>
      <c r="O328" s="42">
        <f>IF(COUNTA(H328:M328)=0,"",IF(COUNTIF(H328:M328,"Yes")&gt;0,"YES","NO"))</f>
        <v/>
      </c>
      <c r="P328" s="42">
        <f>IF(A328="","",IF(O328="YES","Exclude",IF(N328=5,"Candidate","Review")))</f>
        <v/>
      </c>
      <c r="Q328" s="42" t="n"/>
      <c r="R328" s="42" t="n"/>
    </row>
    <row r="329">
      <c r="A329" s="42" t="n"/>
      <c r="B329" s="42">
        <f t="array" ref="B329">IFERROR(INDEX(Raw_Articles!$F:$F,MATCH(A329,Raw_Articles!$A:$A,0)),"")</f>
        <v/>
      </c>
      <c r="C329" s="42" t="n"/>
      <c r="D329" s="42" t="n"/>
      <c r="E329" s="42" t="n"/>
      <c r="F329" s="42" t="n"/>
      <c r="G329" s="42" t="n"/>
      <c r="H329" s="42" t="n"/>
      <c r="I329" s="42" t="n"/>
      <c r="J329" s="42" t="n"/>
      <c r="K329" s="42" t="n"/>
      <c r="L329" s="42" t="n"/>
      <c r="M329" s="42" t="n"/>
      <c r="N329" s="42">
        <f>IF(COUNTA(C329:G329)=0,"",COUNTIF(C329:G329,"Yes"))</f>
        <v/>
      </c>
      <c r="O329" s="42">
        <f>IF(COUNTA(H329:M329)=0,"",IF(COUNTIF(H329:M329,"Yes")&gt;0,"YES","NO"))</f>
        <v/>
      </c>
      <c r="P329" s="42">
        <f>IF(A329="","",IF(O329="YES","Exclude",IF(N329=5,"Candidate","Review")))</f>
        <v/>
      </c>
      <c r="Q329" s="42" t="n"/>
      <c r="R329" s="42" t="n"/>
    </row>
    <row r="330">
      <c r="A330" s="42" t="n"/>
      <c r="B330" s="42">
        <f t="array" ref="B330">IFERROR(INDEX(Raw_Articles!$F:$F,MATCH(A330,Raw_Articles!$A:$A,0)),"")</f>
        <v/>
      </c>
      <c r="C330" s="42" t="n"/>
      <c r="D330" s="42" t="n"/>
      <c r="E330" s="42" t="n"/>
      <c r="F330" s="42" t="n"/>
      <c r="G330" s="42" t="n"/>
      <c r="H330" s="42" t="n"/>
      <c r="I330" s="42" t="n"/>
      <c r="J330" s="42" t="n"/>
      <c r="K330" s="42" t="n"/>
      <c r="L330" s="42" t="n"/>
      <c r="M330" s="42" t="n"/>
      <c r="N330" s="42">
        <f>IF(COUNTA(C330:G330)=0,"",COUNTIF(C330:G330,"Yes"))</f>
        <v/>
      </c>
      <c r="O330" s="42">
        <f>IF(COUNTA(H330:M330)=0,"",IF(COUNTIF(H330:M330,"Yes")&gt;0,"YES","NO"))</f>
        <v/>
      </c>
      <c r="P330" s="42">
        <f>IF(A330="","",IF(O330="YES","Exclude",IF(N330=5,"Candidate","Review")))</f>
        <v/>
      </c>
      <c r="Q330" s="42" t="n"/>
      <c r="R330" s="42" t="n"/>
    </row>
    <row r="331">
      <c r="A331" s="42" t="n"/>
      <c r="B331" s="42">
        <f t="array" ref="B331">IFERROR(INDEX(Raw_Articles!$F:$F,MATCH(A331,Raw_Articles!$A:$A,0)),"")</f>
        <v/>
      </c>
      <c r="C331" s="42" t="n"/>
      <c r="D331" s="42" t="n"/>
      <c r="E331" s="42" t="n"/>
      <c r="F331" s="42" t="n"/>
      <c r="G331" s="42" t="n"/>
      <c r="H331" s="42" t="n"/>
      <c r="I331" s="42" t="n"/>
      <c r="J331" s="42" t="n"/>
      <c r="K331" s="42" t="n"/>
      <c r="L331" s="42" t="n"/>
      <c r="M331" s="42" t="n"/>
      <c r="N331" s="42">
        <f>IF(COUNTA(C331:G331)=0,"",COUNTIF(C331:G331,"Yes"))</f>
        <v/>
      </c>
      <c r="O331" s="42">
        <f>IF(COUNTA(H331:M331)=0,"",IF(COUNTIF(H331:M331,"Yes")&gt;0,"YES","NO"))</f>
        <v/>
      </c>
      <c r="P331" s="42">
        <f>IF(A331="","",IF(O331="YES","Exclude",IF(N331=5,"Candidate","Review")))</f>
        <v/>
      </c>
      <c r="Q331" s="42" t="n"/>
      <c r="R331" s="42" t="n"/>
    </row>
    <row r="332">
      <c r="A332" s="42" t="n"/>
      <c r="B332" s="42">
        <f t="array" ref="B332">IFERROR(INDEX(Raw_Articles!$F:$F,MATCH(A332,Raw_Articles!$A:$A,0)),"")</f>
        <v/>
      </c>
      <c r="C332" s="42" t="n"/>
      <c r="D332" s="42" t="n"/>
      <c r="E332" s="42" t="n"/>
      <c r="F332" s="42" t="n"/>
      <c r="G332" s="42" t="n"/>
      <c r="H332" s="42" t="n"/>
      <c r="I332" s="42" t="n"/>
      <c r="J332" s="42" t="n"/>
      <c r="K332" s="42" t="n"/>
      <c r="L332" s="42" t="n"/>
      <c r="M332" s="42" t="n"/>
      <c r="N332" s="42">
        <f>IF(COUNTA(C332:G332)=0,"",COUNTIF(C332:G332,"Yes"))</f>
        <v/>
      </c>
      <c r="O332" s="42">
        <f>IF(COUNTA(H332:M332)=0,"",IF(COUNTIF(H332:M332,"Yes")&gt;0,"YES","NO"))</f>
        <v/>
      </c>
      <c r="P332" s="42">
        <f>IF(A332="","",IF(O332="YES","Exclude",IF(N332=5,"Candidate","Review")))</f>
        <v/>
      </c>
      <c r="Q332" s="42" t="n"/>
      <c r="R332" s="42" t="n"/>
    </row>
    <row r="333">
      <c r="A333" s="42" t="n"/>
      <c r="B333" s="42">
        <f t="array" ref="B333">IFERROR(INDEX(Raw_Articles!$F:$F,MATCH(A333,Raw_Articles!$A:$A,0)),"")</f>
        <v/>
      </c>
      <c r="C333" s="42" t="n"/>
      <c r="D333" s="42" t="n"/>
      <c r="E333" s="42" t="n"/>
      <c r="F333" s="42" t="n"/>
      <c r="G333" s="42" t="n"/>
      <c r="H333" s="42" t="n"/>
      <c r="I333" s="42" t="n"/>
      <c r="J333" s="42" t="n"/>
      <c r="K333" s="42" t="n"/>
      <c r="L333" s="42" t="n"/>
      <c r="M333" s="42" t="n"/>
      <c r="N333" s="42">
        <f>IF(COUNTA(C333:G333)=0,"",COUNTIF(C333:G333,"Yes"))</f>
        <v/>
      </c>
      <c r="O333" s="42">
        <f>IF(COUNTA(H333:M333)=0,"",IF(COUNTIF(H333:M333,"Yes")&gt;0,"YES","NO"))</f>
        <v/>
      </c>
      <c r="P333" s="42">
        <f>IF(A333="","",IF(O333="YES","Exclude",IF(N333=5,"Candidate","Review")))</f>
        <v/>
      </c>
      <c r="Q333" s="42" t="n"/>
      <c r="R333" s="42" t="n"/>
    </row>
    <row r="334">
      <c r="A334" s="42" t="n"/>
      <c r="B334" s="42">
        <f t="array" ref="B334">IFERROR(INDEX(Raw_Articles!$F:$F,MATCH(A334,Raw_Articles!$A:$A,0)),"")</f>
        <v/>
      </c>
      <c r="C334" s="42" t="n"/>
      <c r="D334" s="42" t="n"/>
      <c r="E334" s="42" t="n"/>
      <c r="F334" s="42" t="n"/>
      <c r="G334" s="42" t="n"/>
      <c r="H334" s="42" t="n"/>
      <c r="I334" s="42" t="n"/>
      <c r="J334" s="42" t="n"/>
      <c r="K334" s="42" t="n"/>
      <c r="L334" s="42" t="n"/>
      <c r="M334" s="42" t="n"/>
      <c r="N334" s="42">
        <f>IF(COUNTA(C334:G334)=0,"",COUNTIF(C334:G334,"Yes"))</f>
        <v/>
      </c>
      <c r="O334" s="42">
        <f>IF(COUNTA(H334:M334)=0,"",IF(COUNTIF(H334:M334,"Yes")&gt;0,"YES","NO"))</f>
        <v/>
      </c>
      <c r="P334" s="42">
        <f>IF(A334="","",IF(O334="YES","Exclude",IF(N334=5,"Candidate","Review")))</f>
        <v/>
      </c>
      <c r="Q334" s="42" t="n"/>
      <c r="R334" s="42" t="n"/>
    </row>
    <row r="335">
      <c r="A335" s="42" t="n"/>
      <c r="B335" s="42">
        <f t="array" ref="B335">IFERROR(INDEX(Raw_Articles!$F:$F,MATCH(A335,Raw_Articles!$A:$A,0)),"")</f>
        <v/>
      </c>
      <c r="C335" s="42" t="n"/>
      <c r="D335" s="42" t="n"/>
      <c r="E335" s="42" t="n"/>
      <c r="F335" s="42" t="n"/>
      <c r="G335" s="42" t="n"/>
      <c r="H335" s="42" t="n"/>
      <c r="I335" s="42" t="n"/>
      <c r="J335" s="42" t="n"/>
      <c r="K335" s="42" t="n"/>
      <c r="L335" s="42" t="n"/>
      <c r="M335" s="42" t="n"/>
      <c r="N335" s="42">
        <f>IF(COUNTA(C335:G335)=0,"",COUNTIF(C335:G335,"Yes"))</f>
        <v/>
      </c>
      <c r="O335" s="42">
        <f>IF(COUNTA(H335:M335)=0,"",IF(COUNTIF(H335:M335,"Yes")&gt;0,"YES","NO"))</f>
        <v/>
      </c>
      <c r="P335" s="42">
        <f>IF(A335="","",IF(O335="YES","Exclude",IF(N335=5,"Candidate","Review")))</f>
        <v/>
      </c>
      <c r="Q335" s="42" t="n"/>
      <c r="R335" s="42" t="n"/>
    </row>
    <row r="336">
      <c r="A336" s="42" t="n"/>
      <c r="B336" s="42">
        <f t="array" ref="B336">IFERROR(INDEX(Raw_Articles!$F:$F,MATCH(A336,Raw_Articles!$A:$A,0)),"")</f>
        <v/>
      </c>
      <c r="C336" s="42" t="n"/>
      <c r="D336" s="42" t="n"/>
      <c r="E336" s="42" t="n"/>
      <c r="F336" s="42" t="n"/>
      <c r="G336" s="42" t="n"/>
      <c r="H336" s="42" t="n"/>
      <c r="I336" s="42" t="n"/>
      <c r="J336" s="42" t="n"/>
      <c r="K336" s="42" t="n"/>
      <c r="L336" s="42" t="n"/>
      <c r="M336" s="42" t="n"/>
      <c r="N336" s="42">
        <f>IF(COUNTA(C336:G336)=0,"",COUNTIF(C336:G336,"Yes"))</f>
        <v/>
      </c>
      <c r="O336" s="42">
        <f>IF(COUNTA(H336:M336)=0,"",IF(COUNTIF(H336:M336,"Yes")&gt;0,"YES","NO"))</f>
        <v/>
      </c>
      <c r="P336" s="42">
        <f>IF(A336="","",IF(O336="YES","Exclude",IF(N336=5,"Candidate","Review")))</f>
        <v/>
      </c>
      <c r="Q336" s="42" t="n"/>
      <c r="R336" s="42" t="n"/>
    </row>
    <row r="337">
      <c r="A337" s="42" t="n"/>
      <c r="B337" s="42">
        <f t="array" ref="B337">IFERROR(INDEX(Raw_Articles!$F:$F,MATCH(A337,Raw_Articles!$A:$A,0)),"")</f>
        <v/>
      </c>
      <c r="C337" s="42" t="n"/>
      <c r="D337" s="42" t="n"/>
      <c r="E337" s="42" t="n"/>
      <c r="F337" s="42" t="n"/>
      <c r="G337" s="42" t="n"/>
      <c r="H337" s="42" t="n"/>
      <c r="I337" s="42" t="n"/>
      <c r="J337" s="42" t="n"/>
      <c r="K337" s="42" t="n"/>
      <c r="L337" s="42" t="n"/>
      <c r="M337" s="42" t="n"/>
      <c r="N337" s="42">
        <f>IF(COUNTA(C337:G337)=0,"",COUNTIF(C337:G337,"Yes"))</f>
        <v/>
      </c>
      <c r="O337" s="42">
        <f>IF(COUNTA(H337:M337)=0,"",IF(COUNTIF(H337:M337,"Yes")&gt;0,"YES","NO"))</f>
        <v/>
      </c>
      <c r="P337" s="42">
        <f>IF(A337="","",IF(O337="YES","Exclude",IF(N337=5,"Candidate","Review")))</f>
        <v/>
      </c>
      <c r="Q337" s="42" t="n"/>
      <c r="R337" s="42" t="n"/>
    </row>
    <row r="338">
      <c r="A338" s="42" t="n"/>
      <c r="B338" s="42">
        <f t="array" ref="B338">IFERROR(INDEX(Raw_Articles!$F:$F,MATCH(A338,Raw_Articles!$A:$A,0)),"")</f>
        <v/>
      </c>
      <c r="C338" s="42" t="n"/>
      <c r="D338" s="42" t="n"/>
      <c r="E338" s="42" t="n"/>
      <c r="F338" s="42" t="n"/>
      <c r="G338" s="42" t="n"/>
      <c r="H338" s="42" t="n"/>
      <c r="I338" s="42" t="n"/>
      <c r="J338" s="42" t="n"/>
      <c r="K338" s="42" t="n"/>
      <c r="L338" s="42" t="n"/>
      <c r="M338" s="42" t="n"/>
      <c r="N338" s="42">
        <f>IF(COUNTA(C338:G338)=0,"",COUNTIF(C338:G338,"Yes"))</f>
        <v/>
      </c>
      <c r="O338" s="42">
        <f>IF(COUNTA(H338:M338)=0,"",IF(COUNTIF(H338:M338,"Yes")&gt;0,"YES","NO"))</f>
        <v/>
      </c>
      <c r="P338" s="42">
        <f>IF(A338="","",IF(O338="YES","Exclude",IF(N338=5,"Candidate","Review")))</f>
        <v/>
      </c>
      <c r="Q338" s="42" t="n"/>
      <c r="R338" s="42" t="n"/>
    </row>
    <row r="339">
      <c r="A339" s="42" t="n"/>
      <c r="B339" s="42">
        <f t="array" ref="B339">IFERROR(INDEX(Raw_Articles!$F:$F,MATCH(A339,Raw_Articles!$A:$A,0)),"")</f>
        <v/>
      </c>
      <c r="C339" s="42" t="n"/>
      <c r="D339" s="42" t="n"/>
      <c r="E339" s="42" t="n"/>
      <c r="F339" s="42" t="n"/>
      <c r="G339" s="42" t="n"/>
      <c r="H339" s="42" t="n"/>
      <c r="I339" s="42" t="n"/>
      <c r="J339" s="42" t="n"/>
      <c r="K339" s="42" t="n"/>
      <c r="L339" s="42" t="n"/>
      <c r="M339" s="42" t="n"/>
      <c r="N339" s="42">
        <f>IF(COUNTA(C339:G339)=0,"",COUNTIF(C339:G339,"Yes"))</f>
        <v/>
      </c>
      <c r="O339" s="42">
        <f>IF(COUNTA(H339:M339)=0,"",IF(COUNTIF(H339:M339,"Yes")&gt;0,"YES","NO"))</f>
        <v/>
      </c>
      <c r="P339" s="42">
        <f>IF(A339="","",IF(O339="YES","Exclude",IF(N339=5,"Candidate","Review")))</f>
        <v/>
      </c>
      <c r="Q339" s="42" t="n"/>
      <c r="R339" s="42" t="n"/>
    </row>
    <row r="340">
      <c r="A340" s="42" t="n"/>
      <c r="B340" s="42">
        <f t="array" ref="B340">IFERROR(INDEX(Raw_Articles!$F:$F,MATCH(A340,Raw_Articles!$A:$A,0)),"")</f>
        <v/>
      </c>
      <c r="C340" s="42" t="n"/>
      <c r="D340" s="42" t="n"/>
      <c r="E340" s="42" t="n"/>
      <c r="F340" s="42" t="n"/>
      <c r="G340" s="42" t="n"/>
      <c r="H340" s="42" t="n"/>
      <c r="I340" s="42" t="n"/>
      <c r="J340" s="42" t="n"/>
      <c r="K340" s="42" t="n"/>
      <c r="L340" s="42" t="n"/>
      <c r="M340" s="42" t="n"/>
      <c r="N340" s="42">
        <f>IF(COUNTA(C340:G340)=0,"",COUNTIF(C340:G340,"Yes"))</f>
        <v/>
      </c>
      <c r="O340" s="42">
        <f>IF(COUNTA(H340:M340)=0,"",IF(COUNTIF(H340:M340,"Yes")&gt;0,"YES","NO"))</f>
        <v/>
      </c>
      <c r="P340" s="42">
        <f>IF(A340="","",IF(O340="YES","Exclude",IF(N340=5,"Candidate","Review")))</f>
        <v/>
      </c>
      <c r="Q340" s="42" t="n"/>
      <c r="R340" s="42" t="n"/>
    </row>
    <row r="341">
      <c r="A341" s="42" t="n"/>
      <c r="B341" s="42">
        <f t="array" ref="B341">IFERROR(INDEX(Raw_Articles!$F:$F,MATCH(A341,Raw_Articles!$A:$A,0)),"")</f>
        <v/>
      </c>
      <c r="C341" s="42" t="n"/>
      <c r="D341" s="42" t="n"/>
      <c r="E341" s="42" t="n"/>
      <c r="F341" s="42" t="n"/>
      <c r="G341" s="42" t="n"/>
      <c r="H341" s="42" t="n"/>
      <c r="I341" s="42" t="n"/>
      <c r="J341" s="42" t="n"/>
      <c r="K341" s="42" t="n"/>
      <c r="L341" s="42" t="n"/>
      <c r="M341" s="42" t="n"/>
      <c r="N341" s="42">
        <f>IF(COUNTA(C341:G341)=0,"",COUNTIF(C341:G341,"Yes"))</f>
        <v/>
      </c>
      <c r="O341" s="42">
        <f>IF(COUNTA(H341:M341)=0,"",IF(COUNTIF(H341:M341,"Yes")&gt;0,"YES","NO"))</f>
        <v/>
      </c>
      <c r="P341" s="42">
        <f>IF(A341="","",IF(O341="YES","Exclude",IF(N341=5,"Candidate","Review")))</f>
        <v/>
      </c>
      <c r="Q341" s="42" t="n"/>
      <c r="R341" s="42" t="n"/>
    </row>
    <row r="342">
      <c r="A342" s="42" t="n"/>
      <c r="B342" s="42">
        <f t="array" ref="B342">IFERROR(INDEX(Raw_Articles!$F:$F,MATCH(A342,Raw_Articles!$A:$A,0)),"")</f>
        <v/>
      </c>
      <c r="C342" s="42" t="n"/>
      <c r="D342" s="42" t="n"/>
      <c r="E342" s="42" t="n"/>
      <c r="F342" s="42" t="n"/>
      <c r="G342" s="42" t="n"/>
      <c r="H342" s="42" t="n"/>
      <c r="I342" s="42" t="n"/>
      <c r="J342" s="42" t="n"/>
      <c r="K342" s="42" t="n"/>
      <c r="L342" s="42" t="n"/>
      <c r="M342" s="42" t="n"/>
      <c r="N342" s="42">
        <f>IF(COUNTA(C342:G342)=0,"",COUNTIF(C342:G342,"Yes"))</f>
        <v/>
      </c>
      <c r="O342" s="42">
        <f>IF(COUNTA(H342:M342)=0,"",IF(COUNTIF(H342:M342,"Yes")&gt;0,"YES","NO"))</f>
        <v/>
      </c>
      <c r="P342" s="42">
        <f>IF(A342="","",IF(O342="YES","Exclude",IF(N342=5,"Candidate","Review")))</f>
        <v/>
      </c>
      <c r="Q342" s="42" t="n"/>
      <c r="R342" s="42" t="n"/>
    </row>
    <row r="343">
      <c r="A343" s="42" t="n"/>
      <c r="B343" s="42">
        <f t="array" ref="B343">IFERROR(INDEX(Raw_Articles!$F:$F,MATCH(A343,Raw_Articles!$A:$A,0)),"")</f>
        <v/>
      </c>
      <c r="C343" s="42" t="n"/>
      <c r="D343" s="42" t="n"/>
      <c r="E343" s="42" t="n"/>
      <c r="F343" s="42" t="n"/>
      <c r="G343" s="42" t="n"/>
      <c r="H343" s="42" t="n"/>
      <c r="I343" s="42" t="n"/>
      <c r="J343" s="42" t="n"/>
      <c r="K343" s="42" t="n"/>
      <c r="L343" s="42" t="n"/>
      <c r="M343" s="42" t="n"/>
      <c r="N343" s="42">
        <f>IF(COUNTA(C343:G343)=0,"",COUNTIF(C343:G343,"Yes"))</f>
        <v/>
      </c>
      <c r="O343" s="42">
        <f>IF(COUNTA(H343:M343)=0,"",IF(COUNTIF(H343:M343,"Yes")&gt;0,"YES","NO"))</f>
        <v/>
      </c>
      <c r="P343" s="42">
        <f>IF(A343="","",IF(O343="YES","Exclude",IF(N343=5,"Candidate","Review")))</f>
        <v/>
      </c>
      <c r="Q343" s="42" t="n"/>
      <c r="R343" s="42" t="n"/>
    </row>
    <row r="344">
      <c r="A344" s="42" t="n"/>
      <c r="B344" s="42">
        <f t="array" ref="B344">IFERROR(INDEX(Raw_Articles!$F:$F,MATCH(A344,Raw_Articles!$A:$A,0)),"")</f>
        <v/>
      </c>
      <c r="C344" s="42" t="n"/>
      <c r="D344" s="42" t="n"/>
      <c r="E344" s="42" t="n"/>
      <c r="F344" s="42" t="n"/>
      <c r="G344" s="42" t="n"/>
      <c r="H344" s="42" t="n"/>
      <c r="I344" s="42" t="n"/>
      <c r="J344" s="42" t="n"/>
      <c r="K344" s="42" t="n"/>
      <c r="L344" s="42" t="n"/>
      <c r="M344" s="42" t="n"/>
      <c r="N344" s="42">
        <f>IF(COUNTA(C344:G344)=0,"",COUNTIF(C344:G344,"Yes"))</f>
        <v/>
      </c>
      <c r="O344" s="42">
        <f>IF(COUNTA(H344:M344)=0,"",IF(COUNTIF(H344:M344,"Yes")&gt;0,"YES","NO"))</f>
        <v/>
      </c>
      <c r="P344" s="42">
        <f>IF(A344="","",IF(O344="YES","Exclude",IF(N344=5,"Candidate","Review")))</f>
        <v/>
      </c>
      <c r="Q344" s="42" t="n"/>
      <c r="R344" s="42" t="n"/>
    </row>
    <row r="345">
      <c r="A345" s="42" t="n"/>
      <c r="B345" s="42">
        <f t="array" ref="B345">IFERROR(INDEX(Raw_Articles!$F:$F,MATCH(A345,Raw_Articles!$A:$A,0)),"")</f>
        <v/>
      </c>
      <c r="C345" s="42" t="n"/>
      <c r="D345" s="42" t="n"/>
      <c r="E345" s="42" t="n"/>
      <c r="F345" s="42" t="n"/>
      <c r="G345" s="42" t="n"/>
      <c r="H345" s="42" t="n"/>
      <c r="I345" s="42" t="n"/>
      <c r="J345" s="42" t="n"/>
      <c r="K345" s="42" t="n"/>
      <c r="L345" s="42" t="n"/>
      <c r="M345" s="42" t="n"/>
      <c r="N345" s="42">
        <f>IF(COUNTA(C345:G345)=0,"",COUNTIF(C345:G345,"Yes"))</f>
        <v/>
      </c>
      <c r="O345" s="42">
        <f>IF(COUNTA(H345:M345)=0,"",IF(COUNTIF(H345:M345,"Yes")&gt;0,"YES","NO"))</f>
        <v/>
      </c>
      <c r="P345" s="42">
        <f>IF(A345="","",IF(O345="YES","Exclude",IF(N345=5,"Candidate","Review")))</f>
        <v/>
      </c>
      <c r="Q345" s="42" t="n"/>
      <c r="R345" s="42" t="n"/>
    </row>
    <row r="346">
      <c r="A346" s="42" t="n"/>
      <c r="B346" s="42">
        <f t="array" ref="B346">IFERROR(INDEX(Raw_Articles!$F:$F,MATCH(A346,Raw_Articles!$A:$A,0)),"")</f>
        <v/>
      </c>
      <c r="C346" s="42" t="n"/>
      <c r="D346" s="42" t="n"/>
      <c r="E346" s="42" t="n"/>
      <c r="F346" s="42" t="n"/>
      <c r="G346" s="42" t="n"/>
      <c r="H346" s="42" t="n"/>
      <c r="I346" s="42" t="n"/>
      <c r="J346" s="42" t="n"/>
      <c r="K346" s="42" t="n"/>
      <c r="L346" s="42" t="n"/>
      <c r="M346" s="42" t="n"/>
      <c r="N346" s="42">
        <f>IF(COUNTA(C346:G346)=0,"",COUNTIF(C346:G346,"Yes"))</f>
        <v/>
      </c>
      <c r="O346" s="42">
        <f>IF(COUNTA(H346:M346)=0,"",IF(COUNTIF(H346:M346,"Yes")&gt;0,"YES","NO"))</f>
        <v/>
      </c>
      <c r="P346" s="42">
        <f>IF(A346="","",IF(O346="YES","Exclude",IF(N346=5,"Candidate","Review")))</f>
        <v/>
      </c>
      <c r="Q346" s="42" t="n"/>
      <c r="R346" s="42" t="n"/>
    </row>
    <row r="347">
      <c r="A347" s="42" t="n"/>
      <c r="B347" s="42">
        <f t="array" ref="B347">IFERROR(INDEX(Raw_Articles!$F:$F,MATCH(A347,Raw_Articles!$A:$A,0)),"")</f>
        <v/>
      </c>
      <c r="C347" s="42" t="n"/>
      <c r="D347" s="42" t="n"/>
      <c r="E347" s="42" t="n"/>
      <c r="F347" s="42" t="n"/>
      <c r="G347" s="42" t="n"/>
      <c r="H347" s="42" t="n"/>
      <c r="I347" s="42" t="n"/>
      <c r="J347" s="42" t="n"/>
      <c r="K347" s="42" t="n"/>
      <c r="L347" s="42" t="n"/>
      <c r="M347" s="42" t="n"/>
      <c r="N347" s="42">
        <f>IF(COUNTA(C347:G347)=0,"",COUNTIF(C347:G347,"Yes"))</f>
        <v/>
      </c>
      <c r="O347" s="42">
        <f>IF(COUNTA(H347:M347)=0,"",IF(COUNTIF(H347:M347,"Yes")&gt;0,"YES","NO"))</f>
        <v/>
      </c>
      <c r="P347" s="42">
        <f>IF(A347="","",IF(O347="YES","Exclude",IF(N347=5,"Candidate","Review")))</f>
        <v/>
      </c>
      <c r="Q347" s="42" t="n"/>
      <c r="R347" s="42" t="n"/>
    </row>
    <row r="348">
      <c r="A348" s="42" t="n"/>
      <c r="B348" s="42">
        <f t="array" ref="B348">IFERROR(INDEX(Raw_Articles!$F:$F,MATCH(A348,Raw_Articles!$A:$A,0)),"")</f>
        <v/>
      </c>
      <c r="C348" s="42" t="n"/>
      <c r="D348" s="42" t="n"/>
      <c r="E348" s="42" t="n"/>
      <c r="F348" s="42" t="n"/>
      <c r="G348" s="42" t="n"/>
      <c r="H348" s="42" t="n"/>
      <c r="I348" s="42" t="n"/>
      <c r="J348" s="42" t="n"/>
      <c r="K348" s="42" t="n"/>
      <c r="L348" s="42" t="n"/>
      <c r="M348" s="42" t="n"/>
      <c r="N348" s="42">
        <f>IF(COUNTA(C348:G348)=0,"",COUNTIF(C348:G348,"Yes"))</f>
        <v/>
      </c>
      <c r="O348" s="42">
        <f>IF(COUNTA(H348:M348)=0,"",IF(COUNTIF(H348:M348,"Yes")&gt;0,"YES","NO"))</f>
        <v/>
      </c>
      <c r="P348" s="42">
        <f>IF(A348="","",IF(O348="YES","Exclude",IF(N348=5,"Candidate","Review")))</f>
        <v/>
      </c>
      <c r="Q348" s="42" t="n"/>
      <c r="R348" s="42" t="n"/>
    </row>
    <row r="349">
      <c r="A349" s="42" t="n"/>
      <c r="B349" s="42">
        <f t="array" ref="B349">IFERROR(INDEX(Raw_Articles!$F:$F,MATCH(A349,Raw_Articles!$A:$A,0)),"")</f>
        <v/>
      </c>
      <c r="C349" s="42" t="n"/>
      <c r="D349" s="42" t="n"/>
      <c r="E349" s="42" t="n"/>
      <c r="F349" s="42" t="n"/>
      <c r="G349" s="42" t="n"/>
      <c r="H349" s="42" t="n"/>
      <c r="I349" s="42" t="n"/>
      <c r="J349" s="42" t="n"/>
      <c r="K349" s="42" t="n"/>
      <c r="L349" s="42" t="n"/>
      <c r="M349" s="42" t="n"/>
      <c r="N349" s="42">
        <f>IF(COUNTA(C349:G349)=0,"",COUNTIF(C349:G349,"Yes"))</f>
        <v/>
      </c>
      <c r="O349" s="42">
        <f>IF(COUNTA(H349:M349)=0,"",IF(COUNTIF(H349:M349,"Yes")&gt;0,"YES","NO"))</f>
        <v/>
      </c>
      <c r="P349" s="42">
        <f>IF(A349="","",IF(O349="YES","Exclude",IF(N349=5,"Candidate","Review")))</f>
        <v/>
      </c>
      <c r="Q349" s="42" t="n"/>
      <c r="R349" s="42" t="n"/>
    </row>
    <row r="350">
      <c r="A350" s="42" t="n"/>
      <c r="B350" s="42">
        <f t="array" ref="B350">IFERROR(INDEX(Raw_Articles!$F:$F,MATCH(A350,Raw_Articles!$A:$A,0)),"")</f>
        <v/>
      </c>
      <c r="C350" s="42" t="n"/>
      <c r="D350" s="42" t="n"/>
      <c r="E350" s="42" t="n"/>
      <c r="F350" s="42" t="n"/>
      <c r="G350" s="42" t="n"/>
      <c r="H350" s="42" t="n"/>
      <c r="I350" s="42" t="n"/>
      <c r="J350" s="42" t="n"/>
      <c r="K350" s="42" t="n"/>
      <c r="L350" s="42" t="n"/>
      <c r="M350" s="42" t="n"/>
      <c r="N350" s="42">
        <f>IF(COUNTA(C350:G350)=0,"",COUNTIF(C350:G350,"Yes"))</f>
        <v/>
      </c>
      <c r="O350" s="42">
        <f>IF(COUNTA(H350:M350)=0,"",IF(COUNTIF(H350:M350,"Yes")&gt;0,"YES","NO"))</f>
        <v/>
      </c>
      <c r="P350" s="42">
        <f>IF(A350="","",IF(O350="YES","Exclude",IF(N350=5,"Candidate","Review")))</f>
        <v/>
      </c>
      <c r="Q350" s="42" t="n"/>
      <c r="R350" s="42" t="n"/>
    </row>
    <row r="351">
      <c r="A351" s="42" t="n"/>
      <c r="B351" s="42">
        <f t="array" ref="B351">IFERROR(INDEX(Raw_Articles!$F:$F,MATCH(A351,Raw_Articles!$A:$A,0)),"")</f>
        <v/>
      </c>
      <c r="C351" s="42" t="n"/>
      <c r="D351" s="42" t="n"/>
      <c r="E351" s="42" t="n"/>
      <c r="F351" s="42" t="n"/>
      <c r="G351" s="42" t="n"/>
      <c r="H351" s="42" t="n"/>
      <c r="I351" s="42" t="n"/>
      <c r="J351" s="42" t="n"/>
      <c r="K351" s="42" t="n"/>
      <c r="L351" s="42" t="n"/>
      <c r="M351" s="42" t="n"/>
      <c r="N351" s="42">
        <f>IF(COUNTA(C351:G351)=0,"",COUNTIF(C351:G351,"Yes"))</f>
        <v/>
      </c>
      <c r="O351" s="42">
        <f>IF(COUNTA(H351:M351)=0,"",IF(COUNTIF(H351:M351,"Yes")&gt;0,"YES","NO"))</f>
        <v/>
      </c>
      <c r="P351" s="42">
        <f>IF(A351="","",IF(O351="YES","Exclude",IF(N351=5,"Candidate","Review")))</f>
        <v/>
      </c>
      <c r="Q351" s="42" t="n"/>
      <c r="R351" s="42" t="n"/>
    </row>
    <row r="352">
      <c r="A352" s="42" t="n"/>
      <c r="B352" s="42">
        <f t="array" ref="B352">IFERROR(INDEX(Raw_Articles!$F:$F,MATCH(A352,Raw_Articles!$A:$A,0)),"")</f>
        <v/>
      </c>
      <c r="C352" s="42" t="n"/>
      <c r="D352" s="42" t="n"/>
      <c r="E352" s="42" t="n"/>
      <c r="F352" s="42" t="n"/>
      <c r="G352" s="42" t="n"/>
      <c r="H352" s="42" t="n"/>
      <c r="I352" s="42" t="n"/>
      <c r="J352" s="42" t="n"/>
      <c r="K352" s="42" t="n"/>
      <c r="L352" s="42" t="n"/>
      <c r="M352" s="42" t="n"/>
      <c r="N352" s="42">
        <f>IF(COUNTA(C352:G352)=0,"",COUNTIF(C352:G352,"Yes"))</f>
        <v/>
      </c>
      <c r="O352" s="42">
        <f>IF(COUNTA(H352:M352)=0,"",IF(COUNTIF(H352:M352,"Yes")&gt;0,"YES","NO"))</f>
        <v/>
      </c>
      <c r="P352" s="42">
        <f>IF(A352="","",IF(O352="YES","Exclude",IF(N352=5,"Candidate","Review")))</f>
        <v/>
      </c>
      <c r="Q352" s="42" t="n"/>
      <c r="R352" s="42" t="n"/>
    </row>
    <row r="353">
      <c r="A353" s="42" t="n"/>
      <c r="B353" s="42">
        <f t="array" ref="B353">IFERROR(INDEX(Raw_Articles!$F:$F,MATCH(A353,Raw_Articles!$A:$A,0)),"")</f>
        <v/>
      </c>
      <c r="C353" s="42" t="n"/>
      <c r="D353" s="42" t="n"/>
      <c r="E353" s="42" t="n"/>
      <c r="F353" s="42" t="n"/>
      <c r="G353" s="42" t="n"/>
      <c r="H353" s="42" t="n"/>
      <c r="I353" s="42" t="n"/>
      <c r="J353" s="42" t="n"/>
      <c r="K353" s="42" t="n"/>
      <c r="L353" s="42" t="n"/>
      <c r="M353" s="42" t="n"/>
      <c r="N353" s="42">
        <f>IF(COUNTA(C353:G353)=0,"",COUNTIF(C353:G353,"Yes"))</f>
        <v/>
      </c>
      <c r="O353" s="42">
        <f>IF(COUNTA(H353:M353)=0,"",IF(COUNTIF(H353:M353,"Yes")&gt;0,"YES","NO"))</f>
        <v/>
      </c>
      <c r="P353" s="42">
        <f>IF(A353="","",IF(O353="YES","Exclude",IF(N353=5,"Candidate","Review")))</f>
        <v/>
      </c>
      <c r="Q353" s="42" t="n"/>
      <c r="R353" s="42" t="n"/>
    </row>
    <row r="354">
      <c r="A354" s="42" t="n"/>
      <c r="B354" s="42">
        <f t="array" ref="B354">IFERROR(INDEX(Raw_Articles!$F:$F,MATCH(A354,Raw_Articles!$A:$A,0)),"")</f>
        <v/>
      </c>
      <c r="C354" s="42" t="n"/>
      <c r="D354" s="42" t="n"/>
      <c r="E354" s="42" t="n"/>
      <c r="F354" s="42" t="n"/>
      <c r="G354" s="42" t="n"/>
      <c r="H354" s="42" t="n"/>
      <c r="I354" s="42" t="n"/>
      <c r="J354" s="42" t="n"/>
      <c r="K354" s="42" t="n"/>
      <c r="L354" s="42" t="n"/>
      <c r="M354" s="42" t="n"/>
      <c r="N354" s="42">
        <f>IF(COUNTA(C354:G354)=0,"",COUNTIF(C354:G354,"Yes"))</f>
        <v/>
      </c>
      <c r="O354" s="42">
        <f>IF(COUNTA(H354:M354)=0,"",IF(COUNTIF(H354:M354,"Yes")&gt;0,"YES","NO"))</f>
        <v/>
      </c>
      <c r="P354" s="42">
        <f>IF(A354="","",IF(O354="YES","Exclude",IF(N354=5,"Candidate","Review")))</f>
        <v/>
      </c>
      <c r="Q354" s="42" t="n"/>
      <c r="R354" s="42" t="n"/>
    </row>
    <row r="355">
      <c r="A355" s="42" t="n"/>
      <c r="B355" s="42">
        <f t="array" ref="B355">IFERROR(INDEX(Raw_Articles!$F:$F,MATCH(A355,Raw_Articles!$A:$A,0)),"")</f>
        <v/>
      </c>
      <c r="C355" s="42" t="n"/>
      <c r="D355" s="42" t="n"/>
      <c r="E355" s="42" t="n"/>
      <c r="F355" s="42" t="n"/>
      <c r="G355" s="42" t="n"/>
      <c r="H355" s="42" t="n"/>
      <c r="I355" s="42" t="n"/>
      <c r="J355" s="42" t="n"/>
      <c r="K355" s="42" t="n"/>
      <c r="L355" s="42" t="n"/>
      <c r="M355" s="42" t="n"/>
      <c r="N355" s="42">
        <f>IF(COUNTA(C355:G355)=0,"",COUNTIF(C355:G355,"Yes"))</f>
        <v/>
      </c>
      <c r="O355" s="42">
        <f>IF(COUNTA(H355:M355)=0,"",IF(COUNTIF(H355:M355,"Yes")&gt;0,"YES","NO"))</f>
        <v/>
      </c>
      <c r="P355" s="42">
        <f>IF(A355="","",IF(O355="YES","Exclude",IF(N355=5,"Candidate","Review")))</f>
        <v/>
      </c>
      <c r="Q355" s="42" t="n"/>
      <c r="R355" s="42" t="n"/>
    </row>
    <row r="356">
      <c r="A356" s="42" t="n"/>
      <c r="B356" s="42">
        <f t="array" ref="B356">IFERROR(INDEX(Raw_Articles!$F:$F,MATCH(A356,Raw_Articles!$A:$A,0)),"")</f>
        <v/>
      </c>
      <c r="C356" s="42" t="n"/>
      <c r="D356" s="42" t="n"/>
      <c r="E356" s="42" t="n"/>
      <c r="F356" s="42" t="n"/>
      <c r="G356" s="42" t="n"/>
      <c r="H356" s="42" t="n"/>
      <c r="I356" s="42" t="n"/>
      <c r="J356" s="42" t="n"/>
      <c r="K356" s="42" t="n"/>
      <c r="L356" s="42" t="n"/>
      <c r="M356" s="42" t="n"/>
      <c r="N356" s="42">
        <f>IF(COUNTA(C356:G356)=0,"",COUNTIF(C356:G356,"Yes"))</f>
        <v/>
      </c>
      <c r="O356" s="42">
        <f>IF(COUNTA(H356:M356)=0,"",IF(COUNTIF(H356:M356,"Yes")&gt;0,"YES","NO"))</f>
        <v/>
      </c>
      <c r="P356" s="42">
        <f>IF(A356="","",IF(O356="YES","Exclude",IF(N356=5,"Candidate","Review")))</f>
        <v/>
      </c>
      <c r="Q356" s="42" t="n"/>
      <c r="R356" s="42" t="n"/>
    </row>
    <row r="357">
      <c r="A357" s="42" t="n"/>
      <c r="B357" s="42">
        <f t="array" ref="B357">IFERROR(INDEX(Raw_Articles!$F:$F,MATCH(A357,Raw_Articles!$A:$A,0)),"")</f>
        <v/>
      </c>
      <c r="C357" s="42" t="n"/>
      <c r="D357" s="42" t="n"/>
      <c r="E357" s="42" t="n"/>
      <c r="F357" s="42" t="n"/>
      <c r="G357" s="42" t="n"/>
      <c r="H357" s="42" t="n"/>
      <c r="I357" s="42" t="n"/>
      <c r="J357" s="42" t="n"/>
      <c r="K357" s="42" t="n"/>
      <c r="L357" s="42" t="n"/>
      <c r="M357" s="42" t="n"/>
      <c r="N357" s="42">
        <f>IF(COUNTA(C357:G357)=0,"",COUNTIF(C357:G357,"Yes"))</f>
        <v/>
      </c>
      <c r="O357" s="42">
        <f>IF(COUNTA(H357:M357)=0,"",IF(COUNTIF(H357:M357,"Yes")&gt;0,"YES","NO"))</f>
        <v/>
      </c>
      <c r="P357" s="42">
        <f>IF(A357="","",IF(O357="YES","Exclude",IF(N357=5,"Candidate","Review")))</f>
        <v/>
      </c>
      <c r="Q357" s="42" t="n"/>
      <c r="R357" s="42" t="n"/>
    </row>
    <row r="358">
      <c r="A358" s="42" t="n"/>
      <c r="B358" s="42">
        <f t="array" ref="B358">IFERROR(INDEX(Raw_Articles!$F:$F,MATCH(A358,Raw_Articles!$A:$A,0)),"")</f>
        <v/>
      </c>
      <c r="C358" s="42" t="n"/>
      <c r="D358" s="42" t="n"/>
      <c r="E358" s="42" t="n"/>
      <c r="F358" s="42" t="n"/>
      <c r="G358" s="42" t="n"/>
      <c r="H358" s="42" t="n"/>
      <c r="I358" s="42" t="n"/>
      <c r="J358" s="42" t="n"/>
      <c r="K358" s="42" t="n"/>
      <c r="L358" s="42" t="n"/>
      <c r="M358" s="42" t="n"/>
      <c r="N358" s="42">
        <f>IF(COUNTA(C358:G358)=0,"",COUNTIF(C358:G358,"Yes"))</f>
        <v/>
      </c>
      <c r="O358" s="42">
        <f>IF(COUNTA(H358:M358)=0,"",IF(COUNTIF(H358:M358,"Yes")&gt;0,"YES","NO"))</f>
        <v/>
      </c>
      <c r="P358" s="42">
        <f>IF(A358="","",IF(O358="YES","Exclude",IF(N358=5,"Candidate","Review")))</f>
        <v/>
      </c>
      <c r="Q358" s="42" t="n"/>
      <c r="R358" s="42" t="n"/>
    </row>
    <row r="359">
      <c r="A359" s="42" t="n"/>
      <c r="B359" s="42">
        <f t="array" ref="B359">IFERROR(INDEX(Raw_Articles!$F:$F,MATCH(A359,Raw_Articles!$A:$A,0)),"")</f>
        <v/>
      </c>
      <c r="C359" s="42" t="n"/>
      <c r="D359" s="42" t="n"/>
      <c r="E359" s="42" t="n"/>
      <c r="F359" s="42" t="n"/>
      <c r="G359" s="42" t="n"/>
      <c r="H359" s="42" t="n"/>
      <c r="I359" s="42" t="n"/>
      <c r="J359" s="42" t="n"/>
      <c r="K359" s="42" t="n"/>
      <c r="L359" s="42" t="n"/>
      <c r="M359" s="42" t="n"/>
      <c r="N359" s="42">
        <f>IF(COUNTA(C359:G359)=0,"",COUNTIF(C359:G359,"Yes"))</f>
        <v/>
      </c>
      <c r="O359" s="42">
        <f>IF(COUNTA(H359:M359)=0,"",IF(COUNTIF(H359:M359,"Yes")&gt;0,"YES","NO"))</f>
        <v/>
      </c>
      <c r="P359" s="42">
        <f>IF(A359="","",IF(O359="YES","Exclude",IF(N359=5,"Candidate","Review")))</f>
        <v/>
      </c>
      <c r="Q359" s="42" t="n"/>
      <c r="R359" s="42" t="n"/>
    </row>
    <row r="360">
      <c r="A360" s="42" t="n"/>
      <c r="B360" s="42">
        <f t="array" ref="B360">IFERROR(INDEX(Raw_Articles!$F:$F,MATCH(A360,Raw_Articles!$A:$A,0)),"")</f>
        <v/>
      </c>
      <c r="C360" s="42" t="n"/>
      <c r="D360" s="42" t="n"/>
      <c r="E360" s="42" t="n"/>
      <c r="F360" s="42" t="n"/>
      <c r="G360" s="42" t="n"/>
      <c r="H360" s="42" t="n"/>
      <c r="I360" s="42" t="n"/>
      <c r="J360" s="42" t="n"/>
      <c r="K360" s="42" t="n"/>
      <c r="L360" s="42" t="n"/>
      <c r="M360" s="42" t="n"/>
      <c r="N360" s="42">
        <f>IF(COUNTA(C360:G360)=0,"",COUNTIF(C360:G360,"Yes"))</f>
        <v/>
      </c>
      <c r="O360" s="42">
        <f>IF(COUNTA(H360:M360)=0,"",IF(COUNTIF(H360:M360,"Yes")&gt;0,"YES","NO"))</f>
        <v/>
      </c>
      <c r="P360" s="42">
        <f>IF(A360="","",IF(O360="YES","Exclude",IF(N360=5,"Candidate","Review")))</f>
        <v/>
      </c>
      <c r="Q360" s="42" t="n"/>
      <c r="R360" s="42" t="n"/>
    </row>
    <row r="361">
      <c r="A361" s="42" t="n"/>
      <c r="B361" s="42">
        <f t="array" ref="B361">IFERROR(INDEX(Raw_Articles!$F:$F,MATCH(A361,Raw_Articles!$A:$A,0)),"")</f>
        <v/>
      </c>
      <c r="C361" s="42" t="n"/>
      <c r="D361" s="42" t="n"/>
      <c r="E361" s="42" t="n"/>
      <c r="F361" s="42" t="n"/>
      <c r="G361" s="42" t="n"/>
      <c r="H361" s="42" t="n"/>
      <c r="I361" s="42" t="n"/>
      <c r="J361" s="42" t="n"/>
      <c r="K361" s="42" t="n"/>
      <c r="L361" s="42" t="n"/>
      <c r="M361" s="42" t="n"/>
      <c r="N361" s="42">
        <f>IF(COUNTA(C361:G361)=0,"",COUNTIF(C361:G361,"Yes"))</f>
        <v/>
      </c>
      <c r="O361" s="42">
        <f>IF(COUNTA(H361:M361)=0,"",IF(COUNTIF(H361:M361,"Yes")&gt;0,"YES","NO"))</f>
        <v/>
      </c>
      <c r="P361" s="42">
        <f>IF(A361="","",IF(O361="YES","Exclude",IF(N361=5,"Candidate","Review")))</f>
        <v/>
      </c>
      <c r="Q361" s="42" t="n"/>
      <c r="R361" s="42" t="n"/>
    </row>
    <row r="362">
      <c r="A362" s="42" t="n"/>
      <c r="B362" s="42">
        <f t="array" ref="B362">IFERROR(INDEX(Raw_Articles!$F:$F,MATCH(A362,Raw_Articles!$A:$A,0)),"")</f>
        <v/>
      </c>
      <c r="C362" s="42" t="n"/>
      <c r="D362" s="42" t="n"/>
      <c r="E362" s="42" t="n"/>
      <c r="F362" s="42" t="n"/>
      <c r="G362" s="42" t="n"/>
      <c r="H362" s="42" t="n"/>
      <c r="I362" s="42" t="n"/>
      <c r="J362" s="42" t="n"/>
      <c r="K362" s="42" t="n"/>
      <c r="L362" s="42" t="n"/>
      <c r="M362" s="42" t="n"/>
      <c r="N362" s="42">
        <f>IF(COUNTA(C362:G362)=0,"",COUNTIF(C362:G362,"Yes"))</f>
        <v/>
      </c>
      <c r="O362" s="42">
        <f>IF(COUNTA(H362:M362)=0,"",IF(COUNTIF(H362:M362,"Yes")&gt;0,"YES","NO"))</f>
        <v/>
      </c>
      <c r="P362" s="42">
        <f>IF(A362="","",IF(O362="YES","Exclude",IF(N362=5,"Candidate","Review")))</f>
        <v/>
      </c>
      <c r="Q362" s="42" t="n"/>
      <c r="R362" s="42" t="n"/>
    </row>
    <row r="363">
      <c r="A363" s="42" t="n"/>
      <c r="B363" s="42">
        <f t="array" ref="B363">IFERROR(INDEX(Raw_Articles!$F:$F,MATCH(A363,Raw_Articles!$A:$A,0)),"")</f>
        <v/>
      </c>
      <c r="C363" s="42" t="n"/>
      <c r="D363" s="42" t="n"/>
      <c r="E363" s="42" t="n"/>
      <c r="F363" s="42" t="n"/>
      <c r="G363" s="42" t="n"/>
      <c r="H363" s="42" t="n"/>
      <c r="I363" s="42" t="n"/>
      <c r="J363" s="42" t="n"/>
      <c r="K363" s="42" t="n"/>
      <c r="L363" s="42" t="n"/>
      <c r="M363" s="42" t="n"/>
      <c r="N363" s="42">
        <f>IF(COUNTA(C363:G363)=0,"",COUNTIF(C363:G363,"Yes"))</f>
        <v/>
      </c>
      <c r="O363" s="42">
        <f>IF(COUNTA(H363:M363)=0,"",IF(COUNTIF(H363:M363,"Yes")&gt;0,"YES","NO"))</f>
        <v/>
      </c>
      <c r="P363" s="42">
        <f>IF(A363="","",IF(O363="YES","Exclude",IF(N363=5,"Candidate","Review")))</f>
        <v/>
      </c>
      <c r="Q363" s="42" t="n"/>
      <c r="R363" s="42" t="n"/>
    </row>
    <row r="364">
      <c r="A364" s="42" t="n"/>
      <c r="B364" s="42">
        <f t="array" ref="B364">IFERROR(INDEX(Raw_Articles!$F:$F,MATCH(A364,Raw_Articles!$A:$A,0)),"")</f>
        <v/>
      </c>
      <c r="C364" s="42" t="n"/>
      <c r="D364" s="42" t="n"/>
      <c r="E364" s="42" t="n"/>
      <c r="F364" s="42" t="n"/>
      <c r="G364" s="42" t="n"/>
      <c r="H364" s="42" t="n"/>
      <c r="I364" s="42" t="n"/>
      <c r="J364" s="42" t="n"/>
      <c r="K364" s="42" t="n"/>
      <c r="L364" s="42" t="n"/>
      <c r="M364" s="42" t="n"/>
      <c r="N364" s="42">
        <f>IF(COUNTA(C364:G364)=0,"",COUNTIF(C364:G364,"Yes"))</f>
        <v/>
      </c>
      <c r="O364" s="42">
        <f>IF(COUNTA(H364:M364)=0,"",IF(COUNTIF(H364:M364,"Yes")&gt;0,"YES","NO"))</f>
        <v/>
      </c>
      <c r="P364" s="42">
        <f>IF(A364="","",IF(O364="YES","Exclude",IF(N364=5,"Candidate","Review")))</f>
        <v/>
      </c>
      <c r="Q364" s="42" t="n"/>
      <c r="R364" s="42" t="n"/>
    </row>
    <row r="365">
      <c r="A365" s="42" t="n"/>
      <c r="B365" s="42">
        <f t="array" ref="B365">IFERROR(INDEX(Raw_Articles!$F:$F,MATCH(A365,Raw_Articles!$A:$A,0)),"")</f>
        <v/>
      </c>
      <c r="C365" s="42" t="n"/>
      <c r="D365" s="42" t="n"/>
      <c r="E365" s="42" t="n"/>
      <c r="F365" s="42" t="n"/>
      <c r="G365" s="42" t="n"/>
      <c r="H365" s="42" t="n"/>
      <c r="I365" s="42" t="n"/>
      <c r="J365" s="42" t="n"/>
      <c r="K365" s="42" t="n"/>
      <c r="L365" s="42" t="n"/>
      <c r="M365" s="42" t="n"/>
      <c r="N365" s="42">
        <f>IF(COUNTA(C365:G365)=0,"",COUNTIF(C365:G365,"Yes"))</f>
        <v/>
      </c>
      <c r="O365" s="42">
        <f>IF(COUNTA(H365:M365)=0,"",IF(COUNTIF(H365:M365,"Yes")&gt;0,"YES","NO"))</f>
        <v/>
      </c>
      <c r="P365" s="42">
        <f>IF(A365="","",IF(O365="YES","Exclude",IF(N365=5,"Candidate","Review")))</f>
        <v/>
      </c>
      <c r="Q365" s="42" t="n"/>
      <c r="R365" s="42" t="n"/>
    </row>
    <row r="366">
      <c r="A366" s="42" t="n"/>
      <c r="B366" s="42">
        <f t="array" ref="B366">IFERROR(INDEX(Raw_Articles!$F:$F,MATCH(A366,Raw_Articles!$A:$A,0)),"")</f>
        <v/>
      </c>
      <c r="C366" s="42" t="n"/>
      <c r="D366" s="42" t="n"/>
      <c r="E366" s="42" t="n"/>
      <c r="F366" s="42" t="n"/>
      <c r="G366" s="42" t="n"/>
      <c r="H366" s="42" t="n"/>
      <c r="I366" s="42" t="n"/>
      <c r="J366" s="42" t="n"/>
      <c r="K366" s="42" t="n"/>
      <c r="L366" s="42" t="n"/>
      <c r="M366" s="42" t="n"/>
      <c r="N366" s="42">
        <f>IF(COUNTA(C366:G366)=0,"",COUNTIF(C366:G366,"Yes"))</f>
        <v/>
      </c>
      <c r="O366" s="42">
        <f>IF(COUNTA(H366:M366)=0,"",IF(COUNTIF(H366:M366,"Yes")&gt;0,"YES","NO"))</f>
        <v/>
      </c>
      <c r="P366" s="42">
        <f>IF(A366="","",IF(O366="YES","Exclude",IF(N366=5,"Candidate","Review")))</f>
        <v/>
      </c>
      <c r="Q366" s="42" t="n"/>
      <c r="R366" s="42" t="n"/>
    </row>
    <row r="367">
      <c r="A367" s="42" t="n"/>
      <c r="B367" s="42">
        <f t="array" ref="B367">IFERROR(INDEX(Raw_Articles!$F:$F,MATCH(A367,Raw_Articles!$A:$A,0)),"")</f>
        <v/>
      </c>
      <c r="C367" s="42" t="n"/>
      <c r="D367" s="42" t="n"/>
      <c r="E367" s="42" t="n"/>
      <c r="F367" s="42" t="n"/>
      <c r="G367" s="42" t="n"/>
      <c r="H367" s="42" t="n"/>
      <c r="I367" s="42" t="n"/>
      <c r="J367" s="42" t="n"/>
      <c r="K367" s="42" t="n"/>
      <c r="L367" s="42" t="n"/>
      <c r="M367" s="42" t="n"/>
      <c r="N367" s="42">
        <f>IF(COUNTA(C367:G367)=0,"",COUNTIF(C367:G367,"Yes"))</f>
        <v/>
      </c>
      <c r="O367" s="42">
        <f>IF(COUNTA(H367:M367)=0,"",IF(COUNTIF(H367:M367,"Yes")&gt;0,"YES","NO"))</f>
        <v/>
      </c>
      <c r="P367" s="42">
        <f>IF(A367="","",IF(O367="YES","Exclude",IF(N367=5,"Candidate","Review")))</f>
        <v/>
      </c>
      <c r="Q367" s="42" t="n"/>
      <c r="R367" s="42" t="n"/>
    </row>
    <row r="368">
      <c r="A368" s="42" t="n"/>
      <c r="B368" s="42">
        <f t="array" ref="B368">IFERROR(INDEX(Raw_Articles!$F:$F,MATCH(A368,Raw_Articles!$A:$A,0)),"")</f>
        <v/>
      </c>
      <c r="C368" s="42" t="n"/>
      <c r="D368" s="42" t="n"/>
      <c r="E368" s="42" t="n"/>
      <c r="F368" s="42" t="n"/>
      <c r="G368" s="42" t="n"/>
      <c r="H368" s="42" t="n"/>
      <c r="I368" s="42" t="n"/>
      <c r="J368" s="42" t="n"/>
      <c r="K368" s="42" t="n"/>
      <c r="L368" s="42" t="n"/>
      <c r="M368" s="42" t="n"/>
      <c r="N368" s="42">
        <f>IF(COUNTA(C368:G368)=0,"",COUNTIF(C368:G368,"Yes"))</f>
        <v/>
      </c>
      <c r="O368" s="42">
        <f>IF(COUNTA(H368:M368)=0,"",IF(COUNTIF(H368:M368,"Yes")&gt;0,"YES","NO"))</f>
        <v/>
      </c>
      <c r="P368" s="42">
        <f>IF(A368="","",IF(O368="YES","Exclude",IF(N368=5,"Candidate","Review")))</f>
        <v/>
      </c>
      <c r="Q368" s="42" t="n"/>
      <c r="R368" s="42" t="n"/>
    </row>
    <row r="369">
      <c r="A369" s="42" t="n"/>
      <c r="B369" s="42">
        <f t="array" ref="B369">IFERROR(INDEX(Raw_Articles!$F:$F,MATCH(A369,Raw_Articles!$A:$A,0)),"")</f>
        <v/>
      </c>
      <c r="C369" s="42" t="n"/>
      <c r="D369" s="42" t="n"/>
      <c r="E369" s="42" t="n"/>
      <c r="F369" s="42" t="n"/>
      <c r="G369" s="42" t="n"/>
      <c r="H369" s="42" t="n"/>
      <c r="I369" s="42" t="n"/>
      <c r="J369" s="42" t="n"/>
      <c r="K369" s="42" t="n"/>
      <c r="L369" s="42" t="n"/>
      <c r="M369" s="42" t="n"/>
      <c r="N369" s="42">
        <f>IF(COUNTA(C369:G369)=0,"",COUNTIF(C369:G369,"Yes"))</f>
        <v/>
      </c>
      <c r="O369" s="42">
        <f>IF(COUNTA(H369:M369)=0,"",IF(COUNTIF(H369:M369,"Yes")&gt;0,"YES","NO"))</f>
        <v/>
      </c>
      <c r="P369" s="42">
        <f>IF(A369="","",IF(O369="YES","Exclude",IF(N369=5,"Candidate","Review")))</f>
        <v/>
      </c>
      <c r="Q369" s="42" t="n"/>
      <c r="R369" s="42" t="n"/>
    </row>
    <row r="370">
      <c r="A370" s="42" t="n"/>
      <c r="B370" s="42">
        <f t="array" ref="B370">IFERROR(INDEX(Raw_Articles!$F:$F,MATCH(A370,Raw_Articles!$A:$A,0)),"")</f>
        <v/>
      </c>
      <c r="C370" s="42" t="n"/>
      <c r="D370" s="42" t="n"/>
      <c r="E370" s="42" t="n"/>
      <c r="F370" s="42" t="n"/>
      <c r="G370" s="42" t="n"/>
      <c r="H370" s="42" t="n"/>
      <c r="I370" s="42" t="n"/>
      <c r="J370" s="42" t="n"/>
      <c r="K370" s="42" t="n"/>
      <c r="L370" s="42" t="n"/>
      <c r="M370" s="42" t="n"/>
      <c r="N370" s="42">
        <f>IF(COUNTA(C370:G370)=0,"",COUNTIF(C370:G370,"Yes"))</f>
        <v/>
      </c>
      <c r="O370" s="42">
        <f>IF(COUNTA(H370:M370)=0,"",IF(COUNTIF(H370:M370,"Yes")&gt;0,"YES","NO"))</f>
        <v/>
      </c>
      <c r="P370" s="42">
        <f>IF(A370="","",IF(O370="YES","Exclude",IF(N370=5,"Candidate","Review")))</f>
        <v/>
      </c>
      <c r="Q370" s="42" t="n"/>
      <c r="R370" s="42" t="n"/>
    </row>
    <row r="371">
      <c r="A371" s="42" t="n"/>
      <c r="B371" s="42">
        <f t="array" ref="B371">IFERROR(INDEX(Raw_Articles!$F:$F,MATCH(A371,Raw_Articles!$A:$A,0)),"")</f>
        <v/>
      </c>
      <c r="C371" s="42" t="n"/>
      <c r="D371" s="42" t="n"/>
      <c r="E371" s="42" t="n"/>
      <c r="F371" s="42" t="n"/>
      <c r="G371" s="42" t="n"/>
      <c r="H371" s="42" t="n"/>
      <c r="I371" s="42" t="n"/>
      <c r="J371" s="42" t="n"/>
      <c r="K371" s="42" t="n"/>
      <c r="L371" s="42" t="n"/>
      <c r="M371" s="42" t="n"/>
      <c r="N371" s="42">
        <f>IF(COUNTA(C371:G371)=0,"",COUNTIF(C371:G371,"Yes"))</f>
        <v/>
      </c>
      <c r="O371" s="42">
        <f>IF(COUNTA(H371:M371)=0,"",IF(COUNTIF(H371:M371,"Yes")&gt;0,"YES","NO"))</f>
        <v/>
      </c>
      <c r="P371" s="42">
        <f>IF(A371="","",IF(O371="YES","Exclude",IF(N371=5,"Candidate","Review")))</f>
        <v/>
      </c>
      <c r="Q371" s="42" t="n"/>
      <c r="R371" s="42" t="n"/>
    </row>
    <row r="372">
      <c r="A372" s="42" t="n"/>
      <c r="B372" s="42">
        <f t="array" ref="B372">IFERROR(INDEX(Raw_Articles!$F:$F,MATCH(A372,Raw_Articles!$A:$A,0)),"")</f>
        <v/>
      </c>
      <c r="C372" s="42" t="n"/>
      <c r="D372" s="42" t="n"/>
      <c r="E372" s="42" t="n"/>
      <c r="F372" s="42" t="n"/>
      <c r="G372" s="42" t="n"/>
      <c r="H372" s="42" t="n"/>
      <c r="I372" s="42" t="n"/>
      <c r="J372" s="42" t="n"/>
      <c r="K372" s="42" t="n"/>
      <c r="L372" s="42" t="n"/>
      <c r="M372" s="42" t="n"/>
      <c r="N372" s="42">
        <f>IF(COUNTA(C372:G372)=0,"",COUNTIF(C372:G372,"Yes"))</f>
        <v/>
      </c>
      <c r="O372" s="42">
        <f>IF(COUNTA(H372:M372)=0,"",IF(COUNTIF(H372:M372,"Yes")&gt;0,"YES","NO"))</f>
        <v/>
      </c>
      <c r="P372" s="42">
        <f>IF(A372="","",IF(O372="YES","Exclude",IF(N372=5,"Candidate","Review")))</f>
        <v/>
      </c>
      <c r="Q372" s="42" t="n"/>
      <c r="R372" s="42" t="n"/>
    </row>
    <row r="373">
      <c r="A373" s="42" t="n"/>
      <c r="B373" s="42">
        <f t="array" ref="B373">IFERROR(INDEX(Raw_Articles!$F:$F,MATCH(A373,Raw_Articles!$A:$A,0)),"")</f>
        <v/>
      </c>
      <c r="C373" s="42" t="n"/>
      <c r="D373" s="42" t="n"/>
      <c r="E373" s="42" t="n"/>
      <c r="F373" s="42" t="n"/>
      <c r="G373" s="42" t="n"/>
      <c r="H373" s="42" t="n"/>
      <c r="I373" s="42" t="n"/>
      <c r="J373" s="42" t="n"/>
      <c r="K373" s="42" t="n"/>
      <c r="L373" s="42" t="n"/>
      <c r="M373" s="42" t="n"/>
      <c r="N373" s="42">
        <f>IF(COUNTA(C373:G373)=0,"",COUNTIF(C373:G373,"Yes"))</f>
        <v/>
      </c>
      <c r="O373" s="42">
        <f>IF(COUNTA(H373:M373)=0,"",IF(COUNTIF(H373:M373,"Yes")&gt;0,"YES","NO"))</f>
        <v/>
      </c>
      <c r="P373" s="42">
        <f>IF(A373="","",IF(O373="YES","Exclude",IF(N373=5,"Candidate","Review")))</f>
        <v/>
      </c>
      <c r="Q373" s="42" t="n"/>
      <c r="R373" s="42" t="n"/>
    </row>
    <row r="374">
      <c r="A374" s="42" t="n"/>
      <c r="B374" s="42">
        <f t="array" ref="B374">IFERROR(INDEX(Raw_Articles!$F:$F,MATCH(A374,Raw_Articles!$A:$A,0)),"")</f>
        <v/>
      </c>
      <c r="C374" s="42" t="n"/>
      <c r="D374" s="42" t="n"/>
      <c r="E374" s="42" t="n"/>
      <c r="F374" s="42" t="n"/>
      <c r="G374" s="42" t="n"/>
      <c r="H374" s="42" t="n"/>
      <c r="I374" s="42" t="n"/>
      <c r="J374" s="42" t="n"/>
      <c r="K374" s="42" t="n"/>
      <c r="L374" s="42" t="n"/>
      <c r="M374" s="42" t="n"/>
      <c r="N374" s="42">
        <f>IF(COUNTA(C374:G374)=0,"",COUNTIF(C374:G374,"Yes"))</f>
        <v/>
      </c>
      <c r="O374" s="42">
        <f>IF(COUNTA(H374:M374)=0,"",IF(COUNTIF(H374:M374,"Yes")&gt;0,"YES","NO"))</f>
        <v/>
      </c>
      <c r="P374" s="42">
        <f>IF(A374="","",IF(O374="YES","Exclude",IF(N374=5,"Candidate","Review")))</f>
        <v/>
      </c>
      <c r="Q374" s="42" t="n"/>
      <c r="R374" s="42" t="n"/>
    </row>
    <row r="375">
      <c r="A375" s="42" t="n"/>
      <c r="B375" s="42">
        <f t="array" ref="B375">IFERROR(INDEX(Raw_Articles!$F:$F,MATCH(A375,Raw_Articles!$A:$A,0)),"")</f>
        <v/>
      </c>
      <c r="C375" s="42" t="n"/>
      <c r="D375" s="42" t="n"/>
      <c r="E375" s="42" t="n"/>
      <c r="F375" s="42" t="n"/>
      <c r="G375" s="42" t="n"/>
      <c r="H375" s="42" t="n"/>
      <c r="I375" s="42" t="n"/>
      <c r="J375" s="42" t="n"/>
      <c r="K375" s="42" t="n"/>
      <c r="L375" s="42" t="n"/>
      <c r="M375" s="42" t="n"/>
      <c r="N375" s="42">
        <f>IF(COUNTA(C375:G375)=0,"",COUNTIF(C375:G375,"Yes"))</f>
        <v/>
      </c>
      <c r="O375" s="42">
        <f>IF(COUNTA(H375:M375)=0,"",IF(COUNTIF(H375:M375,"Yes")&gt;0,"YES","NO"))</f>
        <v/>
      </c>
      <c r="P375" s="42">
        <f>IF(A375="","",IF(O375="YES","Exclude",IF(N375=5,"Candidate","Review")))</f>
        <v/>
      </c>
      <c r="Q375" s="42" t="n"/>
      <c r="R375" s="42" t="n"/>
    </row>
    <row r="376">
      <c r="A376" s="42" t="n"/>
      <c r="B376" s="42">
        <f t="array" ref="B376">IFERROR(INDEX(Raw_Articles!$F:$F,MATCH(A376,Raw_Articles!$A:$A,0)),"")</f>
        <v/>
      </c>
      <c r="C376" s="42" t="n"/>
      <c r="D376" s="42" t="n"/>
      <c r="E376" s="42" t="n"/>
      <c r="F376" s="42" t="n"/>
      <c r="G376" s="42" t="n"/>
      <c r="H376" s="42" t="n"/>
      <c r="I376" s="42" t="n"/>
      <c r="J376" s="42" t="n"/>
      <c r="K376" s="42" t="n"/>
      <c r="L376" s="42" t="n"/>
      <c r="M376" s="42" t="n"/>
      <c r="N376" s="42">
        <f>IF(COUNTA(C376:G376)=0,"",COUNTIF(C376:G376,"Yes"))</f>
        <v/>
      </c>
      <c r="O376" s="42">
        <f>IF(COUNTA(H376:M376)=0,"",IF(COUNTIF(H376:M376,"Yes")&gt;0,"YES","NO"))</f>
        <v/>
      </c>
      <c r="P376" s="42">
        <f>IF(A376="","",IF(O376="YES","Exclude",IF(N376=5,"Candidate","Review")))</f>
        <v/>
      </c>
      <c r="Q376" s="42" t="n"/>
      <c r="R376" s="42" t="n"/>
    </row>
    <row r="377">
      <c r="A377" s="42" t="n"/>
      <c r="B377" s="42">
        <f t="array" ref="B377">IFERROR(INDEX(Raw_Articles!$F:$F,MATCH(A377,Raw_Articles!$A:$A,0)),"")</f>
        <v/>
      </c>
      <c r="C377" s="42" t="n"/>
      <c r="D377" s="42" t="n"/>
      <c r="E377" s="42" t="n"/>
      <c r="F377" s="42" t="n"/>
      <c r="G377" s="42" t="n"/>
      <c r="H377" s="42" t="n"/>
      <c r="I377" s="42" t="n"/>
      <c r="J377" s="42" t="n"/>
      <c r="K377" s="42" t="n"/>
      <c r="L377" s="42" t="n"/>
      <c r="M377" s="42" t="n"/>
      <c r="N377" s="42">
        <f>IF(COUNTA(C377:G377)=0,"",COUNTIF(C377:G377,"Yes"))</f>
        <v/>
      </c>
      <c r="O377" s="42">
        <f>IF(COUNTA(H377:M377)=0,"",IF(COUNTIF(H377:M377,"Yes")&gt;0,"YES","NO"))</f>
        <v/>
      </c>
      <c r="P377" s="42">
        <f>IF(A377="","",IF(O377="YES","Exclude",IF(N377=5,"Candidate","Review")))</f>
        <v/>
      </c>
      <c r="Q377" s="42" t="n"/>
      <c r="R377" s="42" t="n"/>
    </row>
    <row r="378">
      <c r="A378" s="42" t="n"/>
      <c r="B378" s="42">
        <f t="array" ref="B378">IFERROR(INDEX(Raw_Articles!$F:$F,MATCH(A378,Raw_Articles!$A:$A,0)),"")</f>
        <v/>
      </c>
      <c r="C378" s="42" t="n"/>
      <c r="D378" s="42" t="n"/>
      <c r="E378" s="42" t="n"/>
      <c r="F378" s="42" t="n"/>
      <c r="G378" s="42" t="n"/>
      <c r="H378" s="42" t="n"/>
      <c r="I378" s="42" t="n"/>
      <c r="J378" s="42" t="n"/>
      <c r="K378" s="42" t="n"/>
      <c r="L378" s="42" t="n"/>
      <c r="M378" s="42" t="n"/>
      <c r="N378" s="42">
        <f>IF(COUNTA(C378:G378)=0,"",COUNTIF(C378:G378,"Yes"))</f>
        <v/>
      </c>
      <c r="O378" s="42">
        <f>IF(COUNTA(H378:M378)=0,"",IF(COUNTIF(H378:M378,"Yes")&gt;0,"YES","NO"))</f>
        <v/>
      </c>
      <c r="P378" s="42">
        <f>IF(A378="","",IF(O378="YES","Exclude",IF(N378=5,"Candidate","Review")))</f>
        <v/>
      </c>
      <c r="Q378" s="42" t="n"/>
      <c r="R378" s="42" t="n"/>
    </row>
    <row r="379">
      <c r="A379" s="42" t="n"/>
      <c r="B379" s="42">
        <f t="array" ref="B379">IFERROR(INDEX(Raw_Articles!$F:$F,MATCH(A379,Raw_Articles!$A:$A,0)),"")</f>
        <v/>
      </c>
      <c r="C379" s="42" t="n"/>
      <c r="D379" s="42" t="n"/>
      <c r="E379" s="42" t="n"/>
      <c r="F379" s="42" t="n"/>
      <c r="G379" s="42" t="n"/>
      <c r="H379" s="42" t="n"/>
      <c r="I379" s="42" t="n"/>
      <c r="J379" s="42" t="n"/>
      <c r="K379" s="42" t="n"/>
      <c r="L379" s="42" t="n"/>
      <c r="M379" s="42" t="n"/>
      <c r="N379" s="42">
        <f>IF(COUNTA(C379:G379)=0,"",COUNTIF(C379:G379,"Yes"))</f>
        <v/>
      </c>
      <c r="O379" s="42">
        <f>IF(COUNTA(H379:M379)=0,"",IF(COUNTIF(H379:M379,"Yes")&gt;0,"YES","NO"))</f>
        <v/>
      </c>
      <c r="P379" s="42">
        <f>IF(A379="","",IF(O379="YES","Exclude",IF(N379=5,"Candidate","Review")))</f>
        <v/>
      </c>
      <c r="Q379" s="42" t="n"/>
      <c r="R379" s="42" t="n"/>
    </row>
    <row r="380">
      <c r="A380" s="42" t="n"/>
      <c r="B380" s="42">
        <f t="array" ref="B380">IFERROR(INDEX(Raw_Articles!$F:$F,MATCH(A380,Raw_Articles!$A:$A,0)),"")</f>
        <v/>
      </c>
      <c r="C380" s="42" t="n"/>
      <c r="D380" s="42" t="n"/>
      <c r="E380" s="42" t="n"/>
      <c r="F380" s="42" t="n"/>
      <c r="G380" s="42" t="n"/>
      <c r="H380" s="42" t="n"/>
      <c r="I380" s="42" t="n"/>
      <c r="J380" s="42" t="n"/>
      <c r="K380" s="42" t="n"/>
      <c r="L380" s="42" t="n"/>
      <c r="M380" s="42" t="n"/>
      <c r="N380" s="42">
        <f>IF(COUNTA(C380:G380)=0,"",COUNTIF(C380:G380,"Yes"))</f>
        <v/>
      </c>
      <c r="O380" s="42">
        <f>IF(COUNTA(H380:M380)=0,"",IF(COUNTIF(H380:M380,"Yes")&gt;0,"YES","NO"))</f>
        <v/>
      </c>
      <c r="P380" s="42">
        <f>IF(A380="","",IF(O380="YES","Exclude",IF(N380=5,"Candidate","Review")))</f>
        <v/>
      </c>
      <c r="Q380" s="42" t="n"/>
      <c r="R380" s="42" t="n"/>
    </row>
    <row r="381">
      <c r="A381" s="42" t="n"/>
      <c r="B381" s="42">
        <f t="array" ref="B381">IFERROR(INDEX(Raw_Articles!$F:$F,MATCH(A381,Raw_Articles!$A:$A,0)),"")</f>
        <v/>
      </c>
      <c r="C381" s="42" t="n"/>
      <c r="D381" s="42" t="n"/>
      <c r="E381" s="42" t="n"/>
      <c r="F381" s="42" t="n"/>
      <c r="G381" s="42" t="n"/>
      <c r="H381" s="42" t="n"/>
      <c r="I381" s="42" t="n"/>
      <c r="J381" s="42" t="n"/>
      <c r="K381" s="42" t="n"/>
      <c r="L381" s="42" t="n"/>
      <c r="M381" s="42" t="n"/>
      <c r="N381" s="42">
        <f>IF(COUNTA(C381:G381)=0,"",COUNTIF(C381:G381,"Yes"))</f>
        <v/>
      </c>
      <c r="O381" s="42">
        <f>IF(COUNTA(H381:M381)=0,"",IF(COUNTIF(H381:M381,"Yes")&gt;0,"YES","NO"))</f>
        <v/>
      </c>
      <c r="P381" s="42">
        <f>IF(A381="","",IF(O381="YES","Exclude",IF(N381=5,"Candidate","Review")))</f>
        <v/>
      </c>
      <c r="Q381" s="42" t="n"/>
      <c r="R381" s="42" t="n"/>
    </row>
    <row r="382">
      <c r="A382" s="42" t="n"/>
      <c r="B382" s="42">
        <f t="array" ref="B382">IFERROR(INDEX(Raw_Articles!$F:$F,MATCH(A382,Raw_Articles!$A:$A,0)),"")</f>
        <v/>
      </c>
      <c r="C382" s="42" t="n"/>
      <c r="D382" s="42" t="n"/>
      <c r="E382" s="42" t="n"/>
      <c r="F382" s="42" t="n"/>
      <c r="G382" s="42" t="n"/>
      <c r="H382" s="42" t="n"/>
      <c r="I382" s="42" t="n"/>
      <c r="J382" s="42" t="n"/>
      <c r="K382" s="42" t="n"/>
      <c r="L382" s="42" t="n"/>
      <c r="M382" s="42" t="n"/>
      <c r="N382" s="42">
        <f>IF(COUNTA(C382:G382)=0,"",COUNTIF(C382:G382,"Yes"))</f>
        <v/>
      </c>
      <c r="O382" s="42">
        <f>IF(COUNTA(H382:M382)=0,"",IF(COUNTIF(H382:M382,"Yes")&gt;0,"YES","NO"))</f>
        <v/>
      </c>
      <c r="P382" s="42">
        <f>IF(A382="","",IF(O382="YES","Exclude",IF(N382=5,"Candidate","Review")))</f>
        <v/>
      </c>
      <c r="Q382" s="42" t="n"/>
      <c r="R382" s="42" t="n"/>
    </row>
    <row r="383">
      <c r="A383" s="42" t="n"/>
      <c r="B383" s="42">
        <f t="array" ref="B383">IFERROR(INDEX(Raw_Articles!$F:$F,MATCH(A383,Raw_Articles!$A:$A,0)),"")</f>
        <v/>
      </c>
      <c r="C383" s="42" t="n"/>
      <c r="D383" s="42" t="n"/>
      <c r="E383" s="42" t="n"/>
      <c r="F383" s="42" t="n"/>
      <c r="G383" s="42" t="n"/>
      <c r="H383" s="42" t="n"/>
      <c r="I383" s="42" t="n"/>
      <c r="J383" s="42" t="n"/>
      <c r="K383" s="42" t="n"/>
      <c r="L383" s="42" t="n"/>
      <c r="M383" s="42" t="n"/>
      <c r="N383" s="42">
        <f>IF(COUNTA(C383:G383)=0,"",COUNTIF(C383:G383,"Yes"))</f>
        <v/>
      </c>
      <c r="O383" s="42">
        <f>IF(COUNTA(H383:M383)=0,"",IF(COUNTIF(H383:M383,"Yes")&gt;0,"YES","NO"))</f>
        <v/>
      </c>
      <c r="P383" s="42">
        <f>IF(A383="","",IF(O383="YES","Exclude",IF(N383=5,"Candidate","Review")))</f>
        <v/>
      </c>
      <c r="Q383" s="42" t="n"/>
      <c r="R383" s="42" t="n"/>
    </row>
    <row r="384">
      <c r="A384" s="42" t="n"/>
      <c r="B384" s="42">
        <f t="array" ref="B384">IFERROR(INDEX(Raw_Articles!$F:$F,MATCH(A384,Raw_Articles!$A:$A,0)),"")</f>
        <v/>
      </c>
      <c r="C384" s="42" t="n"/>
      <c r="D384" s="42" t="n"/>
      <c r="E384" s="42" t="n"/>
      <c r="F384" s="42" t="n"/>
      <c r="G384" s="42" t="n"/>
      <c r="H384" s="42" t="n"/>
      <c r="I384" s="42" t="n"/>
      <c r="J384" s="42" t="n"/>
      <c r="K384" s="42" t="n"/>
      <c r="L384" s="42" t="n"/>
      <c r="M384" s="42" t="n"/>
      <c r="N384" s="42">
        <f>IF(COUNTA(C384:G384)=0,"",COUNTIF(C384:G384,"Yes"))</f>
        <v/>
      </c>
      <c r="O384" s="42">
        <f>IF(COUNTA(H384:M384)=0,"",IF(COUNTIF(H384:M384,"Yes")&gt;0,"YES","NO"))</f>
        <v/>
      </c>
      <c r="P384" s="42">
        <f>IF(A384="","",IF(O384="YES","Exclude",IF(N384=5,"Candidate","Review")))</f>
        <v/>
      </c>
      <c r="Q384" s="42" t="n"/>
      <c r="R384" s="42" t="n"/>
    </row>
    <row r="385">
      <c r="A385" s="42" t="n"/>
      <c r="B385" s="42">
        <f t="array" ref="B385">IFERROR(INDEX(Raw_Articles!$F:$F,MATCH(A385,Raw_Articles!$A:$A,0)),"")</f>
        <v/>
      </c>
      <c r="C385" s="42" t="n"/>
      <c r="D385" s="42" t="n"/>
      <c r="E385" s="42" t="n"/>
      <c r="F385" s="42" t="n"/>
      <c r="G385" s="42" t="n"/>
      <c r="H385" s="42" t="n"/>
      <c r="I385" s="42" t="n"/>
      <c r="J385" s="42" t="n"/>
      <c r="K385" s="42" t="n"/>
      <c r="L385" s="42" t="n"/>
      <c r="M385" s="42" t="n"/>
      <c r="N385" s="42">
        <f>IF(COUNTA(C385:G385)=0,"",COUNTIF(C385:G385,"Yes"))</f>
        <v/>
      </c>
      <c r="O385" s="42">
        <f>IF(COUNTA(H385:M385)=0,"",IF(COUNTIF(H385:M385,"Yes")&gt;0,"YES","NO"))</f>
        <v/>
      </c>
      <c r="P385" s="42">
        <f>IF(A385="","",IF(O385="YES","Exclude",IF(N385=5,"Candidate","Review")))</f>
        <v/>
      </c>
      <c r="Q385" s="42" t="n"/>
      <c r="R385" s="42" t="n"/>
    </row>
    <row r="386">
      <c r="A386" s="42" t="n"/>
      <c r="B386" s="42">
        <f t="array" ref="B386">IFERROR(INDEX(Raw_Articles!$F:$F,MATCH(A386,Raw_Articles!$A:$A,0)),"")</f>
        <v/>
      </c>
      <c r="C386" s="42" t="n"/>
      <c r="D386" s="42" t="n"/>
      <c r="E386" s="42" t="n"/>
      <c r="F386" s="42" t="n"/>
      <c r="G386" s="42" t="n"/>
      <c r="H386" s="42" t="n"/>
      <c r="I386" s="42" t="n"/>
      <c r="J386" s="42" t="n"/>
      <c r="K386" s="42" t="n"/>
      <c r="L386" s="42" t="n"/>
      <c r="M386" s="42" t="n"/>
      <c r="N386" s="42">
        <f>IF(COUNTA(C386:G386)=0,"",COUNTIF(C386:G386,"Yes"))</f>
        <v/>
      </c>
      <c r="O386" s="42">
        <f>IF(COUNTA(H386:M386)=0,"",IF(COUNTIF(H386:M386,"Yes")&gt;0,"YES","NO"))</f>
        <v/>
      </c>
      <c r="P386" s="42">
        <f>IF(A386="","",IF(O386="YES","Exclude",IF(N386=5,"Candidate","Review")))</f>
        <v/>
      </c>
      <c r="Q386" s="42" t="n"/>
      <c r="R386" s="42" t="n"/>
    </row>
    <row r="387">
      <c r="A387" s="42" t="n"/>
      <c r="B387" s="42">
        <f t="array" ref="B387">IFERROR(INDEX(Raw_Articles!$F:$F,MATCH(A387,Raw_Articles!$A:$A,0)),"")</f>
        <v/>
      </c>
      <c r="C387" s="42" t="n"/>
      <c r="D387" s="42" t="n"/>
      <c r="E387" s="42" t="n"/>
      <c r="F387" s="42" t="n"/>
      <c r="G387" s="42" t="n"/>
      <c r="H387" s="42" t="n"/>
      <c r="I387" s="42" t="n"/>
      <c r="J387" s="42" t="n"/>
      <c r="K387" s="42" t="n"/>
      <c r="L387" s="42" t="n"/>
      <c r="M387" s="42" t="n"/>
      <c r="N387" s="42">
        <f>IF(COUNTA(C387:G387)=0,"",COUNTIF(C387:G387,"Yes"))</f>
        <v/>
      </c>
      <c r="O387" s="42">
        <f>IF(COUNTA(H387:M387)=0,"",IF(COUNTIF(H387:M387,"Yes")&gt;0,"YES","NO"))</f>
        <v/>
      </c>
      <c r="P387" s="42">
        <f>IF(A387="","",IF(O387="YES","Exclude",IF(N387=5,"Candidate","Review")))</f>
        <v/>
      </c>
      <c r="Q387" s="42" t="n"/>
      <c r="R387" s="42" t="n"/>
    </row>
    <row r="388">
      <c r="A388" s="42" t="n"/>
      <c r="B388" s="42">
        <f t="array" ref="B388">IFERROR(INDEX(Raw_Articles!$F:$F,MATCH(A388,Raw_Articles!$A:$A,0)),"")</f>
        <v/>
      </c>
      <c r="C388" s="42" t="n"/>
      <c r="D388" s="42" t="n"/>
      <c r="E388" s="42" t="n"/>
      <c r="F388" s="42" t="n"/>
      <c r="G388" s="42" t="n"/>
      <c r="H388" s="42" t="n"/>
      <c r="I388" s="42" t="n"/>
      <c r="J388" s="42" t="n"/>
      <c r="K388" s="42" t="n"/>
      <c r="L388" s="42" t="n"/>
      <c r="M388" s="42" t="n"/>
      <c r="N388" s="42">
        <f>IF(COUNTA(C388:G388)=0,"",COUNTIF(C388:G388,"Yes"))</f>
        <v/>
      </c>
      <c r="O388" s="42">
        <f>IF(COUNTA(H388:M388)=0,"",IF(COUNTIF(H388:M388,"Yes")&gt;0,"YES","NO"))</f>
        <v/>
      </c>
      <c r="P388" s="42">
        <f>IF(A388="","",IF(O388="YES","Exclude",IF(N388=5,"Candidate","Review")))</f>
        <v/>
      </c>
      <c r="Q388" s="42" t="n"/>
      <c r="R388" s="42" t="n"/>
    </row>
    <row r="389">
      <c r="A389" s="42" t="n"/>
      <c r="B389" s="42">
        <f t="array" ref="B389">IFERROR(INDEX(Raw_Articles!$F:$F,MATCH(A389,Raw_Articles!$A:$A,0)),"")</f>
        <v/>
      </c>
      <c r="C389" s="42" t="n"/>
      <c r="D389" s="42" t="n"/>
      <c r="E389" s="42" t="n"/>
      <c r="F389" s="42" t="n"/>
      <c r="G389" s="42" t="n"/>
      <c r="H389" s="42" t="n"/>
      <c r="I389" s="42" t="n"/>
      <c r="J389" s="42" t="n"/>
      <c r="K389" s="42" t="n"/>
      <c r="L389" s="42" t="n"/>
      <c r="M389" s="42" t="n"/>
      <c r="N389" s="42">
        <f>IF(COUNTA(C389:G389)=0,"",COUNTIF(C389:G389,"Yes"))</f>
        <v/>
      </c>
      <c r="O389" s="42">
        <f>IF(COUNTA(H389:M389)=0,"",IF(COUNTIF(H389:M389,"Yes")&gt;0,"YES","NO"))</f>
        <v/>
      </c>
      <c r="P389" s="42">
        <f>IF(A389="","",IF(O389="YES","Exclude",IF(N389=5,"Candidate","Review")))</f>
        <v/>
      </c>
      <c r="Q389" s="42" t="n"/>
      <c r="R389" s="42" t="n"/>
    </row>
    <row r="390">
      <c r="A390" s="42" t="n"/>
      <c r="B390" s="42">
        <f t="array" ref="B390">IFERROR(INDEX(Raw_Articles!$F:$F,MATCH(A390,Raw_Articles!$A:$A,0)),"")</f>
        <v/>
      </c>
      <c r="C390" s="42" t="n"/>
      <c r="D390" s="42" t="n"/>
      <c r="E390" s="42" t="n"/>
      <c r="F390" s="42" t="n"/>
      <c r="G390" s="42" t="n"/>
      <c r="H390" s="42" t="n"/>
      <c r="I390" s="42" t="n"/>
      <c r="J390" s="42" t="n"/>
      <c r="K390" s="42" t="n"/>
      <c r="L390" s="42" t="n"/>
      <c r="M390" s="42" t="n"/>
      <c r="N390" s="42">
        <f>IF(COUNTA(C390:G390)=0,"",COUNTIF(C390:G390,"Yes"))</f>
        <v/>
      </c>
      <c r="O390" s="42">
        <f>IF(COUNTA(H390:M390)=0,"",IF(COUNTIF(H390:M390,"Yes")&gt;0,"YES","NO"))</f>
        <v/>
      </c>
      <c r="P390" s="42">
        <f>IF(A390="","",IF(O390="YES","Exclude",IF(N390=5,"Candidate","Review")))</f>
        <v/>
      </c>
      <c r="Q390" s="42" t="n"/>
      <c r="R390" s="42" t="n"/>
    </row>
    <row r="391">
      <c r="A391" s="42" t="n"/>
      <c r="B391" s="42">
        <f t="array" ref="B391">IFERROR(INDEX(Raw_Articles!$F:$F,MATCH(A391,Raw_Articles!$A:$A,0)),"")</f>
        <v/>
      </c>
      <c r="C391" s="42" t="n"/>
      <c r="D391" s="42" t="n"/>
      <c r="E391" s="42" t="n"/>
      <c r="F391" s="42" t="n"/>
      <c r="G391" s="42" t="n"/>
      <c r="H391" s="42" t="n"/>
      <c r="I391" s="42" t="n"/>
      <c r="J391" s="42" t="n"/>
      <c r="K391" s="42" t="n"/>
      <c r="L391" s="42" t="n"/>
      <c r="M391" s="42" t="n"/>
      <c r="N391" s="42">
        <f>IF(COUNTA(C391:G391)=0,"",COUNTIF(C391:G391,"Yes"))</f>
        <v/>
      </c>
      <c r="O391" s="42">
        <f>IF(COUNTA(H391:M391)=0,"",IF(COUNTIF(H391:M391,"Yes")&gt;0,"YES","NO"))</f>
        <v/>
      </c>
      <c r="P391" s="42">
        <f>IF(A391="","",IF(O391="YES","Exclude",IF(N391=5,"Candidate","Review")))</f>
        <v/>
      </c>
      <c r="Q391" s="42" t="n"/>
      <c r="R391" s="42" t="n"/>
    </row>
    <row r="392">
      <c r="A392" s="42" t="n"/>
      <c r="B392" s="42">
        <f t="array" ref="B392">IFERROR(INDEX(Raw_Articles!$F:$F,MATCH(A392,Raw_Articles!$A:$A,0)),"")</f>
        <v/>
      </c>
      <c r="C392" s="42" t="n"/>
      <c r="D392" s="42" t="n"/>
      <c r="E392" s="42" t="n"/>
      <c r="F392" s="42" t="n"/>
      <c r="G392" s="42" t="n"/>
      <c r="H392" s="42" t="n"/>
      <c r="I392" s="42" t="n"/>
      <c r="J392" s="42" t="n"/>
      <c r="K392" s="42" t="n"/>
      <c r="L392" s="42" t="n"/>
      <c r="M392" s="42" t="n"/>
      <c r="N392" s="42">
        <f>IF(COUNTA(C392:G392)=0,"",COUNTIF(C392:G392,"Yes"))</f>
        <v/>
      </c>
      <c r="O392" s="42">
        <f>IF(COUNTA(H392:M392)=0,"",IF(COUNTIF(H392:M392,"Yes")&gt;0,"YES","NO"))</f>
        <v/>
      </c>
      <c r="P392" s="42">
        <f>IF(A392="","",IF(O392="YES","Exclude",IF(N392=5,"Candidate","Review")))</f>
        <v/>
      </c>
      <c r="Q392" s="42" t="n"/>
      <c r="R392" s="42" t="n"/>
    </row>
    <row r="393">
      <c r="A393" s="42" t="n"/>
      <c r="B393" s="42">
        <f t="array" ref="B393">IFERROR(INDEX(Raw_Articles!$F:$F,MATCH(A393,Raw_Articles!$A:$A,0)),"")</f>
        <v/>
      </c>
      <c r="C393" s="42" t="n"/>
      <c r="D393" s="42" t="n"/>
      <c r="E393" s="42" t="n"/>
      <c r="F393" s="42" t="n"/>
      <c r="G393" s="42" t="n"/>
      <c r="H393" s="42" t="n"/>
      <c r="I393" s="42" t="n"/>
      <c r="J393" s="42" t="n"/>
      <c r="K393" s="42" t="n"/>
      <c r="L393" s="42" t="n"/>
      <c r="M393" s="42" t="n"/>
      <c r="N393" s="42">
        <f>IF(COUNTA(C393:G393)=0,"",COUNTIF(C393:G393,"Yes"))</f>
        <v/>
      </c>
      <c r="O393" s="42">
        <f>IF(COUNTA(H393:M393)=0,"",IF(COUNTIF(H393:M393,"Yes")&gt;0,"YES","NO"))</f>
        <v/>
      </c>
      <c r="P393" s="42">
        <f>IF(A393="","",IF(O393="YES","Exclude",IF(N393=5,"Candidate","Review")))</f>
        <v/>
      </c>
      <c r="Q393" s="42" t="n"/>
      <c r="R393" s="42" t="n"/>
    </row>
    <row r="394">
      <c r="A394" s="42" t="n"/>
      <c r="B394" s="42">
        <f t="array" ref="B394">IFERROR(INDEX(Raw_Articles!$F:$F,MATCH(A394,Raw_Articles!$A:$A,0)),"")</f>
        <v/>
      </c>
      <c r="C394" s="42" t="n"/>
      <c r="D394" s="42" t="n"/>
      <c r="E394" s="42" t="n"/>
      <c r="F394" s="42" t="n"/>
      <c r="G394" s="42" t="n"/>
      <c r="H394" s="42" t="n"/>
      <c r="I394" s="42" t="n"/>
      <c r="J394" s="42" t="n"/>
      <c r="K394" s="42" t="n"/>
      <c r="L394" s="42" t="n"/>
      <c r="M394" s="42" t="n"/>
      <c r="N394" s="42">
        <f>IF(COUNTA(C394:G394)=0,"",COUNTIF(C394:G394,"Yes"))</f>
        <v/>
      </c>
      <c r="O394" s="42">
        <f>IF(COUNTA(H394:M394)=0,"",IF(COUNTIF(H394:M394,"Yes")&gt;0,"YES","NO"))</f>
        <v/>
      </c>
      <c r="P394" s="42">
        <f>IF(A394="","",IF(O394="YES","Exclude",IF(N394=5,"Candidate","Review")))</f>
        <v/>
      </c>
      <c r="Q394" s="42" t="n"/>
      <c r="R394" s="42" t="n"/>
    </row>
    <row r="395">
      <c r="A395" s="42" t="n"/>
      <c r="B395" s="42">
        <f t="array" ref="B395">IFERROR(INDEX(Raw_Articles!$F:$F,MATCH(A395,Raw_Articles!$A:$A,0)),"")</f>
        <v/>
      </c>
      <c r="C395" s="42" t="n"/>
      <c r="D395" s="42" t="n"/>
      <c r="E395" s="42" t="n"/>
      <c r="F395" s="42" t="n"/>
      <c r="G395" s="42" t="n"/>
      <c r="H395" s="42" t="n"/>
      <c r="I395" s="42" t="n"/>
      <c r="J395" s="42" t="n"/>
      <c r="K395" s="42" t="n"/>
      <c r="L395" s="42" t="n"/>
      <c r="M395" s="42" t="n"/>
      <c r="N395" s="42">
        <f>IF(COUNTA(C395:G395)=0,"",COUNTIF(C395:G395,"Yes"))</f>
        <v/>
      </c>
      <c r="O395" s="42">
        <f>IF(COUNTA(H395:M395)=0,"",IF(COUNTIF(H395:M395,"Yes")&gt;0,"YES","NO"))</f>
        <v/>
      </c>
      <c r="P395" s="42">
        <f>IF(A395="","",IF(O395="YES","Exclude",IF(N395=5,"Candidate","Review")))</f>
        <v/>
      </c>
      <c r="Q395" s="42" t="n"/>
      <c r="R395" s="42" t="n"/>
    </row>
    <row r="396">
      <c r="A396" s="42" t="n"/>
      <c r="B396" s="42">
        <f t="array" ref="B396">IFERROR(INDEX(Raw_Articles!$F:$F,MATCH(A396,Raw_Articles!$A:$A,0)),"")</f>
        <v/>
      </c>
      <c r="C396" s="42" t="n"/>
      <c r="D396" s="42" t="n"/>
      <c r="E396" s="42" t="n"/>
      <c r="F396" s="42" t="n"/>
      <c r="G396" s="42" t="n"/>
      <c r="H396" s="42" t="n"/>
      <c r="I396" s="42" t="n"/>
      <c r="J396" s="42" t="n"/>
      <c r="K396" s="42" t="n"/>
      <c r="L396" s="42" t="n"/>
      <c r="M396" s="42" t="n"/>
      <c r="N396" s="42">
        <f>IF(COUNTA(C396:G396)=0,"",COUNTIF(C396:G396,"Yes"))</f>
        <v/>
      </c>
      <c r="O396" s="42">
        <f>IF(COUNTA(H396:M396)=0,"",IF(COUNTIF(H396:M396,"Yes")&gt;0,"YES","NO"))</f>
        <v/>
      </c>
      <c r="P396" s="42">
        <f>IF(A396="","",IF(O396="YES","Exclude",IF(N396=5,"Candidate","Review")))</f>
        <v/>
      </c>
      <c r="Q396" s="42" t="n"/>
      <c r="R396" s="42" t="n"/>
    </row>
    <row r="397">
      <c r="A397" s="42" t="n"/>
      <c r="B397" s="42">
        <f t="array" ref="B397">IFERROR(INDEX(Raw_Articles!$F:$F,MATCH(A397,Raw_Articles!$A:$A,0)),"")</f>
        <v/>
      </c>
      <c r="C397" s="42" t="n"/>
      <c r="D397" s="42" t="n"/>
      <c r="E397" s="42" t="n"/>
      <c r="F397" s="42" t="n"/>
      <c r="G397" s="42" t="n"/>
      <c r="H397" s="42" t="n"/>
      <c r="I397" s="42" t="n"/>
      <c r="J397" s="42" t="n"/>
      <c r="K397" s="42" t="n"/>
      <c r="L397" s="42" t="n"/>
      <c r="M397" s="42" t="n"/>
      <c r="N397" s="42">
        <f>IF(COUNTA(C397:G397)=0,"",COUNTIF(C397:G397,"Yes"))</f>
        <v/>
      </c>
      <c r="O397" s="42">
        <f>IF(COUNTA(H397:M397)=0,"",IF(COUNTIF(H397:M397,"Yes")&gt;0,"YES","NO"))</f>
        <v/>
      </c>
      <c r="P397" s="42">
        <f>IF(A397="","",IF(O397="YES","Exclude",IF(N397=5,"Candidate","Review")))</f>
        <v/>
      </c>
      <c r="Q397" s="42" t="n"/>
      <c r="R397" s="42" t="n"/>
    </row>
    <row r="398">
      <c r="A398" s="42" t="n"/>
      <c r="B398" s="42">
        <f t="array" ref="B398">IFERROR(INDEX(Raw_Articles!$F:$F,MATCH(A398,Raw_Articles!$A:$A,0)),"")</f>
        <v/>
      </c>
      <c r="C398" s="42" t="n"/>
      <c r="D398" s="42" t="n"/>
      <c r="E398" s="42" t="n"/>
      <c r="F398" s="42" t="n"/>
      <c r="G398" s="42" t="n"/>
      <c r="H398" s="42" t="n"/>
      <c r="I398" s="42" t="n"/>
      <c r="J398" s="42" t="n"/>
      <c r="K398" s="42" t="n"/>
      <c r="L398" s="42" t="n"/>
      <c r="M398" s="42" t="n"/>
      <c r="N398" s="42">
        <f>IF(COUNTA(C398:G398)=0,"",COUNTIF(C398:G398,"Yes"))</f>
        <v/>
      </c>
      <c r="O398" s="42">
        <f>IF(COUNTA(H398:M398)=0,"",IF(COUNTIF(H398:M398,"Yes")&gt;0,"YES","NO"))</f>
        <v/>
      </c>
      <c r="P398" s="42">
        <f>IF(A398="","",IF(O398="YES","Exclude",IF(N398=5,"Candidate","Review")))</f>
        <v/>
      </c>
      <c r="Q398" s="42" t="n"/>
      <c r="R398" s="42" t="n"/>
    </row>
    <row r="399">
      <c r="A399" s="42" t="n"/>
      <c r="B399" s="42">
        <f t="array" ref="B399">IFERROR(INDEX(Raw_Articles!$F:$F,MATCH(A399,Raw_Articles!$A:$A,0)),"")</f>
        <v/>
      </c>
      <c r="C399" s="42" t="n"/>
      <c r="D399" s="42" t="n"/>
      <c r="E399" s="42" t="n"/>
      <c r="F399" s="42" t="n"/>
      <c r="G399" s="42" t="n"/>
      <c r="H399" s="42" t="n"/>
      <c r="I399" s="42" t="n"/>
      <c r="J399" s="42" t="n"/>
      <c r="K399" s="42" t="n"/>
      <c r="L399" s="42" t="n"/>
      <c r="M399" s="42" t="n"/>
      <c r="N399" s="42">
        <f>IF(COUNTA(C399:G399)=0,"",COUNTIF(C399:G399,"Yes"))</f>
        <v/>
      </c>
      <c r="O399" s="42">
        <f>IF(COUNTA(H399:M399)=0,"",IF(COUNTIF(H399:M399,"Yes")&gt;0,"YES","NO"))</f>
        <v/>
      </c>
      <c r="P399" s="42">
        <f>IF(A399="","",IF(O399="YES","Exclude",IF(N399=5,"Candidate","Review")))</f>
        <v/>
      </c>
      <c r="Q399" s="42" t="n"/>
      <c r="R399" s="42" t="n"/>
    </row>
    <row r="400">
      <c r="A400" s="42" t="n"/>
      <c r="B400" s="42">
        <f t="array" ref="B400">IFERROR(INDEX(Raw_Articles!$F:$F,MATCH(A400,Raw_Articles!$A:$A,0)),"")</f>
        <v/>
      </c>
      <c r="C400" s="42" t="n"/>
      <c r="D400" s="42" t="n"/>
      <c r="E400" s="42" t="n"/>
      <c r="F400" s="42" t="n"/>
      <c r="G400" s="42" t="n"/>
      <c r="H400" s="42" t="n"/>
      <c r="I400" s="42" t="n"/>
      <c r="J400" s="42" t="n"/>
      <c r="K400" s="42" t="n"/>
      <c r="L400" s="42" t="n"/>
      <c r="M400" s="42" t="n"/>
      <c r="N400" s="42">
        <f>IF(COUNTA(C400:G400)=0,"",COUNTIF(C400:G400,"Yes"))</f>
        <v/>
      </c>
      <c r="O400" s="42">
        <f>IF(COUNTA(H400:M400)=0,"",IF(COUNTIF(H400:M400,"Yes")&gt;0,"YES","NO"))</f>
        <v/>
      </c>
      <c r="P400" s="42">
        <f>IF(A400="","",IF(O400="YES","Exclude",IF(N400=5,"Candidate","Review")))</f>
        <v/>
      </c>
      <c r="Q400" s="42" t="n"/>
      <c r="R400" s="42" t="n"/>
    </row>
    <row r="401">
      <c r="A401" s="42" t="n"/>
      <c r="B401" s="42">
        <f t="array" ref="B401">IFERROR(INDEX(Raw_Articles!$F:$F,MATCH(A401,Raw_Articles!$A:$A,0)),"")</f>
        <v/>
      </c>
      <c r="C401" s="42" t="n"/>
      <c r="D401" s="42" t="n"/>
      <c r="E401" s="42" t="n"/>
      <c r="F401" s="42" t="n"/>
      <c r="G401" s="42" t="n"/>
      <c r="H401" s="42" t="n"/>
      <c r="I401" s="42" t="n"/>
      <c r="J401" s="42" t="n"/>
      <c r="K401" s="42" t="n"/>
      <c r="L401" s="42" t="n"/>
      <c r="M401" s="42" t="n"/>
      <c r="N401" s="42">
        <f>IF(COUNTA(C401:G401)=0,"",COUNTIF(C401:G401,"Yes"))</f>
        <v/>
      </c>
      <c r="O401" s="42">
        <f>IF(COUNTA(H401:M401)=0,"",IF(COUNTIF(H401:M401,"Yes")&gt;0,"YES","NO"))</f>
        <v/>
      </c>
      <c r="P401" s="42">
        <f>IF(A401="","",IF(O401="YES","Exclude",IF(N401=5,"Candidate","Review")))</f>
        <v/>
      </c>
      <c r="Q401" s="42" t="n"/>
      <c r="R401" s="42" t="n"/>
    </row>
    <row r="402">
      <c r="A402" s="42" t="n"/>
      <c r="B402" s="42">
        <f t="array" ref="B402">IFERROR(INDEX(Raw_Articles!$F:$F,MATCH(A402,Raw_Articles!$A:$A,0)),"")</f>
        <v/>
      </c>
      <c r="C402" s="42" t="n"/>
      <c r="D402" s="42" t="n"/>
      <c r="E402" s="42" t="n"/>
      <c r="F402" s="42" t="n"/>
      <c r="G402" s="42" t="n"/>
      <c r="H402" s="42" t="n"/>
      <c r="I402" s="42" t="n"/>
      <c r="J402" s="42" t="n"/>
      <c r="K402" s="42" t="n"/>
      <c r="L402" s="42" t="n"/>
      <c r="M402" s="42" t="n"/>
      <c r="N402" s="42">
        <f>IF(COUNTA(C402:G402)=0,"",COUNTIF(C402:G402,"Yes"))</f>
        <v/>
      </c>
      <c r="O402" s="42">
        <f>IF(COUNTA(H402:M402)=0,"",IF(COUNTIF(H402:M402,"Yes")&gt;0,"YES","NO"))</f>
        <v/>
      </c>
      <c r="P402" s="42">
        <f>IF(A402="","",IF(O402="YES","Exclude",IF(N402=5,"Candidate","Review")))</f>
        <v/>
      </c>
      <c r="Q402" s="42" t="n"/>
      <c r="R402" s="42" t="n"/>
    </row>
    <row r="403">
      <c r="A403" s="42" t="n"/>
      <c r="B403" s="42">
        <f t="array" ref="B403">IFERROR(INDEX(Raw_Articles!$F:$F,MATCH(A403,Raw_Articles!$A:$A,0)),"")</f>
        <v/>
      </c>
      <c r="C403" s="42" t="n"/>
      <c r="D403" s="42" t="n"/>
      <c r="E403" s="42" t="n"/>
      <c r="F403" s="42" t="n"/>
      <c r="G403" s="42" t="n"/>
      <c r="H403" s="42" t="n"/>
      <c r="I403" s="42" t="n"/>
      <c r="J403" s="42" t="n"/>
      <c r="K403" s="42" t="n"/>
      <c r="L403" s="42" t="n"/>
      <c r="M403" s="42" t="n"/>
      <c r="N403" s="42">
        <f>IF(COUNTA(C403:G403)=0,"",COUNTIF(C403:G403,"Yes"))</f>
        <v/>
      </c>
      <c r="O403" s="42">
        <f>IF(COUNTA(H403:M403)=0,"",IF(COUNTIF(H403:M403,"Yes")&gt;0,"YES","NO"))</f>
        <v/>
      </c>
      <c r="P403" s="42">
        <f>IF(A403="","",IF(O403="YES","Exclude",IF(N403=5,"Candidate","Review")))</f>
        <v/>
      </c>
      <c r="Q403" s="42" t="n"/>
      <c r="R403" s="42" t="n"/>
    </row>
    <row r="404">
      <c r="A404" s="42" t="n"/>
      <c r="B404" s="42">
        <f t="array" ref="B404">IFERROR(INDEX(Raw_Articles!$F:$F,MATCH(A404,Raw_Articles!$A:$A,0)),"")</f>
        <v/>
      </c>
      <c r="C404" s="42" t="n"/>
      <c r="D404" s="42" t="n"/>
      <c r="E404" s="42" t="n"/>
      <c r="F404" s="42" t="n"/>
      <c r="G404" s="42" t="n"/>
      <c r="H404" s="42" t="n"/>
      <c r="I404" s="42" t="n"/>
      <c r="J404" s="42" t="n"/>
      <c r="K404" s="42" t="n"/>
      <c r="L404" s="42" t="n"/>
      <c r="M404" s="42" t="n"/>
      <c r="N404" s="42">
        <f>IF(COUNTA(C404:G404)=0,"",COUNTIF(C404:G404,"Yes"))</f>
        <v/>
      </c>
      <c r="O404" s="42">
        <f>IF(COUNTA(H404:M404)=0,"",IF(COUNTIF(H404:M404,"Yes")&gt;0,"YES","NO"))</f>
        <v/>
      </c>
      <c r="P404" s="42">
        <f>IF(A404="","",IF(O404="YES","Exclude",IF(N404=5,"Candidate","Review")))</f>
        <v/>
      </c>
      <c r="Q404" s="42" t="n"/>
      <c r="R404" s="42" t="n"/>
    </row>
    <row r="405">
      <c r="A405" s="42" t="n"/>
      <c r="B405" s="42">
        <f t="array" ref="B405">IFERROR(INDEX(Raw_Articles!$F:$F,MATCH(A405,Raw_Articles!$A:$A,0)),"")</f>
        <v/>
      </c>
      <c r="C405" s="42" t="n"/>
      <c r="D405" s="42" t="n"/>
      <c r="E405" s="42" t="n"/>
      <c r="F405" s="42" t="n"/>
      <c r="G405" s="42" t="n"/>
      <c r="H405" s="42" t="n"/>
      <c r="I405" s="42" t="n"/>
      <c r="J405" s="42" t="n"/>
      <c r="K405" s="42" t="n"/>
      <c r="L405" s="42" t="n"/>
      <c r="M405" s="42" t="n"/>
      <c r="N405" s="42">
        <f>IF(COUNTA(C405:G405)=0,"",COUNTIF(C405:G405,"Yes"))</f>
        <v/>
      </c>
      <c r="O405" s="42">
        <f>IF(COUNTA(H405:M405)=0,"",IF(COUNTIF(H405:M405,"Yes")&gt;0,"YES","NO"))</f>
        <v/>
      </c>
      <c r="P405" s="42">
        <f>IF(A405="","",IF(O405="YES","Exclude",IF(N405=5,"Candidate","Review")))</f>
        <v/>
      </c>
      <c r="Q405" s="42" t="n"/>
      <c r="R405" s="42" t="n"/>
    </row>
    <row r="406">
      <c r="A406" s="42" t="n"/>
      <c r="B406" s="42">
        <f t="array" ref="B406">IFERROR(INDEX(Raw_Articles!$F:$F,MATCH(A406,Raw_Articles!$A:$A,0)),"")</f>
        <v/>
      </c>
      <c r="C406" s="42" t="n"/>
      <c r="D406" s="42" t="n"/>
      <c r="E406" s="42" t="n"/>
      <c r="F406" s="42" t="n"/>
      <c r="G406" s="42" t="n"/>
      <c r="H406" s="42" t="n"/>
      <c r="I406" s="42" t="n"/>
      <c r="J406" s="42" t="n"/>
      <c r="K406" s="42" t="n"/>
      <c r="L406" s="42" t="n"/>
      <c r="M406" s="42" t="n"/>
      <c r="N406" s="42">
        <f>IF(COUNTA(C406:G406)=0,"",COUNTIF(C406:G406,"Yes"))</f>
        <v/>
      </c>
      <c r="O406" s="42">
        <f>IF(COUNTA(H406:M406)=0,"",IF(COUNTIF(H406:M406,"Yes")&gt;0,"YES","NO"))</f>
        <v/>
      </c>
      <c r="P406" s="42">
        <f>IF(A406="","",IF(O406="YES","Exclude",IF(N406=5,"Candidate","Review")))</f>
        <v/>
      </c>
      <c r="Q406" s="42" t="n"/>
      <c r="R406" s="42" t="n"/>
    </row>
    <row r="407">
      <c r="A407" s="42" t="n"/>
      <c r="B407" s="42">
        <f t="array" ref="B407">IFERROR(INDEX(Raw_Articles!$F:$F,MATCH(A407,Raw_Articles!$A:$A,0)),"")</f>
        <v/>
      </c>
      <c r="C407" s="42" t="n"/>
      <c r="D407" s="42" t="n"/>
      <c r="E407" s="42" t="n"/>
      <c r="F407" s="42" t="n"/>
      <c r="G407" s="42" t="n"/>
      <c r="H407" s="42" t="n"/>
      <c r="I407" s="42" t="n"/>
      <c r="J407" s="42" t="n"/>
      <c r="K407" s="42" t="n"/>
      <c r="L407" s="42" t="n"/>
      <c r="M407" s="42" t="n"/>
      <c r="N407" s="42">
        <f>IF(COUNTA(C407:G407)=0,"",COUNTIF(C407:G407,"Yes"))</f>
        <v/>
      </c>
      <c r="O407" s="42">
        <f>IF(COUNTA(H407:M407)=0,"",IF(COUNTIF(H407:M407,"Yes")&gt;0,"YES","NO"))</f>
        <v/>
      </c>
      <c r="P407" s="42">
        <f>IF(A407="","",IF(O407="YES","Exclude",IF(N407=5,"Candidate","Review")))</f>
        <v/>
      </c>
      <c r="Q407" s="42" t="n"/>
      <c r="R407" s="42" t="n"/>
    </row>
    <row r="408">
      <c r="A408" s="42" t="n"/>
      <c r="B408" s="42">
        <f t="array" ref="B408">IFERROR(INDEX(Raw_Articles!$F:$F,MATCH(A408,Raw_Articles!$A:$A,0)),"")</f>
        <v/>
      </c>
      <c r="C408" s="42" t="n"/>
      <c r="D408" s="42" t="n"/>
      <c r="E408" s="42" t="n"/>
      <c r="F408" s="42" t="n"/>
      <c r="G408" s="42" t="n"/>
      <c r="H408" s="42" t="n"/>
      <c r="I408" s="42" t="n"/>
      <c r="J408" s="42" t="n"/>
      <c r="K408" s="42" t="n"/>
      <c r="L408" s="42" t="n"/>
      <c r="M408" s="42" t="n"/>
      <c r="N408" s="42">
        <f>IF(COUNTA(C408:G408)=0,"",COUNTIF(C408:G408,"Yes"))</f>
        <v/>
      </c>
      <c r="O408" s="42">
        <f>IF(COUNTA(H408:M408)=0,"",IF(COUNTIF(H408:M408,"Yes")&gt;0,"YES","NO"))</f>
        <v/>
      </c>
      <c r="P408" s="42">
        <f>IF(A408="","",IF(O408="YES","Exclude",IF(N408=5,"Candidate","Review")))</f>
        <v/>
      </c>
      <c r="Q408" s="42" t="n"/>
      <c r="R408" s="42" t="n"/>
    </row>
    <row r="409">
      <c r="A409" s="42" t="n"/>
      <c r="B409" s="42">
        <f t="array" ref="B409">IFERROR(INDEX(Raw_Articles!$F:$F,MATCH(A409,Raw_Articles!$A:$A,0)),"")</f>
        <v/>
      </c>
      <c r="C409" s="42" t="n"/>
      <c r="D409" s="42" t="n"/>
      <c r="E409" s="42" t="n"/>
      <c r="F409" s="42" t="n"/>
      <c r="G409" s="42" t="n"/>
      <c r="H409" s="42" t="n"/>
      <c r="I409" s="42" t="n"/>
      <c r="J409" s="42" t="n"/>
      <c r="K409" s="42" t="n"/>
      <c r="L409" s="42" t="n"/>
      <c r="M409" s="42" t="n"/>
      <c r="N409" s="42">
        <f>IF(COUNTA(C409:G409)=0,"",COUNTIF(C409:G409,"Yes"))</f>
        <v/>
      </c>
      <c r="O409" s="42">
        <f>IF(COUNTA(H409:M409)=0,"",IF(COUNTIF(H409:M409,"Yes")&gt;0,"YES","NO"))</f>
        <v/>
      </c>
      <c r="P409" s="42">
        <f>IF(A409="","",IF(O409="YES","Exclude",IF(N409=5,"Candidate","Review")))</f>
        <v/>
      </c>
      <c r="Q409" s="42" t="n"/>
      <c r="R409" s="42" t="n"/>
    </row>
    <row r="410">
      <c r="A410" s="42" t="n"/>
      <c r="B410" s="42">
        <f t="array" ref="B410">IFERROR(INDEX(Raw_Articles!$F:$F,MATCH(A410,Raw_Articles!$A:$A,0)),"")</f>
        <v/>
      </c>
      <c r="C410" s="42" t="n"/>
      <c r="D410" s="42" t="n"/>
      <c r="E410" s="42" t="n"/>
      <c r="F410" s="42" t="n"/>
      <c r="G410" s="42" t="n"/>
      <c r="H410" s="42" t="n"/>
      <c r="I410" s="42" t="n"/>
      <c r="J410" s="42" t="n"/>
      <c r="K410" s="42" t="n"/>
      <c r="L410" s="42" t="n"/>
      <c r="M410" s="42" t="n"/>
      <c r="N410" s="42">
        <f>IF(COUNTA(C410:G410)=0,"",COUNTIF(C410:G410,"Yes"))</f>
        <v/>
      </c>
      <c r="O410" s="42">
        <f>IF(COUNTA(H410:M410)=0,"",IF(COUNTIF(H410:M410,"Yes")&gt;0,"YES","NO"))</f>
        <v/>
      </c>
      <c r="P410" s="42">
        <f>IF(A410="","",IF(O410="YES","Exclude",IF(N410=5,"Candidate","Review")))</f>
        <v/>
      </c>
      <c r="Q410" s="42" t="n"/>
      <c r="R410" s="42" t="n"/>
    </row>
    <row r="411">
      <c r="A411" s="42" t="n"/>
      <c r="B411" s="42">
        <f t="array" ref="B411">IFERROR(INDEX(Raw_Articles!$F:$F,MATCH(A411,Raw_Articles!$A:$A,0)),"")</f>
        <v/>
      </c>
      <c r="C411" s="42" t="n"/>
      <c r="D411" s="42" t="n"/>
      <c r="E411" s="42" t="n"/>
      <c r="F411" s="42" t="n"/>
      <c r="G411" s="42" t="n"/>
      <c r="H411" s="42" t="n"/>
      <c r="I411" s="42" t="n"/>
      <c r="J411" s="42" t="n"/>
      <c r="K411" s="42" t="n"/>
      <c r="L411" s="42" t="n"/>
      <c r="M411" s="42" t="n"/>
      <c r="N411" s="42">
        <f>IF(COUNTA(C411:G411)=0,"",COUNTIF(C411:G411,"Yes"))</f>
        <v/>
      </c>
      <c r="O411" s="42">
        <f>IF(COUNTA(H411:M411)=0,"",IF(COUNTIF(H411:M411,"Yes")&gt;0,"YES","NO"))</f>
        <v/>
      </c>
      <c r="P411" s="42">
        <f>IF(A411="","",IF(O411="YES","Exclude",IF(N411=5,"Candidate","Review")))</f>
        <v/>
      </c>
      <c r="Q411" s="42" t="n"/>
      <c r="R411" s="42" t="n"/>
    </row>
    <row r="412">
      <c r="A412" s="42" t="n"/>
      <c r="B412" s="42">
        <f t="array" ref="B412">IFERROR(INDEX(Raw_Articles!$F:$F,MATCH(A412,Raw_Articles!$A:$A,0)),"")</f>
        <v/>
      </c>
      <c r="C412" s="42" t="n"/>
      <c r="D412" s="42" t="n"/>
      <c r="E412" s="42" t="n"/>
      <c r="F412" s="42" t="n"/>
      <c r="G412" s="42" t="n"/>
      <c r="H412" s="42" t="n"/>
      <c r="I412" s="42" t="n"/>
      <c r="J412" s="42" t="n"/>
      <c r="K412" s="42" t="n"/>
      <c r="L412" s="42" t="n"/>
      <c r="M412" s="42" t="n"/>
      <c r="N412" s="42">
        <f>IF(COUNTA(C412:G412)=0,"",COUNTIF(C412:G412,"Yes"))</f>
        <v/>
      </c>
      <c r="O412" s="42">
        <f>IF(COUNTA(H412:M412)=0,"",IF(COUNTIF(H412:M412,"Yes")&gt;0,"YES","NO"))</f>
        <v/>
      </c>
      <c r="P412" s="42">
        <f>IF(A412="","",IF(O412="YES","Exclude",IF(N412=5,"Candidate","Review")))</f>
        <v/>
      </c>
      <c r="Q412" s="42" t="n"/>
      <c r="R412" s="42" t="n"/>
    </row>
    <row r="413">
      <c r="A413" s="42" t="n"/>
      <c r="B413" s="42">
        <f t="array" ref="B413">IFERROR(INDEX(Raw_Articles!$F:$F,MATCH(A413,Raw_Articles!$A:$A,0)),"")</f>
        <v/>
      </c>
      <c r="C413" s="42" t="n"/>
      <c r="D413" s="42" t="n"/>
      <c r="E413" s="42" t="n"/>
      <c r="F413" s="42" t="n"/>
      <c r="G413" s="42" t="n"/>
      <c r="H413" s="42" t="n"/>
      <c r="I413" s="42" t="n"/>
      <c r="J413" s="42" t="n"/>
      <c r="K413" s="42" t="n"/>
      <c r="L413" s="42" t="n"/>
      <c r="M413" s="42" t="n"/>
      <c r="N413" s="42">
        <f>IF(COUNTA(C413:G413)=0,"",COUNTIF(C413:G413,"Yes"))</f>
        <v/>
      </c>
      <c r="O413" s="42">
        <f>IF(COUNTA(H413:M413)=0,"",IF(COUNTIF(H413:M413,"Yes")&gt;0,"YES","NO"))</f>
        <v/>
      </c>
      <c r="P413" s="42">
        <f>IF(A413="","",IF(O413="YES","Exclude",IF(N413=5,"Candidate","Review")))</f>
        <v/>
      </c>
      <c r="Q413" s="42" t="n"/>
      <c r="R413" s="42" t="n"/>
    </row>
    <row r="414">
      <c r="A414" s="42" t="n"/>
      <c r="B414" s="42">
        <f t="array" ref="B414">IFERROR(INDEX(Raw_Articles!$F:$F,MATCH(A414,Raw_Articles!$A:$A,0)),"")</f>
        <v/>
      </c>
      <c r="C414" s="42" t="n"/>
      <c r="D414" s="42" t="n"/>
      <c r="E414" s="42" t="n"/>
      <c r="F414" s="42" t="n"/>
      <c r="G414" s="42" t="n"/>
      <c r="H414" s="42" t="n"/>
      <c r="I414" s="42" t="n"/>
      <c r="J414" s="42" t="n"/>
      <c r="K414" s="42" t="n"/>
      <c r="L414" s="42" t="n"/>
      <c r="M414" s="42" t="n"/>
      <c r="N414" s="42">
        <f>IF(COUNTA(C414:G414)=0,"",COUNTIF(C414:G414,"Yes"))</f>
        <v/>
      </c>
      <c r="O414" s="42">
        <f>IF(COUNTA(H414:M414)=0,"",IF(COUNTIF(H414:M414,"Yes")&gt;0,"YES","NO"))</f>
        <v/>
      </c>
      <c r="P414" s="42">
        <f>IF(A414="","",IF(O414="YES","Exclude",IF(N414=5,"Candidate","Review")))</f>
        <v/>
      </c>
      <c r="Q414" s="42" t="n"/>
      <c r="R414" s="42" t="n"/>
    </row>
    <row r="415">
      <c r="A415" s="42" t="n"/>
      <c r="B415" s="42">
        <f t="array" ref="B415">IFERROR(INDEX(Raw_Articles!$F:$F,MATCH(A415,Raw_Articles!$A:$A,0)),"")</f>
        <v/>
      </c>
      <c r="C415" s="42" t="n"/>
      <c r="D415" s="42" t="n"/>
      <c r="E415" s="42" t="n"/>
      <c r="F415" s="42" t="n"/>
      <c r="G415" s="42" t="n"/>
      <c r="H415" s="42" t="n"/>
      <c r="I415" s="42" t="n"/>
      <c r="J415" s="42" t="n"/>
      <c r="K415" s="42" t="n"/>
      <c r="L415" s="42" t="n"/>
      <c r="M415" s="42" t="n"/>
      <c r="N415" s="42">
        <f>IF(COUNTA(C415:G415)=0,"",COUNTIF(C415:G415,"Yes"))</f>
        <v/>
      </c>
      <c r="O415" s="42">
        <f>IF(COUNTA(H415:M415)=0,"",IF(COUNTIF(H415:M415,"Yes")&gt;0,"YES","NO"))</f>
        <v/>
      </c>
      <c r="P415" s="42">
        <f>IF(A415="","",IF(O415="YES","Exclude",IF(N415=5,"Candidate","Review")))</f>
        <v/>
      </c>
      <c r="Q415" s="42" t="n"/>
      <c r="R415" s="42" t="n"/>
    </row>
    <row r="416">
      <c r="A416" s="42" t="n"/>
      <c r="B416" s="42">
        <f t="array" ref="B416">IFERROR(INDEX(Raw_Articles!$F:$F,MATCH(A416,Raw_Articles!$A:$A,0)),"")</f>
        <v/>
      </c>
      <c r="C416" s="42" t="n"/>
      <c r="D416" s="42" t="n"/>
      <c r="E416" s="42" t="n"/>
      <c r="F416" s="42" t="n"/>
      <c r="G416" s="42" t="n"/>
      <c r="H416" s="42" t="n"/>
      <c r="I416" s="42" t="n"/>
      <c r="J416" s="42" t="n"/>
      <c r="K416" s="42" t="n"/>
      <c r="L416" s="42" t="n"/>
      <c r="M416" s="42" t="n"/>
      <c r="N416" s="42">
        <f>IF(COUNTA(C416:G416)=0,"",COUNTIF(C416:G416,"Yes"))</f>
        <v/>
      </c>
      <c r="O416" s="42">
        <f>IF(COUNTA(H416:M416)=0,"",IF(COUNTIF(H416:M416,"Yes")&gt;0,"YES","NO"))</f>
        <v/>
      </c>
      <c r="P416" s="42">
        <f>IF(A416="","",IF(O416="YES","Exclude",IF(N416=5,"Candidate","Review")))</f>
        <v/>
      </c>
      <c r="Q416" s="42" t="n"/>
      <c r="R416" s="42" t="n"/>
    </row>
    <row r="417">
      <c r="A417" s="42" t="n"/>
      <c r="B417" s="42">
        <f t="array" ref="B417">IFERROR(INDEX(Raw_Articles!$F:$F,MATCH(A417,Raw_Articles!$A:$A,0)),"")</f>
        <v/>
      </c>
      <c r="C417" s="42" t="n"/>
      <c r="D417" s="42" t="n"/>
      <c r="E417" s="42" t="n"/>
      <c r="F417" s="42" t="n"/>
      <c r="G417" s="42" t="n"/>
      <c r="H417" s="42" t="n"/>
      <c r="I417" s="42" t="n"/>
      <c r="J417" s="42" t="n"/>
      <c r="K417" s="42" t="n"/>
      <c r="L417" s="42" t="n"/>
      <c r="M417" s="42" t="n"/>
      <c r="N417" s="42">
        <f>IF(COUNTA(C417:G417)=0,"",COUNTIF(C417:G417,"Yes"))</f>
        <v/>
      </c>
      <c r="O417" s="42">
        <f>IF(COUNTA(H417:M417)=0,"",IF(COUNTIF(H417:M417,"Yes")&gt;0,"YES","NO"))</f>
        <v/>
      </c>
      <c r="P417" s="42">
        <f>IF(A417="","",IF(O417="YES","Exclude",IF(N417=5,"Candidate","Review")))</f>
        <v/>
      </c>
      <c r="Q417" s="42" t="n"/>
      <c r="R417" s="42" t="n"/>
    </row>
    <row r="418">
      <c r="A418" s="42" t="n"/>
      <c r="B418" s="42">
        <f t="array" ref="B418">IFERROR(INDEX(Raw_Articles!$F:$F,MATCH(A418,Raw_Articles!$A:$A,0)),"")</f>
        <v/>
      </c>
      <c r="C418" s="42" t="n"/>
      <c r="D418" s="42" t="n"/>
      <c r="E418" s="42" t="n"/>
      <c r="F418" s="42" t="n"/>
      <c r="G418" s="42" t="n"/>
      <c r="H418" s="42" t="n"/>
      <c r="I418" s="42" t="n"/>
      <c r="J418" s="42" t="n"/>
      <c r="K418" s="42" t="n"/>
      <c r="L418" s="42" t="n"/>
      <c r="M418" s="42" t="n"/>
      <c r="N418" s="42">
        <f>IF(COUNTA(C418:G418)=0,"",COUNTIF(C418:G418,"Yes"))</f>
        <v/>
      </c>
      <c r="O418" s="42">
        <f>IF(COUNTA(H418:M418)=0,"",IF(COUNTIF(H418:M418,"Yes")&gt;0,"YES","NO"))</f>
        <v/>
      </c>
      <c r="P418" s="42">
        <f>IF(A418="","",IF(O418="YES","Exclude",IF(N418=5,"Candidate","Review")))</f>
        <v/>
      </c>
      <c r="Q418" s="42" t="n"/>
      <c r="R418" s="42" t="n"/>
    </row>
    <row r="419">
      <c r="A419" s="42" t="n"/>
      <c r="B419" s="42">
        <f t="array" ref="B419">IFERROR(INDEX(Raw_Articles!$F:$F,MATCH(A419,Raw_Articles!$A:$A,0)),"")</f>
        <v/>
      </c>
      <c r="C419" s="42" t="n"/>
      <c r="D419" s="42" t="n"/>
      <c r="E419" s="42" t="n"/>
      <c r="F419" s="42" t="n"/>
      <c r="G419" s="42" t="n"/>
      <c r="H419" s="42" t="n"/>
      <c r="I419" s="42" t="n"/>
      <c r="J419" s="42" t="n"/>
      <c r="K419" s="42" t="n"/>
      <c r="L419" s="42" t="n"/>
      <c r="M419" s="42" t="n"/>
      <c r="N419" s="42">
        <f>IF(COUNTA(C419:G419)=0,"",COUNTIF(C419:G419,"Yes"))</f>
        <v/>
      </c>
      <c r="O419" s="42">
        <f>IF(COUNTA(H419:M419)=0,"",IF(COUNTIF(H419:M419,"Yes")&gt;0,"YES","NO"))</f>
        <v/>
      </c>
      <c r="P419" s="42">
        <f>IF(A419="","",IF(O419="YES","Exclude",IF(N419=5,"Candidate","Review")))</f>
        <v/>
      </c>
      <c r="Q419" s="42" t="n"/>
      <c r="R419" s="42" t="n"/>
    </row>
    <row r="420">
      <c r="A420" s="42" t="n"/>
      <c r="B420" s="42">
        <f t="array" ref="B420">IFERROR(INDEX(Raw_Articles!$F:$F,MATCH(A420,Raw_Articles!$A:$A,0)),"")</f>
        <v/>
      </c>
      <c r="C420" s="42" t="n"/>
      <c r="D420" s="42" t="n"/>
      <c r="E420" s="42" t="n"/>
      <c r="F420" s="42" t="n"/>
      <c r="G420" s="42" t="n"/>
      <c r="H420" s="42" t="n"/>
      <c r="I420" s="42" t="n"/>
      <c r="J420" s="42" t="n"/>
      <c r="K420" s="42" t="n"/>
      <c r="L420" s="42" t="n"/>
      <c r="M420" s="42" t="n"/>
      <c r="N420" s="42">
        <f>IF(COUNTA(C420:G420)=0,"",COUNTIF(C420:G420,"Yes"))</f>
        <v/>
      </c>
      <c r="O420" s="42">
        <f>IF(COUNTA(H420:M420)=0,"",IF(COUNTIF(H420:M420,"Yes")&gt;0,"YES","NO"))</f>
        <v/>
      </c>
      <c r="P420" s="42">
        <f>IF(A420="","",IF(O420="YES","Exclude",IF(N420=5,"Candidate","Review")))</f>
        <v/>
      </c>
      <c r="Q420" s="42" t="n"/>
      <c r="R420" s="42" t="n"/>
    </row>
    <row r="421">
      <c r="A421" s="42" t="n"/>
      <c r="B421" s="42">
        <f t="array" ref="B421">IFERROR(INDEX(Raw_Articles!$F:$F,MATCH(A421,Raw_Articles!$A:$A,0)),"")</f>
        <v/>
      </c>
      <c r="C421" s="42" t="n"/>
      <c r="D421" s="42" t="n"/>
      <c r="E421" s="42" t="n"/>
      <c r="F421" s="42" t="n"/>
      <c r="G421" s="42" t="n"/>
      <c r="H421" s="42" t="n"/>
      <c r="I421" s="42" t="n"/>
      <c r="J421" s="42" t="n"/>
      <c r="K421" s="42" t="n"/>
      <c r="L421" s="42" t="n"/>
      <c r="M421" s="42" t="n"/>
      <c r="N421" s="42">
        <f>IF(COUNTA(C421:G421)=0,"",COUNTIF(C421:G421,"Yes"))</f>
        <v/>
      </c>
      <c r="O421" s="42">
        <f>IF(COUNTA(H421:M421)=0,"",IF(COUNTIF(H421:M421,"Yes")&gt;0,"YES","NO"))</f>
        <v/>
      </c>
      <c r="P421" s="42">
        <f>IF(A421="","",IF(O421="YES","Exclude",IF(N421=5,"Candidate","Review")))</f>
        <v/>
      </c>
      <c r="Q421" s="42" t="n"/>
      <c r="R421" s="42" t="n"/>
    </row>
    <row r="422">
      <c r="A422" s="42" t="n"/>
      <c r="B422" s="42">
        <f t="array" ref="B422">IFERROR(INDEX(Raw_Articles!$F:$F,MATCH(A422,Raw_Articles!$A:$A,0)),"")</f>
        <v/>
      </c>
      <c r="C422" s="42" t="n"/>
      <c r="D422" s="42" t="n"/>
      <c r="E422" s="42" t="n"/>
      <c r="F422" s="42" t="n"/>
      <c r="G422" s="42" t="n"/>
      <c r="H422" s="42" t="n"/>
      <c r="I422" s="42" t="n"/>
      <c r="J422" s="42" t="n"/>
      <c r="K422" s="42" t="n"/>
      <c r="L422" s="42" t="n"/>
      <c r="M422" s="42" t="n"/>
      <c r="N422" s="42">
        <f>IF(COUNTA(C422:G422)=0,"",COUNTIF(C422:G422,"Yes"))</f>
        <v/>
      </c>
      <c r="O422" s="42">
        <f>IF(COUNTA(H422:M422)=0,"",IF(COUNTIF(H422:M422,"Yes")&gt;0,"YES","NO"))</f>
        <v/>
      </c>
      <c r="P422" s="42">
        <f>IF(A422="","",IF(O422="YES","Exclude",IF(N422=5,"Candidate","Review")))</f>
        <v/>
      </c>
      <c r="Q422" s="42" t="n"/>
      <c r="R422" s="42" t="n"/>
    </row>
    <row r="423">
      <c r="A423" s="42" t="n"/>
      <c r="B423" s="42">
        <f t="array" ref="B423">IFERROR(INDEX(Raw_Articles!$F:$F,MATCH(A423,Raw_Articles!$A:$A,0)),"")</f>
        <v/>
      </c>
      <c r="C423" s="42" t="n"/>
      <c r="D423" s="42" t="n"/>
      <c r="E423" s="42" t="n"/>
      <c r="F423" s="42" t="n"/>
      <c r="G423" s="42" t="n"/>
      <c r="H423" s="42" t="n"/>
      <c r="I423" s="42" t="n"/>
      <c r="J423" s="42" t="n"/>
      <c r="K423" s="42" t="n"/>
      <c r="L423" s="42" t="n"/>
      <c r="M423" s="42" t="n"/>
      <c r="N423" s="42">
        <f>IF(COUNTA(C423:G423)=0,"",COUNTIF(C423:G423,"Yes"))</f>
        <v/>
      </c>
      <c r="O423" s="42">
        <f>IF(COUNTA(H423:M423)=0,"",IF(COUNTIF(H423:M423,"Yes")&gt;0,"YES","NO"))</f>
        <v/>
      </c>
      <c r="P423" s="42">
        <f>IF(A423="","",IF(O423="YES","Exclude",IF(N423=5,"Candidate","Review")))</f>
        <v/>
      </c>
      <c r="Q423" s="42" t="n"/>
      <c r="R423" s="42" t="n"/>
    </row>
    <row r="424">
      <c r="A424" s="42" t="n"/>
      <c r="B424" s="42">
        <f t="array" ref="B424">IFERROR(INDEX(Raw_Articles!$F:$F,MATCH(A424,Raw_Articles!$A:$A,0)),"")</f>
        <v/>
      </c>
      <c r="C424" s="42" t="n"/>
      <c r="D424" s="42" t="n"/>
      <c r="E424" s="42" t="n"/>
      <c r="F424" s="42" t="n"/>
      <c r="G424" s="42" t="n"/>
      <c r="H424" s="42" t="n"/>
      <c r="I424" s="42" t="n"/>
      <c r="J424" s="42" t="n"/>
      <c r="K424" s="42" t="n"/>
      <c r="L424" s="42" t="n"/>
      <c r="M424" s="42" t="n"/>
      <c r="N424" s="42">
        <f>IF(COUNTA(C424:G424)=0,"",COUNTIF(C424:G424,"Yes"))</f>
        <v/>
      </c>
      <c r="O424" s="42">
        <f>IF(COUNTA(H424:M424)=0,"",IF(COUNTIF(H424:M424,"Yes")&gt;0,"YES","NO"))</f>
        <v/>
      </c>
      <c r="P424" s="42">
        <f>IF(A424="","",IF(O424="YES","Exclude",IF(N424=5,"Candidate","Review")))</f>
        <v/>
      </c>
      <c r="Q424" s="42" t="n"/>
      <c r="R424" s="42" t="n"/>
    </row>
    <row r="425">
      <c r="A425" s="42" t="n"/>
      <c r="B425" s="42">
        <f t="array" ref="B425">IFERROR(INDEX(Raw_Articles!$F:$F,MATCH(A425,Raw_Articles!$A:$A,0)),"")</f>
        <v/>
      </c>
      <c r="C425" s="42" t="n"/>
      <c r="D425" s="42" t="n"/>
      <c r="E425" s="42" t="n"/>
      <c r="F425" s="42" t="n"/>
      <c r="G425" s="42" t="n"/>
      <c r="H425" s="42" t="n"/>
      <c r="I425" s="42" t="n"/>
      <c r="J425" s="42" t="n"/>
      <c r="K425" s="42" t="n"/>
      <c r="L425" s="42" t="n"/>
      <c r="M425" s="42" t="n"/>
      <c r="N425" s="42">
        <f>IF(COUNTA(C425:G425)=0,"",COUNTIF(C425:G425,"Yes"))</f>
        <v/>
      </c>
      <c r="O425" s="42">
        <f>IF(COUNTA(H425:M425)=0,"",IF(COUNTIF(H425:M425,"Yes")&gt;0,"YES","NO"))</f>
        <v/>
      </c>
      <c r="P425" s="42">
        <f>IF(A425="","",IF(O425="YES","Exclude",IF(N425=5,"Candidate","Review")))</f>
        <v/>
      </c>
      <c r="Q425" s="42" t="n"/>
      <c r="R425" s="42" t="n"/>
    </row>
    <row r="426">
      <c r="A426" s="42" t="n"/>
      <c r="B426" s="42">
        <f t="array" ref="B426">IFERROR(INDEX(Raw_Articles!$F:$F,MATCH(A426,Raw_Articles!$A:$A,0)),"")</f>
        <v/>
      </c>
      <c r="C426" s="42" t="n"/>
      <c r="D426" s="42" t="n"/>
      <c r="E426" s="42" t="n"/>
      <c r="F426" s="42" t="n"/>
      <c r="G426" s="42" t="n"/>
      <c r="H426" s="42" t="n"/>
      <c r="I426" s="42" t="n"/>
      <c r="J426" s="42" t="n"/>
      <c r="K426" s="42" t="n"/>
      <c r="L426" s="42" t="n"/>
      <c r="M426" s="42" t="n"/>
      <c r="N426" s="42">
        <f>IF(COUNTA(C426:G426)=0,"",COUNTIF(C426:G426,"Yes"))</f>
        <v/>
      </c>
      <c r="O426" s="42">
        <f>IF(COUNTA(H426:M426)=0,"",IF(COUNTIF(H426:M426,"Yes")&gt;0,"YES","NO"))</f>
        <v/>
      </c>
      <c r="P426" s="42">
        <f>IF(A426="","",IF(O426="YES","Exclude",IF(N426=5,"Candidate","Review")))</f>
        <v/>
      </c>
      <c r="Q426" s="42" t="n"/>
      <c r="R426" s="42" t="n"/>
    </row>
    <row r="427">
      <c r="A427" s="42" t="n"/>
      <c r="B427" s="42">
        <f t="array" ref="B427">IFERROR(INDEX(Raw_Articles!$F:$F,MATCH(A427,Raw_Articles!$A:$A,0)),"")</f>
        <v/>
      </c>
      <c r="C427" s="42" t="n"/>
      <c r="D427" s="42" t="n"/>
      <c r="E427" s="42" t="n"/>
      <c r="F427" s="42" t="n"/>
      <c r="G427" s="42" t="n"/>
      <c r="H427" s="42" t="n"/>
      <c r="I427" s="42" t="n"/>
      <c r="J427" s="42" t="n"/>
      <c r="K427" s="42" t="n"/>
      <c r="L427" s="42" t="n"/>
      <c r="M427" s="42" t="n"/>
      <c r="N427" s="42">
        <f>IF(COUNTA(C427:G427)=0,"",COUNTIF(C427:G427,"Yes"))</f>
        <v/>
      </c>
      <c r="O427" s="42">
        <f>IF(COUNTA(H427:M427)=0,"",IF(COUNTIF(H427:M427,"Yes")&gt;0,"YES","NO"))</f>
        <v/>
      </c>
      <c r="P427" s="42">
        <f>IF(A427="","",IF(O427="YES","Exclude",IF(N427=5,"Candidate","Review")))</f>
        <v/>
      </c>
      <c r="Q427" s="42" t="n"/>
      <c r="R427" s="42" t="n"/>
    </row>
    <row r="428">
      <c r="A428" s="42" t="n"/>
      <c r="B428" s="42">
        <f t="array" ref="B428">IFERROR(INDEX(Raw_Articles!$F:$F,MATCH(A428,Raw_Articles!$A:$A,0)),"")</f>
        <v/>
      </c>
      <c r="C428" s="42" t="n"/>
      <c r="D428" s="42" t="n"/>
      <c r="E428" s="42" t="n"/>
      <c r="F428" s="42" t="n"/>
      <c r="G428" s="42" t="n"/>
      <c r="H428" s="42" t="n"/>
      <c r="I428" s="42" t="n"/>
      <c r="J428" s="42" t="n"/>
      <c r="K428" s="42" t="n"/>
      <c r="L428" s="42" t="n"/>
      <c r="M428" s="42" t="n"/>
      <c r="N428" s="42">
        <f>IF(COUNTA(C428:G428)=0,"",COUNTIF(C428:G428,"Yes"))</f>
        <v/>
      </c>
      <c r="O428" s="42">
        <f>IF(COUNTA(H428:M428)=0,"",IF(COUNTIF(H428:M428,"Yes")&gt;0,"YES","NO"))</f>
        <v/>
      </c>
      <c r="P428" s="42">
        <f>IF(A428="","",IF(O428="YES","Exclude",IF(N428=5,"Candidate","Review")))</f>
        <v/>
      </c>
      <c r="Q428" s="42" t="n"/>
      <c r="R428" s="42" t="n"/>
    </row>
    <row r="429">
      <c r="A429" s="42" t="n"/>
      <c r="B429" s="42">
        <f t="array" ref="B429">IFERROR(INDEX(Raw_Articles!$F:$F,MATCH(A429,Raw_Articles!$A:$A,0)),"")</f>
        <v/>
      </c>
      <c r="C429" s="42" t="n"/>
      <c r="D429" s="42" t="n"/>
      <c r="E429" s="42" t="n"/>
      <c r="F429" s="42" t="n"/>
      <c r="G429" s="42" t="n"/>
      <c r="H429" s="42" t="n"/>
      <c r="I429" s="42" t="n"/>
      <c r="J429" s="42" t="n"/>
      <c r="K429" s="42" t="n"/>
      <c r="L429" s="42" t="n"/>
      <c r="M429" s="42" t="n"/>
      <c r="N429" s="42">
        <f>IF(COUNTA(C429:G429)=0,"",COUNTIF(C429:G429,"Yes"))</f>
        <v/>
      </c>
      <c r="O429" s="42">
        <f>IF(COUNTA(H429:M429)=0,"",IF(COUNTIF(H429:M429,"Yes")&gt;0,"YES","NO"))</f>
        <v/>
      </c>
      <c r="P429" s="42">
        <f>IF(A429="","",IF(O429="YES","Exclude",IF(N429=5,"Candidate","Review")))</f>
        <v/>
      </c>
      <c r="Q429" s="42" t="n"/>
      <c r="R429" s="42" t="n"/>
    </row>
    <row r="430">
      <c r="A430" s="42" t="n"/>
      <c r="B430" s="42">
        <f t="array" ref="B430">IFERROR(INDEX(Raw_Articles!$F:$F,MATCH(A430,Raw_Articles!$A:$A,0)),"")</f>
        <v/>
      </c>
      <c r="C430" s="42" t="n"/>
      <c r="D430" s="42" t="n"/>
      <c r="E430" s="42" t="n"/>
      <c r="F430" s="42" t="n"/>
      <c r="G430" s="42" t="n"/>
      <c r="H430" s="42" t="n"/>
      <c r="I430" s="42" t="n"/>
      <c r="J430" s="42" t="n"/>
      <c r="K430" s="42" t="n"/>
      <c r="L430" s="42" t="n"/>
      <c r="M430" s="42" t="n"/>
      <c r="N430" s="42">
        <f>IF(COUNTA(C430:G430)=0,"",COUNTIF(C430:G430,"Yes"))</f>
        <v/>
      </c>
      <c r="O430" s="42">
        <f>IF(COUNTA(H430:M430)=0,"",IF(COUNTIF(H430:M430,"Yes")&gt;0,"YES","NO"))</f>
        <v/>
      </c>
      <c r="P430" s="42">
        <f>IF(A430="","",IF(O430="YES","Exclude",IF(N430=5,"Candidate","Review")))</f>
        <v/>
      </c>
      <c r="Q430" s="42" t="n"/>
      <c r="R430" s="42" t="n"/>
    </row>
    <row r="431">
      <c r="A431" s="42" t="n"/>
      <c r="B431" s="42">
        <f t="array" ref="B431">IFERROR(INDEX(Raw_Articles!$F:$F,MATCH(A431,Raw_Articles!$A:$A,0)),"")</f>
        <v/>
      </c>
      <c r="C431" s="42" t="n"/>
      <c r="D431" s="42" t="n"/>
      <c r="E431" s="42" t="n"/>
      <c r="F431" s="42" t="n"/>
      <c r="G431" s="42" t="n"/>
      <c r="H431" s="42" t="n"/>
      <c r="I431" s="42" t="n"/>
      <c r="J431" s="42" t="n"/>
      <c r="K431" s="42" t="n"/>
      <c r="L431" s="42" t="n"/>
      <c r="M431" s="42" t="n"/>
      <c r="N431" s="42">
        <f>IF(COUNTA(C431:G431)=0,"",COUNTIF(C431:G431,"Yes"))</f>
        <v/>
      </c>
      <c r="O431" s="42">
        <f>IF(COUNTA(H431:M431)=0,"",IF(COUNTIF(H431:M431,"Yes")&gt;0,"YES","NO"))</f>
        <v/>
      </c>
      <c r="P431" s="42">
        <f>IF(A431="","",IF(O431="YES","Exclude",IF(N431=5,"Candidate","Review")))</f>
        <v/>
      </c>
      <c r="Q431" s="42" t="n"/>
      <c r="R431" s="42" t="n"/>
    </row>
    <row r="432">
      <c r="A432" s="42" t="n"/>
      <c r="B432" s="42">
        <f t="array" ref="B432">IFERROR(INDEX(Raw_Articles!$F:$F,MATCH(A432,Raw_Articles!$A:$A,0)),"")</f>
        <v/>
      </c>
      <c r="C432" s="42" t="n"/>
      <c r="D432" s="42" t="n"/>
      <c r="E432" s="42" t="n"/>
      <c r="F432" s="42" t="n"/>
      <c r="G432" s="42" t="n"/>
      <c r="H432" s="42" t="n"/>
      <c r="I432" s="42" t="n"/>
      <c r="J432" s="42" t="n"/>
      <c r="K432" s="42" t="n"/>
      <c r="L432" s="42" t="n"/>
      <c r="M432" s="42" t="n"/>
      <c r="N432" s="42">
        <f>IF(COUNTA(C432:G432)=0,"",COUNTIF(C432:G432,"Yes"))</f>
        <v/>
      </c>
      <c r="O432" s="42">
        <f>IF(COUNTA(H432:M432)=0,"",IF(COUNTIF(H432:M432,"Yes")&gt;0,"YES","NO"))</f>
        <v/>
      </c>
      <c r="P432" s="42">
        <f>IF(A432="","",IF(O432="YES","Exclude",IF(N432=5,"Candidate","Review")))</f>
        <v/>
      </c>
      <c r="Q432" s="42" t="n"/>
      <c r="R432" s="42" t="n"/>
    </row>
    <row r="433">
      <c r="A433" s="42" t="n"/>
      <c r="B433" s="42">
        <f t="array" ref="B433">IFERROR(INDEX(Raw_Articles!$F:$F,MATCH(A433,Raw_Articles!$A:$A,0)),"")</f>
        <v/>
      </c>
      <c r="C433" s="42" t="n"/>
      <c r="D433" s="42" t="n"/>
      <c r="E433" s="42" t="n"/>
      <c r="F433" s="42" t="n"/>
      <c r="G433" s="42" t="n"/>
      <c r="H433" s="42" t="n"/>
      <c r="I433" s="42" t="n"/>
      <c r="J433" s="42" t="n"/>
      <c r="K433" s="42" t="n"/>
      <c r="L433" s="42" t="n"/>
      <c r="M433" s="42" t="n"/>
      <c r="N433" s="42">
        <f>IF(COUNTA(C433:G433)=0,"",COUNTIF(C433:G433,"Yes"))</f>
        <v/>
      </c>
      <c r="O433" s="42">
        <f>IF(COUNTA(H433:M433)=0,"",IF(COUNTIF(H433:M433,"Yes")&gt;0,"YES","NO"))</f>
        <v/>
      </c>
      <c r="P433" s="42">
        <f>IF(A433="","",IF(O433="YES","Exclude",IF(N433=5,"Candidate","Review")))</f>
        <v/>
      </c>
      <c r="Q433" s="42" t="n"/>
      <c r="R433" s="42" t="n"/>
    </row>
    <row r="434">
      <c r="A434" s="42" t="n"/>
      <c r="B434" s="42">
        <f t="array" ref="B434">IFERROR(INDEX(Raw_Articles!$F:$F,MATCH(A434,Raw_Articles!$A:$A,0)),"")</f>
        <v/>
      </c>
      <c r="C434" s="42" t="n"/>
      <c r="D434" s="42" t="n"/>
      <c r="E434" s="42" t="n"/>
      <c r="F434" s="42" t="n"/>
      <c r="G434" s="42" t="n"/>
      <c r="H434" s="42" t="n"/>
      <c r="I434" s="42" t="n"/>
      <c r="J434" s="42" t="n"/>
      <c r="K434" s="42" t="n"/>
      <c r="L434" s="42" t="n"/>
      <c r="M434" s="42" t="n"/>
      <c r="N434" s="42">
        <f>IF(COUNTA(C434:G434)=0,"",COUNTIF(C434:G434,"Yes"))</f>
        <v/>
      </c>
      <c r="O434" s="42">
        <f>IF(COUNTA(H434:M434)=0,"",IF(COUNTIF(H434:M434,"Yes")&gt;0,"YES","NO"))</f>
        <v/>
      </c>
      <c r="P434" s="42">
        <f>IF(A434="","",IF(O434="YES","Exclude",IF(N434=5,"Candidate","Review")))</f>
        <v/>
      </c>
      <c r="Q434" s="42" t="n"/>
      <c r="R434" s="42" t="n"/>
    </row>
    <row r="435">
      <c r="A435" s="42" t="n"/>
      <c r="B435" s="42">
        <f t="array" ref="B435">IFERROR(INDEX(Raw_Articles!$F:$F,MATCH(A435,Raw_Articles!$A:$A,0)),"")</f>
        <v/>
      </c>
      <c r="C435" s="42" t="n"/>
      <c r="D435" s="42" t="n"/>
      <c r="E435" s="42" t="n"/>
      <c r="F435" s="42" t="n"/>
      <c r="G435" s="42" t="n"/>
      <c r="H435" s="42" t="n"/>
      <c r="I435" s="42" t="n"/>
      <c r="J435" s="42" t="n"/>
      <c r="K435" s="42" t="n"/>
      <c r="L435" s="42" t="n"/>
      <c r="M435" s="42" t="n"/>
      <c r="N435" s="42">
        <f>IF(COUNTA(C435:G435)=0,"",COUNTIF(C435:G435,"Yes"))</f>
        <v/>
      </c>
      <c r="O435" s="42">
        <f>IF(COUNTA(H435:M435)=0,"",IF(COUNTIF(H435:M435,"Yes")&gt;0,"YES","NO"))</f>
        <v/>
      </c>
      <c r="P435" s="42">
        <f>IF(A435="","",IF(O435="YES","Exclude",IF(N435=5,"Candidate","Review")))</f>
        <v/>
      </c>
      <c r="Q435" s="42" t="n"/>
      <c r="R435" s="42" t="n"/>
    </row>
    <row r="436">
      <c r="A436" s="42" t="n"/>
      <c r="B436" s="42">
        <f t="array" ref="B436">IFERROR(INDEX(Raw_Articles!$F:$F,MATCH(A436,Raw_Articles!$A:$A,0)),"")</f>
        <v/>
      </c>
      <c r="C436" s="42" t="n"/>
      <c r="D436" s="42" t="n"/>
      <c r="E436" s="42" t="n"/>
      <c r="F436" s="42" t="n"/>
      <c r="G436" s="42" t="n"/>
      <c r="H436" s="42" t="n"/>
      <c r="I436" s="42" t="n"/>
      <c r="J436" s="42" t="n"/>
      <c r="K436" s="42" t="n"/>
      <c r="L436" s="42" t="n"/>
      <c r="M436" s="42" t="n"/>
      <c r="N436" s="42">
        <f>IF(COUNTA(C436:G436)=0,"",COUNTIF(C436:G436,"Yes"))</f>
        <v/>
      </c>
      <c r="O436" s="42">
        <f>IF(COUNTA(H436:M436)=0,"",IF(COUNTIF(H436:M436,"Yes")&gt;0,"YES","NO"))</f>
        <v/>
      </c>
      <c r="P436" s="42">
        <f>IF(A436="","",IF(O436="YES","Exclude",IF(N436=5,"Candidate","Review")))</f>
        <v/>
      </c>
      <c r="Q436" s="42" t="n"/>
      <c r="R436" s="42" t="n"/>
    </row>
    <row r="437">
      <c r="A437" s="42" t="n"/>
      <c r="B437" s="42">
        <f t="array" ref="B437">IFERROR(INDEX(Raw_Articles!$F:$F,MATCH(A437,Raw_Articles!$A:$A,0)),"")</f>
        <v/>
      </c>
      <c r="C437" s="42" t="n"/>
      <c r="D437" s="42" t="n"/>
      <c r="E437" s="42" t="n"/>
      <c r="F437" s="42" t="n"/>
      <c r="G437" s="42" t="n"/>
      <c r="H437" s="42" t="n"/>
      <c r="I437" s="42" t="n"/>
      <c r="J437" s="42" t="n"/>
      <c r="K437" s="42" t="n"/>
      <c r="L437" s="42" t="n"/>
      <c r="M437" s="42" t="n"/>
      <c r="N437" s="42">
        <f>IF(COUNTA(C437:G437)=0,"",COUNTIF(C437:G437,"Yes"))</f>
        <v/>
      </c>
      <c r="O437" s="42">
        <f>IF(COUNTA(H437:M437)=0,"",IF(COUNTIF(H437:M437,"Yes")&gt;0,"YES","NO"))</f>
        <v/>
      </c>
      <c r="P437" s="42">
        <f>IF(A437="","",IF(O437="YES","Exclude",IF(N437=5,"Candidate","Review")))</f>
        <v/>
      </c>
      <c r="Q437" s="42" t="n"/>
      <c r="R437" s="42" t="n"/>
    </row>
    <row r="438">
      <c r="A438" s="42" t="n"/>
      <c r="B438" s="42">
        <f t="array" ref="B438">IFERROR(INDEX(Raw_Articles!$F:$F,MATCH(A438,Raw_Articles!$A:$A,0)),"")</f>
        <v/>
      </c>
      <c r="C438" s="42" t="n"/>
      <c r="D438" s="42" t="n"/>
      <c r="E438" s="42" t="n"/>
      <c r="F438" s="42" t="n"/>
      <c r="G438" s="42" t="n"/>
      <c r="H438" s="42" t="n"/>
      <c r="I438" s="42" t="n"/>
      <c r="J438" s="42" t="n"/>
      <c r="K438" s="42" t="n"/>
      <c r="L438" s="42" t="n"/>
      <c r="M438" s="42" t="n"/>
      <c r="N438" s="42">
        <f>IF(COUNTA(C438:G438)=0,"",COUNTIF(C438:G438,"Yes"))</f>
        <v/>
      </c>
      <c r="O438" s="42">
        <f>IF(COUNTA(H438:M438)=0,"",IF(COUNTIF(H438:M438,"Yes")&gt;0,"YES","NO"))</f>
        <v/>
      </c>
      <c r="P438" s="42">
        <f>IF(A438="","",IF(O438="YES","Exclude",IF(N438=5,"Candidate","Review")))</f>
        <v/>
      </c>
      <c r="Q438" s="42" t="n"/>
      <c r="R438" s="42" t="n"/>
    </row>
    <row r="439">
      <c r="A439" s="42" t="n"/>
      <c r="B439" s="42">
        <f t="array" ref="B439">IFERROR(INDEX(Raw_Articles!$F:$F,MATCH(A439,Raw_Articles!$A:$A,0)),"")</f>
        <v/>
      </c>
      <c r="C439" s="42" t="n"/>
      <c r="D439" s="42" t="n"/>
      <c r="E439" s="42" t="n"/>
      <c r="F439" s="42" t="n"/>
      <c r="G439" s="42" t="n"/>
      <c r="H439" s="42" t="n"/>
      <c r="I439" s="42" t="n"/>
      <c r="J439" s="42" t="n"/>
      <c r="K439" s="42" t="n"/>
      <c r="L439" s="42" t="n"/>
      <c r="M439" s="42" t="n"/>
      <c r="N439" s="42">
        <f>IF(COUNTA(C439:G439)=0,"",COUNTIF(C439:G439,"Yes"))</f>
        <v/>
      </c>
      <c r="O439" s="42">
        <f>IF(COUNTA(H439:M439)=0,"",IF(COUNTIF(H439:M439,"Yes")&gt;0,"YES","NO"))</f>
        <v/>
      </c>
      <c r="P439" s="42">
        <f>IF(A439="","",IF(O439="YES","Exclude",IF(N439=5,"Candidate","Review")))</f>
        <v/>
      </c>
      <c r="Q439" s="42" t="n"/>
      <c r="R439" s="42" t="n"/>
    </row>
    <row r="440">
      <c r="A440" s="42" t="n"/>
      <c r="B440" s="42">
        <f t="array" ref="B440">IFERROR(INDEX(Raw_Articles!$F:$F,MATCH(A440,Raw_Articles!$A:$A,0)),"")</f>
        <v/>
      </c>
      <c r="C440" s="42" t="n"/>
      <c r="D440" s="42" t="n"/>
      <c r="E440" s="42" t="n"/>
      <c r="F440" s="42" t="n"/>
      <c r="G440" s="42" t="n"/>
      <c r="H440" s="42" t="n"/>
      <c r="I440" s="42" t="n"/>
      <c r="J440" s="42" t="n"/>
      <c r="K440" s="42" t="n"/>
      <c r="L440" s="42" t="n"/>
      <c r="M440" s="42" t="n"/>
      <c r="N440" s="42">
        <f>IF(COUNTA(C440:G440)=0,"",COUNTIF(C440:G440,"Yes"))</f>
        <v/>
      </c>
      <c r="O440" s="42">
        <f>IF(COUNTA(H440:M440)=0,"",IF(COUNTIF(H440:M440,"Yes")&gt;0,"YES","NO"))</f>
        <v/>
      </c>
      <c r="P440" s="42">
        <f>IF(A440="","",IF(O440="YES","Exclude",IF(N440=5,"Candidate","Review")))</f>
        <v/>
      </c>
      <c r="Q440" s="42" t="n"/>
      <c r="R440" s="42" t="n"/>
    </row>
    <row r="441">
      <c r="A441" s="42" t="n"/>
      <c r="B441" s="42">
        <f t="array" ref="B441">IFERROR(INDEX(Raw_Articles!$F:$F,MATCH(A441,Raw_Articles!$A:$A,0)),"")</f>
        <v/>
      </c>
      <c r="C441" s="42" t="n"/>
      <c r="D441" s="42" t="n"/>
      <c r="E441" s="42" t="n"/>
      <c r="F441" s="42" t="n"/>
      <c r="G441" s="42" t="n"/>
      <c r="H441" s="42" t="n"/>
      <c r="I441" s="42" t="n"/>
      <c r="J441" s="42" t="n"/>
      <c r="K441" s="42" t="n"/>
      <c r="L441" s="42" t="n"/>
      <c r="M441" s="42" t="n"/>
      <c r="N441" s="42">
        <f>IF(COUNTA(C441:G441)=0,"",COUNTIF(C441:G441,"Yes"))</f>
        <v/>
      </c>
      <c r="O441" s="42">
        <f>IF(COUNTA(H441:M441)=0,"",IF(COUNTIF(H441:M441,"Yes")&gt;0,"YES","NO"))</f>
        <v/>
      </c>
      <c r="P441" s="42">
        <f>IF(A441="","",IF(O441="YES","Exclude",IF(N441=5,"Candidate","Review")))</f>
        <v/>
      </c>
      <c r="Q441" s="42" t="n"/>
      <c r="R441" s="42" t="n"/>
    </row>
    <row r="442">
      <c r="A442" s="42" t="n"/>
      <c r="B442" s="42">
        <f t="array" ref="B442">IFERROR(INDEX(Raw_Articles!$F:$F,MATCH(A442,Raw_Articles!$A:$A,0)),"")</f>
        <v/>
      </c>
      <c r="C442" s="42" t="n"/>
      <c r="D442" s="42" t="n"/>
      <c r="E442" s="42" t="n"/>
      <c r="F442" s="42" t="n"/>
      <c r="G442" s="42" t="n"/>
      <c r="H442" s="42" t="n"/>
      <c r="I442" s="42" t="n"/>
      <c r="J442" s="42" t="n"/>
      <c r="K442" s="42" t="n"/>
      <c r="L442" s="42" t="n"/>
      <c r="M442" s="42" t="n"/>
      <c r="N442" s="42">
        <f>IF(COUNTA(C442:G442)=0,"",COUNTIF(C442:G442,"Yes"))</f>
        <v/>
      </c>
      <c r="O442" s="42">
        <f>IF(COUNTA(H442:M442)=0,"",IF(COUNTIF(H442:M442,"Yes")&gt;0,"YES","NO"))</f>
        <v/>
      </c>
      <c r="P442" s="42">
        <f>IF(A442="","",IF(O442="YES","Exclude",IF(N442=5,"Candidate","Review")))</f>
        <v/>
      </c>
      <c r="Q442" s="42" t="n"/>
      <c r="R442" s="42" t="n"/>
    </row>
    <row r="443">
      <c r="A443" s="42" t="n"/>
      <c r="B443" s="42">
        <f t="array" ref="B443">IFERROR(INDEX(Raw_Articles!$F:$F,MATCH(A443,Raw_Articles!$A:$A,0)),"")</f>
        <v/>
      </c>
      <c r="C443" s="42" t="n"/>
      <c r="D443" s="42" t="n"/>
      <c r="E443" s="42" t="n"/>
      <c r="F443" s="42" t="n"/>
      <c r="G443" s="42" t="n"/>
      <c r="H443" s="42" t="n"/>
      <c r="I443" s="42" t="n"/>
      <c r="J443" s="42" t="n"/>
      <c r="K443" s="42" t="n"/>
      <c r="L443" s="42" t="n"/>
      <c r="M443" s="42" t="n"/>
      <c r="N443" s="42">
        <f>IF(COUNTA(C443:G443)=0,"",COUNTIF(C443:G443,"Yes"))</f>
        <v/>
      </c>
      <c r="O443" s="42">
        <f>IF(COUNTA(H443:M443)=0,"",IF(COUNTIF(H443:M443,"Yes")&gt;0,"YES","NO"))</f>
        <v/>
      </c>
      <c r="P443" s="42">
        <f>IF(A443="","",IF(O443="YES","Exclude",IF(N443=5,"Candidate","Review")))</f>
        <v/>
      </c>
      <c r="Q443" s="42" t="n"/>
      <c r="R443" s="42" t="n"/>
    </row>
    <row r="444">
      <c r="A444" s="42" t="n"/>
      <c r="B444" s="42">
        <f t="array" ref="B444">IFERROR(INDEX(Raw_Articles!$F:$F,MATCH(A444,Raw_Articles!$A:$A,0)),"")</f>
        <v/>
      </c>
      <c r="C444" s="42" t="n"/>
      <c r="D444" s="42" t="n"/>
      <c r="E444" s="42" t="n"/>
      <c r="F444" s="42" t="n"/>
      <c r="G444" s="42" t="n"/>
      <c r="H444" s="42" t="n"/>
      <c r="I444" s="42" t="n"/>
      <c r="J444" s="42" t="n"/>
      <c r="K444" s="42" t="n"/>
      <c r="L444" s="42" t="n"/>
      <c r="M444" s="42" t="n"/>
      <c r="N444" s="42">
        <f>IF(COUNTA(C444:G444)=0,"",COUNTIF(C444:G444,"Yes"))</f>
        <v/>
      </c>
      <c r="O444" s="42">
        <f>IF(COUNTA(H444:M444)=0,"",IF(COUNTIF(H444:M444,"Yes")&gt;0,"YES","NO"))</f>
        <v/>
      </c>
      <c r="P444" s="42">
        <f>IF(A444="","",IF(O444="YES","Exclude",IF(N444=5,"Candidate","Review")))</f>
        <v/>
      </c>
      <c r="Q444" s="42" t="n"/>
      <c r="R444" s="42" t="n"/>
    </row>
    <row r="445">
      <c r="A445" s="42" t="n"/>
      <c r="B445" s="42">
        <f t="array" ref="B445">IFERROR(INDEX(Raw_Articles!$F:$F,MATCH(A445,Raw_Articles!$A:$A,0)),"")</f>
        <v/>
      </c>
      <c r="C445" s="42" t="n"/>
      <c r="D445" s="42" t="n"/>
      <c r="E445" s="42" t="n"/>
      <c r="F445" s="42" t="n"/>
      <c r="G445" s="42" t="n"/>
      <c r="H445" s="42" t="n"/>
      <c r="I445" s="42" t="n"/>
      <c r="J445" s="42" t="n"/>
      <c r="K445" s="42" t="n"/>
      <c r="L445" s="42" t="n"/>
      <c r="M445" s="42" t="n"/>
      <c r="N445" s="42">
        <f>IF(COUNTA(C445:G445)=0,"",COUNTIF(C445:G445,"Yes"))</f>
        <v/>
      </c>
      <c r="O445" s="42">
        <f>IF(COUNTA(H445:M445)=0,"",IF(COUNTIF(H445:M445,"Yes")&gt;0,"YES","NO"))</f>
        <v/>
      </c>
      <c r="P445" s="42">
        <f>IF(A445="","",IF(O445="YES","Exclude",IF(N445=5,"Candidate","Review")))</f>
        <v/>
      </c>
      <c r="Q445" s="42" t="n"/>
      <c r="R445" s="42" t="n"/>
    </row>
    <row r="446">
      <c r="A446" s="42" t="n"/>
      <c r="B446" s="42">
        <f t="array" ref="B446">IFERROR(INDEX(Raw_Articles!$F:$F,MATCH(A446,Raw_Articles!$A:$A,0)),"")</f>
        <v/>
      </c>
      <c r="C446" s="42" t="n"/>
      <c r="D446" s="42" t="n"/>
      <c r="E446" s="42" t="n"/>
      <c r="F446" s="42" t="n"/>
      <c r="G446" s="42" t="n"/>
      <c r="H446" s="42" t="n"/>
      <c r="I446" s="42" t="n"/>
      <c r="J446" s="42" t="n"/>
      <c r="K446" s="42" t="n"/>
      <c r="L446" s="42" t="n"/>
      <c r="M446" s="42" t="n"/>
      <c r="N446" s="42">
        <f>IF(COUNTA(C446:G446)=0,"",COUNTIF(C446:G446,"Yes"))</f>
        <v/>
      </c>
      <c r="O446" s="42">
        <f>IF(COUNTA(H446:M446)=0,"",IF(COUNTIF(H446:M446,"Yes")&gt;0,"YES","NO"))</f>
        <v/>
      </c>
      <c r="P446" s="42">
        <f>IF(A446="","",IF(O446="YES","Exclude",IF(N446=5,"Candidate","Review")))</f>
        <v/>
      </c>
      <c r="Q446" s="42" t="n"/>
      <c r="R446" s="42" t="n"/>
    </row>
    <row r="447">
      <c r="A447" s="42" t="n"/>
      <c r="B447" s="42">
        <f t="array" ref="B447">IFERROR(INDEX(Raw_Articles!$F:$F,MATCH(A447,Raw_Articles!$A:$A,0)),"")</f>
        <v/>
      </c>
      <c r="C447" s="42" t="n"/>
      <c r="D447" s="42" t="n"/>
      <c r="E447" s="42" t="n"/>
      <c r="F447" s="42" t="n"/>
      <c r="G447" s="42" t="n"/>
      <c r="H447" s="42" t="n"/>
      <c r="I447" s="42" t="n"/>
      <c r="J447" s="42" t="n"/>
      <c r="K447" s="42" t="n"/>
      <c r="L447" s="42" t="n"/>
      <c r="M447" s="42" t="n"/>
      <c r="N447" s="42">
        <f>IF(COUNTA(C447:G447)=0,"",COUNTIF(C447:G447,"Yes"))</f>
        <v/>
      </c>
      <c r="O447" s="42">
        <f>IF(COUNTA(H447:M447)=0,"",IF(COUNTIF(H447:M447,"Yes")&gt;0,"YES","NO"))</f>
        <v/>
      </c>
      <c r="P447" s="42">
        <f>IF(A447="","",IF(O447="YES","Exclude",IF(N447=5,"Candidate","Review")))</f>
        <v/>
      </c>
      <c r="Q447" s="42" t="n"/>
      <c r="R447" s="42" t="n"/>
    </row>
    <row r="448">
      <c r="A448" s="42" t="n"/>
      <c r="B448" s="42">
        <f t="array" ref="B448">IFERROR(INDEX(Raw_Articles!$F:$F,MATCH(A448,Raw_Articles!$A:$A,0)),"")</f>
        <v/>
      </c>
      <c r="C448" s="42" t="n"/>
      <c r="D448" s="42" t="n"/>
      <c r="E448" s="42" t="n"/>
      <c r="F448" s="42" t="n"/>
      <c r="G448" s="42" t="n"/>
      <c r="H448" s="42" t="n"/>
      <c r="I448" s="42" t="n"/>
      <c r="J448" s="42" t="n"/>
      <c r="K448" s="42" t="n"/>
      <c r="L448" s="42" t="n"/>
      <c r="M448" s="42" t="n"/>
      <c r="N448" s="42">
        <f>IF(COUNTA(C448:G448)=0,"",COUNTIF(C448:G448,"Yes"))</f>
        <v/>
      </c>
      <c r="O448" s="42">
        <f>IF(COUNTA(H448:M448)=0,"",IF(COUNTIF(H448:M448,"Yes")&gt;0,"YES","NO"))</f>
        <v/>
      </c>
      <c r="P448" s="42">
        <f>IF(A448="","",IF(O448="YES","Exclude",IF(N448=5,"Candidate","Review")))</f>
        <v/>
      </c>
      <c r="Q448" s="42" t="n"/>
      <c r="R448" s="42" t="n"/>
    </row>
    <row r="449">
      <c r="A449" s="42" t="n"/>
      <c r="B449" s="42">
        <f t="array" ref="B449">IFERROR(INDEX(Raw_Articles!$F:$F,MATCH(A449,Raw_Articles!$A:$A,0)),"")</f>
        <v/>
      </c>
      <c r="C449" s="42" t="n"/>
      <c r="D449" s="42" t="n"/>
      <c r="E449" s="42" t="n"/>
      <c r="F449" s="42" t="n"/>
      <c r="G449" s="42" t="n"/>
      <c r="H449" s="42" t="n"/>
      <c r="I449" s="42" t="n"/>
      <c r="J449" s="42" t="n"/>
      <c r="K449" s="42" t="n"/>
      <c r="L449" s="42" t="n"/>
      <c r="M449" s="42" t="n"/>
      <c r="N449" s="42">
        <f>IF(COUNTA(C449:G449)=0,"",COUNTIF(C449:G449,"Yes"))</f>
        <v/>
      </c>
      <c r="O449" s="42">
        <f>IF(COUNTA(H449:M449)=0,"",IF(COUNTIF(H449:M449,"Yes")&gt;0,"YES","NO"))</f>
        <v/>
      </c>
      <c r="P449" s="42">
        <f>IF(A449="","",IF(O449="YES","Exclude",IF(N449=5,"Candidate","Review")))</f>
        <v/>
      </c>
      <c r="Q449" s="42" t="n"/>
      <c r="R449" s="42" t="n"/>
    </row>
    <row r="450">
      <c r="A450" s="42" t="n"/>
      <c r="B450" s="42">
        <f t="array" ref="B450">IFERROR(INDEX(Raw_Articles!$F:$F,MATCH(A450,Raw_Articles!$A:$A,0)),"")</f>
        <v/>
      </c>
      <c r="C450" s="42" t="n"/>
      <c r="D450" s="42" t="n"/>
      <c r="E450" s="42" t="n"/>
      <c r="F450" s="42" t="n"/>
      <c r="G450" s="42" t="n"/>
      <c r="H450" s="42" t="n"/>
      <c r="I450" s="42" t="n"/>
      <c r="J450" s="42" t="n"/>
      <c r="K450" s="42" t="n"/>
      <c r="L450" s="42" t="n"/>
      <c r="M450" s="42" t="n"/>
      <c r="N450" s="42">
        <f>IF(COUNTA(C450:G450)=0,"",COUNTIF(C450:G450,"Yes"))</f>
        <v/>
      </c>
      <c r="O450" s="42">
        <f>IF(COUNTA(H450:M450)=0,"",IF(COUNTIF(H450:M450,"Yes")&gt;0,"YES","NO"))</f>
        <v/>
      </c>
      <c r="P450" s="42">
        <f>IF(A450="","",IF(O450="YES","Exclude",IF(N450=5,"Candidate","Review")))</f>
        <v/>
      </c>
      <c r="Q450" s="42" t="n"/>
      <c r="R450" s="42" t="n"/>
    </row>
    <row r="451">
      <c r="A451" s="42" t="n"/>
      <c r="B451" s="42">
        <f t="array" ref="B451">IFERROR(INDEX(Raw_Articles!$F:$F,MATCH(A451,Raw_Articles!$A:$A,0)),"")</f>
        <v/>
      </c>
      <c r="C451" s="42" t="n"/>
      <c r="D451" s="42" t="n"/>
      <c r="E451" s="42" t="n"/>
      <c r="F451" s="42" t="n"/>
      <c r="G451" s="42" t="n"/>
      <c r="H451" s="42" t="n"/>
      <c r="I451" s="42" t="n"/>
      <c r="J451" s="42" t="n"/>
      <c r="K451" s="42" t="n"/>
      <c r="L451" s="42" t="n"/>
      <c r="M451" s="42" t="n"/>
      <c r="N451" s="42">
        <f>IF(COUNTA(C451:G451)=0,"",COUNTIF(C451:G451,"Yes"))</f>
        <v/>
      </c>
      <c r="O451" s="42">
        <f>IF(COUNTA(H451:M451)=0,"",IF(COUNTIF(H451:M451,"Yes")&gt;0,"YES","NO"))</f>
        <v/>
      </c>
      <c r="P451" s="42">
        <f>IF(A451="","",IF(O451="YES","Exclude",IF(N451=5,"Candidate","Review")))</f>
        <v/>
      </c>
      <c r="Q451" s="42" t="n"/>
      <c r="R451" s="42" t="n"/>
    </row>
    <row r="452">
      <c r="A452" s="42" t="n"/>
      <c r="B452" s="42">
        <f t="array" ref="B452">IFERROR(INDEX(Raw_Articles!$F:$F,MATCH(A452,Raw_Articles!$A:$A,0)),"")</f>
        <v/>
      </c>
      <c r="C452" s="42" t="n"/>
      <c r="D452" s="42" t="n"/>
      <c r="E452" s="42" t="n"/>
      <c r="F452" s="42" t="n"/>
      <c r="G452" s="42" t="n"/>
      <c r="H452" s="42" t="n"/>
      <c r="I452" s="42" t="n"/>
      <c r="J452" s="42" t="n"/>
      <c r="K452" s="42" t="n"/>
      <c r="L452" s="42" t="n"/>
      <c r="M452" s="42" t="n"/>
      <c r="N452" s="42">
        <f>IF(COUNTA(C452:G452)=0,"",COUNTIF(C452:G452,"Yes"))</f>
        <v/>
      </c>
      <c r="O452" s="42">
        <f>IF(COUNTA(H452:M452)=0,"",IF(COUNTIF(H452:M452,"Yes")&gt;0,"YES","NO"))</f>
        <v/>
      </c>
      <c r="P452" s="42">
        <f>IF(A452="","",IF(O452="YES","Exclude",IF(N452=5,"Candidate","Review")))</f>
        <v/>
      </c>
      <c r="Q452" s="42" t="n"/>
      <c r="R452" s="42" t="n"/>
    </row>
    <row r="453">
      <c r="A453" s="42" t="n"/>
      <c r="B453" s="42">
        <f t="array" ref="B453">IFERROR(INDEX(Raw_Articles!$F:$F,MATCH(A453,Raw_Articles!$A:$A,0)),"")</f>
        <v/>
      </c>
      <c r="C453" s="42" t="n"/>
      <c r="D453" s="42" t="n"/>
      <c r="E453" s="42" t="n"/>
      <c r="F453" s="42" t="n"/>
      <c r="G453" s="42" t="n"/>
      <c r="H453" s="42" t="n"/>
      <c r="I453" s="42" t="n"/>
      <c r="J453" s="42" t="n"/>
      <c r="K453" s="42" t="n"/>
      <c r="L453" s="42" t="n"/>
      <c r="M453" s="42" t="n"/>
      <c r="N453" s="42">
        <f>IF(COUNTA(C453:G453)=0,"",COUNTIF(C453:G453,"Yes"))</f>
        <v/>
      </c>
      <c r="O453" s="42">
        <f>IF(COUNTA(H453:M453)=0,"",IF(COUNTIF(H453:M453,"Yes")&gt;0,"YES","NO"))</f>
        <v/>
      </c>
      <c r="P453" s="42">
        <f>IF(A453="","",IF(O453="YES","Exclude",IF(N453=5,"Candidate","Review")))</f>
        <v/>
      </c>
      <c r="Q453" s="42" t="n"/>
      <c r="R453" s="42" t="n"/>
    </row>
    <row r="454">
      <c r="A454" s="42" t="n"/>
      <c r="B454" s="42">
        <f t="array" ref="B454">IFERROR(INDEX(Raw_Articles!$F:$F,MATCH(A454,Raw_Articles!$A:$A,0)),"")</f>
        <v/>
      </c>
      <c r="C454" s="42" t="n"/>
      <c r="D454" s="42" t="n"/>
      <c r="E454" s="42" t="n"/>
      <c r="F454" s="42" t="n"/>
      <c r="G454" s="42" t="n"/>
      <c r="H454" s="42" t="n"/>
      <c r="I454" s="42" t="n"/>
      <c r="J454" s="42" t="n"/>
      <c r="K454" s="42" t="n"/>
      <c r="L454" s="42" t="n"/>
      <c r="M454" s="42" t="n"/>
      <c r="N454" s="42">
        <f>IF(COUNTA(C454:G454)=0,"",COUNTIF(C454:G454,"Yes"))</f>
        <v/>
      </c>
      <c r="O454" s="42">
        <f>IF(COUNTA(H454:M454)=0,"",IF(COUNTIF(H454:M454,"Yes")&gt;0,"YES","NO"))</f>
        <v/>
      </c>
      <c r="P454" s="42">
        <f>IF(A454="","",IF(O454="YES","Exclude",IF(N454=5,"Candidate","Review")))</f>
        <v/>
      </c>
      <c r="Q454" s="42" t="n"/>
      <c r="R454" s="42" t="n"/>
    </row>
    <row r="455">
      <c r="A455" s="42" t="n"/>
      <c r="B455" s="42">
        <f t="array" ref="B455">IFERROR(INDEX(Raw_Articles!$F:$F,MATCH(A455,Raw_Articles!$A:$A,0)),"")</f>
        <v/>
      </c>
      <c r="C455" s="42" t="n"/>
      <c r="D455" s="42" t="n"/>
      <c r="E455" s="42" t="n"/>
      <c r="F455" s="42" t="n"/>
      <c r="G455" s="42" t="n"/>
      <c r="H455" s="42" t="n"/>
      <c r="I455" s="42" t="n"/>
      <c r="J455" s="42" t="n"/>
      <c r="K455" s="42" t="n"/>
      <c r="L455" s="42" t="n"/>
      <c r="M455" s="42" t="n"/>
      <c r="N455" s="42">
        <f>IF(COUNTA(C455:G455)=0,"",COUNTIF(C455:G455,"Yes"))</f>
        <v/>
      </c>
      <c r="O455" s="42">
        <f>IF(COUNTA(H455:M455)=0,"",IF(COUNTIF(H455:M455,"Yes")&gt;0,"YES","NO"))</f>
        <v/>
      </c>
      <c r="P455" s="42">
        <f>IF(A455="","",IF(O455="YES","Exclude",IF(N455=5,"Candidate","Review")))</f>
        <v/>
      </c>
      <c r="Q455" s="42" t="n"/>
      <c r="R455" s="42" t="n"/>
    </row>
    <row r="456">
      <c r="A456" s="42" t="n"/>
      <c r="B456" s="42">
        <f t="array" ref="B456">IFERROR(INDEX(Raw_Articles!$F:$F,MATCH(A456,Raw_Articles!$A:$A,0)),"")</f>
        <v/>
      </c>
      <c r="C456" s="42" t="n"/>
      <c r="D456" s="42" t="n"/>
      <c r="E456" s="42" t="n"/>
      <c r="F456" s="42" t="n"/>
      <c r="G456" s="42" t="n"/>
      <c r="H456" s="42" t="n"/>
      <c r="I456" s="42" t="n"/>
      <c r="J456" s="42" t="n"/>
      <c r="K456" s="42" t="n"/>
      <c r="L456" s="42" t="n"/>
      <c r="M456" s="42" t="n"/>
      <c r="N456" s="42">
        <f>IF(COUNTA(C456:G456)=0,"",COUNTIF(C456:G456,"Yes"))</f>
        <v/>
      </c>
      <c r="O456" s="42">
        <f>IF(COUNTA(H456:M456)=0,"",IF(COUNTIF(H456:M456,"Yes")&gt;0,"YES","NO"))</f>
        <v/>
      </c>
      <c r="P456" s="42">
        <f>IF(A456="","",IF(O456="YES","Exclude",IF(N456=5,"Candidate","Review")))</f>
        <v/>
      </c>
      <c r="Q456" s="42" t="n"/>
      <c r="R456" s="42" t="n"/>
    </row>
    <row r="457">
      <c r="A457" s="42" t="n"/>
      <c r="B457" s="42">
        <f t="array" ref="B457">IFERROR(INDEX(Raw_Articles!$F:$F,MATCH(A457,Raw_Articles!$A:$A,0)),"")</f>
        <v/>
      </c>
      <c r="C457" s="42" t="n"/>
      <c r="D457" s="42" t="n"/>
      <c r="E457" s="42" t="n"/>
      <c r="F457" s="42" t="n"/>
      <c r="G457" s="42" t="n"/>
      <c r="H457" s="42" t="n"/>
      <c r="I457" s="42" t="n"/>
      <c r="J457" s="42" t="n"/>
      <c r="K457" s="42" t="n"/>
      <c r="L457" s="42" t="n"/>
      <c r="M457" s="42" t="n"/>
      <c r="N457" s="42">
        <f>IF(COUNTA(C457:G457)=0,"",COUNTIF(C457:G457,"Yes"))</f>
        <v/>
      </c>
      <c r="O457" s="42">
        <f>IF(COUNTA(H457:M457)=0,"",IF(COUNTIF(H457:M457,"Yes")&gt;0,"YES","NO"))</f>
        <v/>
      </c>
      <c r="P457" s="42">
        <f>IF(A457="","",IF(O457="YES","Exclude",IF(N457=5,"Candidate","Review")))</f>
        <v/>
      </c>
      <c r="Q457" s="42" t="n"/>
      <c r="R457" s="42" t="n"/>
    </row>
    <row r="458">
      <c r="A458" s="42" t="n"/>
      <c r="B458" s="42">
        <f t="array" ref="B458">IFERROR(INDEX(Raw_Articles!$F:$F,MATCH(A458,Raw_Articles!$A:$A,0)),"")</f>
        <v/>
      </c>
      <c r="C458" s="42" t="n"/>
      <c r="D458" s="42" t="n"/>
      <c r="E458" s="42" t="n"/>
      <c r="F458" s="42" t="n"/>
      <c r="G458" s="42" t="n"/>
      <c r="H458" s="42" t="n"/>
      <c r="I458" s="42" t="n"/>
      <c r="J458" s="42" t="n"/>
      <c r="K458" s="42" t="n"/>
      <c r="L458" s="42" t="n"/>
      <c r="M458" s="42" t="n"/>
      <c r="N458" s="42">
        <f>IF(COUNTA(C458:G458)=0,"",COUNTIF(C458:G458,"Yes"))</f>
        <v/>
      </c>
      <c r="O458" s="42">
        <f>IF(COUNTA(H458:M458)=0,"",IF(COUNTIF(H458:M458,"Yes")&gt;0,"YES","NO"))</f>
        <v/>
      </c>
      <c r="P458" s="42">
        <f>IF(A458="","",IF(O458="YES","Exclude",IF(N458=5,"Candidate","Review")))</f>
        <v/>
      </c>
      <c r="Q458" s="42" t="n"/>
      <c r="R458" s="42" t="n"/>
    </row>
    <row r="459">
      <c r="A459" s="42" t="n"/>
      <c r="B459" s="42">
        <f t="array" ref="B459">IFERROR(INDEX(Raw_Articles!$F:$F,MATCH(A459,Raw_Articles!$A:$A,0)),"")</f>
        <v/>
      </c>
      <c r="C459" s="42" t="n"/>
      <c r="D459" s="42" t="n"/>
      <c r="E459" s="42" t="n"/>
      <c r="F459" s="42" t="n"/>
      <c r="G459" s="42" t="n"/>
      <c r="H459" s="42" t="n"/>
      <c r="I459" s="42" t="n"/>
      <c r="J459" s="42" t="n"/>
      <c r="K459" s="42" t="n"/>
      <c r="L459" s="42" t="n"/>
      <c r="M459" s="42" t="n"/>
      <c r="N459" s="42">
        <f>IF(COUNTA(C459:G459)=0,"",COUNTIF(C459:G459,"Yes"))</f>
        <v/>
      </c>
      <c r="O459" s="42">
        <f>IF(COUNTA(H459:M459)=0,"",IF(COUNTIF(H459:M459,"Yes")&gt;0,"YES","NO"))</f>
        <v/>
      </c>
      <c r="P459" s="42">
        <f>IF(A459="","",IF(O459="YES","Exclude",IF(N459=5,"Candidate","Review")))</f>
        <v/>
      </c>
      <c r="Q459" s="42" t="n"/>
      <c r="R459" s="42" t="n"/>
    </row>
    <row r="460">
      <c r="A460" s="42" t="n"/>
      <c r="B460" s="42">
        <f t="array" ref="B460">IFERROR(INDEX(Raw_Articles!$F:$F,MATCH(A460,Raw_Articles!$A:$A,0)),"")</f>
        <v/>
      </c>
      <c r="C460" s="42" t="n"/>
      <c r="D460" s="42" t="n"/>
      <c r="E460" s="42" t="n"/>
      <c r="F460" s="42" t="n"/>
      <c r="G460" s="42" t="n"/>
      <c r="H460" s="42" t="n"/>
      <c r="I460" s="42" t="n"/>
      <c r="J460" s="42" t="n"/>
      <c r="K460" s="42" t="n"/>
      <c r="L460" s="42" t="n"/>
      <c r="M460" s="42" t="n"/>
      <c r="N460" s="42">
        <f>IF(COUNTA(C460:G460)=0,"",COUNTIF(C460:G460,"Yes"))</f>
        <v/>
      </c>
      <c r="O460" s="42">
        <f>IF(COUNTA(H460:M460)=0,"",IF(COUNTIF(H460:M460,"Yes")&gt;0,"YES","NO"))</f>
        <v/>
      </c>
      <c r="P460" s="42">
        <f>IF(A460="","",IF(O460="YES","Exclude",IF(N460=5,"Candidate","Review")))</f>
        <v/>
      </c>
      <c r="Q460" s="42" t="n"/>
      <c r="R460" s="42" t="n"/>
    </row>
    <row r="461">
      <c r="A461" s="42" t="n"/>
      <c r="B461" s="42">
        <f t="array" ref="B461">IFERROR(INDEX(Raw_Articles!$F:$F,MATCH(A461,Raw_Articles!$A:$A,0)),"")</f>
        <v/>
      </c>
      <c r="C461" s="42" t="n"/>
      <c r="D461" s="42" t="n"/>
      <c r="E461" s="42" t="n"/>
      <c r="F461" s="42" t="n"/>
      <c r="G461" s="42" t="n"/>
      <c r="H461" s="42" t="n"/>
      <c r="I461" s="42" t="n"/>
      <c r="J461" s="42" t="n"/>
      <c r="K461" s="42" t="n"/>
      <c r="L461" s="42" t="n"/>
      <c r="M461" s="42" t="n"/>
      <c r="N461" s="42">
        <f>IF(COUNTA(C461:G461)=0,"",COUNTIF(C461:G461,"Yes"))</f>
        <v/>
      </c>
      <c r="O461" s="42">
        <f>IF(COUNTA(H461:M461)=0,"",IF(COUNTIF(H461:M461,"Yes")&gt;0,"YES","NO"))</f>
        <v/>
      </c>
      <c r="P461" s="42">
        <f>IF(A461="","",IF(O461="YES","Exclude",IF(N461=5,"Candidate","Review")))</f>
        <v/>
      </c>
      <c r="Q461" s="42" t="n"/>
      <c r="R461" s="42" t="n"/>
    </row>
    <row r="462">
      <c r="A462" s="42" t="n"/>
      <c r="B462" s="42">
        <f t="array" ref="B462">IFERROR(INDEX(Raw_Articles!$F:$F,MATCH(A462,Raw_Articles!$A:$A,0)),"")</f>
        <v/>
      </c>
      <c r="C462" s="42" t="n"/>
      <c r="D462" s="42" t="n"/>
      <c r="E462" s="42" t="n"/>
      <c r="F462" s="42" t="n"/>
      <c r="G462" s="42" t="n"/>
      <c r="H462" s="42" t="n"/>
      <c r="I462" s="42" t="n"/>
      <c r="J462" s="42" t="n"/>
      <c r="K462" s="42" t="n"/>
      <c r="L462" s="42" t="n"/>
      <c r="M462" s="42" t="n"/>
      <c r="N462" s="42">
        <f>IF(COUNTA(C462:G462)=0,"",COUNTIF(C462:G462,"Yes"))</f>
        <v/>
      </c>
      <c r="O462" s="42">
        <f>IF(COUNTA(H462:M462)=0,"",IF(COUNTIF(H462:M462,"Yes")&gt;0,"YES","NO"))</f>
        <v/>
      </c>
      <c r="P462" s="42">
        <f>IF(A462="","",IF(O462="YES","Exclude",IF(N462=5,"Candidate","Review")))</f>
        <v/>
      </c>
      <c r="Q462" s="42" t="n"/>
      <c r="R462" s="42" t="n"/>
    </row>
    <row r="463">
      <c r="A463" s="42" t="n"/>
      <c r="B463" s="42">
        <f t="array" ref="B463">IFERROR(INDEX(Raw_Articles!$F:$F,MATCH(A463,Raw_Articles!$A:$A,0)),"")</f>
        <v/>
      </c>
      <c r="C463" s="42" t="n"/>
      <c r="D463" s="42" t="n"/>
      <c r="E463" s="42" t="n"/>
      <c r="F463" s="42" t="n"/>
      <c r="G463" s="42" t="n"/>
      <c r="H463" s="42" t="n"/>
      <c r="I463" s="42" t="n"/>
      <c r="J463" s="42" t="n"/>
      <c r="K463" s="42" t="n"/>
      <c r="L463" s="42" t="n"/>
      <c r="M463" s="42" t="n"/>
      <c r="N463" s="42">
        <f>IF(COUNTA(C463:G463)=0,"",COUNTIF(C463:G463,"Yes"))</f>
        <v/>
      </c>
      <c r="O463" s="42">
        <f>IF(COUNTA(H463:M463)=0,"",IF(COUNTIF(H463:M463,"Yes")&gt;0,"YES","NO"))</f>
        <v/>
      </c>
      <c r="P463" s="42">
        <f>IF(A463="","",IF(O463="YES","Exclude",IF(N463=5,"Candidate","Review")))</f>
        <v/>
      </c>
      <c r="Q463" s="42" t="n"/>
      <c r="R463" s="42" t="n"/>
    </row>
    <row r="464">
      <c r="A464" s="42" t="n"/>
      <c r="B464" s="42">
        <f t="array" ref="B464">IFERROR(INDEX(Raw_Articles!$F:$F,MATCH(A464,Raw_Articles!$A:$A,0)),"")</f>
        <v/>
      </c>
      <c r="C464" s="42" t="n"/>
      <c r="D464" s="42" t="n"/>
      <c r="E464" s="42" t="n"/>
      <c r="F464" s="42" t="n"/>
      <c r="G464" s="42" t="n"/>
      <c r="H464" s="42" t="n"/>
      <c r="I464" s="42" t="n"/>
      <c r="J464" s="42" t="n"/>
      <c r="K464" s="42" t="n"/>
      <c r="L464" s="42" t="n"/>
      <c r="M464" s="42" t="n"/>
      <c r="N464" s="42">
        <f>IF(COUNTA(C464:G464)=0,"",COUNTIF(C464:G464,"Yes"))</f>
        <v/>
      </c>
      <c r="O464" s="42">
        <f>IF(COUNTA(H464:M464)=0,"",IF(COUNTIF(H464:M464,"Yes")&gt;0,"YES","NO"))</f>
        <v/>
      </c>
      <c r="P464" s="42">
        <f>IF(A464="","",IF(O464="YES","Exclude",IF(N464=5,"Candidate","Review")))</f>
        <v/>
      </c>
      <c r="Q464" s="42" t="n"/>
      <c r="R464" s="42" t="n"/>
    </row>
    <row r="465">
      <c r="A465" s="42" t="n"/>
      <c r="B465" s="42">
        <f t="array" ref="B465">IFERROR(INDEX(Raw_Articles!$F:$F,MATCH(A465,Raw_Articles!$A:$A,0)),"")</f>
        <v/>
      </c>
      <c r="C465" s="42" t="n"/>
      <c r="D465" s="42" t="n"/>
      <c r="E465" s="42" t="n"/>
      <c r="F465" s="42" t="n"/>
      <c r="G465" s="42" t="n"/>
      <c r="H465" s="42" t="n"/>
      <c r="I465" s="42" t="n"/>
      <c r="J465" s="42" t="n"/>
      <c r="K465" s="42" t="n"/>
      <c r="L465" s="42" t="n"/>
      <c r="M465" s="42" t="n"/>
      <c r="N465" s="42">
        <f>IF(COUNTA(C465:G465)=0,"",COUNTIF(C465:G465,"Yes"))</f>
        <v/>
      </c>
      <c r="O465" s="42">
        <f>IF(COUNTA(H465:M465)=0,"",IF(COUNTIF(H465:M465,"Yes")&gt;0,"YES","NO"))</f>
        <v/>
      </c>
      <c r="P465" s="42">
        <f>IF(A465="","",IF(O465="YES","Exclude",IF(N465=5,"Candidate","Review")))</f>
        <v/>
      </c>
      <c r="Q465" s="42" t="n"/>
      <c r="R465" s="42" t="n"/>
    </row>
    <row r="466">
      <c r="A466" s="42" t="n"/>
      <c r="B466" s="42">
        <f t="array" ref="B466">IFERROR(INDEX(Raw_Articles!$F:$F,MATCH(A466,Raw_Articles!$A:$A,0)),"")</f>
        <v/>
      </c>
      <c r="C466" s="42" t="n"/>
      <c r="D466" s="42" t="n"/>
      <c r="E466" s="42" t="n"/>
      <c r="F466" s="42" t="n"/>
      <c r="G466" s="42" t="n"/>
      <c r="H466" s="42" t="n"/>
      <c r="I466" s="42" t="n"/>
      <c r="J466" s="42" t="n"/>
      <c r="K466" s="42" t="n"/>
      <c r="L466" s="42" t="n"/>
      <c r="M466" s="42" t="n"/>
      <c r="N466" s="42">
        <f>IF(COUNTA(C466:G466)=0,"",COUNTIF(C466:G466,"Yes"))</f>
        <v/>
      </c>
      <c r="O466" s="42">
        <f>IF(COUNTA(H466:M466)=0,"",IF(COUNTIF(H466:M466,"Yes")&gt;0,"YES","NO"))</f>
        <v/>
      </c>
      <c r="P466" s="42">
        <f>IF(A466="","",IF(O466="YES","Exclude",IF(N466=5,"Candidate","Review")))</f>
        <v/>
      </c>
      <c r="Q466" s="42" t="n"/>
      <c r="R466" s="42" t="n"/>
    </row>
    <row r="467">
      <c r="A467" s="42" t="n"/>
      <c r="B467" s="42">
        <f t="array" ref="B467">IFERROR(INDEX(Raw_Articles!$F:$F,MATCH(A467,Raw_Articles!$A:$A,0)),"")</f>
        <v/>
      </c>
      <c r="C467" s="42" t="n"/>
      <c r="D467" s="42" t="n"/>
      <c r="E467" s="42" t="n"/>
      <c r="F467" s="42" t="n"/>
      <c r="G467" s="42" t="n"/>
      <c r="H467" s="42" t="n"/>
      <c r="I467" s="42" t="n"/>
      <c r="J467" s="42" t="n"/>
      <c r="K467" s="42" t="n"/>
      <c r="L467" s="42" t="n"/>
      <c r="M467" s="42" t="n"/>
      <c r="N467" s="42">
        <f>IF(COUNTA(C467:G467)=0,"",COUNTIF(C467:G467,"Yes"))</f>
        <v/>
      </c>
      <c r="O467" s="42">
        <f>IF(COUNTA(H467:M467)=0,"",IF(COUNTIF(H467:M467,"Yes")&gt;0,"YES","NO"))</f>
        <v/>
      </c>
      <c r="P467" s="42">
        <f>IF(A467="","",IF(O467="YES","Exclude",IF(N467=5,"Candidate","Review")))</f>
        <v/>
      </c>
      <c r="Q467" s="42" t="n"/>
      <c r="R467" s="42" t="n"/>
    </row>
    <row r="468">
      <c r="A468" s="42" t="n"/>
      <c r="B468" s="42">
        <f t="array" ref="B468">IFERROR(INDEX(Raw_Articles!$F:$F,MATCH(A468,Raw_Articles!$A:$A,0)),"")</f>
        <v/>
      </c>
      <c r="C468" s="42" t="n"/>
      <c r="D468" s="42" t="n"/>
      <c r="E468" s="42" t="n"/>
      <c r="F468" s="42" t="n"/>
      <c r="G468" s="42" t="n"/>
      <c r="H468" s="42" t="n"/>
      <c r="I468" s="42" t="n"/>
      <c r="J468" s="42" t="n"/>
      <c r="K468" s="42" t="n"/>
      <c r="L468" s="42" t="n"/>
      <c r="M468" s="42" t="n"/>
      <c r="N468" s="42">
        <f>IF(COUNTA(C468:G468)=0,"",COUNTIF(C468:G468,"Yes"))</f>
        <v/>
      </c>
      <c r="O468" s="42">
        <f>IF(COUNTA(H468:M468)=0,"",IF(COUNTIF(H468:M468,"Yes")&gt;0,"YES","NO"))</f>
        <v/>
      </c>
      <c r="P468" s="42">
        <f>IF(A468="","",IF(O468="YES","Exclude",IF(N468=5,"Candidate","Review")))</f>
        <v/>
      </c>
      <c r="Q468" s="42" t="n"/>
      <c r="R468" s="42" t="n"/>
    </row>
    <row r="469">
      <c r="A469" s="42" t="n"/>
      <c r="B469" s="42">
        <f t="array" ref="B469">IFERROR(INDEX(Raw_Articles!$F:$F,MATCH(A469,Raw_Articles!$A:$A,0)),"")</f>
        <v/>
      </c>
      <c r="C469" s="42" t="n"/>
      <c r="D469" s="42" t="n"/>
      <c r="E469" s="42" t="n"/>
      <c r="F469" s="42" t="n"/>
      <c r="G469" s="42" t="n"/>
      <c r="H469" s="42" t="n"/>
      <c r="I469" s="42" t="n"/>
      <c r="J469" s="42" t="n"/>
      <c r="K469" s="42" t="n"/>
      <c r="L469" s="42" t="n"/>
      <c r="M469" s="42" t="n"/>
      <c r="N469" s="42">
        <f>IF(COUNTA(C469:G469)=0,"",COUNTIF(C469:G469,"Yes"))</f>
        <v/>
      </c>
      <c r="O469" s="42">
        <f>IF(COUNTA(H469:M469)=0,"",IF(COUNTIF(H469:M469,"Yes")&gt;0,"YES","NO"))</f>
        <v/>
      </c>
      <c r="P469" s="42">
        <f>IF(A469="","",IF(O469="YES","Exclude",IF(N469=5,"Candidate","Review")))</f>
        <v/>
      </c>
      <c r="Q469" s="42" t="n"/>
      <c r="R469" s="42" t="n"/>
    </row>
    <row r="470">
      <c r="A470" s="42" t="n"/>
      <c r="B470" s="42">
        <f t="array" ref="B470">IFERROR(INDEX(Raw_Articles!$F:$F,MATCH(A470,Raw_Articles!$A:$A,0)),"")</f>
        <v/>
      </c>
      <c r="C470" s="42" t="n"/>
      <c r="D470" s="42" t="n"/>
      <c r="E470" s="42" t="n"/>
      <c r="F470" s="42" t="n"/>
      <c r="G470" s="42" t="n"/>
      <c r="H470" s="42" t="n"/>
      <c r="I470" s="42" t="n"/>
      <c r="J470" s="42" t="n"/>
      <c r="K470" s="42" t="n"/>
      <c r="L470" s="42" t="n"/>
      <c r="M470" s="42" t="n"/>
      <c r="N470" s="42">
        <f>IF(COUNTA(C470:G470)=0,"",COUNTIF(C470:G470,"Yes"))</f>
        <v/>
      </c>
      <c r="O470" s="42">
        <f>IF(COUNTA(H470:M470)=0,"",IF(COUNTIF(H470:M470,"Yes")&gt;0,"YES","NO"))</f>
        <v/>
      </c>
      <c r="P470" s="42">
        <f>IF(A470="","",IF(O470="YES","Exclude",IF(N470=5,"Candidate","Review")))</f>
        <v/>
      </c>
      <c r="Q470" s="42" t="n"/>
      <c r="R470" s="42" t="n"/>
    </row>
    <row r="471">
      <c r="A471" s="42" t="n"/>
      <c r="B471" s="42">
        <f t="array" ref="B471">IFERROR(INDEX(Raw_Articles!$F:$F,MATCH(A471,Raw_Articles!$A:$A,0)),"")</f>
        <v/>
      </c>
      <c r="C471" s="42" t="n"/>
      <c r="D471" s="42" t="n"/>
      <c r="E471" s="42" t="n"/>
      <c r="F471" s="42" t="n"/>
      <c r="G471" s="42" t="n"/>
      <c r="H471" s="42" t="n"/>
      <c r="I471" s="42" t="n"/>
      <c r="J471" s="42" t="n"/>
      <c r="K471" s="42" t="n"/>
      <c r="L471" s="42" t="n"/>
      <c r="M471" s="42" t="n"/>
      <c r="N471" s="42">
        <f>IF(COUNTA(C471:G471)=0,"",COUNTIF(C471:G471,"Yes"))</f>
        <v/>
      </c>
      <c r="O471" s="42">
        <f>IF(COUNTA(H471:M471)=0,"",IF(COUNTIF(H471:M471,"Yes")&gt;0,"YES","NO"))</f>
        <v/>
      </c>
      <c r="P471" s="42">
        <f>IF(A471="","",IF(O471="YES","Exclude",IF(N471=5,"Candidate","Review")))</f>
        <v/>
      </c>
      <c r="Q471" s="42" t="n"/>
      <c r="R471" s="42" t="n"/>
    </row>
    <row r="472">
      <c r="A472" s="42" t="n"/>
      <c r="B472" s="42">
        <f t="array" ref="B472">IFERROR(INDEX(Raw_Articles!$F:$F,MATCH(A472,Raw_Articles!$A:$A,0)),"")</f>
        <v/>
      </c>
      <c r="C472" s="42" t="n"/>
      <c r="D472" s="42" t="n"/>
      <c r="E472" s="42" t="n"/>
      <c r="F472" s="42" t="n"/>
      <c r="G472" s="42" t="n"/>
      <c r="H472" s="42" t="n"/>
      <c r="I472" s="42" t="n"/>
      <c r="J472" s="42" t="n"/>
      <c r="K472" s="42" t="n"/>
      <c r="L472" s="42" t="n"/>
      <c r="M472" s="42" t="n"/>
      <c r="N472" s="42">
        <f>IF(COUNTA(C472:G472)=0,"",COUNTIF(C472:G472,"Yes"))</f>
        <v/>
      </c>
      <c r="O472" s="42">
        <f>IF(COUNTA(H472:M472)=0,"",IF(COUNTIF(H472:M472,"Yes")&gt;0,"YES","NO"))</f>
        <v/>
      </c>
      <c r="P472" s="42">
        <f>IF(A472="","",IF(O472="YES","Exclude",IF(N472=5,"Candidate","Review")))</f>
        <v/>
      </c>
      <c r="Q472" s="42" t="n"/>
      <c r="R472" s="42" t="n"/>
    </row>
    <row r="473">
      <c r="A473" s="42" t="n"/>
      <c r="B473" s="42">
        <f t="array" ref="B473">IFERROR(INDEX(Raw_Articles!$F:$F,MATCH(A473,Raw_Articles!$A:$A,0)),"")</f>
        <v/>
      </c>
      <c r="C473" s="42" t="n"/>
      <c r="D473" s="42" t="n"/>
      <c r="E473" s="42" t="n"/>
      <c r="F473" s="42" t="n"/>
      <c r="G473" s="42" t="n"/>
      <c r="H473" s="42" t="n"/>
      <c r="I473" s="42" t="n"/>
      <c r="J473" s="42" t="n"/>
      <c r="K473" s="42" t="n"/>
      <c r="L473" s="42" t="n"/>
      <c r="M473" s="42" t="n"/>
      <c r="N473" s="42">
        <f>IF(COUNTA(C473:G473)=0,"",COUNTIF(C473:G473,"Yes"))</f>
        <v/>
      </c>
      <c r="O473" s="42">
        <f>IF(COUNTA(H473:M473)=0,"",IF(COUNTIF(H473:M473,"Yes")&gt;0,"YES","NO"))</f>
        <v/>
      </c>
      <c r="P473" s="42">
        <f>IF(A473="","",IF(O473="YES","Exclude",IF(N473=5,"Candidate","Review")))</f>
        <v/>
      </c>
      <c r="Q473" s="42" t="n"/>
      <c r="R473" s="42" t="n"/>
    </row>
    <row r="474">
      <c r="A474" s="42" t="n"/>
      <c r="B474" s="42">
        <f t="array" ref="B474">IFERROR(INDEX(Raw_Articles!$F:$F,MATCH(A474,Raw_Articles!$A:$A,0)),"")</f>
        <v/>
      </c>
      <c r="C474" s="42" t="n"/>
      <c r="D474" s="42" t="n"/>
      <c r="E474" s="42" t="n"/>
      <c r="F474" s="42" t="n"/>
      <c r="G474" s="42" t="n"/>
      <c r="H474" s="42" t="n"/>
      <c r="I474" s="42" t="n"/>
      <c r="J474" s="42" t="n"/>
      <c r="K474" s="42" t="n"/>
      <c r="L474" s="42" t="n"/>
      <c r="M474" s="42" t="n"/>
      <c r="N474" s="42">
        <f>IF(COUNTA(C474:G474)=0,"",COUNTIF(C474:G474,"Yes"))</f>
        <v/>
      </c>
      <c r="O474" s="42">
        <f>IF(COUNTA(H474:M474)=0,"",IF(COUNTIF(H474:M474,"Yes")&gt;0,"YES","NO"))</f>
        <v/>
      </c>
      <c r="P474" s="42">
        <f>IF(A474="","",IF(O474="YES","Exclude",IF(N474=5,"Candidate","Review")))</f>
        <v/>
      </c>
      <c r="Q474" s="42" t="n"/>
      <c r="R474" s="42" t="n"/>
    </row>
    <row r="475">
      <c r="A475" s="42" t="n"/>
      <c r="B475" s="42">
        <f t="array" ref="B475">IFERROR(INDEX(Raw_Articles!$F:$F,MATCH(A475,Raw_Articles!$A:$A,0)),"")</f>
        <v/>
      </c>
      <c r="C475" s="42" t="n"/>
      <c r="D475" s="42" t="n"/>
      <c r="E475" s="42" t="n"/>
      <c r="F475" s="42" t="n"/>
      <c r="G475" s="42" t="n"/>
      <c r="H475" s="42" t="n"/>
      <c r="I475" s="42" t="n"/>
      <c r="J475" s="42" t="n"/>
      <c r="K475" s="42" t="n"/>
      <c r="L475" s="42" t="n"/>
      <c r="M475" s="42" t="n"/>
      <c r="N475" s="42">
        <f>IF(COUNTA(C475:G475)=0,"",COUNTIF(C475:G475,"Yes"))</f>
        <v/>
      </c>
      <c r="O475" s="42">
        <f>IF(COUNTA(H475:M475)=0,"",IF(COUNTIF(H475:M475,"Yes")&gt;0,"YES","NO"))</f>
        <v/>
      </c>
      <c r="P475" s="42">
        <f>IF(A475="","",IF(O475="YES","Exclude",IF(N475=5,"Candidate","Review")))</f>
        <v/>
      </c>
      <c r="Q475" s="42" t="n"/>
      <c r="R475" s="42" t="n"/>
    </row>
    <row r="476">
      <c r="A476" s="42" t="n"/>
      <c r="B476" s="42">
        <f t="array" ref="B476">IFERROR(INDEX(Raw_Articles!$F:$F,MATCH(A476,Raw_Articles!$A:$A,0)),"")</f>
        <v/>
      </c>
      <c r="C476" s="42" t="n"/>
      <c r="D476" s="42" t="n"/>
      <c r="E476" s="42" t="n"/>
      <c r="F476" s="42" t="n"/>
      <c r="G476" s="42" t="n"/>
      <c r="H476" s="42" t="n"/>
      <c r="I476" s="42" t="n"/>
      <c r="J476" s="42" t="n"/>
      <c r="K476" s="42" t="n"/>
      <c r="L476" s="42" t="n"/>
      <c r="M476" s="42" t="n"/>
      <c r="N476" s="42">
        <f>IF(COUNTA(C476:G476)=0,"",COUNTIF(C476:G476,"Yes"))</f>
        <v/>
      </c>
      <c r="O476" s="42">
        <f>IF(COUNTA(H476:M476)=0,"",IF(COUNTIF(H476:M476,"Yes")&gt;0,"YES","NO"))</f>
        <v/>
      </c>
      <c r="P476" s="42">
        <f>IF(A476="","",IF(O476="YES","Exclude",IF(N476=5,"Candidate","Review")))</f>
        <v/>
      </c>
      <c r="Q476" s="42" t="n"/>
      <c r="R476" s="42" t="n"/>
    </row>
    <row r="477">
      <c r="A477" s="42" t="n"/>
      <c r="B477" s="42">
        <f t="array" ref="B477">IFERROR(INDEX(Raw_Articles!$F:$F,MATCH(A477,Raw_Articles!$A:$A,0)),"")</f>
        <v/>
      </c>
      <c r="C477" s="42" t="n"/>
      <c r="D477" s="42" t="n"/>
      <c r="E477" s="42" t="n"/>
      <c r="F477" s="42" t="n"/>
      <c r="G477" s="42" t="n"/>
      <c r="H477" s="42" t="n"/>
      <c r="I477" s="42" t="n"/>
      <c r="J477" s="42" t="n"/>
      <c r="K477" s="42" t="n"/>
      <c r="L477" s="42" t="n"/>
      <c r="M477" s="42" t="n"/>
      <c r="N477" s="42">
        <f>IF(COUNTA(C477:G477)=0,"",COUNTIF(C477:G477,"Yes"))</f>
        <v/>
      </c>
      <c r="O477" s="42">
        <f>IF(COUNTA(H477:M477)=0,"",IF(COUNTIF(H477:M477,"Yes")&gt;0,"YES","NO"))</f>
        <v/>
      </c>
      <c r="P477" s="42">
        <f>IF(A477="","",IF(O477="YES","Exclude",IF(N477=5,"Candidate","Review")))</f>
        <v/>
      </c>
      <c r="Q477" s="42" t="n"/>
      <c r="R477" s="42" t="n"/>
    </row>
    <row r="478">
      <c r="A478" s="42" t="n"/>
      <c r="B478" s="42">
        <f t="array" ref="B478">IFERROR(INDEX(Raw_Articles!$F:$F,MATCH(A478,Raw_Articles!$A:$A,0)),"")</f>
        <v/>
      </c>
      <c r="C478" s="42" t="n"/>
      <c r="D478" s="42" t="n"/>
      <c r="E478" s="42" t="n"/>
      <c r="F478" s="42" t="n"/>
      <c r="G478" s="42" t="n"/>
      <c r="H478" s="42" t="n"/>
      <c r="I478" s="42" t="n"/>
      <c r="J478" s="42" t="n"/>
      <c r="K478" s="42" t="n"/>
      <c r="L478" s="42" t="n"/>
      <c r="M478" s="42" t="n"/>
      <c r="N478" s="42">
        <f>IF(COUNTA(C478:G478)=0,"",COUNTIF(C478:G478,"Yes"))</f>
        <v/>
      </c>
      <c r="O478" s="42">
        <f>IF(COUNTA(H478:M478)=0,"",IF(COUNTIF(H478:M478,"Yes")&gt;0,"YES","NO"))</f>
        <v/>
      </c>
      <c r="P478" s="42">
        <f>IF(A478="","",IF(O478="YES","Exclude",IF(N478=5,"Candidate","Review")))</f>
        <v/>
      </c>
      <c r="Q478" s="42" t="n"/>
      <c r="R478" s="42" t="n"/>
    </row>
    <row r="479">
      <c r="A479" s="42" t="n"/>
      <c r="B479" s="42">
        <f t="array" ref="B479">IFERROR(INDEX(Raw_Articles!$F:$F,MATCH(A479,Raw_Articles!$A:$A,0)),"")</f>
        <v/>
      </c>
      <c r="C479" s="42" t="n"/>
      <c r="D479" s="42" t="n"/>
      <c r="E479" s="42" t="n"/>
      <c r="F479" s="42" t="n"/>
      <c r="G479" s="42" t="n"/>
      <c r="H479" s="42" t="n"/>
      <c r="I479" s="42" t="n"/>
      <c r="J479" s="42" t="n"/>
      <c r="K479" s="42" t="n"/>
      <c r="L479" s="42" t="n"/>
      <c r="M479" s="42" t="n"/>
      <c r="N479" s="42">
        <f>IF(COUNTA(C479:G479)=0,"",COUNTIF(C479:G479,"Yes"))</f>
        <v/>
      </c>
      <c r="O479" s="42">
        <f>IF(COUNTA(H479:M479)=0,"",IF(COUNTIF(H479:M479,"Yes")&gt;0,"YES","NO"))</f>
        <v/>
      </c>
      <c r="P479" s="42">
        <f>IF(A479="","",IF(O479="YES","Exclude",IF(N479=5,"Candidate","Review")))</f>
        <v/>
      </c>
      <c r="Q479" s="42" t="n"/>
      <c r="R479" s="42" t="n"/>
    </row>
    <row r="480">
      <c r="A480" s="42" t="n"/>
      <c r="B480" s="42">
        <f t="array" ref="B480">IFERROR(INDEX(Raw_Articles!$F:$F,MATCH(A480,Raw_Articles!$A:$A,0)),"")</f>
        <v/>
      </c>
      <c r="C480" s="42" t="n"/>
      <c r="D480" s="42" t="n"/>
      <c r="E480" s="42" t="n"/>
      <c r="F480" s="42" t="n"/>
      <c r="G480" s="42" t="n"/>
      <c r="H480" s="42" t="n"/>
      <c r="I480" s="42" t="n"/>
      <c r="J480" s="42" t="n"/>
      <c r="K480" s="42" t="n"/>
      <c r="L480" s="42" t="n"/>
      <c r="M480" s="42" t="n"/>
      <c r="N480" s="42">
        <f>IF(COUNTA(C480:G480)=0,"",COUNTIF(C480:G480,"Yes"))</f>
        <v/>
      </c>
      <c r="O480" s="42">
        <f>IF(COUNTA(H480:M480)=0,"",IF(COUNTIF(H480:M480,"Yes")&gt;0,"YES","NO"))</f>
        <v/>
      </c>
      <c r="P480" s="42">
        <f>IF(A480="","",IF(O480="YES","Exclude",IF(N480=5,"Candidate","Review")))</f>
        <v/>
      </c>
      <c r="Q480" s="42" t="n"/>
      <c r="R480" s="42" t="n"/>
    </row>
    <row r="481">
      <c r="A481" s="42" t="n"/>
      <c r="B481" s="42">
        <f t="array" ref="B481">IFERROR(INDEX(Raw_Articles!$F:$F,MATCH(A481,Raw_Articles!$A:$A,0)),"")</f>
        <v/>
      </c>
      <c r="C481" s="42" t="n"/>
      <c r="D481" s="42" t="n"/>
      <c r="E481" s="42" t="n"/>
      <c r="F481" s="42" t="n"/>
      <c r="G481" s="42" t="n"/>
      <c r="H481" s="42" t="n"/>
      <c r="I481" s="42" t="n"/>
      <c r="J481" s="42" t="n"/>
      <c r="K481" s="42" t="n"/>
      <c r="L481" s="42" t="n"/>
      <c r="M481" s="42" t="n"/>
      <c r="N481" s="42">
        <f>IF(COUNTA(C481:G481)=0,"",COUNTIF(C481:G481,"Yes"))</f>
        <v/>
      </c>
      <c r="O481" s="42">
        <f>IF(COUNTA(H481:M481)=0,"",IF(COUNTIF(H481:M481,"Yes")&gt;0,"YES","NO"))</f>
        <v/>
      </c>
      <c r="P481" s="42">
        <f>IF(A481="","",IF(O481="YES","Exclude",IF(N481=5,"Candidate","Review")))</f>
        <v/>
      </c>
      <c r="Q481" s="42" t="n"/>
      <c r="R481" s="42" t="n"/>
    </row>
    <row r="482">
      <c r="A482" s="42" t="n"/>
      <c r="B482" s="42">
        <f t="array" ref="B482">IFERROR(INDEX(Raw_Articles!$F:$F,MATCH(A482,Raw_Articles!$A:$A,0)),"")</f>
        <v/>
      </c>
      <c r="C482" s="42" t="n"/>
      <c r="D482" s="42" t="n"/>
      <c r="E482" s="42" t="n"/>
      <c r="F482" s="42" t="n"/>
      <c r="G482" s="42" t="n"/>
      <c r="H482" s="42" t="n"/>
      <c r="I482" s="42" t="n"/>
      <c r="J482" s="42" t="n"/>
      <c r="K482" s="42" t="n"/>
      <c r="L482" s="42" t="n"/>
      <c r="M482" s="42" t="n"/>
      <c r="N482" s="42">
        <f>IF(COUNTA(C482:G482)=0,"",COUNTIF(C482:G482,"Yes"))</f>
        <v/>
      </c>
      <c r="O482" s="42">
        <f>IF(COUNTA(H482:M482)=0,"",IF(COUNTIF(H482:M482,"Yes")&gt;0,"YES","NO"))</f>
        <v/>
      </c>
      <c r="P482" s="42">
        <f>IF(A482="","",IF(O482="YES","Exclude",IF(N482=5,"Candidate","Review")))</f>
        <v/>
      </c>
      <c r="Q482" s="42" t="n"/>
      <c r="R482" s="42" t="n"/>
    </row>
    <row r="483">
      <c r="A483" s="42" t="n"/>
      <c r="B483" s="42">
        <f t="array" ref="B483">IFERROR(INDEX(Raw_Articles!$F:$F,MATCH(A483,Raw_Articles!$A:$A,0)),"")</f>
        <v/>
      </c>
      <c r="C483" s="42" t="n"/>
      <c r="D483" s="42" t="n"/>
      <c r="E483" s="42" t="n"/>
      <c r="F483" s="42" t="n"/>
      <c r="G483" s="42" t="n"/>
      <c r="H483" s="42" t="n"/>
      <c r="I483" s="42" t="n"/>
      <c r="J483" s="42" t="n"/>
      <c r="K483" s="42" t="n"/>
      <c r="L483" s="42" t="n"/>
      <c r="M483" s="42" t="n"/>
      <c r="N483" s="42">
        <f>IF(COUNTA(C483:G483)=0,"",COUNTIF(C483:G483,"Yes"))</f>
        <v/>
      </c>
      <c r="O483" s="42">
        <f>IF(COUNTA(H483:M483)=0,"",IF(COUNTIF(H483:M483,"Yes")&gt;0,"YES","NO"))</f>
        <v/>
      </c>
      <c r="P483" s="42">
        <f>IF(A483="","",IF(O483="YES","Exclude",IF(N483=5,"Candidate","Review")))</f>
        <v/>
      </c>
      <c r="Q483" s="42" t="n"/>
      <c r="R483" s="42" t="n"/>
    </row>
    <row r="484">
      <c r="A484" s="42" t="n"/>
      <c r="B484" s="42">
        <f t="array" ref="B484">IFERROR(INDEX(Raw_Articles!$F:$F,MATCH(A484,Raw_Articles!$A:$A,0)),"")</f>
        <v/>
      </c>
      <c r="C484" s="42" t="n"/>
      <c r="D484" s="42" t="n"/>
      <c r="E484" s="42" t="n"/>
      <c r="F484" s="42" t="n"/>
      <c r="G484" s="42" t="n"/>
      <c r="H484" s="42" t="n"/>
      <c r="I484" s="42" t="n"/>
      <c r="J484" s="42" t="n"/>
      <c r="K484" s="42" t="n"/>
      <c r="L484" s="42" t="n"/>
      <c r="M484" s="42" t="n"/>
      <c r="N484" s="42">
        <f>IF(COUNTA(C484:G484)=0,"",COUNTIF(C484:G484,"Yes"))</f>
        <v/>
      </c>
      <c r="O484" s="42">
        <f>IF(COUNTA(H484:M484)=0,"",IF(COUNTIF(H484:M484,"Yes")&gt;0,"YES","NO"))</f>
        <v/>
      </c>
      <c r="P484" s="42">
        <f>IF(A484="","",IF(O484="YES","Exclude",IF(N484=5,"Candidate","Review")))</f>
        <v/>
      </c>
      <c r="Q484" s="42" t="n"/>
      <c r="R484" s="42" t="n"/>
    </row>
    <row r="485">
      <c r="A485" s="42" t="n"/>
      <c r="B485" s="42">
        <f t="array" ref="B485">IFERROR(INDEX(Raw_Articles!$F:$F,MATCH(A485,Raw_Articles!$A:$A,0)),"")</f>
        <v/>
      </c>
      <c r="C485" s="42" t="n"/>
      <c r="D485" s="42" t="n"/>
      <c r="E485" s="42" t="n"/>
      <c r="F485" s="42" t="n"/>
      <c r="G485" s="42" t="n"/>
      <c r="H485" s="42" t="n"/>
      <c r="I485" s="42" t="n"/>
      <c r="J485" s="42" t="n"/>
      <c r="K485" s="42" t="n"/>
      <c r="L485" s="42" t="n"/>
      <c r="M485" s="42" t="n"/>
      <c r="N485" s="42">
        <f>IF(COUNTA(C485:G485)=0,"",COUNTIF(C485:G485,"Yes"))</f>
        <v/>
      </c>
      <c r="O485" s="42">
        <f>IF(COUNTA(H485:M485)=0,"",IF(COUNTIF(H485:M485,"Yes")&gt;0,"YES","NO"))</f>
        <v/>
      </c>
      <c r="P485" s="42">
        <f>IF(A485="","",IF(O485="YES","Exclude",IF(N485=5,"Candidate","Review")))</f>
        <v/>
      </c>
      <c r="Q485" s="42" t="n"/>
      <c r="R485" s="42" t="n"/>
    </row>
    <row r="486">
      <c r="A486" s="42" t="n"/>
      <c r="B486" s="42">
        <f t="array" ref="B486">IFERROR(INDEX(Raw_Articles!$F:$F,MATCH(A486,Raw_Articles!$A:$A,0)),"")</f>
        <v/>
      </c>
      <c r="C486" s="42" t="n"/>
      <c r="D486" s="42" t="n"/>
      <c r="E486" s="42" t="n"/>
      <c r="F486" s="42" t="n"/>
      <c r="G486" s="42" t="n"/>
      <c r="H486" s="42" t="n"/>
      <c r="I486" s="42" t="n"/>
      <c r="J486" s="42" t="n"/>
      <c r="K486" s="42" t="n"/>
      <c r="L486" s="42" t="n"/>
      <c r="M486" s="42" t="n"/>
      <c r="N486" s="42">
        <f>IF(COUNTA(C486:G486)=0,"",COUNTIF(C486:G486,"Yes"))</f>
        <v/>
      </c>
      <c r="O486" s="42">
        <f>IF(COUNTA(H486:M486)=0,"",IF(COUNTIF(H486:M486,"Yes")&gt;0,"YES","NO"))</f>
        <v/>
      </c>
      <c r="P486" s="42">
        <f>IF(A486="","",IF(O486="YES","Exclude",IF(N486=5,"Candidate","Review")))</f>
        <v/>
      </c>
      <c r="Q486" s="42" t="n"/>
      <c r="R486" s="42" t="n"/>
    </row>
    <row r="487">
      <c r="A487" s="42" t="n"/>
      <c r="B487" s="42">
        <f t="array" ref="B487">IFERROR(INDEX(Raw_Articles!$F:$F,MATCH(A487,Raw_Articles!$A:$A,0)),"")</f>
        <v/>
      </c>
      <c r="C487" s="42" t="n"/>
      <c r="D487" s="42" t="n"/>
      <c r="E487" s="42" t="n"/>
      <c r="F487" s="42" t="n"/>
      <c r="G487" s="42" t="n"/>
      <c r="H487" s="42" t="n"/>
      <c r="I487" s="42" t="n"/>
      <c r="J487" s="42" t="n"/>
      <c r="K487" s="42" t="n"/>
      <c r="L487" s="42" t="n"/>
      <c r="M487" s="42" t="n"/>
      <c r="N487" s="42">
        <f>IF(COUNTA(C487:G487)=0,"",COUNTIF(C487:G487,"Yes"))</f>
        <v/>
      </c>
      <c r="O487" s="42">
        <f>IF(COUNTA(H487:M487)=0,"",IF(COUNTIF(H487:M487,"Yes")&gt;0,"YES","NO"))</f>
        <v/>
      </c>
      <c r="P487" s="42">
        <f>IF(A487="","",IF(O487="YES","Exclude",IF(N487=5,"Candidate","Review")))</f>
        <v/>
      </c>
      <c r="Q487" s="42" t="n"/>
      <c r="R487" s="42" t="n"/>
    </row>
    <row r="488">
      <c r="A488" s="42" t="n"/>
      <c r="B488" s="42">
        <f t="array" ref="B488">IFERROR(INDEX(Raw_Articles!$F:$F,MATCH(A488,Raw_Articles!$A:$A,0)),"")</f>
        <v/>
      </c>
      <c r="C488" s="42" t="n"/>
      <c r="D488" s="42" t="n"/>
      <c r="E488" s="42" t="n"/>
      <c r="F488" s="42" t="n"/>
      <c r="G488" s="42" t="n"/>
      <c r="H488" s="42" t="n"/>
      <c r="I488" s="42" t="n"/>
      <c r="J488" s="42" t="n"/>
      <c r="K488" s="42" t="n"/>
      <c r="L488" s="42" t="n"/>
      <c r="M488" s="42" t="n"/>
      <c r="N488" s="42">
        <f>IF(COUNTA(C488:G488)=0,"",COUNTIF(C488:G488,"Yes"))</f>
        <v/>
      </c>
      <c r="O488" s="42">
        <f>IF(COUNTA(H488:M488)=0,"",IF(COUNTIF(H488:M488,"Yes")&gt;0,"YES","NO"))</f>
        <v/>
      </c>
      <c r="P488" s="42">
        <f>IF(A488="","",IF(O488="YES","Exclude",IF(N488=5,"Candidate","Review")))</f>
        <v/>
      </c>
      <c r="Q488" s="42" t="n"/>
      <c r="R488" s="42" t="n"/>
    </row>
    <row r="489">
      <c r="A489" s="42" t="n"/>
      <c r="B489" s="42">
        <f t="array" ref="B489">IFERROR(INDEX(Raw_Articles!$F:$F,MATCH(A489,Raw_Articles!$A:$A,0)),"")</f>
        <v/>
      </c>
      <c r="C489" s="42" t="n"/>
      <c r="D489" s="42" t="n"/>
      <c r="E489" s="42" t="n"/>
      <c r="F489" s="42" t="n"/>
      <c r="G489" s="42" t="n"/>
      <c r="H489" s="42" t="n"/>
      <c r="I489" s="42" t="n"/>
      <c r="J489" s="42" t="n"/>
      <c r="K489" s="42" t="n"/>
      <c r="L489" s="42" t="n"/>
      <c r="M489" s="42" t="n"/>
      <c r="N489" s="42">
        <f>IF(COUNTA(C489:G489)=0,"",COUNTIF(C489:G489,"Yes"))</f>
        <v/>
      </c>
      <c r="O489" s="42">
        <f>IF(COUNTA(H489:M489)=0,"",IF(COUNTIF(H489:M489,"Yes")&gt;0,"YES","NO"))</f>
        <v/>
      </c>
      <c r="P489" s="42">
        <f>IF(A489="","",IF(O489="YES","Exclude",IF(N489=5,"Candidate","Review")))</f>
        <v/>
      </c>
      <c r="Q489" s="42" t="n"/>
      <c r="R489" s="42" t="n"/>
    </row>
    <row r="490">
      <c r="A490" s="42" t="n"/>
      <c r="B490" s="42">
        <f t="array" ref="B490">IFERROR(INDEX(Raw_Articles!$F:$F,MATCH(A490,Raw_Articles!$A:$A,0)),"")</f>
        <v/>
      </c>
      <c r="C490" s="42" t="n"/>
      <c r="D490" s="42" t="n"/>
      <c r="E490" s="42" t="n"/>
      <c r="F490" s="42" t="n"/>
      <c r="G490" s="42" t="n"/>
      <c r="H490" s="42" t="n"/>
      <c r="I490" s="42" t="n"/>
      <c r="J490" s="42" t="n"/>
      <c r="K490" s="42" t="n"/>
      <c r="L490" s="42" t="n"/>
      <c r="M490" s="42" t="n"/>
      <c r="N490" s="42">
        <f>IF(COUNTA(C490:G490)=0,"",COUNTIF(C490:G490,"Yes"))</f>
        <v/>
      </c>
      <c r="O490" s="42">
        <f>IF(COUNTA(H490:M490)=0,"",IF(COUNTIF(H490:M490,"Yes")&gt;0,"YES","NO"))</f>
        <v/>
      </c>
      <c r="P490" s="42">
        <f>IF(A490="","",IF(O490="YES","Exclude",IF(N490=5,"Candidate","Review")))</f>
        <v/>
      </c>
      <c r="Q490" s="42" t="n"/>
      <c r="R490" s="42" t="n"/>
    </row>
    <row r="491">
      <c r="A491" s="42" t="n"/>
      <c r="B491" s="42">
        <f t="array" ref="B491">IFERROR(INDEX(Raw_Articles!$F:$F,MATCH(A491,Raw_Articles!$A:$A,0)),"")</f>
        <v/>
      </c>
      <c r="C491" s="42" t="n"/>
      <c r="D491" s="42" t="n"/>
      <c r="E491" s="42" t="n"/>
      <c r="F491" s="42" t="n"/>
      <c r="G491" s="42" t="n"/>
      <c r="H491" s="42" t="n"/>
      <c r="I491" s="42" t="n"/>
      <c r="J491" s="42" t="n"/>
      <c r="K491" s="42" t="n"/>
      <c r="L491" s="42" t="n"/>
      <c r="M491" s="42" t="n"/>
      <c r="N491" s="42">
        <f>IF(COUNTA(C491:G491)=0,"",COUNTIF(C491:G491,"Yes"))</f>
        <v/>
      </c>
      <c r="O491" s="42">
        <f>IF(COUNTA(H491:M491)=0,"",IF(COUNTIF(H491:M491,"Yes")&gt;0,"YES","NO"))</f>
        <v/>
      </c>
      <c r="P491" s="42">
        <f>IF(A491="","",IF(O491="YES","Exclude",IF(N491=5,"Candidate","Review")))</f>
        <v/>
      </c>
      <c r="Q491" s="42" t="n"/>
      <c r="R491" s="42" t="n"/>
    </row>
    <row r="492">
      <c r="A492" s="42" t="n"/>
      <c r="B492" s="42">
        <f t="array" ref="B492">IFERROR(INDEX(Raw_Articles!$F:$F,MATCH(A492,Raw_Articles!$A:$A,0)),"")</f>
        <v/>
      </c>
      <c r="C492" s="42" t="n"/>
      <c r="D492" s="42" t="n"/>
      <c r="E492" s="42" t="n"/>
      <c r="F492" s="42" t="n"/>
      <c r="G492" s="42" t="n"/>
      <c r="H492" s="42" t="n"/>
      <c r="I492" s="42" t="n"/>
      <c r="J492" s="42" t="n"/>
      <c r="K492" s="42" t="n"/>
      <c r="L492" s="42" t="n"/>
      <c r="M492" s="42" t="n"/>
      <c r="N492" s="42">
        <f>IF(COUNTA(C492:G492)=0,"",COUNTIF(C492:G492,"Yes"))</f>
        <v/>
      </c>
      <c r="O492" s="42">
        <f>IF(COUNTA(H492:M492)=0,"",IF(COUNTIF(H492:M492,"Yes")&gt;0,"YES","NO"))</f>
        <v/>
      </c>
      <c r="P492" s="42">
        <f>IF(A492="","",IF(O492="YES","Exclude",IF(N492=5,"Candidate","Review")))</f>
        <v/>
      </c>
      <c r="Q492" s="42" t="n"/>
      <c r="R492" s="42" t="n"/>
    </row>
    <row r="493">
      <c r="A493" s="42" t="n"/>
      <c r="B493" s="42">
        <f t="array" ref="B493">IFERROR(INDEX(Raw_Articles!$F:$F,MATCH(A493,Raw_Articles!$A:$A,0)),"")</f>
        <v/>
      </c>
      <c r="C493" s="42" t="n"/>
      <c r="D493" s="42" t="n"/>
      <c r="E493" s="42" t="n"/>
      <c r="F493" s="42" t="n"/>
      <c r="G493" s="42" t="n"/>
      <c r="H493" s="42" t="n"/>
      <c r="I493" s="42" t="n"/>
      <c r="J493" s="42" t="n"/>
      <c r="K493" s="42" t="n"/>
      <c r="L493" s="42" t="n"/>
      <c r="M493" s="42" t="n"/>
      <c r="N493" s="42">
        <f>IF(COUNTA(C493:G493)=0,"",COUNTIF(C493:G493,"Yes"))</f>
        <v/>
      </c>
      <c r="O493" s="42">
        <f>IF(COUNTA(H493:M493)=0,"",IF(COUNTIF(H493:M493,"Yes")&gt;0,"YES","NO"))</f>
        <v/>
      </c>
      <c r="P493" s="42">
        <f>IF(A493="","",IF(O493="YES","Exclude",IF(N493=5,"Candidate","Review")))</f>
        <v/>
      </c>
      <c r="Q493" s="42" t="n"/>
      <c r="R493" s="42" t="n"/>
    </row>
    <row r="494">
      <c r="A494" s="42" t="n"/>
      <c r="B494" s="42">
        <f t="array" ref="B494">IFERROR(INDEX(Raw_Articles!$F:$F,MATCH(A494,Raw_Articles!$A:$A,0)),"")</f>
        <v/>
      </c>
      <c r="C494" s="42" t="n"/>
      <c r="D494" s="42" t="n"/>
      <c r="E494" s="42" t="n"/>
      <c r="F494" s="42" t="n"/>
      <c r="G494" s="42" t="n"/>
      <c r="H494" s="42" t="n"/>
      <c r="I494" s="42" t="n"/>
      <c r="J494" s="42" t="n"/>
      <c r="K494" s="42" t="n"/>
      <c r="L494" s="42" t="n"/>
      <c r="M494" s="42" t="n"/>
      <c r="N494" s="42">
        <f>IF(COUNTA(C494:G494)=0,"",COUNTIF(C494:G494,"Yes"))</f>
        <v/>
      </c>
      <c r="O494" s="42">
        <f>IF(COUNTA(H494:M494)=0,"",IF(COUNTIF(H494:M494,"Yes")&gt;0,"YES","NO"))</f>
        <v/>
      </c>
      <c r="P494" s="42">
        <f>IF(A494="","",IF(O494="YES","Exclude",IF(N494=5,"Candidate","Review")))</f>
        <v/>
      </c>
      <c r="Q494" s="42" t="n"/>
      <c r="R494" s="42" t="n"/>
    </row>
    <row r="495">
      <c r="A495" s="42" t="n"/>
      <c r="B495" s="42">
        <f t="array" ref="B495">IFERROR(INDEX(Raw_Articles!$F:$F,MATCH(A495,Raw_Articles!$A:$A,0)),"")</f>
        <v/>
      </c>
      <c r="C495" s="42" t="n"/>
      <c r="D495" s="42" t="n"/>
      <c r="E495" s="42" t="n"/>
      <c r="F495" s="42" t="n"/>
      <c r="G495" s="42" t="n"/>
      <c r="H495" s="42" t="n"/>
      <c r="I495" s="42" t="n"/>
      <c r="J495" s="42" t="n"/>
      <c r="K495" s="42" t="n"/>
      <c r="L495" s="42" t="n"/>
      <c r="M495" s="42" t="n"/>
      <c r="N495" s="42">
        <f>IF(COUNTA(C495:G495)=0,"",COUNTIF(C495:G495,"Yes"))</f>
        <v/>
      </c>
      <c r="O495" s="42">
        <f>IF(COUNTA(H495:M495)=0,"",IF(COUNTIF(H495:M495,"Yes")&gt;0,"YES","NO"))</f>
        <v/>
      </c>
      <c r="P495" s="42">
        <f>IF(A495="","",IF(O495="YES","Exclude",IF(N495=5,"Candidate","Review")))</f>
        <v/>
      </c>
      <c r="Q495" s="42" t="n"/>
      <c r="R495" s="42" t="n"/>
    </row>
    <row r="496">
      <c r="A496" s="42" t="n"/>
      <c r="B496" s="42">
        <f t="array" ref="B496">IFERROR(INDEX(Raw_Articles!$F:$F,MATCH(A496,Raw_Articles!$A:$A,0)),"")</f>
        <v/>
      </c>
      <c r="C496" s="42" t="n"/>
      <c r="D496" s="42" t="n"/>
      <c r="E496" s="42" t="n"/>
      <c r="F496" s="42" t="n"/>
      <c r="G496" s="42" t="n"/>
      <c r="H496" s="42" t="n"/>
      <c r="I496" s="42" t="n"/>
      <c r="J496" s="42" t="n"/>
      <c r="K496" s="42" t="n"/>
      <c r="L496" s="42" t="n"/>
      <c r="M496" s="42" t="n"/>
      <c r="N496" s="42">
        <f>IF(COUNTA(C496:G496)=0,"",COUNTIF(C496:G496,"Yes"))</f>
        <v/>
      </c>
      <c r="O496" s="42">
        <f>IF(COUNTA(H496:M496)=0,"",IF(COUNTIF(H496:M496,"Yes")&gt;0,"YES","NO"))</f>
        <v/>
      </c>
      <c r="P496" s="42">
        <f>IF(A496="","",IF(O496="YES","Exclude",IF(N496=5,"Candidate","Review")))</f>
        <v/>
      </c>
      <c r="Q496" s="42" t="n"/>
      <c r="R496" s="42" t="n"/>
    </row>
    <row r="497">
      <c r="A497" s="42" t="n"/>
      <c r="B497" s="42">
        <f t="array" ref="B497">IFERROR(INDEX(Raw_Articles!$F:$F,MATCH(A497,Raw_Articles!$A:$A,0)),"")</f>
        <v/>
      </c>
      <c r="C497" s="42" t="n"/>
      <c r="D497" s="42" t="n"/>
      <c r="E497" s="42" t="n"/>
      <c r="F497" s="42" t="n"/>
      <c r="G497" s="42" t="n"/>
      <c r="H497" s="42" t="n"/>
      <c r="I497" s="42" t="n"/>
      <c r="J497" s="42" t="n"/>
      <c r="K497" s="42" t="n"/>
      <c r="L497" s="42" t="n"/>
      <c r="M497" s="42" t="n"/>
      <c r="N497" s="42">
        <f>IF(COUNTA(C497:G497)=0,"",COUNTIF(C497:G497,"Yes"))</f>
        <v/>
      </c>
      <c r="O497" s="42">
        <f>IF(COUNTA(H497:M497)=0,"",IF(COUNTIF(H497:M497,"Yes")&gt;0,"YES","NO"))</f>
        <v/>
      </c>
      <c r="P497" s="42">
        <f>IF(A497="","",IF(O497="YES","Exclude",IF(N497=5,"Candidate","Review")))</f>
        <v/>
      </c>
      <c r="Q497" s="42" t="n"/>
      <c r="R497" s="42" t="n"/>
    </row>
    <row r="498">
      <c r="A498" s="42" t="n"/>
      <c r="B498" s="42">
        <f t="array" ref="B498">IFERROR(INDEX(Raw_Articles!$F:$F,MATCH(A498,Raw_Articles!$A:$A,0)),"")</f>
        <v/>
      </c>
      <c r="C498" s="42" t="n"/>
      <c r="D498" s="42" t="n"/>
      <c r="E498" s="42" t="n"/>
      <c r="F498" s="42" t="n"/>
      <c r="G498" s="42" t="n"/>
      <c r="H498" s="42" t="n"/>
      <c r="I498" s="42" t="n"/>
      <c r="J498" s="42" t="n"/>
      <c r="K498" s="42" t="n"/>
      <c r="L498" s="42" t="n"/>
      <c r="M498" s="42" t="n"/>
      <c r="N498" s="42">
        <f>IF(COUNTA(C498:G498)=0,"",COUNTIF(C498:G498,"Yes"))</f>
        <v/>
      </c>
      <c r="O498" s="42">
        <f>IF(COUNTA(H498:M498)=0,"",IF(COUNTIF(H498:M498,"Yes")&gt;0,"YES","NO"))</f>
        <v/>
      </c>
      <c r="P498" s="42">
        <f>IF(A498="","",IF(O498="YES","Exclude",IF(N498=5,"Candidate","Review")))</f>
        <v/>
      </c>
      <c r="Q498" s="42" t="n"/>
      <c r="R498" s="42" t="n"/>
    </row>
    <row r="499">
      <c r="A499" s="42" t="n"/>
      <c r="B499" s="42">
        <f t="array" ref="B499">IFERROR(INDEX(Raw_Articles!$F:$F,MATCH(A499,Raw_Articles!$A:$A,0)),"")</f>
        <v/>
      </c>
      <c r="C499" s="42" t="n"/>
      <c r="D499" s="42" t="n"/>
      <c r="E499" s="42" t="n"/>
      <c r="F499" s="42" t="n"/>
      <c r="G499" s="42" t="n"/>
      <c r="H499" s="42" t="n"/>
      <c r="I499" s="42" t="n"/>
      <c r="J499" s="42" t="n"/>
      <c r="K499" s="42" t="n"/>
      <c r="L499" s="42" t="n"/>
      <c r="M499" s="42" t="n"/>
      <c r="N499" s="42">
        <f>IF(COUNTA(C499:G499)=0,"",COUNTIF(C499:G499,"Yes"))</f>
        <v/>
      </c>
      <c r="O499" s="42">
        <f>IF(COUNTA(H499:M499)=0,"",IF(COUNTIF(H499:M499,"Yes")&gt;0,"YES","NO"))</f>
        <v/>
      </c>
      <c r="P499" s="42">
        <f>IF(A499="","",IF(O499="YES","Exclude",IF(N499=5,"Candidate","Review")))</f>
        <v/>
      </c>
      <c r="Q499" s="42" t="n"/>
      <c r="R499" s="42" t="n"/>
    </row>
    <row r="500">
      <c r="A500" s="42" t="n"/>
      <c r="B500" s="42">
        <f t="array" ref="B500">IFERROR(INDEX(Raw_Articles!$F:$F,MATCH(A500,Raw_Articles!$A:$A,0)),"")</f>
        <v/>
      </c>
      <c r="C500" s="42" t="n"/>
      <c r="D500" s="42" t="n"/>
      <c r="E500" s="42" t="n"/>
      <c r="F500" s="42" t="n"/>
      <c r="G500" s="42" t="n"/>
      <c r="H500" s="42" t="n"/>
      <c r="I500" s="42" t="n"/>
      <c r="J500" s="42" t="n"/>
      <c r="K500" s="42" t="n"/>
      <c r="L500" s="42" t="n"/>
      <c r="M500" s="42" t="n"/>
      <c r="N500" s="42">
        <f>IF(COUNTA(C500:G500)=0,"",COUNTIF(C500:G500,"Yes"))</f>
        <v/>
      </c>
      <c r="O500" s="42">
        <f>IF(COUNTA(H500:M500)=0,"",IF(COUNTIF(H500:M500,"Yes")&gt;0,"YES","NO"))</f>
        <v/>
      </c>
      <c r="P500" s="42">
        <f>IF(A500="","",IF(O500="YES","Exclude",IF(N500=5,"Candidate","Review")))</f>
        <v/>
      </c>
      <c r="Q500" s="42" t="n"/>
      <c r="R500" s="42" t="n"/>
    </row>
    <row r="501">
      <c r="A501" s="42" t="n"/>
      <c r="B501" s="42">
        <f t="array" ref="B501">IFERROR(INDEX(Raw_Articles!$F:$F,MATCH(A501,Raw_Articles!$A:$A,0)),"")</f>
        <v/>
      </c>
      <c r="C501" s="42" t="n"/>
      <c r="D501" s="42" t="n"/>
      <c r="E501" s="42" t="n"/>
      <c r="F501" s="42" t="n"/>
      <c r="G501" s="42" t="n"/>
      <c r="H501" s="42" t="n"/>
      <c r="I501" s="42" t="n"/>
      <c r="J501" s="42" t="n"/>
      <c r="K501" s="42" t="n"/>
      <c r="L501" s="42" t="n"/>
      <c r="M501" s="42" t="n"/>
      <c r="N501" s="42">
        <f>IF(COUNTA(C501:G501)=0,"",COUNTIF(C501:G501,"Yes"))</f>
        <v/>
      </c>
      <c r="O501" s="42">
        <f>IF(COUNTA(H501:M501)=0,"",IF(COUNTIF(H501:M501,"Yes")&gt;0,"YES","NO"))</f>
        <v/>
      </c>
      <c r="P501" s="42">
        <f>IF(A501="","",IF(O501="YES","Exclude",IF(N501=5,"Candidate","Review")))</f>
        <v/>
      </c>
      <c r="Q501" s="42" t="n"/>
      <c r="R501" s="42" t="n"/>
    </row>
    <row r="502">
      <c r="A502" s="42" t="n"/>
      <c r="B502" s="42">
        <f t="array" ref="B502">IFERROR(INDEX(Raw_Articles!$F:$F,MATCH(A502,Raw_Articles!$A:$A,0)),"")</f>
        <v/>
      </c>
      <c r="C502" s="42" t="n"/>
      <c r="D502" s="42" t="n"/>
      <c r="E502" s="42" t="n"/>
      <c r="F502" s="42" t="n"/>
      <c r="G502" s="42" t="n"/>
      <c r="H502" s="42" t="n"/>
      <c r="I502" s="42" t="n"/>
      <c r="J502" s="42" t="n"/>
      <c r="K502" s="42" t="n"/>
      <c r="L502" s="42" t="n"/>
      <c r="M502" s="42" t="n"/>
      <c r="N502" s="42">
        <f>IF(COUNTA(C502:G502)=0,"",COUNTIF(C502:G502,"Yes"))</f>
        <v/>
      </c>
      <c r="O502" s="42">
        <f>IF(COUNTA(H502:M502)=0,"",IF(COUNTIF(H502:M502,"Yes")&gt;0,"YES","NO"))</f>
        <v/>
      </c>
      <c r="P502" s="42">
        <f>IF(A502="","",IF(O502="YES","Exclude",IF(N502=5,"Candidate","Review")))</f>
        <v/>
      </c>
      <c r="Q502" s="42" t="n"/>
      <c r="R502" s="42" t="n"/>
    </row>
    <row r="503">
      <c r="A503" s="42" t="n"/>
      <c r="B503" s="42">
        <f t="array" ref="B503">IFERROR(INDEX(Raw_Articles!$F:$F,MATCH(A503,Raw_Articles!$A:$A,0)),"")</f>
        <v/>
      </c>
      <c r="C503" s="42" t="n"/>
      <c r="D503" s="42" t="n"/>
      <c r="E503" s="42" t="n"/>
      <c r="F503" s="42" t="n"/>
      <c r="G503" s="42" t="n"/>
      <c r="H503" s="42" t="n"/>
      <c r="I503" s="42" t="n"/>
      <c r="J503" s="42" t="n"/>
      <c r="K503" s="42" t="n"/>
      <c r="L503" s="42" t="n"/>
      <c r="M503" s="42" t="n"/>
      <c r="N503" s="42">
        <f>IF(COUNTA(C503:G503)=0,"",COUNTIF(C503:G503,"Yes"))</f>
        <v/>
      </c>
      <c r="O503" s="42">
        <f>IF(COUNTA(H503:M503)=0,"",IF(COUNTIF(H503:M503,"Yes")&gt;0,"YES","NO"))</f>
        <v/>
      </c>
      <c r="P503" s="42">
        <f>IF(A503="","",IF(O503="YES","Exclude",IF(N503=5,"Candidate","Review")))</f>
        <v/>
      </c>
      <c r="Q503" s="42" t="n"/>
      <c r="R503" s="42" t="n"/>
    </row>
    <row r="504">
      <c r="A504" s="42" t="n"/>
      <c r="B504" s="42">
        <f t="array" ref="B504">IFERROR(INDEX(Raw_Articles!$F:$F,MATCH(A504,Raw_Articles!$A:$A,0)),"")</f>
        <v/>
      </c>
      <c r="C504" s="42" t="n"/>
      <c r="D504" s="42" t="n"/>
      <c r="E504" s="42" t="n"/>
      <c r="F504" s="42" t="n"/>
      <c r="G504" s="42" t="n"/>
      <c r="H504" s="42" t="n"/>
      <c r="I504" s="42" t="n"/>
      <c r="J504" s="42" t="n"/>
      <c r="K504" s="42" t="n"/>
      <c r="L504" s="42" t="n"/>
      <c r="M504" s="42" t="n"/>
      <c r="N504" s="42">
        <f>IF(COUNTA(C504:G504)=0,"",COUNTIF(C504:G504,"Yes"))</f>
        <v/>
      </c>
      <c r="O504" s="42">
        <f>IF(COUNTA(H504:M504)=0,"",IF(COUNTIF(H504:M504,"Yes")&gt;0,"YES","NO"))</f>
        <v/>
      </c>
      <c r="P504" s="42">
        <f>IF(A504="","",IF(O504="YES","Exclude",IF(N504=5,"Candidate","Review")))</f>
        <v/>
      </c>
      <c r="Q504" s="42" t="n"/>
      <c r="R504" s="42" t="n"/>
    </row>
    <row r="505">
      <c r="A505" s="42" t="n"/>
      <c r="B505" s="42">
        <f t="array" ref="B505">IFERROR(INDEX(Raw_Articles!$F:$F,MATCH(A505,Raw_Articles!$A:$A,0)),"")</f>
        <v/>
      </c>
      <c r="C505" s="42" t="n"/>
      <c r="D505" s="42" t="n"/>
      <c r="E505" s="42" t="n"/>
      <c r="F505" s="42" t="n"/>
      <c r="G505" s="42" t="n"/>
      <c r="H505" s="42" t="n"/>
      <c r="I505" s="42" t="n"/>
      <c r="J505" s="42" t="n"/>
      <c r="K505" s="42" t="n"/>
      <c r="L505" s="42" t="n"/>
      <c r="M505" s="42" t="n"/>
      <c r="N505" s="42">
        <f>IF(COUNTA(C505:G505)=0,"",COUNTIF(C505:G505,"Yes"))</f>
        <v/>
      </c>
      <c r="O505" s="42">
        <f>IF(COUNTA(H505:M505)=0,"",IF(COUNTIF(H505:M505,"Yes")&gt;0,"YES","NO"))</f>
        <v/>
      </c>
      <c r="P505" s="42">
        <f>IF(A505="","",IF(O505="YES","Exclude",IF(N505=5,"Candidate","Review")))</f>
        <v/>
      </c>
      <c r="Q505" s="42" t="n"/>
      <c r="R505" s="42" t="n"/>
    </row>
    <row r="506">
      <c r="A506" s="42" t="n"/>
      <c r="B506" s="42">
        <f t="array" ref="B506">IFERROR(INDEX(Raw_Articles!$F:$F,MATCH(A506,Raw_Articles!$A:$A,0)),"")</f>
        <v/>
      </c>
      <c r="C506" s="42" t="n"/>
      <c r="D506" s="42" t="n"/>
      <c r="E506" s="42" t="n"/>
      <c r="F506" s="42" t="n"/>
      <c r="G506" s="42" t="n"/>
      <c r="H506" s="42" t="n"/>
      <c r="I506" s="42" t="n"/>
      <c r="J506" s="42" t="n"/>
      <c r="K506" s="42" t="n"/>
      <c r="L506" s="42" t="n"/>
      <c r="M506" s="42" t="n"/>
      <c r="N506" s="42">
        <f>IF(COUNTA(C506:G506)=0,"",COUNTIF(C506:G506,"Yes"))</f>
        <v/>
      </c>
      <c r="O506" s="42">
        <f>IF(COUNTA(H506:M506)=0,"",IF(COUNTIF(H506:M506,"Yes")&gt;0,"YES","NO"))</f>
        <v/>
      </c>
      <c r="P506" s="42">
        <f>IF(A506="","",IF(O506="YES","Exclude",IF(N506=5,"Candidate","Review")))</f>
        <v/>
      </c>
      <c r="Q506" s="42" t="n"/>
      <c r="R506" s="42" t="n"/>
    </row>
    <row r="507">
      <c r="A507" s="42" t="n"/>
      <c r="B507" s="42">
        <f t="array" ref="B507">IFERROR(INDEX(Raw_Articles!$F:$F,MATCH(A507,Raw_Articles!$A:$A,0)),"")</f>
        <v/>
      </c>
      <c r="C507" s="42" t="n"/>
      <c r="D507" s="42" t="n"/>
      <c r="E507" s="42" t="n"/>
      <c r="F507" s="42" t="n"/>
      <c r="G507" s="42" t="n"/>
      <c r="H507" s="42" t="n"/>
      <c r="I507" s="42" t="n"/>
      <c r="J507" s="42" t="n"/>
      <c r="K507" s="42" t="n"/>
      <c r="L507" s="42" t="n"/>
      <c r="M507" s="42" t="n"/>
      <c r="N507" s="42">
        <f>IF(COUNTA(C507:G507)=0,"",COUNTIF(C507:G507,"Yes"))</f>
        <v/>
      </c>
      <c r="O507" s="42">
        <f>IF(COUNTA(H507:M507)=0,"",IF(COUNTIF(H507:M507,"Yes")&gt;0,"YES","NO"))</f>
        <v/>
      </c>
      <c r="P507" s="42">
        <f>IF(A507="","",IF(O507="YES","Exclude",IF(N507=5,"Candidate","Review")))</f>
        <v/>
      </c>
      <c r="Q507" s="42" t="n"/>
      <c r="R507" s="42" t="n"/>
    </row>
    <row r="508">
      <c r="A508" s="42" t="n"/>
      <c r="B508" s="42">
        <f t="array" ref="B508">IFERROR(INDEX(Raw_Articles!$F:$F,MATCH(A508,Raw_Articles!$A:$A,0)),"")</f>
        <v/>
      </c>
      <c r="C508" s="42" t="n"/>
      <c r="D508" s="42" t="n"/>
      <c r="E508" s="42" t="n"/>
      <c r="F508" s="42" t="n"/>
      <c r="G508" s="42" t="n"/>
      <c r="H508" s="42" t="n"/>
      <c r="I508" s="42" t="n"/>
      <c r="J508" s="42" t="n"/>
      <c r="K508" s="42" t="n"/>
      <c r="L508" s="42" t="n"/>
      <c r="M508" s="42" t="n"/>
      <c r="N508" s="42">
        <f>IF(COUNTA(C508:G508)=0,"",COUNTIF(C508:G508,"Yes"))</f>
        <v/>
      </c>
      <c r="O508" s="42">
        <f>IF(COUNTA(H508:M508)=0,"",IF(COUNTIF(H508:M508,"Yes")&gt;0,"YES","NO"))</f>
        <v/>
      </c>
      <c r="P508" s="42">
        <f>IF(A508="","",IF(O508="YES","Exclude",IF(N508=5,"Candidate","Review")))</f>
        <v/>
      </c>
      <c r="Q508" s="42" t="n"/>
      <c r="R508" s="42" t="n"/>
    </row>
    <row r="509">
      <c r="A509" s="42" t="n"/>
      <c r="B509" s="42">
        <f t="array" ref="B509">IFERROR(INDEX(Raw_Articles!$F:$F,MATCH(A509,Raw_Articles!$A:$A,0)),"")</f>
        <v/>
      </c>
      <c r="C509" s="42" t="n"/>
      <c r="D509" s="42" t="n"/>
      <c r="E509" s="42" t="n"/>
      <c r="F509" s="42" t="n"/>
      <c r="G509" s="42" t="n"/>
      <c r="H509" s="42" t="n"/>
      <c r="I509" s="42" t="n"/>
      <c r="J509" s="42" t="n"/>
      <c r="K509" s="42" t="n"/>
      <c r="L509" s="42" t="n"/>
      <c r="M509" s="42" t="n"/>
      <c r="N509" s="42">
        <f>IF(COUNTA(C509:G509)=0,"",COUNTIF(C509:G509,"Yes"))</f>
        <v/>
      </c>
      <c r="O509" s="42">
        <f>IF(COUNTA(H509:M509)=0,"",IF(COUNTIF(H509:M509,"Yes")&gt;0,"YES","NO"))</f>
        <v/>
      </c>
      <c r="P509" s="42">
        <f>IF(A509="","",IF(O509="YES","Exclude",IF(N509=5,"Candidate","Review")))</f>
        <v/>
      </c>
      <c r="Q509" s="42" t="n"/>
      <c r="R509" s="42" t="n"/>
    </row>
    <row r="510">
      <c r="A510" s="42" t="n"/>
      <c r="B510" s="42">
        <f t="array" ref="B510">IFERROR(INDEX(Raw_Articles!$F:$F,MATCH(A510,Raw_Articles!$A:$A,0)),"")</f>
        <v/>
      </c>
      <c r="C510" s="42" t="n"/>
      <c r="D510" s="42" t="n"/>
      <c r="E510" s="42" t="n"/>
      <c r="F510" s="42" t="n"/>
      <c r="G510" s="42" t="n"/>
      <c r="H510" s="42" t="n"/>
      <c r="I510" s="42" t="n"/>
      <c r="J510" s="42" t="n"/>
      <c r="K510" s="42" t="n"/>
      <c r="L510" s="42" t="n"/>
      <c r="M510" s="42" t="n"/>
      <c r="N510" s="42">
        <f>IF(COUNTA(C510:G510)=0,"",COUNTIF(C510:G510,"Yes"))</f>
        <v/>
      </c>
      <c r="O510" s="42">
        <f>IF(COUNTA(H510:M510)=0,"",IF(COUNTIF(H510:M510,"Yes")&gt;0,"YES","NO"))</f>
        <v/>
      </c>
      <c r="P510" s="42">
        <f>IF(A510="","",IF(O510="YES","Exclude",IF(N510=5,"Candidate","Review")))</f>
        <v/>
      </c>
      <c r="Q510" s="42" t="n"/>
      <c r="R510" s="42" t="n"/>
    </row>
    <row r="511">
      <c r="A511" s="42" t="n"/>
      <c r="B511" s="42">
        <f t="array" ref="B511">IFERROR(INDEX(Raw_Articles!$F:$F,MATCH(A511,Raw_Articles!$A:$A,0)),"")</f>
        <v/>
      </c>
      <c r="C511" s="42" t="n"/>
      <c r="D511" s="42" t="n"/>
      <c r="E511" s="42" t="n"/>
      <c r="F511" s="42" t="n"/>
      <c r="G511" s="42" t="n"/>
      <c r="H511" s="42" t="n"/>
      <c r="I511" s="42" t="n"/>
      <c r="J511" s="42" t="n"/>
      <c r="K511" s="42" t="n"/>
      <c r="L511" s="42" t="n"/>
      <c r="M511" s="42" t="n"/>
      <c r="N511" s="42">
        <f>IF(COUNTA(C511:G511)=0,"",COUNTIF(C511:G511,"Yes"))</f>
        <v/>
      </c>
      <c r="O511" s="42">
        <f>IF(COUNTA(H511:M511)=0,"",IF(COUNTIF(H511:M511,"Yes")&gt;0,"YES","NO"))</f>
        <v/>
      </c>
      <c r="P511" s="42">
        <f>IF(A511="","",IF(O511="YES","Exclude",IF(N511=5,"Candidate","Review")))</f>
        <v/>
      </c>
      <c r="Q511" s="42" t="n"/>
      <c r="R511" s="42" t="n"/>
    </row>
    <row r="512">
      <c r="A512" s="42" t="n"/>
      <c r="B512" s="42">
        <f t="array" ref="B512">IFERROR(INDEX(Raw_Articles!$F:$F,MATCH(A512,Raw_Articles!$A:$A,0)),"")</f>
        <v/>
      </c>
      <c r="C512" s="42" t="n"/>
      <c r="D512" s="42" t="n"/>
      <c r="E512" s="42" t="n"/>
      <c r="F512" s="42" t="n"/>
      <c r="G512" s="42" t="n"/>
      <c r="H512" s="42" t="n"/>
      <c r="I512" s="42" t="n"/>
      <c r="J512" s="42" t="n"/>
      <c r="K512" s="42" t="n"/>
      <c r="L512" s="42" t="n"/>
      <c r="M512" s="42" t="n"/>
      <c r="N512" s="42">
        <f>IF(COUNTA(C512:G512)=0,"",COUNTIF(C512:G512,"Yes"))</f>
        <v/>
      </c>
      <c r="O512" s="42">
        <f>IF(COUNTA(H512:M512)=0,"",IF(COUNTIF(H512:M512,"Yes")&gt;0,"YES","NO"))</f>
        <v/>
      </c>
      <c r="P512" s="42">
        <f>IF(A512="","",IF(O512="YES","Exclude",IF(N512=5,"Candidate","Review")))</f>
        <v/>
      </c>
      <c r="Q512" s="42" t="n"/>
      <c r="R512" s="42" t="n"/>
    </row>
    <row r="513">
      <c r="A513" s="42" t="n"/>
      <c r="B513" s="42">
        <f t="array" ref="B513">IFERROR(INDEX(Raw_Articles!$F:$F,MATCH(A513,Raw_Articles!$A:$A,0)),"")</f>
        <v/>
      </c>
      <c r="C513" s="42" t="n"/>
      <c r="D513" s="42" t="n"/>
      <c r="E513" s="42" t="n"/>
      <c r="F513" s="42" t="n"/>
      <c r="G513" s="42" t="n"/>
      <c r="H513" s="42" t="n"/>
      <c r="I513" s="42" t="n"/>
      <c r="J513" s="42" t="n"/>
      <c r="K513" s="42" t="n"/>
      <c r="L513" s="42" t="n"/>
      <c r="M513" s="42" t="n"/>
      <c r="N513" s="42">
        <f>IF(COUNTA(C513:G513)=0,"",COUNTIF(C513:G513,"Yes"))</f>
        <v/>
      </c>
      <c r="O513" s="42">
        <f>IF(COUNTA(H513:M513)=0,"",IF(COUNTIF(H513:M513,"Yes")&gt;0,"YES","NO"))</f>
        <v/>
      </c>
      <c r="P513" s="42">
        <f>IF(A513="","",IF(O513="YES","Exclude",IF(N513=5,"Candidate","Review")))</f>
        <v/>
      </c>
      <c r="Q513" s="42" t="n"/>
      <c r="R513" s="42" t="n"/>
    </row>
    <row r="514">
      <c r="A514" s="42" t="n"/>
      <c r="B514" s="42">
        <f t="array" ref="B514">IFERROR(INDEX(Raw_Articles!$F:$F,MATCH(A514,Raw_Articles!$A:$A,0)),"")</f>
        <v/>
      </c>
      <c r="C514" s="42" t="n"/>
      <c r="D514" s="42" t="n"/>
      <c r="E514" s="42" t="n"/>
      <c r="F514" s="42" t="n"/>
      <c r="G514" s="42" t="n"/>
      <c r="H514" s="42" t="n"/>
      <c r="I514" s="42" t="n"/>
      <c r="J514" s="42" t="n"/>
      <c r="K514" s="42" t="n"/>
      <c r="L514" s="42" t="n"/>
      <c r="M514" s="42" t="n"/>
      <c r="N514" s="42">
        <f>IF(COUNTA(C514:G514)=0,"",COUNTIF(C514:G514,"Yes"))</f>
        <v/>
      </c>
      <c r="O514" s="42">
        <f>IF(COUNTA(H514:M514)=0,"",IF(COUNTIF(H514:M514,"Yes")&gt;0,"YES","NO"))</f>
        <v/>
      </c>
      <c r="P514" s="42">
        <f>IF(A514="","",IF(O514="YES","Exclude",IF(N514=5,"Candidate","Review")))</f>
        <v/>
      </c>
      <c r="Q514" s="42" t="n"/>
      <c r="R514" s="42" t="n"/>
    </row>
    <row r="515">
      <c r="A515" s="42" t="n"/>
      <c r="B515" s="42">
        <f t="array" ref="B515">IFERROR(INDEX(Raw_Articles!$F:$F,MATCH(A515,Raw_Articles!$A:$A,0)),"")</f>
        <v/>
      </c>
      <c r="C515" s="42" t="n"/>
      <c r="D515" s="42" t="n"/>
      <c r="E515" s="42" t="n"/>
      <c r="F515" s="42" t="n"/>
      <c r="G515" s="42" t="n"/>
      <c r="H515" s="42" t="n"/>
      <c r="I515" s="42" t="n"/>
      <c r="J515" s="42" t="n"/>
      <c r="K515" s="42" t="n"/>
      <c r="L515" s="42" t="n"/>
      <c r="M515" s="42" t="n"/>
      <c r="N515" s="42">
        <f>IF(COUNTA(C515:G515)=0,"",COUNTIF(C515:G515,"Yes"))</f>
        <v/>
      </c>
      <c r="O515" s="42">
        <f>IF(COUNTA(H515:M515)=0,"",IF(COUNTIF(H515:M515,"Yes")&gt;0,"YES","NO"))</f>
        <v/>
      </c>
      <c r="P515" s="42">
        <f>IF(A515="","",IF(O515="YES","Exclude",IF(N515=5,"Candidate","Review")))</f>
        <v/>
      </c>
      <c r="Q515" s="42" t="n"/>
      <c r="R515" s="42" t="n"/>
    </row>
    <row r="516">
      <c r="A516" s="42" t="n"/>
      <c r="B516" s="42">
        <f t="array" ref="B516">IFERROR(INDEX(Raw_Articles!$F:$F,MATCH(A516,Raw_Articles!$A:$A,0)),"")</f>
        <v/>
      </c>
      <c r="C516" s="42" t="n"/>
      <c r="D516" s="42" t="n"/>
      <c r="E516" s="42" t="n"/>
      <c r="F516" s="42" t="n"/>
      <c r="G516" s="42" t="n"/>
      <c r="H516" s="42" t="n"/>
      <c r="I516" s="42" t="n"/>
      <c r="J516" s="42" t="n"/>
      <c r="K516" s="42" t="n"/>
      <c r="L516" s="42" t="n"/>
      <c r="M516" s="42" t="n"/>
      <c r="N516" s="42">
        <f>IF(COUNTA(C516:G516)=0,"",COUNTIF(C516:G516,"Yes"))</f>
        <v/>
      </c>
      <c r="O516" s="42">
        <f>IF(COUNTA(H516:M516)=0,"",IF(COUNTIF(H516:M516,"Yes")&gt;0,"YES","NO"))</f>
        <v/>
      </c>
      <c r="P516" s="42">
        <f>IF(A516="","",IF(O516="YES","Exclude",IF(N516=5,"Candidate","Review")))</f>
        <v/>
      </c>
      <c r="Q516" s="42" t="n"/>
      <c r="R516" s="42" t="n"/>
    </row>
    <row r="517">
      <c r="A517" s="42" t="n"/>
      <c r="B517" s="42">
        <f t="array" ref="B517">IFERROR(INDEX(Raw_Articles!$F:$F,MATCH(A517,Raw_Articles!$A:$A,0)),"")</f>
        <v/>
      </c>
      <c r="C517" s="42" t="n"/>
      <c r="D517" s="42" t="n"/>
      <c r="E517" s="42" t="n"/>
      <c r="F517" s="42" t="n"/>
      <c r="G517" s="42" t="n"/>
      <c r="H517" s="42" t="n"/>
      <c r="I517" s="42" t="n"/>
      <c r="J517" s="42" t="n"/>
      <c r="K517" s="42" t="n"/>
      <c r="L517" s="42" t="n"/>
      <c r="M517" s="42" t="n"/>
      <c r="N517" s="42">
        <f>IF(COUNTA(C517:G517)=0,"",COUNTIF(C517:G517,"Yes"))</f>
        <v/>
      </c>
      <c r="O517" s="42">
        <f>IF(COUNTA(H517:M517)=0,"",IF(COUNTIF(H517:M517,"Yes")&gt;0,"YES","NO"))</f>
        <v/>
      </c>
      <c r="P517" s="42">
        <f>IF(A517="","",IF(O517="YES","Exclude",IF(N517=5,"Candidate","Review")))</f>
        <v/>
      </c>
      <c r="Q517" s="42" t="n"/>
      <c r="R517" s="42" t="n"/>
    </row>
    <row r="518">
      <c r="A518" s="42" t="n"/>
      <c r="B518" s="42">
        <f t="array" ref="B518">IFERROR(INDEX(Raw_Articles!$F:$F,MATCH(A518,Raw_Articles!$A:$A,0)),"")</f>
        <v/>
      </c>
      <c r="C518" s="42" t="n"/>
      <c r="D518" s="42" t="n"/>
      <c r="E518" s="42" t="n"/>
      <c r="F518" s="42" t="n"/>
      <c r="G518" s="42" t="n"/>
      <c r="H518" s="42" t="n"/>
      <c r="I518" s="42" t="n"/>
      <c r="J518" s="42" t="n"/>
      <c r="K518" s="42" t="n"/>
      <c r="L518" s="42" t="n"/>
      <c r="M518" s="42" t="n"/>
      <c r="N518" s="42">
        <f>IF(COUNTA(C518:G518)=0,"",COUNTIF(C518:G518,"Yes"))</f>
        <v/>
      </c>
      <c r="O518" s="42">
        <f>IF(COUNTA(H518:M518)=0,"",IF(COUNTIF(H518:M518,"Yes")&gt;0,"YES","NO"))</f>
        <v/>
      </c>
      <c r="P518" s="42">
        <f>IF(A518="","",IF(O518="YES","Exclude",IF(N518=5,"Candidate","Review")))</f>
        <v/>
      </c>
      <c r="Q518" s="42" t="n"/>
      <c r="R518" s="42" t="n"/>
    </row>
    <row r="519">
      <c r="A519" s="42" t="n"/>
      <c r="B519" s="42">
        <f t="array" ref="B519">IFERROR(INDEX(Raw_Articles!$F:$F,MATCH(A519,Raw_Articles!$A:$A,0)),"")</f>
        <v/>
      </c>
      <c r="C519" s="42" t="n"/>
      <c r="D519" s="42" t="n"/>
      <c r="E519" s="42" t="n"/>
      <c r="F519" s="42" t="n"/>
      <c r="G519" s="42" t="n"/>
      <c r="H519" s="42" t="n"/>
      <c r="I519" s="42" t="n"/>
      <c r="J519" s="42" t="n"/>
      <c r="K519" s="42" t="n"/>
      <c r="L519" s="42" t="n"/>
      <c r="M519" s="42" t="n"/>
      <c r="N519" s="42">
        <f>IF(COUNTA(C519:G519)=0,"",COUNTIF(C519:G519,"Yes"))</f>
        <v/>
      </c>
      <c r="O519" s="42">
        <f>IF(COUNTA(H519:M519)=0,"",IF(COUNTIF(H519:M519,"Yes")&gt;0,"YES","NO"))</f>
        <v/>
      </c>
      <c r="P519" s="42">
        <f>IF(A519="","",IF(O519="YES","Exclude",IF(N519=5,"Candidate","Review")))</f>
        <v/>
      </c>
      <c r="Q519" s="42" t="n"/>
      <c r="R519" s="42" t="n"/>
    </row>
    <row r="520">
      <c r="A520" s="42" t="n"/>
      <c r="B520" s="42">
        <f t="array" ref="B520">IFERROR(INDEX(Raw_Articles!$F:$F,MATCH(A520,Raw_Articles!$A:$A,0)),"")</f>
        <v/>
      </c>
      <c r="C520" s="42" t="n"/>
      <c r="D520" s="42" t="n"/>
      <c r="E520" s="42" t="n"/>
      <c r="F520" s="42" t="n"/>
      <c r="G520" s="42" t="n"/>
      <c r="H520" s="42" t="n"/>
      <c r="I520" s="42" t="n"/>
      <c r="J520" s="42" t="n"/>
      <c r="K520" s="42" t="n"/>
      <c r="L520" s="42" t="n"/>
      <c r="M520" s="42" t="n"/>
      <c r="N520" s="42">
        <f>IF(COUNTA(C520:G520)=0,"",COUNTIF(C520:G520,"Yes"))</f>
        <v/>
      </c>
      <c r="O520" s="42">
        <f>IF(COUNTA(H520:M520)=0,"",IF(COUNTIF(H520:M520,"Yes")&gt;0,"YES","NO"))</f>
        <v/>
      </c>
      <c r="P520" s="42">
        <f>IF(A520="","",IF(O520="YES","Exclude",IF(N520=5,"Candidate","Review")))</f>
        <v/>
      </c>
      <c r="Q520" s="42" t="n"/>
      <c r="R520" s="42" t="n"/>
    </row>
    <row r="521">
      <c r="A521" s="42" t="n"/>
      <c r="B521" s="42">
        <f t="array" ref="B521">IFERROR(INDEX(Raw_Articles!$F:$F,MATCH(A521,Raw_Articles!$A:$A,0)),"")</f>
        <v/>
      </c>
      <c r="C521" s="42" t="n"/>
      <c r="D521" s="42" t="n"/>
      <c r="E521" s="42" t="n"/>
      <c r="F521" s="42" t="n"/>
      <c r="G521" s="42" t="n"/>
      <c r="H521" s="42" t="n"/>
      <c r="I521" s="42" t="n"/>
      <c r="J521" s="42" t="n"/>
      <c r="K521" s="42" t="n"/>
      <c r="L521" s="42" t="n"/>
      <c r="M521" s="42" t="n"/>
      <c r="N521" s="42">
        <f>IF(COUNTA(C521:G521)=0,"",COUNTIF(C521:G521,"Yes"))</f>
        <v/>
      </c>
      <c r="O521" s="42">
        <f>IF(COUNTA(H521:M521)=0,"",IF(COUNTIF(H521:M521,"Yes")&gt;0,"YES","NO"))</f>
        <v/>
      </c>
      <c r="P521" s="42">
        <f>IF(A521="","",IF(O521="YES","Exclude",IF(N521=5,"Candidate","Review")))</f>
        <v/>
      </c>
      <c r="Q521" s="42" t="n"/>
      <c r="R521" s="42" t="n"/>
    </row>
    <row r="522">
      <c r="A522" s="42" t="n"/>
      <c r="B522" s="42">
        <f t="array" ref="B522">IFERROR(INDEX(Raw_Articles!$F:$F,MATCH(A522,Raw_Articles!$A:$A,0)),"")</f>
        <v/>
      </c>
      <c r="C522" s="42" t="n"/>
      <c r="D522" s="42" t="n"/>
      <c r="E522" s="42" t="n"/>
      <c r="F522" s="42" t="n"/>
      <c r="G522" s="42" t="n"/>
      <c r="H522" s="42" t="n"/>
      <c r="I522" s="42" t="n"/>
      <c r="J522" s="42" t="n"/>
      <c r="K522" s="42" t="n"/>
      <c r="L522" s="42" t="n"/>
      <c r="M522" s="42" t="n"/>
      <c r="N522" s="42">
        <f>IF(COUNTA(C522:G522)=0,"",COUNTIF(C522:G522,"Yes"))</f>
        <v/>
      </c>
      <c r="O522" s="42">
        <f>IF(COUNTA(H522:M522)=0,"",IF(COUNTIF(H522:M522,"Yes")&gt;0,"YES","NO"))</f>
        <v/>
      </c>
      <c r="P522" s="42">
        <f>IF(A522="","",IF(O522="YES","Exclude",IF(N522=5,"Candidate","Review")))</f>
        <v/>
      </c>
      <c r="Q522" s="42" t="n"/>
      <c r="R522" s="42" t="n"/>
    </row>
    <row r="523">
      <c r="A523" s="42" t="n"/>
      <c r="B523" s="42">
        <f t="array" ref="B523">IFERROR(INDEX(Raw_Articles!$F:$F,MATCH(A523,Raw_Articles!$A:$A,0)),"")</f>
        <v/>
      </c>
      <c r="C523" s="42" t="n"/>
      <c r="D523" s="42" t="n"/>
      <c r="E523" s="42" t="n"/>
      <c r="F523" s="42" t="n"/>
      <c r="G523" s="42" t="n"/>
      <c r="H523" s="42" t="n"/>
      <c r="I523" s="42" t="n"/>
      <c r="J523" s="42" t="n"/>
      <c r="K523" s="42" t="n"/>
      <c r="L523" s="42" t="n"/>
      <c r="M523" s="42" t="n"/>
      <c r="N523" s="42">
        <f>IF(COUNTA(C523:G523)=0,"",COUNTIF(C523:G523,"Yes"))</f>
        <v/>
      </c>
      <c r="O523" s="42">
        <f>IF(COUNTA(H523:M523)=0,"",IF(COUNTIF(H523:M523,"Yes")&gt;0,"YES","NO"))</f>
        <v/>
      </c>
      <c r="P523" s="42">
        <f>IF(A523="","",IF(O523="YES","Exclude",IF(N523=5,"Candidate","Review")))</f>
        <v/>
      </c>
      <c r="Q523" s="42" t="n"/>
      <c r="R523" s="42" t="n"/>
    </row>
    <row r="524">
      <c r="A524" s="42" t="n"/>
      <c r="B524" s="42">
        <f t="array" ref="B524">IFERROR(INDEX(Raw_Articles!$F:$F,MATCH(A524,Raw_Articles!$A:$A,0)),"")</f>
        <v/>
      </c>
      <c r="C524" s="42" t="n"/>
      <c r="D524" s="42" t="n"/>
      <c r="E524" s="42" t="n"/>
      <c r="F524" s="42" t="n"/>
      <c r="G524" s="42" t="n"/>
      <c r="H524" s="42" t="n"/>
      <c r="I524" s="42" t="n"/>
      <c r="J524" s="42" t="n"/>
      <c r="K524" s="42" t="n"/>
      <c r="L524" s="42" t="n"/>
      <c r="M524" s="42" t="n"/>
      <c r="N524" s="42">
        <f>IF(COUNTA(C524:G524)=0,"",COUNTIF(C524:G524,"Yes"))</f>
        <v/>
      </c>
      <c r="O524" s="42">
        <f>IF(COUNTA(H524:M524)=0,"",IF(COUNTIF(H524:M524,"Yes")&gt;0,"YES","NO"))</f>
        <v/>
      </c>
      <c r="P524" s="42">
        <f>IF(A524="","",IF(O524="YES","Exclude",IF(N524=5,"Candidate","Review")))</f>
        <v/>
      </c>
      <c r="Q524" s="42" t="n"/>
      <c r="R524" s="42" t="n"/>
    </row>
    <row r="525">
      <c r="A525" s="42" t="n"/>
      <c r="B525" s="42">
        <f t="array" ref="B525">IFERROR(INDEX(Raw_Articles!$F:$F,MATCH(A525,Raw_Articles!$A:$A,0)),"")</f>
        <v/>
      </c>
      <c r="C525" s="42" t="n"/>
      <c r="D525" s="42" t="n"/>
      <c r="E525" s="42" t="n"/>
      <c r="F525" s="42" t="n"/>
      <c r="G525" s="42" t="n"/>
      <c r="H525" s="42" t="n"/>
      <c r="I525" s="42" t="n"/>
      <c r="J525" s="42" t="n"/>
      <c r="K525" s="42" t="n"/>
      <c r="L525" s="42" t="n"/>
      <c r="M525" s="42" t="n"/>
      <c r="N525" s="42">
        <f>IF(COUNTA(C525:G525)=0,"",COUNTIF(C525:G525,"Yes"))</f>
        <v/>
      </c>
      <c r="O525" s="42">
        <f>IF(COUNTA(H525:M525)=0,"",IF(COUNTIF(H525:M525,"Yes")&gt;0,"YES","NO"))</f>
        <v/>
      </c>
      <c r="P525" s="42">
        <f>IF(A525="","",IF(O525="YES","Exclude",IF(N525=5,"Candidate","Review")))</f>
        <v/>
      </c>
      <c r="Q525" s="42" t="n"/>
      <c r="R525" s="42" t="n"/>
    </row>
    <row r="526">
      <c r="A526" s="42" t="n"/>
      <c r="B526" s="42">
        <f t="array" ref="B526">IFERROR(INDEX(Raw_Articles!$F:$F,MATCH(A526,Raw_Articles!$A:$A,0)),"")</f>
        <v/>
      </c>
      <c r="C526" s="42" t="n"/>
      <c r="D526" s="42" t="n"/>
      <c r="E526" s="42" t="n"/>
      <c r="F526" s="42" t="n"/>
      <c r="G526" s="42" t="n"/>
      <c r="H526" s="42" t="n"/>
      <c r="I526" s="42" t="n"/>
      <c r="J526" s="42" t="n"/>
      <c r="K526" s="42" t="n"/>
      <c r="L526" s="42" t="n"/>
      <c r="M526" s="42" t="n"/>
      <c r="N526" s="42">
        <f>IF(COUNTA(C526:G526)=0,"",COUNTIF(C526:G526,"Yes"))</f>
        <v/>
      </c>
      <c r="O526" s="42">
        <f>IF(COUNTA(H526:M526)=0,"",IF(COUNTIF(H526:M526,"Yes")&gt;0,"YES","NO"))</f>
        <v/>
      </c>
      <c r="P526" s="42">
        <f>IF(A526="","",IF(O526="YES","Exclude",IF(N526=5,"Candidate","Review")))</f>
        <v/>
      </c>
      <c r="Q526" s="42" t="n"/>
      <c r="R526" s="42" t="n"/>
    </row>
    <row r="527">
      <c r="A527" s="42" t="n"/>
      <c r="B527" s="42">
        <f t="array" ref="B527">IFERROR(INDEX(Raw_Articles!$F:$F,MATCH(A527,Raw_Articles!$A:$A,0)),"")</f>
        <v/>
      </c>
      <c r="C527" s="42" t="n"/>
      <c r="D527" s="42" t="n"/>
      <c r="E527" s="42" t="n"/>
      <c r="F527" s="42" t="n"/>
      <c r="G527" s="42" t="n"/>
      <c r="H527" s="42" t="n"/>
      <c r="I527" s="42" t="n"/>
      <c r="J527" s="42" t="n"/>
      <c r="K527" s="42" t="n"/>
      <c r="L527" s="42" t="n"/>
      <c r="M527" s="42" t="n"/>
      <c r="N527" s="42">
        <f>IF(COUNTA(C527:G527)=0,"",COUNTIF(C527:G527,"Yes"))</f>
        <v/>
      </c>
      <c r="O527" s="42">
        <f>IF(COUNTA(H527:M527)=0,"",IF(COUNTIF(H527:M527,"Yes")&gt;0,"YES","NO"))</f>
        <v/>
      </c>
      <c r="P527" s="42">
        <f>IF(A527="","",IF(O527="YES","Exclude",IF(N527=5,"Candidate","Review")))</f>
        <v/>
      </c>
      <c r="Q527" s="42" t="n"/>
      <c r="R527" s="42" t="n"/>
    </row>
    <row r="528">
      <c r="A528" s="42" t="n"/>
      <c r="B528" s="42">
        <f t="array" ref="B528">IFERROR(INDEX(Raw_Articles!$F:$F,MATCH(A528,Raw_Articles!$A:$A,0)),"")</f>
        <v/>
      </c>
      <c r="C528" s="42" t="n"/>
      <c r="D528" s="42" t="n"/>
      <c r="E528" s="42" t="n"/>
      <c r="F528" s="42" t="n"/>
      <c r="G528" s="42" t="n"/>
      <c r="H528" s="42" t="n"/>
      <c r="I528" s="42" t="n"/>
      <c r="J528" s="42" t="n"/>
      <c r="K528" s="42" t="n"/>
      <c r="L528" s="42" t="n"/>
      <c r="M528" s="42" t="n"/>
      <c r="N528" s="42">
        <f>IF(COUNTA(C528:G528)=0,"",COUNTIF(C528:G528,"Yes"))</f>
        <v/>
      </c>
      <c r="O528" s="42">
        <f>IF(COUNTA(H528:M528)=0,"",IF(COUNTIF(H528:M528,"Yes")&gt;0,"YES","NO"))</f>
        <v/>
      </c>
      <c r="P528" s="42">
        <f>IF(A528="","",IF(O528="YES","Exclude",IF(N528=5,"Candidate","Review")))</f>
        <v/>
      </c>
      <c r="Q528" s="42" t="n"/>
      <c r="R528" s="42" t="n"/>
    </row>
    <row r="529">
      <c r="A529" s="42" t="n"/>
      <c r="B529" s="42">
        <f t="array" ref="B529">IFERROR(INDEX(Raw_Articles!$F:$F,MATCH(A529,Raw_Articles!$A:$A,0)),"")</f>
        <v/>
      </c>
      <c r="C529" s="42" t="n"/>
      <c r="D529" s="42" t="n"/>
      <c r="E529" s="42" t="n"/>
      <c r="F529" s="42" t="n"/>
      <c r="G529" s="42" t="n"/>
      <c r="H529" s="42" t="n"/>
      <c r="I529" s="42" t="n"/>
      <c r="J529" s="42" t="n"/>
      <c r="K529" s="42" t="n"/>
      <c r="L529" s="42" t="n"/>
      <c r="M529" s="42" t="n"/>
      <c r="N529" s="42">
        <f>IF(COUNTA(C529:G529)=0,"",COUNTIF(C529:G529,"Yes"))</f>
        <v/>
      </c>
      <c r="O529" s="42">
        <f>IF(COUNTA(H529:M529)=0,"",IF(COUNTIF(H529:M529,"Yes")&gt;0,"YES","NO"))</f>
        <v/>
      </c>
      <c r="P529" s="42">
        <f>IF(A529="","",IF(O529="YES","Exclude",IF(N529=5,"Candidate","Review")))</f>
        <v/>
      </c>
      <c r="Q529" s="42" t="n"/>
      <c r="R529" s="42" t="n"/>
    </row>
    <row r="530">
      <c r="A530" s="42" t="n"/>
      <c r="B530" s="42">
        <f t="array" ref="B530">IFERROR(INDEX(Raw_Articles!$F:$F,MATCH(A530,Raw_Articles!$A:$A,0)),"")</f>
        <v/>
      </c>
      <c r="C530" s="42" t="n"/>
      <c r="D530" s="42" t="n"/>
      <c r="E530" s="42" t="n"/>
      <c r="F530" s="42" t="n"/>
      <c r="G530" s="42" t="n"/>
      <c r="H530" s="42" t="n"/>
      <c r="I530" s="42" t="n"/>
      <c r="J530" s="42" t="n"/>
      <c r="K530" s="42" t="n"/>
      <c r="L530" s="42" t="n"/>
      <c r="M530" s="42" t="n"/>
      <c r="N530" s="42">
        <f>IF(COUNTA(C530:G530)=0,"",COUNTIF(C530:G530,"Yes"))</f>
        <v/>
      </c>
      <c r="O530" s="42">
        <f>IF(COUNTA(H530:M530)=0,"",IF(COUNTIF(H530:M530,"Yes")&gt;0,"YES","NO"))</f>
        <v/>
      </c>
      <c r="P530" s="42">
        <f>IF(A530="","",IF(O530="YES","Exclude",IF(N530=5,"Candidate","Review")))</f>
        <v/>
      </c>
      <c r="Q530" s="42" t="n"/>
      <c r="R530" s="42" t="n"/>
    </row>
    <row r="531">
      <c r="A531" s="42" t="n"/>
      <c r="B531" s="42">
        <f t="array" ref="B531">IFERROR(INDEX(Raw_Articles!$F:$F,MATCH(A531,Raw_Articles!$A:$A,0)),"")</f>
        <v/>
      </c>
      <c r="C531" s="42" t="n"/>
      <c r="D531" s="42" t="n"/>
      <c r="E531" s="42" t="n"/>
      <c r="F531" s="42" t="n"/>
      <c r="G531" s="42" t="n"/>
      <c r="H531" s="42" t="n"/>
      <c r="I531" s="42" t="n"/>
      <c r="J531" s="42" t="n"/>
      <c r="K531" s="42" t="n"/>
      <c r="L531" s="42" t="n"/>
      <c r="M531" s="42" t="n"/>
      <c r="N531" s="42">
        <f>IF(COUNTA(C531:G531)=0,"",COUNTIF(C531:G531,"Yes"))</f>
        <v/>
      </c>
      <c r="O531" s="42">
        <f>IF(COUNTA(H531:M531)=0,"",IF(COUNTIF(H531:M531,"Yes")&gt;0,"YES","NO"))</f>
        <v/>
      </c>
      <c r="P531" s="42">
        <f>IF(A531="","",IF(O531="YES","Exclude",IF(N531=5,"Candidate","Review")))</f>
        <v/>
      </c>
      <c r="Q531" s="42" t="n"/>
      <c r="R531" s="42" t="n"/>
    </row>
    <row r="532">
      <c r="A532" s="42" t="n"/>
      <c r="B532" s="42">
        <f t="array" ref="B532">IFERROR(INDEX(Raw_Articles!$F:$F,MATCH(A532,Raw_Articles!$A:$A,0)),"")</f>
        <v/>
      </c>
      <c r="C532" s="42" t="n"/>
      <c r="D532" s="42" t="n"/>
      <c r="E532" s="42" t="n"/>
      <c r="F532" s="42" t="n"/>
      <c r="G532" s="42" t="n"/>
      <c r="H532" s="42" t="n"/>
      <c r="I532" s="42" t="n"/>
      <c r="J532" s="42" t="n"/>
      <c r="K532" s="42" t="n"/>
      <c r="L532" s="42" t="n"/>
      <c r="M532" s="42" t="n"/>
      <c r="N532" s="42">
        <f>IF(COUNTA(C532:G532)=0,"",COUNTIF(C532:G532,"Yes"))</f>
        <v/>
      </c>
      <c r="O532" s="42">
        <f>IF(COUNTA(H532:M532)=0,"",IF(COUNTIF(H532:M532,"Yes")&gt;0,"YES","NO"))</f>
        <v/>
      </c>
      <c r="P532" s="42">
        <f>IF(A532="","",IF(O532="YES","Exclude",IF(N532=5,"Candidate","Review")))</f>
        <v/>
      </c>
      <c r="Q532" s="42" t="n"/>
      <c r="R532" s="42" t="n"/>
    </row>
    <row r="533">
      <c r="A533" s="42" t="n"/>
      <c r="B533" s="42">
        <f t="array" ref="B533">IFERROR(INDEX(Raw_Articles!$F:$F,MATCH(A533,Raw_Articles!$A:$A,0)),"")</f>
        <v/>
      </c>
      <c r="C533" s="42" t="n"/>
      <c r="D533" s="42" t="n"/>
      <c r="E533" s="42" t="n"/>
      <c r="F533" s="42" t="n"/>
      <c r="G533" s="42" t="n"/>
      <c r="H533" s="42" t="n"/>
      <c r="I533" s="42" t="n"/>
      <c r="J533" s="42" t="n"/>
      <c r="K533" s="42" t="n"/>
      <c r="L533" s="42" t="n"/>
      <c r="M533" s="42" t="n"/>
      <c r="N533" s="42">
        <f>IF(COUNTA(C533:G533)=0,"",COUNTIF(C533:G533,"Yes"))</f>
        <v/>
      </c>
      <c r="O533" s="42">
        <f>IF(COUNTA(H533:M533)=0,"",IF(COUNTIF(H533:M533,"Yes")&gt;0,"YES","NO"))</f>
        <v/>
      </c>
      <c r="P533" s="42">
        <f>IF(A533="","",IF(O533="YES","Exclude",IF(N533=5,"Candidate","Review")))</f>
        <v/>
      </c>
      <c r="Q533" s="42" t="n"/>
      <c r="R533" s="42" t="n"/>
    </row>
    <row r="534">
      <c r="A534" s="42" t="n"/>
      <c r="B534" s="42">
        <f t="array" ref="B534">IFERROR(INDEX(Raw_Articles!$F:$F,MATCH(A534,Raw_Articles!$A:$A,0)),"")</f>
        <v/>
      </c>
      <c r="C534" s="42" t="n"/>
      <c r="D534" s="42" t="n"/>
      <c r="E534" s="42" t="n"/>
      <c r="F534" s="42" t="n"/>
      <c r="G534" s="42" t="n"/>
      <c r="H534" s="42" t="n"/>
      <c r="I534" s="42" t="n"/>
      <c r="J534" s="42" t="n"/>
      <c r="K534" s="42" t="n"/>
      <c r="L534" s="42" t="n"/>
      <c r="M534" s="42" t="n"/>
      <c r="N534" s="42">
        <f>IF(COUNTA(C534:G534)=0,"",COUNTIF(C534:G534,"Yes"))</f>
        <v/>
      </c>
      <c r="O534" s="42">
        <f>IF(COUNTA(H534:M534)=0,"",IF(COUNTIF(H534:M534,"Yes")&gt;0,"YES","NO"))</f>
        <v/>
      </c>
      <c r="P534" s="42">
        <f>IF(A534="","",IF(O534="YES","Exclude",IF(N534=5,"Candidate","Review")))</f>
        <v/>
      </c>
      <c r="Q534" s="42" t="n"/>
      <c r="R534" s="42" t="n"/>
    </row>
    <row r="535">
      <c r="A535" s="42" t="n"/>
      <c r="B535" s="42">
        <f t="array" ref="B535">IFERROR(INDEX(Raw_Articles!$F:$F,MATCH(A535,Raw_Articles!$A:$A,0)),"")</f>
        <v/>
      </c>
      <c r="C535" s="42" t="n"/>
      <c r="D535" s="42" t="n"/>
      <c r="E535" s="42" t="n"/>
      <c r="F535" s="42" t="n"/>
      <c r="G535" s="42" t="n"/>
      <c r="H535" s="42" t="n"/>
      <c r="I535" s="42" t="n"/>
      <c r="J535" s="42" t="n"/>
      <c r="K535" s="42" t="n"/>
      <c r="L535" s="42" t="n"/>
      <c r="M535" s="42" t="n"/>
      <c r="N535" s="42">
        <f>IF(COUNTA(C535:G535)=0,"",COUNTIF(C535:G535,"Yes"))</f>
        <v/>
      </c>
      <c r="O535" s="42">
        <f>IF(COUNTA(H535:M535)=0,"",IF(COUNTIF(H535:M535,"Yes")&gt;0,"YES","NO"))</f>
        <v/>
      </c>
      <c r="P535" s="42">
        <f>IF(A535="","",IF(O535="YES","Exclude",IF(N535=5,"Candidate","Review")))</f>
        <v/>
      </c>
      <c r="Q535" s="42" t="n"/>
      <c r="R535" s="42" t="n"/>
    </row>
    <row r="536">
      <c r="A536" s="42" t="n"/>
      <c r="B536" s="42">
        <f t="array" ref="B536">IFERROR(INDEX(Raw_Articles!$F:$F,MATCH(A536,Raw_Articles!$A:$A,0)),"")</f>
        <v/>
      </c>
      <c r="C536" s="42" t="n"/>
      <c r="D536" s="42" t="n"/>
      <c r="E536" s="42" t="n"/>
      <c r="F536" s="42" t="n"/>
      <c r="G536" s="42" t="n"/>
      <c r="H536" s="42" t="n"/>
      <c r="I536" s="42" t="n"/>
      <c r="J536" s="42" t="n"/>
      <c r="K536" s="42" t="n"/>
      <c r="L536" s="42" t="n"/>
      <c r="M536" s="42" t="n"/>
      <c r="N536" s="42">
        <f>IF(COUNTA(C536:G536)=0,"",COUNTIF(C536:G536,"Yes"))</f>
        <v/>
      </c>
      <c r="O536" s="42">
        <f>IF(COUNTA(H536:M536)=0,"",IF(COUNTIF(H536:M536,"Yes")&gt;0,"YES","NO"))</f>
        <v/>
      </c>
      <c r="P536" s="42">
        <f>IF(A536="","",IF(O536="YES","Exclude",IF(N536=5,"Candidate","Review")))</f>
        <v/>
      </c>
      <c r="Q536" s="42" t="n"/>
      <c r="R536" s="42" t="n"/>
    </row>
    <row r="537">
      <c r="A537" s="42" t="n"/>
      <c r="B537" s="42">
        <f t="array" ref="B537">IFERROR(INDEX(Raw_Articles!$F:$F,MATCH(A537,Raw_Articles!$A:$A,0)),"")</f>
        <v/>
      </c>
      <c r="C537" s="42" t="n"/>
      <c r="D537" s="42" t="n"/>
      <c r="E537" s="42" t="n"/>
      <c r="F537" s="42" t="n"/>
      <c r="G537" s="42" t="n"/>
      <c r="H537" s="42" t="n"/>
      <c r="I537" s="42" t="n"/>
      <c r="J537" s="42" t="n"/>
      <c r="K537" s="42" t="n"/>
      <c r="L537" s="42" t="n"/>
      <c r="M537" s="42" t="n"/>
      <c r="N537" s="42">
        <f>IF(COUNTA(C537:G537)=0,"",COUNTIF(C537:G537,"Yes"))</f>
        <v/>
      </c>
      <c r="O537" s="42">
        <f>IF(COUNTA(H537:M537)=0,"",IF(COUNTIF(H537:M537,"Yes")&gt;0,"YES","NO"))</f>
        <v/>
      </c>
      <c r="P537" s="42">
        <f>IF(A537="","",IF(O537="YES","Exclude",IF(N537=5,"Candidate","Review")))</f>
        <v/>
      </c>
      <c r="Q537" s="42" t="n"/>
      <c r="R537" s="42" t="n"/>
    </row>
    <row r="538">
      <c r="A538" s="42" t="n"/>
      <c r="B538" s="42">
        <f t="array" ref="B538">IFERROR(INDEX(Raw_Articles!$F:$F,MATCH(A538,Raw_Articles!$A:$A,0)),"")</f>
        <v/>
      </c>
      <c r="C538" s="42" t="n"/>
      <c r="D538" s="42" t="n"/>
      <c r="E538" s="42" t="n"/>
      <c r="F538" s="42" t="n"/>
      <c r="G538" s="42" t="n"/>
      <c r="H538" s="42" t="n"/>
      <c r="I538" s="42" t="n"/>
      <c r="J538" s="42" t="n"/>
      <c r="K538" s="42" t="n"/>
      <c r="L538" s="42" t="n"/>
      <c r="M538" s="42" t="n"/>
      <c r="N538" s="42">
        <f>IF(COUNTA(C538:G538)=0,"",COUNTIF(C538:G538,"Yes"))</f>
        <v/>
      </c>
      <c r="O538" s="42">
        <f>IF(COUNTA(H538:M538)=0,"",IF(COUNTIF(H538:M538,"Yes")&gt;0,"YES","NO"))</f>
        <v/>
      </c>
      <c r="P538" s="42">
        <f>IF(A538="","",IF(O538="YES","Exclude",IF(N538=5,"Candidate","Review")))</f>
        <v/>
      </c>
      <c r="Q538" s="42" t="n"/>
      <c r="R538" s="42" t="n"/>
    </row>
    <row r="539">
      <c r="A539" s="42" t="n"/>
      <c r="B539" s="42">
        <f t="array" ref="B539">IFERROR(INDEX(Raw_Articles!$F:$F,MATCH(A539,Raw_Articles!$A:$A,0)),"")</f>
        <v/>
      </c>
      <c r="C539" s="42" t="n"/>
      <c r="D539" s="42" t="n"/>
      <c r="E539" s="42" t="n"/>
      <c r="F539" s="42" t="n"/>
      <c r="G539" s="42" t="n"/>
      <c r="H539" s="42" t="n"/>
      <c r="I539" s="42" t="n"/>
      <c r="J539" s="42" t="n"/>
      <c r="K539" s="42" t="n"/>
      <c r="L539" s="42" t="n"/>
      <c r="M539" s="42" t="n"/>
      <c r="N539" s="42">
        <f>IF(COUNTA(C539:G539)=0,"",COUNTIF(C539:G539,"Yes"))</f>
        <v/>
      </c>
      <c r="O539" s="42">
        <f>IF(COUNTA(H539:M539)=0,"",IF(COUNTIF(H539:M539,"Yes")&gt;0,"YES","NO"))</f>
        <v/>
      </c>
      <c r="P539" s="42">
        <f>IF(A539="","",IF(O539="YES","Exclude",IF(N539=5,"Candidate","Review")))</f>
        <v/>
      </c>
      <c r="Q539" s="42" t="n"/>
      <c r="R539" s="42" t="n"/>
    </row>
    <row r="540">
      <c r="A540" s="42" t="n"/>
      <c r="B540" s="42">
        <f t="array" ref="B540">IFERROR(INDEX(Raw_Articles!$F:$F,MATCH(A540,Raw_Articles!$A:$A,0)),"")</f>
        <v/>
      </c>
      <c r="C540" s="42" t="n"/>
      <c r="D540" s="42" t="n"/>
      <c r="E540" s="42" t="n"/>
      <c r="F540" s="42" t="n"/>
      <c r="G540" s="42" t="n"/>
      <c r="H540" s="42" t="n"/>
      <c r="I540" s="42" t="n"/>
      <c r="J540" s="42" t="n"/>
      <c r="K540" s="42" t="n"/>
      <c r="L540" s="42" t="n"/>
      <c r="M540" s="42" t="n"/>
      <c r="N540" s="42">
        <f>IF(COUNTA(C540:G540)=0,"",COUNTIF(C540:G540,"Yes"))</f>
        <v/>
      </c>
      <c r="O540" s="42">
        <f>IF(COUNTA(H540:M540)=0,"",IF(COUNTIF(H540:M540,"Yes")&gt;0,"YES","NO"))</f>
        <v/>
      </c>
      <c r="P540" s="42">
        <f>IF(A540="","",IF(O540="YES","Exclude",IF(N540=5,"Candidate","Review")))</f>
        <v/>
      </c>
      <c r="Q540" s="42" t="n"/>
      <c r="R540" s="42" t="n"/>
    </row>
    <row r="541">
      <c r="A541" s="42" t="n"/>
      <c r="B541" s="42">
        <f t="array" ref="B541">IFERROR(INDEX(Raw_Articles!$F:$F,MATCH(A541,Raw_Articles!$A:$A,0)),"")</f>
        <v/>
      </c>
      <c r="C541" s="42" t="n"/>
      <c r="D541" s="42" t="n"/>
      <c r="E541" s="42" t="n"/>
      <c r="F541" s="42" t="n"/>
      <c r="G541" s="42" t="n"/>
      <c r="H541" s="42" t="n"/>
      <c r="I541" s="42" t="n"/>
      <c r="J541" s="42" t="n"/>
      <c r="K541" s="42" t="n"/>
      <c r="L541" s="42" t="n"/>
      <c r="M541" s="42" t="n"/>
      <c r="N541" s="42">
        <f>IF(COUNTA(C541:G541)=0,"",COUNTIF(C541:G541,"Yes"))</f>
        <v/>
      </c>
      <c r="O541" s="42">
        <f>IF(COUNTA(H541:M541)=0,"",IF(COUNTIF(H541:M541,"Yes")&gt;0,"YES","NO"))</f>
        <v/>
      </c>
      <c r="P541" s="42">
        <f>IF(A541="","",IF(O541="YES","Exclude",IF(N541=5,"Candidate","Review")))</f>
        <v/>
      </c>
      <c r="Q541" s="42" t="n"/>
      <c r="R541" s="42" t="n"/>
    </row>
    <row r="542">
      <c r="A542" s="42" t="n"/>
      <c r="B542" s="42">
        <f t="array" ref="B542">IFERROR(INDEX(Raw_Articles!$F:$F,MATCH(A542,Raw_Articles!$A:$A,0)),"")</f>
        <v/>
      </c>
      <c r="C542" s="42" t="n"/>
      <c r="D542" s="42" t="n"/>
      <c r="E542" s="42" t="n"/>
      <c r="F542" s="42" t="n"/>
      <c r="G542" s="42" t="n"/>
      <c r="H542" s="42" t="n"/>
      <c r="I542" s="42" t="n"/>
      <c r="J542" s="42" t="n"/>
      <c r="K542" s="42" t="n"/>
      <c r="L542" s="42" t="n"/>
      <c r="M542" s="42" t="n"/>
      <c r="N542" s="42">
        <f>IF(COUNTA(C542:G542)=0,"",COUNTIF(C542:G542,"Yes"))</f>
        <v/>
      </c>
      <c r="O542" s="42">
        <f>IF(COUNTA(H542:M542)=0,"",IF(COUNTIF(H542:M542,"Yes")&gt;0,"YES","NO"))</f>
        <v/>
      </c>
      <c r="P542" s="42">
        <f>IF(A542="","",IF(O542="YES","Exclude",IF(N542=5,"Candidate","Review")))</f>
        <v/>
      </c>
      <c r="Q542" s="42" t="n"/>
      <c r="R542" s="42" t="n"/>
    </row>
    <row r="543">
      <c r="A543" s="42" t="n"/>
      <c r="B543" s="42">
        <f t="array" ref="B543">IFERROR(INDEX(Raw_Articles!$F:$F,MATCH(A543,Raw_Articles!$A:$A,0)),"")</f>
        <v/>
      </c>
      <c r="C543" s="42" t="n"/>
      <c r="D543" s="42" t="n"/>
      <c r="E543" s="42" t="n"/>
      <c r="F543" s="42" t="n"/>
      <c r="G543" s="42" t="n"/>
      <c r="H543" s="42" t="n"/>
      <c r="I543" s="42" t="n"/>
      <c r="J543" s="42" t="n"/>
      <c r="K543" s="42" t="n"/>
      <c r="L543" s="42" t="n"/>
      <c r="M543" s="42" t="n"/>
      <c r="N543" s="42">
        <f>IF(COUNTA(C543:G543)=0,"",COUNTIF(C543:G543,"Yes"))</f>
        <v/>
      </c>
      <c r="O543" s="42">
        <f>IF(COUNTA(H543:M543)=0,"",IF(COUNTIF(H543:M543,"Yes")&gt;0,"YES","NO"))</f>
        <v/>
      </c>
      <c r="P543" s="42">
        <f>IF(A543="","",IF(O543="YES","Exclude",IF(N543=5,"Candidate","Review")))</f>
        <v/>
      </c>
      <c r="Q543" s="42" t="n"/>
      <c r="R543" s="42" t="n"/>
    </row>
    <row r="544">
      <c r="A544" s="42" t="n"/>
      <c r="B544" s="42">
        <f t="array" ref="B544">IFERROR(INDEX(Raw_Articles!$F:$F,MATCH(A544,Raw_Articles!$A:$A,0)),"")</f>
        <v/>
      </c>
      <c r="C544" s="42" t="n"/>
      <c r="D544" s="42" t="n"/>
      <c r="E544" s="42" t="n"/>
      <c r="F544" s="42" t="n"/>
      <c r="G544" s="42" t="n"/>
      <c r="H544" s="42" t="n"/>
      <c r="I544" s="42" t="n"/>
      <c r="J544" s="42" t="n"/>
      <c r="K544" s="42" t="n"/>
      <c r="L544" s="42" t="n"/>
      <c r="M544" s="42" t="n"/>
      <c r="N544" s="42">
        <f>IF(COUNTA(C544:G544)=0,"",COUNTIF(C544:G544,"Yes"))</f>
        <v/>
      </c>
      <c r="O544" s="42">
        <f>IF(COUNTA(H544:M544)=0,"",IF(COUNTIF(H544:M544,"Yes")&gt;0,"YES","NO"))</f>
        <v/>
      </c>
      <c r="P544" s="42">
        <f>IF(A544="","",IF(O544="YES","Exclude",IF(N544=5,"Candidate","Review")))</f>
        <v/>
      </c>
      <c r="Q544" s="42" t="n"/>
      <c r="R544" s="42" t="n"/>
    </row>
    <row r="545">
      <c r="A545" s="42" t="n"/>
      <c r="B545" s="42">
        <f t="array" ref="B545">IFERROR(INDEX(Raw_Articles!$F:$F,MATCH(A545,Raw_Articles!$A:$A,0)),"")</f>
        <v/>
      </c>
      <c r="C545" s="42" t="n"/>
      <c r="D545" s="42" t="n"/>
      <c r="E545" s="42" t="n"/>
      <c r="F545" s="42" t="n"/>
      <c r="G545" s="42" t="n"/>
      <c r="H545" s="42" t="n"/>
      <c r="I545" s="42" t="n"/>
      <c r="J545" s="42" t="n"/>
      <c r="K545" s="42" t="n"/>
      <c r="L545" s="42" t="n"/>
      <c r="M545" s="42" t="n"/>
      <c r="N545" s="42">
        <f>IF(COUNTA(C545:G545)=0,"",COUNTIF(C545:G545,"Yes"))</f>
        <v/>
      </c>
      <c r="O545" s="42">
        <f>IF(COUNTA(H545:M545)=0,"",IF(COUNTIF(H545:M545,"Yes")&gt;0,"YES","NO"))</f>
        <v/>
      </c>
      <c r="P545" s="42">
        <f>IF(A545="","",IF(O545="YES","Exclude",IF(N545=5,"Candidate","Review")))</f>
        <v/>
      </c>
      <c r="Q545" s="42" t="n"/>
      <c r="R545" s="42" t="n"/>
    </row>
    <row r="546">
      <c r="A546" s="42" t="n"/>
      <c r="B546" s="42">
        <f t="array" ref="B546">IFERROR(INDEX(Raw_Articles!$F:$F,MATCH(A546,Raw_Articles!$A:$A,0)),"")</f>
        <v/>
      </c>
      <c r="C546" s="42" t="n"/>
      <c r="D546" s="42" t="n"/>
      <c r="E546" s="42" t="n"/>
      <c r="F546" s="42" t="n"/>
      <c r="G546" s="42" t="n"/>
      <c r="H546" s="42" t="n"/>
      <c r="I546" s="42" t="n"/>
      <c r="J546" s="42" t="n"/>
      <c r="K546" s="42" t="n"/>
      <c r="L546" s="42" t="n"/>
      <c r="M546" s="42" t="n"/>
      <c r="N546" s="42">
        <f>IF(COUNTA(C546:G546)=0,"",COUNTIF(C546:G546,"Yes"))</f>
        <v/>
      </c>
      <c r="O546" s="42">
        <f>IF(COUNTA(H546:M546)=0,"",IF(COUNTIF(H546:M546,"Yes")&gt;0,"YES","NO"))</f>
        <v/>
      </c>
      <c r="P546" s="42">
        <f>IF(A546="","",IF(O546="YES","Exclude",IF(N546=5,"Candidate","Review")))</f>
        <v/>
      </c>
      <c r="Q546" s="42" t="n"/>
      <c r="R546" s="42" t="n"/>
    </row>
    <row r="547">
      <c r="A547" s="42" t="n"/>
      <c r="B547" s="42">
        <f t="array" ref="B547">IFERROR(INDEX(Raw_Articles!$F:$F,MATCH(A547,Raw_Articles!$A:$A,0)),"")</f>
        <v/>
      </c>
      <c r="C547" s="42" t="n"/>
      <c r="D547" s="42" t="n"/>
      <c r="E547" s="42" t="n"/>
      <c r="F547" s="42" t="n"/>
      <c r="G547" s="42" t="n"/>
      <c r="H547" s="42" t="n"/>
      <c r="I547" s="42" t="n"/>
      <c r="J547" s="42" t="n"/>
      <c r="K547" s="42" t="n"/>
      <c r="L547" s="42" t="n"/>
      <c r="M547" s="42" t="n"/>
      <c r="N547" s="42">
        <f>IF(COUNTA(C547:G547)=0,"",COUNTIF(C547:G547,"Yes"))</f>
        <v/>
      </c>
      <c r="O547" s="42">
        <f>IF(COUNTA(H547:M547)=0,"",IF(COUNTIF(H547:M547,"Yes")&gt;0,"YES","NO"))</f>
        <v/>
      </c>
      <c r="P547" s="42">
        <f>IF(A547="","",IF(O547="YES","Exclude",IF(N547=5,"Candidate","Review")))</f>
        <v/>
      </c>
      <c r="Q547" s="42" t="n"/>
      <c r="R547" s="42" t="n"/>
    </row>
    <row r="548">
      <c r="A548" s="42" t="n"/>
      <c r="B548" s="42">
        <f t="array" ref="B548">IFERROR(INDEX(Raw_Articles!$F:$F,MATCH(A548,Raw_Articles!$A:$A,0)),"")</f>
        <v/>
      </c>
      <c r="C548" s="42" t="n"/>
      <c r="D548" s="42" t="n"/>
      <c r="E548" s="42" t="n"/>
      <c r="F548" s="42" t="n"/>
      <c r="G548" s="42" t="n"/>
      <c r="H548" s="42" t="n"/>
      <c r="I548" s="42" t="n"/>
      <c r="J548" s="42" t="n"/>
      <c r="K548" s="42" t="n"/>
      <c r="L548" s="42" t="n"/>
      <c r="M548" s="42" t="n"/>
      <c r="N548" s="42">
        <f>IF(COUNTA(C548:G548)=0,"",COUNTIF(C548:G548,"Yes"))</f>
        <v/>
      </c>
      <c r="O548" s="42">
        <f>IF(COUNTA(H548:M548)=0,"",IF(COUNTIF(H548:M548,"Yes")&gt;0,"YES","NO"))</f>
        <v/>
      </c>
      <c r="P548" s="42">
        <f>IF(A548="","",IF(O548="YES","Exclude",IF(N548=5,"Candidate","Review")))</f>
        <v/>
      </c>
      <c r="Q548" s="42" t="n"/>
      <c r="R548" s="42" t="n"/>
    </row>
    <row r="549">
      <c r="A549" s="42" t="n"/>
      <c r="B549" s="42">
        <f t="array" ref="B549">IFERROR(INDEX(Raw_Articles!$F:$F,MATCH(A549,Raw_Articles!$A:$A,0)),"")</f>
        <v/>
      </c>
      <c r="C549" s="42" t="n"/>
      <c r="D549" s="42" t="n"/>
      <c r="E549" s="42" t="n"/>
      <c r="F549" s="42" t="n"/>
      <c r="G549" s="42" t="n"/>
      <c r="H549" s="42" t="n"/>
      <c r="I549" s="42" t="n"/>
      <c r="J549" s="42" t="n"/>
      <c r="K549" s="42" t="n"/>
      <c r="L549" s="42" t="n"/>
      <c r="M549" s="42" t="n"/>
      <c r="N549" s="42">
        <f>IF(COUNTA(C549:G549)=0,"",COUNTIF(C549:G549,"Yes"))</f>
        <v/>
      </c>
      <c r="O549" s="42">
        <f>IF(COUNTA(H549:M549)=0,"",IF(COUNTIF(H549:M549,"Yes")&gt;0,"YES","NO"))</f>
        <v/>
      </c>
      <c r="P549" s="42">
        <f>IF(A549="","",IF(O549="YES","Exclude",IF(N549=5,"Candidate","Review")))</f>
        <v/>
      </c>
      <c r="Q549" s="42" t="n"/>
      <c r="R549" s="42" t="n"/>
    </row>
    <row r="550">
      <c r="A550" s="42" t="n"/>
      <c r="B550" s="42">
        <f t="array" ref="B550">IFERROR(INDEX(Raw_Articles!$F:$F,MATCH(A550,Raw_Articles!$A:$A,0)),"")</f>
        <v/>
      </c>
      <c r="C550" s="42" t="n"/>
      <c r="D550" s="42" t="n"/>
      <c r="E550" s="42" t="n"/>
      <c r="F550" s="42" t="n"/>
      <c r="G550" s="42" t="n"/>
      <c r="H550" s="42" t="n"/>
      <c r="I550" s="42" t="n"/>
      <c r="J550" s="42" t="n"/>
      <c r="K550" s="42" t="n"/>
      <c r="L550" s="42" t="n"/>
      <c r="M550" s="42" t="n"/>
      <c r="N550" s="42">
        <f>IF(COUNTA(C550:G550)=0,"",COUNTIF(C550:G550,"Yes"))</f>
        <v/>
      </c>
      <c r="O550" s="42">
        <f>IF(COUNTA(H550:M550)=0,"",IF(COUNTIF(H550:M550,"Yes")&gt;0,"YES","NO"))</f>
        <v/>
      </c>
      <c r="P550" s="42">
        <f>IF(A550="","",IF(O550="YES","Exclude",IF(N550=5,"Candidate","Review")))</f>
        <v/>
      </c>
      <c r="Q550" s="42" t="n"/>
      <c r="R550" s="42" t="n"/>
    </row>
    <row r="551">
      <c r="A551" s="42" t="n"/>
      <c r="B551" s="42">
        <f t="array" ref="B551">IFERROR(INDEX(Raw_Articles!$F:$F,MATCH(A551,Raw_Articles!$A:$A,0)),"")</f>
        <v/>
      </c>
      <c r="C551" s="42" t="n"/>
      <c r="D551" s="42" t="n"/>
      <c r="E551" s="42" t="n"/>
      <c r="F551" s="42" t="n"/>
      <c r="G551" s="42" t="n"/>
      <c r="H551" s="42" t="n"/>
      <c r="I551" s="42" t="n"/>
      <c r="J551" s="42" t="n"/>
      <c r="K551" s="42" t="n"/>
      <c r="L551" s="42" t="n"/>
      <c r="M551" s="42" t="n"/>
      <c r="N551" s="42">
        <f>IF(COUNTA(C551:G551)=0,"",COUNTIF(C551:G551,"Yes"))</f>
        <v/>
      </c>
      <c r="O551" s="42">
        <f>IF(COUNTA(H551:M551)=0,"",IF(COUNTIF(H551:M551,"Yes")&gt;0,"YES","NO"))</f>
        <v/>
      </c>
      <c r="P551" s="42">
        <f>IF(A551="","",IF(O551="YES","Exclude",IF(N551=5,"Candidate","Review")))</f>
        <v/>
      </c>
      <c r="Q551" s="42" t="n"/>
      <c r="R551" s="42" t="n"/>
    </row>
    <row r="552">
      <c r="A552" s="42" t="n"/>
      <c r="B552" s="42">
        <f t="array" ref="B552">IFERROR(INDEX(Raw_Articles!$F:$F,MATCH(A552,Raw_Articles!$A:$A,0)),"")</f>
        <v/>
      </c>
      <c r="C552" s="42" t="n"/>
      <c r="D552" s="42" t="n"/>
      <c r="E552" s="42" t="n"/>
      <c r="F552" s="42" t="n"/>
      <c r="G552" s="42" t="n"/>
      <c r="H552" s="42" t="n"/>
      <c r="I552" s="42" t="n"/>
      <c r="J552" s="42" t="n"/>
      <c r="K552" s="42" t="n"/>
      <c r="L552" s="42" t="n"/>
      <c r="M552" s="42" t="n"/>
      <c r="N552" s="42">
        <f>IF(COUNTA(C552:G552)=0,"",COUNTIF(C552:G552,"Yes"))</f>
        <v/>
      </c>
      <c r="O552" s="42">
        <f>IF(COUNTA(H552:M552)=0,"",IF(COUNTIF(H552:M552,"Yes")&gt;0,"YES","NO"))</f>
        <v/>
      </c>
      <c r="P552" s="42">
        <f>IF(A552="","",IF(O552="YES","Exclude",IF(N552=5,"Candidate","Review")))</f>
        <v/>
      </c>
      <c r="Q552" s="42" t="n"/>
      <c r="R552" s="42" t="n"/>
    </row>
    <row r="553">
      <c r="A553" s="42" t="n"/>
      <c r="B553" s="42">
        <f t="array" ref="B553">IFERROR(INDEX(Raw_Articles!$F:$F,MATCH(A553,Raw_Articles!$A:$A,0)),"")</f>
        <v/>
      </c>
      <c r="C553" s="42" t="n"/>
      <c r="D553" s="42" t="n"/>
      <c r="E553" s="42" t="n"/>
      <c r="F553" s="42" t="n"/>
      <c r="G553" s="42" t="n"/>
      <c r="H553" s="42" t="n"/>
      <c r="I553" s="42" t="n"/>
      <c r="J553" s="42" t="n"/>
      <c r="K553" s="42" t="n"/>
      <c r="L553" s="42" t="n"/>
      <c r="M553" s="42" t="n"/>
      <c r="N553" s="42">
        <f>IF(COUNTA(C553:G553)=0,"",COUNTIF(C553:G553,"Yes"))</f>
        <v/>
      </c>
      <c r="O553" s="42">
        <f>IF(COUNTA(H553:M553)=0,"",IF(COUNTIF(H553:M553,"Yes")&gt;0,"YES","NO"))</f>
        <v/>
      </c>
      <c r="P553" s="42">
        <f>IF(A553="","",IF(O553="YES","Exclude",IF(N553=5,"Candidate","Review")))</f>
        <v/>
      </c>
      <c r="Q553" s="42" t="n"/>
      <c r="R553" s="42" t="n"/>
    </row>
    <row r="554">
      <c r="A554" s="42" t="n"/>
      <c r="B554" s="42">
        <f t="array" ref="B554">IFERROR(INDEX(Raw_Articles!$F:$F,MATCH(A554,Raw_Articles!$A:$A,0)),"")</f>
        <v/>
      </c>
      <c r="C554" s="42" t="n"/>
      <c r="D554" s="42" t="n"/>
      <c r="E554" s="42" t="n"/>
      <c r="F554" s="42" t="n"/>
      <c r="G554" s="42" t="n"/>
      <c r="H554" s="42" t="n"/>
      <c r="I554" s="42" t="n"/>
      <c r="J554" s="42" t="n"/>
      <c r="K554" s="42" t="n"/>
      <c r="L554" s="42" t="n"/>
      <c r="M554" s="42" t="n"/>
      <c r="N554" s="42">
        <f>IF(COUNTA(C554:G554)=0,"",COUNTIF(C554:G554,"Yes"))</f>
        <v/>
      </c>
      <c r="O554" s="42">
        <f>IF(COUNTA(H554:M554)=0,"",IF(COUNTIF(H554:M554,"Yes")&gt;0,"YES","NO"))</f>
        <v/>
      </c>
      <c r="P554" s="42">
        <f>IF(A554="","",IF(O554="YES","Exclude",IF(N554=5,"Candidate","Review")))</f>
        <v/>
      </c>
      <c r="Q554" s="42" t="n"/>
      <c r="R554" s="42" t="n"/>
    </row>
    <row r="555">
      <c r="A555" s="42" t="n"/>
      <c r="B555" s="42">
        <f t="array" ref="B555">IFERROR(INDEX(Raw_Articles!$F:$F,MATCH(A555,Raw_Articles!$A:$A,0)),"")</f>
        <v/>
      </c>
      <c r="C555" s="42" t="n"/>
      <c r="D555" s="42" t="n"/>
      <c r="E555" s="42" t="n"/>
      <c r="F555" s="42" t="n"/>
      <c r="G555" s="42" t="n"/>
      <c r="H555" s="42" t="n"/>
      <c r="I555" s="42" t="n"/>
      <c r="J555" s="42" t="n"/>
      <c r="K555" s="42" t="n"/>
      <c r="L555" s="42" t="n"/>
      <c r="M555" s="42" t="n"/>
      <c r="N555" s="42">
        <f>IF(COUNTA(C555:G555)=0,"",COUNTIF(C555:G555,"Yes"))</f>
        <v/>
      </c>
      <c r="O555" s="42">
        <f>IF(COUNTA(H555:M555)=0,"",IF(COUNTIF(H555:M555,"Yes")&gt;0,"YES","NO"))</f>
        <v/>
      </c>
      <c r="P555" s="42">
        <f>IF(A555="","",IF(O555="YES","Exclude",IF(N555=5,"Candidate","Review")))</f>
        <v/>
      </c>
      <c r="Q555" s="42" t="n"/>
      <c r="R555" s="42" t="n"/>
    </row>
    <row r="556">
      <c r="A556" s="42" t="n"/>
      <c r="B556" s="42">
        <f t="array" ref="B556">IFERROR(INDEX(Raw_Articles!$F:$F,MATCH(A556,Raw_Articles!$A:$A,0)),"")</f>
        <v/>
      </c>
      <c r="C556" s="42" t="n"/>
      <c r="D556" s="42" t="n"/>
      <c r="E556" s="42" t="n"/>
      <c r="F556" s="42" t="n"/>
      <c r="G556" s="42" t="n"/>
      <c r="H556" s="42" t="n"/>
      <c r="I556" s="42" t="n"/>
      <c r="J556" s="42" t="n"/>
      <c r="K556" s="42" t="n"/>
      <c r="L556" s="42" t="n"/>
      <c r="M556" s="42" t="n"/>
      <c r="N556" s="42">
        <f>IF(COUNTA(C556:G556)=0,"",COUNTIF(C556:G556,"Yes"))</f>
        <v/>
      </c>
      <c r="O556" s="42">
        <f>IF(COUNTA(H556:M556)=0,"",IF(COUNTIF(H556:M556,"Yes")&gt;0,"YES","NO"))</f>
        <v/>
      </c>
      <c r="P556" s="42">
        <f>IF(A556="","",IF(O556="YES","Exclude",IF(N556=5,"Candidate","Review")))</f>
        <v/>
      </c>
      <c r="Q556" s="42" t="n"/>
      <c r="R556" s="42" t="n"/>
    </row>
    <row r="557">
      <c r="A557" s="42" t="n"/>
      <c r="B557" s="42">
        <f t="array" ref="B557">IFERROR(INDEX(Raw_Articles!$F:$F,MATCH(A557,Raw_Articles!$A:$A,0)),"")</f>
        <v/>
      </c>
      <c r="C557" s="42" t="n"/>
      <c r="D557" s="42" t="n"/>
      <c r="E557" s="42" t="n"/>
      <c r="F557" s="42" t="n"/>
      <c r="G557" s="42" t="n"/>
      <c r="H557" s="42" t="n"/>
      <c r="I557" s="42" t="n"/>
      <c r="J557" s="42" t="n"/>
      <c r="K557" s="42" t="n"/>
      <c r="L557" s="42" t="n"/>
      <c r="M557" s="42" t="n"/>
      <c r="N557" s="42">
        <f>IF(COUNTA(C557:G557)=0,"",COUNTIF(C557:G557,"Yes"))</f>
        <v/>
      </c>
      <c r="O557" s="42">
        <f>IF(COUNTA(H557:M557)=0,"",IF(COUNTIF(H557:M557,"Yes")&gt;0,"YES","NO"))</f>
        <v/>
      </c>
      <c r="P557" s="42">
        <f>IF(A557="","",IF(O557="YES","Exclude",IF(N557=5,"Candidate","Review")))</f>
        <v/>
      </c>
      <c r="Q557" s="42" t="n"/>
      <c r="R557" s="42" t="n"/>
    </row>
    <row r="558">
      <c r="A558" s="42" t="n"/>
      <c r="B558" s="42">
        <f t="array" ref="B558">IFERROR(INDEX(Raw_Articles!$F:$F,MATCH(A558,Raw_Articles!$A:$A,0)),"")</f>
        <v/>
      </c>
      <c r="C558" s="42" t="n"/>
      <c r="D558" s="42" t="n"/>
      <c r="E558" s="42" t="n"/>
      <c r="F558" s="42" t="n"/>
      <c r="G558" s="42" t="n"/>
      <c r="H558" s="42" t="n"/>
      <c r="I558" s="42" t="n"/>
      <c r="J558" s="42" t="n"/>
      <c r="K558" s="42" t="n"/>
      <c r="L558" s="42" t="n"/>
      <c r="M558" s="42" t="n"/>
      <c r="N558" s="42">
        <f>IF(COUNTA(C558:G558)=0,"",COUNTIF(C558:G558,"Yes"))</f>
        <v/>
      </c>
      <c r="O558" s="42">
        <f>IF(COUNTA(H558:M558)=0,"",IF(COUNTIF(H558:M558,"Yes")&gt;0,"YES","NO"))</f>
        <v/>
      </c>
      <c r="P558" s="42">
        <f>IF(A558="","",IF(O558="YES","Exclude",IF(N558=5,"Candidate","Review")))</f>
        <v/>
      </c>
      <c r="Q558" s="42" t="n"/>
      <c r="R558" s="42" t="n"/>
    </row>
    <row r="559">
      <c r="A559" s="42" t="n"/>
      <c r="B559" s="42">
        <f t="array" ref="B559">IFERROR(INDEX(Raw_Articles!$F:$F,MATCH(A559,Raw_Articles!$A:$A,0)),"")</f>
        <v/>
      </c>
      <c r="C559" s="42" t="n"/>
      <c r="D559" s="42" t="n"/>
      <c r="E559" s="42" t="n"/>
      <c r="F559" s="42" t="n"/>
      <c r="G559" s="42" t="n"/>
      <c r="H559" s="42" t="n"/>
      <c r="I559" s="42" t="n"/>
      <c r="J559" s="42" t="n"/>
      <c r="K559" s="42" t="n"/>
      <c r="L559" s="42" t="n"/>
      <c r="M559" s="42" t="n"/>
      <c r="N559" s="42">
        <f>IF(COUNTA(C559:G559)=0,"",COUNTIF(C559:G559,"Yes"))</f>
        <v/>
      </c>
      <c r="O559" s="42">
        <f>IF(COUNTA(H559:M559)=0,"",IF(COUNTIF(H559:M559,"Yes")&gt;0,"YES","NO"))</f>
        <v/>
      </c>
      <c r="P559" s="42">
        <f>IF(A559="","",IF(O559="YES","Exclude",IF(N559=5,"Candidate","Review")))</f>
        <v/>
      </c>
      <c r="Q559" s="42" t="n"/>
      <c r="R559" s="42" t="n"/>
    </row>
    <row r="560">
      <c r="A560" s="42" t="n"/>
      <c r="B560" s="42">
        <f t="array" ref="B560">IFERROR(INDEX(Raw_Articles!$F:$F,MATCH(A560,Raw_Articles!$A:$A,0)),"")</f>
        <v/>
      </c>
      <c r="C560" s="42" t="n"/>
      <c r="D560" s="42" t="n"/>
      <c r="E560" s="42" t="n"/>
      <c r="F560" s="42" t="n"/>
      <c r="G560" s="42" t="n"/>
      <c r="H560" s="42" t="n"/>
      <c r="I560" s="42" t="n"/>
      <c r="J560" s="42" t="n"/>
      <c r="K560" s="42" t="n"/>
      <c r="L560" s="42" t="n"/>
      <c r="M560" s="42" t="n"/>
      <c r="N560" s="42">
        <f>IF(COUNTA(C560:G560)=0,"",COUNTIF(C560:G560,"Yes"))</f>
        <v/>
      </c>
      <c r="O560" s="42">
        <f>IF(COUNTA(H560:M560)=0,"",IF(COUNTIF(H560:M560,"Yes")&gt;0,"YES","NO"))</f>
        <v/>
      </c>
      <c r="P560" s="42">
        <f>IF(A560="","",IF(O560="YES","Exclude",IF(N560=5,"Candidate","Review")))</f>
        <v/>
      </c>
      <c r="Q560" s="42" t="n"/>
      <c r="R560" s="42" t="n"/>
    </row>
    <row r="561">
      <c r="A561" s="42" t="n"/>
      <c r="B561" s="42">
        <f t="array" ref="B561">IFERROR(INDEX(Raw_Articles!$F:$F,MATCH(A561,Raw_Articles!$A:$A,0)),"")</f>
        <v/>
      </c>
      <c r="C561" s="42" t="n"/>
      <c r="D561" s="42" t="n"/>
      <c r="E561" s="42" t="n"/>
      <c r="F561" s="42" t="n"/>
      <c r="G561" s="42" t="n"/>
      <c r="H561" s="42" t="n"/>
      <c r="I561" s="42" t="n"/>
      <c r="J561" s="42" t="n"/>
      <c r="K561" s="42" t="n"/>
      <c r="L561" s="42" t="n"/>
      <c r="M561" s="42" t="n"/>
      <c r="N561" s="42">
        <f>IF(COUNTA(C561:G561)=0,"",COUNTIF(C561:G561,"Yes"))</f>
        <v/>
      </c>
      <c r="O561" s="42">
        <f>IF(COUNTA(H561:M561)=0,"",IF(COUNTIF(H561:M561,"Yes")&gt;0,"YES","NO"))</f>
        <v/>
      </c>
      <c r="P561" s="42">
        <f>IF(A561="","",IF(O561="YES","Exclude",IF(N561=5,"Candidate","Review")))</f>
        <v/>
      </c>
      <c r="Q561" s="42" t="n"/>
      <c r="R561" s="42" t="n"/>
    </row>
    <row r="562">
      <c r="A562" s="42" t="n"/>
      <c r="B562" s="42">
        <f t="array" ref="B562">IFERROR(INDEX(Raw_Articles!$F:$F,MATCH(A562,Raw_Articles!$A:$A,0)),"")</f>
        <v/>
      </c>
      <c r="C562" s="42" t="n"/>
      <c r="D562" s="42" t="n"/>
      <c r="E562" s="42" t="n"/>
      <c r="F562" s="42" t="n"/>
      <c r="G562" s="42" t="n"/>
      <c r="H562" s="42" t="n"/>
      <c r="I562" s="42" t="n"/>
      <c r="J562" s="42" t="n"/>
      <c r="K562" s="42" t="n"/>
      <c r="L562" s="42" t="n"/>
      <c r="M562" s="42" t="n"/>
      <c r="N562" s="42">
        <f>IF(COUNTA(C562:G562)=0,"",COUNTIF(C562:G562,"Yes"))</f>
        <v/>
      </c>
      <c r="O562" s="42">
        <f>IF(COUNTA(H562:M562)=0,"",IF(COUNTIF(H562:M562,"Yes")&gt;0,"YES","NO"))</f>
        <v/>
      </c>
      <c r="P562" s="42">
        <f>IF(A562="","",IF(O562="YES","Exclude",IF(N562=5,"Candidate","Review")))</f>
        <v/>
      </c>
      <c r="Q562" s="42" t="n"/>
      <c r="R562" s="42" t="n"/>
    </row>
    <row r="563">
      <c r="A563" s="42" t="n"/>
      <c r="B563" s="42">
        <f t="array" ref="B563">IFERROR(INDEX(Raw_Articles!$F:$F,MATCH(A563,Raw_Articles!$A:$A,0)),"")</f>
        <v/>
      </c>
      <c r="C563" s="42" t="n"/>
      <c r="D563" s="42" t="n"/>
      <c r="E563" s="42" t="n"/>
      <c r="F563" s="42" t="n"/>
      <c r="G563" s="42" t="n"/>
      <c r="H563" s="42" t="n"/>
      <c r="I563" s="42" t="n"/>
      <c r="J563" s="42" t="n"/>
      <c r="K563" s="42" t="n"/>
      <c r="L563" s="42" t="n"/>
      <c r="M563" s="42" t="n"/>
      <c r="N563" s="42">
        <f>IF(COUNTA(C563:G563)=0,"",COUNTIF(C563:G563,"Yes"))</f>
        <v/>
      </c>
      <c r="O563" s="42">
        <f>IF(COUNTA(H563:M563)=0,"",IF(COUNTIF(H563:M563,"Yes")&gt;0,"YES","NO"))</f>
        <v/>
      </c>
      <c r="P563" s="42">
        <f>IF(A563="","",IF(O563="YES","Exclude",IF(N563=5,"Candidate","Review")))</f>
        <v/>
      </c>
      <c r="Q563" s="42" t="n"/>
      <c r="R563" s="42" t="n"/>
    </row>
    <row r="564">
      <c r="A564" s="42" t="n"/>
      <c r="B564" s="42">
        <f t="array" ref="B564">IFERROR(INDEX(Raw_Articles!$F:$F,MATCH(A564,Raw_Articles!$A:$A,0)),"")</f>
        <v/>
      </c>
      <c r="C564" s="42" t="n"/>
      <c r="D564" s="42" t="n"/>
      <c r="E564" s="42" t="n"/>
      <c r="F564" s="42" t="n"/>
      <c r="G564" s="42" t="n"/>
      <c r="H564" s="42" t="n"/>
      <c r="I564" s="42" t="n"/>
      <c r="J564" s="42" t="n"/>
      <c r="K564" s="42" t="n"/>
      <c r="L564" s="42" t="n"/>
      <c r="M564" s="42" t="n"/>
      <c r="N564" s="42">
        <f>IF(COUNTA(C564:G564)=0,"",COUNTIF(C564:G564,"Yes"))</f>
        <v/>
      </c>
      <c r="O564" s="42">
        <f>IF(COUNTA(H564:M564)=0,"",IF(COUNTIF(H564:M564,"Yes")&gt;0,"YES","NO"))</f>
        <v/>
      </c>
      <c r="P564" s="42">
        <f>IF(A564="","",IF(O564="YES","Exclude",IF(N564=5,"Candidate","Review")))</f>
        <v/>
      </c>
      <c r="Q564" s="42" t="n"/>
      <c r="R564" s="42" t="n"/>
    </row>
    <row r="565">
      <c r="A565" s="42" t="n"/>
      <c r="B565" s="42">
        <f t="array" ref="B565">IFERROR(INDEX(Raw_Articles!$F:$F,MATCH(A565,Raw_Articles!$A:$A,0)),"")</f>
        <v/>
      </c>
      <c r="C565" s="42" t="n"/>
      <c r="D565" s="42" t="n"/>
      <c r="E565" s="42" t="n"/>
      <c r="F565" s="42" t="n"/>
      <c r="G565" s="42" t="n"/>
      <c r="H565" s="42" t="n"/>
      <c r="I565" s="42" t="n"/>
      <c r="J565" s="42" t="n"/>
      <c r="K565" s="42" t="n"/>
      <c r="L565" s="42" t="n"/>
      <c r="M565" s="42" t="n"/>
      <c r="N565" s="42">
        <f>IF(COUNTA(C565:G565)=0,"",COUNTIF(C565:G565,"Yes"))</f>
        <v/>
      </c>
      <c r="O565" s="42">
        <f>IF(COUNTA(H565:M565)=0,"",IF(COUNTIF(H565:M565,"Yes")&gt;0,"YES","NO"))</f>
        <v/>
      </c>
      <c r="P565" s="42">
        <f>IF(A565="","",IF(O565="YES","Exclude",IF(N565=5,"Candidate","Review")))</f>
        <v/>
      </c>
      <c r="Q565" s="42" t="n"/>
      <c r="R565" s="42" t="n"/>
    </row>
    <row r="566">
      <c r="A566" s="42" t="n"/>
      <c r="B566" s="42">
        <f t="array" ref="B566">IFERROR(INDEX(Raw_Articles!$F:$F,MATCH(A566,Raw_Articles!$A:$A,0)),"")</f>
        <v/>
      </c>
      <c r="C566" s="42" t="n"/>
      <c r="D566" s="42" t="n"/>
      <c r="E566" s="42" t="n"/>
      <c r="F566" s="42" t="n"/>
      <c r="G566" s="42" t="n"/>
      <c r="H566" s="42" t="n"/>
      <c r="I566" s="42" t="n"/>
      <c r="J566" s="42" t="n"/>
      <c r="K566" s="42" t="n"/>
      <c r="L566" s="42" t="n"/>
      <c r="M566" s="42" t="n"/>
      <c r="N566" s="42">
        <f>IF(COUNTA(C566:G566)=0,"",COUNTIF(C566:G566,"Yes"))</f>
        <v/>
      </c>
      <c r="O566" s="42">
        <f>IF(COUNTA(H566:M566)=0,"",IF(COUNTIF(H566:M566,"Yes")&gt;0,"YES","NO"))</f>
        <v/>
      </c>
      <c r="P566" s="42">
        <f>IF(A566="","",IF(O566="YES","Exclude",IF(N566=5,"Candidate","Review")))</f>
        <v/>
      </c>
      <c r="Q566" s="42" t="n"/>
      <c r="R566" s="42" t="n"/>
    </row>
    <row r="567">
      <c r="A567" s="42" t="n"/>
      <c r="B567" s="42">
        <f t="array" ref="B567">IFERROR(INDEX(Raw_Articles!$F:$F,MATCH(A567,Raw_Articles!$A:$A,0)),"")</f>
        <v/>
      </c>
      <c r="C567" s="42" t="n"/>
      <c r="D567" s="42" t="n"/>
      <c r="E567" s="42" t="n"/>
      <c r="F567" s="42" t="n"/>
      <c r="G567" s="42" t="n"/>
      <c r="H567" s="42" t="n"/>
      <c r="I567" s="42" t="n"/>
      <c r="J567" s="42" t="n"/>
      <c r="K567" s="42" t="n"/>
      <c r="L567" s="42" t="n"/>
      <c r="M567" s="42" t="n"/>
      <c r="N567" s="42">
        <f>IF(COUNTA(C567:G567)=0,"",COUNTIF(C567:G567,"Yes"))</f>
        <v/>
      </c>
      <c r="O567" s="42">
        <f>IF(COUNTA(H567:M567)=0,"",IF(COUNTIF(H567:M567,"Yes")&gt;0,"YES","NO"))</f>
        <v/>
      </c>
      <c r="P567" s="42">
        <f>IF(A567="","",IF(O567="YES","Exclude",IF(N567=5,"Candidate","Review")))</f>
        <v/>
      </c>
      <c r="Q567" s="42" t="n"/>
      <c r="R567" s="42" t="n"/>
    </row>
    <row r="568">
      <c r="A568" s="42" t="n"/>
      <c r="B568" s="42">
        <f t="array" ref="B568">IFERROR(INDEX(Raw_Articles!$F:$F,MATCH(A568,Raw_Articles!$A:$A,0)),"")</f>
        <v/>
      </c>
      <c r="C568" s="42" t="n"/>
      <c r="D568" s="42" t="n"/>
      <c r="E568" s="42" t="n"/>
      <c r="F568" s="42" t="n"/>
      <c r="G568" s="42" t="n"/>
      <c r="H568" s="42" t="n"/>
      <c r="I568" s="42" t="n"/>
      <c r="J568" s="42" t="n"/>
      <c r="K568" s="42" t="n"/>
      <c r="L568" s="42" t="n"/>
      <c r="M568" s="42" t="n"/>
      <c r="N568" s="42">
        <f>IF(COUNTA(C568:G568)=0,"",COUNTIF(C568:G568,"Yes"))</f>
        <v/>
      </c>
      <c r="O568" s="42">
        <f>IF(COUNTA(H568:M568)=0,"",IF(COUNTIF(H568:M568,"Yes")&gt;0,"YES","NO"))</f>
        <v/>
      </c>
      <c r="P568" s="42">
        <f>IF(A568="","",IF(O568="YES","Exclude",IF(N568=5,"Candidate","Review")))</f>
        <v/>
      </c>
      <c r="Q568" s="42" t="n"/>
      <c r="R568" s="42" t="n"/>
    </row>
    <row r="569">
      <c r="A569" s="42" t="n"/>
      <c r="B569" s="42">
        <f t="array" ref="B569">IFERROR(INDEX(Raw_Articles!$F:$F,MATCH(A569,Raw_Articles!$A:$A,0)),"")</f>
        <v/>
      </c>
      <c r="C569" s="42" t="n"/>
      <c r="D569" s="42" t="n"/>
      <c r="E569" s="42" t="n"/>
      <c r="F569" s="42" t="n"/>
      <c r="G569" s="42" t="n"/>
      <c r="H569" s="42" t="n"/>
      <c r="I569" s="42" t="n"/>
      <c r="J569" s="42" t="n"/>
      <c r="K569" s="42" t="n"/>
      <c r="L569" s="42" t="n"/>
      <c r="M569" s="42" t="n"/>
      <c r="N569" s="42">
        <f>IF(COUNTA(C569:G569)=0,"",COUNTIF(C569:G569,"Yes"))</f>
        <v/>
      </c>
      <c r="O569" s="42">
        <f>IF(COUNTA(H569:M569)=0,"",IF(COUNTIF(H569:M569,"Yes")&gt;0,"YES","NO"))</f>
        <v/>
      </c>
      <c r="P569" s="42">
        <f>IF(A569="","",IF(O569="YES","Exclude",IF(N569=5,"Candidate","Review")))</f>
        <v/>
      </c>
      <c r="Q569" s="42" t="n"/>
      <c r="R569" s="42" t="n"/>
    </row>
    <row r="570">
      <c r="A570" s="42" t="n"/>
      <c r="B570" s="42">
        <f t="array" ref="B570">IFERROR(INDEX(Raw_Articles!$F:$F,MATCH(A570,Raw_Articles!$A:$A,0)),"")</f>
        <v/>
      </c>
      <c r="C570" s="42" t="n"/>
      <c r="D570" s="42" t="n"/>
      <c r="E570" s="42" t="n"/>
      <c r="F570" s="42" t="n"/>
      <c r="G570" s="42" t="n"/>
      <c r="H570" s="42" t="n"/>
      <c r="I570" s="42" t="n"/>
      <c r="J570" s="42" t="n"/>
      <c r="K570" s="42" t="n"/>
      <c r="L570" s="42" t="n"/>
      <c r="M570" s="42" t="n"/>
      <c r="N570" s="42">
        <f>IF(COUNTA(C570:G570)=0,"",COUNTIF(C570:G570,"Yes"))</f>
        <v/>
      </c>
      <c r="O570" s="42">
        <f>IF(COUNTA(H570:M570)=0,"",IF(COUNTIF(H570:M570,"Yes")&gt;0,"YES","NO"))</f>
        <v/>
      </c>
      <c r="P570" s="42">
        <f>IF(A570="","",IF(O570="YES","Exclude",IF(N570=5,"Candidate","Review")))</f>
        <v/>
      </c>
      <c r="Q570" s="42" t="n"/>
      <c r="R570" s="42" t="n"/>
    </row>
    <row r="571">
      <c r="A571" s="42" t="n"/>
      <c r="B571" s="42">
        <f t="array" ref="B571">IFERROR(INDEX(Raw_Articles!$F:$F,MATCH(A571,Raw_Articles!$A:$A,0)),"")</f>
        <v/>
      </c>
      <c r="C571" s="42" t="n"/>
      <c r="D571" s="42" t="n"/>
      <c r="E571" s="42" t="n"/>
      <c r="F571" s="42" t="n"/>
      <c r="G571" s="42" t="n"/>
      <c r="H571" s="42" t="n"/>
      <c r="I571" s="42" t="n"/>
      <c r="J571" s="42" t="n"/>
      <c r="K571" s="42" t="n"/>
      <c r="L571" s="42" t="n"/>
      <c r="M571" s="42" t="n"/>
      <c r="N571" s="42">
        <f>IF(COUNTA(C571:G571)=0,"",COUNTIF(C571:G571,"Yes"))</f>
        <v/>
      </c>
      <c r="O571" s="42">
        <f>IF(COUNTA(H571:M571)=0,"",IF(COUNTIF(H571:M571,"Yes")&gt;0,"YES","NO"))</f>
        <v/>
      </c>
      <c r="P571" s="42">
        <f>IF(A571="","",IF(O571="YES","Exclude",IF(N571=5,"Candidate","Review")))</f>
        <v/>
      </c>
      <c r="Q571" s="42" t="n"/>
      <c r="R571" s="42" t="n"/>
    </row>
    <row r="572">
      <c r="A572" s="42" t="n"/>
      <c r="B572" s="42">
        <f t="array" ref="B572">IFERROR(INDEX(Raw_Articles!$F:$F,MATCH(A572,Raw_Articles!$A:$A,0)),"")</f>
        <v/>
      </c>
      <c r="C572" s="42" t="n"/>
      <c r="D572" s="42" t="n"/>
      <c r="E572" s="42" t="n"/>
      <c r="F572" s="42" t="n"/>
      <c r="G572" s="42" t="n"/>
      <c r="H572" s="42" t="n"/>
      <c r="I572" s="42" t="n"/>
      <c r="J572" s="42" t="n"/>
      <c r="K572" s="42" t="n"/>
      <c r="L572" s="42" t="n"/>
      <c r="M572" s="42" t="n"/>
      <c r="N572" s="42">
        <f>IF(COUNTA(C572:G572)=0,"",COUNTIF(C572:G572,"Yes"))</f>
        <v/>
      </c>
      <c r="O572" s="42">
        <f>IF(COUNTA(H572:M572)=0,"",IF(COUNTIF(H572:M572,"Yes")&gt;0,"YES","NO"))</f>
        <v/>
      </c>
      <c r="P572" s="42">
        <f>IF(A572="","",IF(O572="YES","Exclude",IF(N572=5,"Candidate","Review")))</f>
        <v/>
      </c>
      <c r="Q572" s="42" t="n"/>
      <c r="R572" s="42" t="n"/>
    </row>
    <row r="573">
      <c r="A573" s="42" t="n"/>
      <c r="B573" s="42">
        <f t="array" ref="B573">IFERROR(INDEX(Raw_Articles!$F:$F,MATCH(A573,Raw_Articles!$A:$A,0)),"")</f>
        <v/>
      </c>
      <c r="C573" s="42" t="n"/>
      <c r="D573" s="42" t="n"/>
      <c r="E573" s="42" t="n"/>
      <c r="F573" s="42" t="n"/>
      <c r="G573" s="42" t="n"/>
      <c r="H573" s="42" t="n"/>
      <c r="I573" s="42" t="n"/>
      <c r="J573" s="42" t="n"/>
      <c r="K573" s="42" t="n"/>
      <c r="L573" s="42" t="n"/>
      <c r="M573" s="42" t="n"/>
      <c r="N573" s="42">
        <f>IF(COUNTA(C573:G573)=0,"",COUNTIF(C573:G573,"Yes"))</f>
        <v/>
      </c>
      <c r="O573" s="42">
        <f>IF(COUNTA(H573:M573)=0,"",IF(COUNTIF(H573:M573,"Yes")&gt;0,"YES","NO"))</f>
        <v/>
      </c>
      <c r="P573" s="42">
        <f>IF(A573="","",IF(O573="YES","Exclude",IF(N573=5,"Candidate","Review")))</f>
        <v/>
      </c>
      <c r="Q573" s="42" t="n"/>
      <c r="R573" s="42" t="n"/>
    </row>
    <row r="574">
      <c r="A574" s="42" t="n"/>
      <c r="B574" s="42">
        <f t="array" ref="B574">IFERROR(INDEX(Raw_Articles!$F:$F,MATCH(A574,Raw_Articles!$A:$A,0)),"")</f>
        <v/>
      </c>
      <c r="C574" s="42" t="n"/>
      <c r="D574" s="42" t="n"/>
      <c r="E574" s="42" t="n"/>
      <c r="F574" s="42" t="n"/>
      <c r="G574" s="42" t="n"/>
      <c r="H574" s="42" t="n"/>
      <c r="I574" s="42" t="n"/>
      <c r="J574" s="42" t="n"/>
      <c r="K574" s="42" t="n"/>
      <c r="L574" s="42" t="n"/>
      <c r="M574" s="42" t="n"/>
      <c r="N574" s="42">
        <f>IF(COUNTA(C574:G574)=0,"",COUNTIF(C574:G574,"Yes"))</f>
        <v/>
      </c>
      <c r="O574" s="42">
        <f>IF(COUNTA(H574:M574)=0,"",IF(COUNTIF(H574:M574,"Yes")&gt;0,"YES","NO"))</f>
        <v/>
      </c>
      <c r="P574" s="42">
        <f>IF(A574="","",IF(O574="YES","Exclude",IF(N574=5,"Candidate","Review")))</f>
        <v/>
      </c>
      <c r="Q574" s="42" t="n"/>
      <c r="R574" s="42" t="n"/>
    </row>
    <row r="575">
      <c r="A575" s="42" t="n"/>
      <c r="B575" s="42">
        <f t="array" ref="B575">IFERROR(INDEX(Raw_Articles!$F:$F,MATCH(A575,Raw_Articles!$A:$A,0)),"")</f>
        <v/>
      </c>
      <c r="C575" s="42" t="n"/>
      <c r="D575" s="42" t="n"/>
      <c r="E575" s="42" t="n"/>
      <c r="F575" s="42" t="n"/>
      <c r="G575" s="42" t="n"/>
      <c r="H575" s="42" t="n"/>
      <c r="I575" s="42" t="n"/>
      <c r="J575" s="42" t="n"/>
      <c r="K575" s="42" t="n"/>
      <c r="L575" s="42" t="n"/>
      <c r="M575" s="42" t="n"/>
      <c r="N575" s="42">
        <f>IF(COUNTA(C575:G575)=0,"",COUNTIF(C575:G575,"Yes"))</f>
        <v/>
      </c>
      <c r="O575" s="42">
        <f>IF(COUNTA(H575:M575)=0,"",IF(COUNTIF(H575:M575,"Yes")&gt;0,"YES","NO"))</f>
        <v/>
      </c>
      <c r="P575" s="42">
        <f>IF(A575="","",IF(O575="YES","Exclude",IF(N575=5,"Candidate","Review")))</f>
        <v/>
      </c>
      <c r="Q575" s="42" t="n"/>
      <c r="R575" s="42" t="n"/>
    </row>
    <row r="576">
      <c r="A576" s="42" t="n"/>
      <c r="B576" s="42">
        <f t="array" ref="B576">IFERROR(INDEX(Raw_Articles!$F:$F,MATCH(A576,Raw_Articles!$A:$A,0)),"")</f>
        <v/>
      </c>
      <c r="C576" s="42" t="n"/>
      <c r="D576" s="42" t="n"/>
      <c r="E576" s="42" t="n"/>
      <c r="F576" s="42" t="n"/>
      <c r="G576" s="42" t="n"/>
      <c r="H576" s="42" t="n"/>
      <c r="I576" s="42" t="n"/>
      <c r="J576" s="42" t="n"/>
      <c r="K576" s="42" t="n"/>
      <c r="L576" s="42" t="n"/>
      <c r="M576" s="42" t="n"/>
      <c r="N576" s="42">
        <f>IF(COUNTA(C576:G576)=0,"",COUNTIF(C576:G576,"Yes"))</f>
        <v/>
      </c>
      <c r="O576" s="42">
        <f>IF(COUNTA(H576:M576)=0,"",IF(COUNTIF(H576:M576,"Yes")&gt;0,"YES","NO"))</f>
        <v/>
      </c>
      <c r="P576" s="42">
        <f>IF(A576="","",IF(O576="YES","Exclude",IF(N576=5,"Candidate","Review")))</f>
        <v/>
      </c>
      <c r="Q576" s="42" t="n"/>
      <c r="R576" s="42" t="n"/>
    </row>
    <row r="577">
      <c r="A577" s="42" t="n"/>
      <c r="B577" s="42">
        <f t="array" ref="B577">IFERROR(INDEX(Raw_Articles!$F:$F,MATCH(A577,Raw_Articles!$A:$A,0)),"")</f>
        <v/>
      </c>
      <c r="C577" s="42" t="n"/>
      <c r="D577" s="42" t="n"/>
      <c r="E577" s="42" t="n"/>
      <c r="F577" s="42" t="n"/>
      <c r="G577" s="42" t="n"/>
      <c r="H577" s="42" t="n"/>
      <c r="I577" s="42" t="n"/>
      <c r="J577" s="42" t="n"/>
      <c r="K577" s="42" t="n"/>
      <c r="L577" s="42" t="n"/>
      <c r="M577" s="42" t="n"/>
      <c r="N577" s="42">
        <f>IF(COUNTA(C577:G577)=0,"",COUNTIF(C577:G577,"Yes"))</f>
        <v/>
      </c>
      <c r="O577" s="42">
        <f>IF(COUNTA(H577:M577)=0,"",IF(COUNTIF(H577:M577,"Yes")&gt;0,"YES","NO"))</f>
        <v/>
      </c>
      <c r="P577" s="42">
        <f>IF(A577="","",IF(O577="YES","Exclude",IF(N577=5,"Candidate","Review")))</f>
        <v/>
      </c>
      <c r="Q577" s="42" t="n"/>
      <c r="R577" s="42" t="n"/>
    </row>
    <row r="578">
      <c r="A578" s="42" t="n"/>
      <c r="B578" s="42">
        <f t="array" ref="B578">IFERROR(INDEX(Raw_Articles!$F:$F,MATCH(A578,Raw_Articles!$A:$A,0)),"")</f>
        <v/>
      </c>
      <c r="C578" s="42" t="n"/>
      <c r="D578" s="42" t="n"/>
      <c r="E578" s="42" t="n"/>
      <c r="F578" s="42" t="n"/>
      <c r="G578" s="42" t="n"/>
      <c r="H578" s="42" t="n"/>
      <c r="I578" s="42" t="n"/>
      <c r="J578" s="42" t="n"/>
      <c r="K578" s="42" t="n"/>
      <c r="L578" s="42" t="n"/>
      <c r="M578" s="42" t="n"/>
      <c r="N578" s="42">
        <f>IF(COUNTA(C578:G578)=0,"",COUNTIF(C578:G578,"Yes"))</f>
        <v/>
      </c>
      <c r="O578" s="42">
        <f>IF(COUNTA(H578:M578)=0,"",IF(COUNTIF(H578:M578,"Yes")&gt;0,"YES","NO"))</f>
        <v/>
      </c>
      <c r="P578" s="42">
        <f>IF(A578="","",IF(O578="YES","Exclude",IF(N578=5,"Candidate","Review")))</f>
        <v/>
      </c>
      <c r="Q578" s="42" t="n"/>
      <c r="R578" s="42" t="n"/>
    </row>
    <row r="579">
      <c r="A579" s="42" t="n"/>
      <c r="B579" s="42">
        <f t="array" ref="B579">IFERROR(INDEX(Raw_Articles!$F:$F,MATCH(A579,Raw_Articles!$A:$A,0)),"")</f>
        <v/>
      </c>
      <c r="C579" s="42" t="n"/>
      <c r="D579" s="42" t="n"/>
      <c r="E579" s="42" t="n"/>
      <c r="F579" s="42" t="n"/>
      <c r="G579" s="42" t="n"/>
      <c r="H579" s="42" t="n"/>
      <c r="I579" s="42" t="n"/>
      <c r="J579" s="42" t="n"/>
      <c r="K579" s="42" t="n"/>
      <c r="L579" s="42" t="n"/>
      <c r="M579" s="42" t="n"/>
      <c r="N579" s="42">
        <f>IF(COUNTA(C579:G579)=0,"",COUNTIF(C579:G579,"Yes"))</f>
        <v/>
      </c>
      <c r="O579" s="42">
        <f>IF(COUNTA(H579:M579)=0,"",IF(COUNTIF(H579:M579,"Yes")&gt;0,"YES","NO"))</f>
        <v/>
      </c>
      <c r="P579" s="42">
        <f>IF(A579="","",IF(O579="YES","Exclude",IF(N579=5,"Candidate","Review")))</f>
        <v/>
      </c>
      <c r="Q579" s="42" t="n"/>
      <c r="R579" s="42" t="n"/>
    </row>
    <row r="580">
      <c r="A580" s="42" t="n"/>
      <c r="B580" s="42">
        <f t="array" ref="B580">IFERROR(INDEX(Raw_Articles!$F:$F,MATCH(A580,Raw_Articles!$A:$A,0)),"")</f>
        <v/>
      </c>
      <c r="C580" s="42" t="n"/>
      <c r="D580" s="42" t="n"/>
      <c r="E580" s="42" t="n"/>
      <c r="F580" s="42" t="n"/>
      <c r="G580" s="42" t="n"/>
      <c r="H580" s="42" t="n"/>
      <c r="I580" s="42" t="n"/>
      <c r="J580" s="42" t="n"/>
      <c r="K580" s="42" t="n"/>
      <c r="L580" s="42" t="n"/>
      <c r="M580" s="42" t="n"/>
      <c r="N580" s="42">
        <f>IF(COUNTA(C580:G580)=0,"",COUNTIF(C580:G580,"Yes"))</f>
        <v/>
      </c>
      <c r="O580" s="42">
        <f>IF(COUNTA(H580:M580)=0,"",IF(COUNTIF(H580:M580,"Yes")&gt;0,"YES","NO"))</f>
        <v/>
      </c>
      <c r="P580" s="42">
        <f>IF(A580="","",IF(O580="YES","Exclude",IF(N580=5,"Candidate","Review")))</f>
        <v/>
      </c>
      <c r="Q580" s="42" t="n"/>
      <c r="R580" s="42" t="n"/>
    </row>
    <row r="581">
      <c r="A581" s="42" t="n"/>
      <c r="B581" s="42">
        <f t="array" ref="B581">IFERROR(INDEX(Raw_Articles!$F:$F,MATCH(A581,Raw_Articles!$A:$A,0)),"")</f>
        <v/>
      </c>
      <c r="C581" s="42" t="n"/>
      <c r="D581" s="42" t="n"/>
      <c r="E581" s="42" t="n"/>
      <c r="F581" s="42" t="n"/>
      <c r="G581" s="42" t="n"/>
      <c r="H581" s="42" t="n"/>
      <c r="I581" s="42" t="n"/>
      <c r="J581" s="42" t="n"/>
      <c r="K581" s="42" t="n"/>
      <c r="L581" s="42" t="n"/>
      <c r="M581" s="42" t="n"/>
      <c r="N581" s="42">
        <f>IF(COUNTA(C581:G581)=0,"",COUNTIF(C581:G581,"Yes"))</f>
        <v/>
      </c>
      <c r="O581" s="42">
        <f>IF(COUNTA(H581:M581)=0,"",IF(COUNTIF(H581:M581,"Yes")&gt;0,"YES","NO"))</f>
        <v/>
      </c>
      <c r="P581" s="42">
        <f>IF(A581="","",IF(O581="YES","Exclude",IF(N581=5,"Candidate","Review")))</f>
        <v/>
      </c>
      <c r="Q581" s="42" t="n"/>
      <c r="R581" s="42" t="n"/>
    </row>
    <row r="582">
      <c r="A582" s="42" t="n"/>
      <c r="B582" s="42">
        <f t="array" ref="B582">IFERROR(INDEX(Raw_Articles!$F:$F,MATCH(A582,Raw_Articles!$A:$A,0)),"")</f>
        <v/>
      </c>
      <c r="C582" s="42" t="n"/>
      <c r="D582" s="42" t="n"/>
      <c r="E582" s="42" t="n"/>
      <c r="F582" s="42" t="n"/>
      <c r="G582" s="42" t="n"/>
      <c r="H582" s="42" t="n"/>
      <c r="I582" s="42" t="n"/>
      <c r="J582" s="42" t="n"/>
      <c r="K582" s="42" t="n"/>
      <c r="L582" s="42" t="n"/>
      <c r="M582" s="42" t="n"/>
      <c r="N582" s="42">
        <f>IF(COUNTA(C582:G582)=0,"",COUNTIF(C582:G582,"Yes"))</f>
        <v/>
      </c>
      <c r="O582" s="42">
        <f>IF(COUNTA(H582:M582)=0,"",IF(COUNTIF(H582:M582,"Yes")&gt;0,"YES","NO"))</f>
        <v/>
      </c>
      <c r="P582" s="42">
        <f>IF(A582="","",IF(O582="YES","Exclude",IF(N582=5,"Candidate","Review")))</f>
        <v/>
      </c>
      <c r="Q582" s="42" t="n"/>
      <c r="R582" s="42" t="n"/>
    </row>
    <row r="583">
      <c r="A583" s="42" t="n"/>
      <c r="B583" s="42">
        <f t="array" ref="B583">IFERROR(INDEX(Raw_Articles!$F:$F,MATCH(A583,Raw_Articles!$A:$A,0)),"")</f>
        <v/>
      </c>
      <c r="C583" s="42" t="n"/>
      <c r="D583" s="42" t="n"/>
      <c r="E583" s="42" t="n"/>
      <c r="F583" s="42" t="n"/>
      <c r="G583" s="42" t="n"/>
      <c r="H583" s="42" t="n"/>
      <c r="I583" s="42" t="n"/>
      <c r="J583" s="42" t="n"/>
      <c r="K583" s="42" t="n"/>
      <c r="L583" s="42" t="n"/>
      <c r="M583" s="42" t="n"/>
      <c r="N583" s="42">
        <f>IF(COUNTA(C583:G583)=0,"",COUNTIF(C583:G583,"Yes"))</f>
        <v/>
      </c>
      <c r="O583" s="42">
        <f>IF(COUNTA(H583:M583)=0,"",IF(COUNTIF(H583:M583,"Yes")&gt;0,"YES","NO"))</f>
        <v/>
      </c>
      <c r="P583" s="42">
        <f>IF(A583="","",IF(O583="YES","Exclude",IF(N583=5,"Candidate","Review")))</f>
        <v/>
      </c>
      <c r="Q583" s="42" t="n"/>
      <c r="R583" s="42" t="n"/>
    </row>
    <row r="584">
      <c r="A584" s="42" t="n"/>
      <c r="B584" s="42">
        <f t="array" ref="B584">IFERROR(INDEX(Raw_Articles!$F:$F,MATCH(A584,Raw_Articles!$A:$A,0)),"")</f>
        <v/>
      </c>
      <c r="C584" s="42" t="n"/>
      <c r="D584" s="42" t="n"/>
      <c r="E584" s="42" t="n"/>
      <c r="F584" s="42" t="n"/>
      <c r="G584" s="42" t="n"/>
      <c r="H584" s="42" t="n"/>
      <c r="I584" s="42" t="n"/>
      <c r="J584" s="42" t="n"/>
      <c r="K584" s="42" t="n"/>
      <c r="L584" s="42" t="n"/>
      <c r="M584" s="42" t="n"/>
      <c r="N584" s="42">
        <f>IF(COUNTA(C584:G584)=0,"",COUNTIF(C584:G584,"Yes"))</f>
        <v/>
      </c>
      <c r="O584" s="42">
        <f>IF(COUNTA(H584:M584)=0,"",IF(COUNTIF(H584:M584,"Yes")&gt;0,"YES","NO"))</f>
        <v/>
      </c>
      <c r="P584" s="42">
        <f>IF(A584="","",IF(O584="YES","Exclude",IF(N584=5,"Candidate","Review")))</f>
        <v/>
      </c>
      <c r="Q584" s="42" t="n"/>
      <c r="R584" s="42" t="n"/>
    </row>
    <row r="585">
      <c r="A585" s="42" t="n"/>
      <c r="B585" s="42">
        <f t="array" ref="B585">IFERROR(INDEX(Raw_Articles!$F:$F,MATCH(A585,Raw_Articles!$A:$A,0)),"")</f>
        <v/>
      </c>
      <c r="C585" s="42" t="n"/>
      <c r="D585" s="42" t="n"/>
      <c r="E585" s="42" t="n"/>
      <c r="F585" s="42" t="n"/>
      <c r="G585" s="42" t="n"/>
      <c r="H585" s="42" t="n"/>
      <c r="I585" s="42" t="n"/>
      <c r="J585" s="42" t="n"/>
      <c r="K585" s="42" t="n"/>
      <c r="L585" s="42" t="n"/>
      <c r="M585" s="42" t="n"/>
      <c r="N585" s="42">
        <f>IF(COUNTA(C585:G585)=0,"",COUNTIF(C585:G585,"Yes"))</f>
        <v/>
      </c>
      <c r="O585" s="42">
        <f>IF(COUNTA(H585:M585)=0,"",IF(COUNTIF(H585:M585,"Yes")&gt;0,"YES","NO"))</f>
        <v/>
      </c>
      <c r="P585" s="42">
        <f>IF(A585="","",IF(O585="YES","Exclude",IF(N585=5,"Candidate","Review")))</f>
        <v/>
      </c>
      <c r="Q585" s="42" t="n"/>
      <c r="R585" s="42" t="n"/>
    </row>
    <row r="586">
      <c r="A586" s="42" t="n"/>
      <c r="B586" s="42">
        <f t="array" ref="B586">IFERROR(INDEX(Raw_Articles!$F:$F,MATCH(A586,Raw_Articles!$A:$A,0)),"")</f>
        <v/>
      </c>
      <c r="C586" s="42" t="n"/>
      <c r="D586" s="42" t="n"/>
      <c r="E586" s="42" t="n"/>
      <c r="F586" s="42" t="n"/>
      <c r="G586" s="42" t="n"/>
      <c r="H586" s="42" t="n"/>
      <c r="I586" s="42" t="n"/>
      <c r="J586" s="42" t="n"/>
      <c r="K586" s="42" t="n"/>
      <c r="L586" s="42" t="n"/>
      <c r="M586" s="42" t="n"/>
      <c r="N586" s="42">
        <f>IF(COUNTA(C586:G586)=0,"",COUNTIF(C586:G586,"Yes"))</f>
        <v/>
      </c>
      <c r="O586" s="42">
        <f>IF(COUNTA(H586:M586)=0,"",IF(COUNTIF(H586:M586,"Yes")&gt;0,"YES","NO"))</f>
        <v/>
      </c>
      <c r="P586" s="42">
        <f>IF(A586="","",IF(O586="YES","Exclude",IF(N586=5,"Candidate","Review")))</f>
        <v/>
      </c>
      <c r="Q586" s="42" t="n"/>
      <c r="R586" s="42" t="n"/>
    </row>
    <row r="587">
      <c r="A587" s="42" t="n"/>
      <c r="B587" s="42">
        <f t="array" ref="B587">IFERROR(INDEX(Raw_Articles!$F:$F,MATCH(A587,Raw_Articles!$A:$A,0)),"")</f>
        <v/>
      </c>
      <c r="C587" s="42" t="n"/>
      <c r="D587" s="42" t="n"/>
      <c r="E587" s="42" t="n"/>
      <c r="F587" s="42" t="n"/>
      <c r="G587" s="42" t="n"/>
      <c r="H587" s="42" t="n"/>
      <c r="I587" s="42" t="n"/>
      <c r="J587" s="42" t="n"/>
      <c r="K587" s="42" t="n"/>
      <c r="L587" s="42" t="n"/>
      <c r="M587" s="42" t="n"/>
      <c r="N587" s="42">
        <f>IF(COUNTA(C587:G587)=0,"",COUNTIF(C587:G587,"Yes"))</f>
        <v/>
      </c>
      <c r="O587" s="42">
        <f>IF(COUNTA(H587:M587)=0,"",IF(COUNTIF(H587:M587,"Yes")&gt;0,"YES","NO"))</f>
        <v/>
      </c>
      <c r="P587" s="42">
        <f>IF(A587="","",IF(O587="YES","Exclude",IF(N587=5,"Candidate","Review")))</f>
        <v/>
      </c>
      <c r="Q587" s="42" t="n"/>
      <c r="R587" s="42" t="n"/>
    </row>
    <row r="588">
      <c r="A588" s="42" t="n"/>
      <c r="B588" s="42">
        <f t="array" ref="B588">IFERROR(INDEX(Raw_Articles!$F:$F,MATCH(A588,Raw_Articles!$A:$A,0)),"")</f>
        <v/>
      </c>
      <c r="C588" s="42" t="n"/>
      <c r="D588" s="42" t="n"/>
      <c r="E588" s="42" t="n"/>
      <c r="F588" s="42" t="n"/>
      <c r="G588" s="42" t="n"/>
      <c r="H588" s="42" t="n"/>
      <c r="I588" s="42" t="n"/>
      <c r="J588" s="42" t="n"/>
      <c r="K588" s="42" t="n"/>
      <c r="L588" s="42" t="n"/>
      <c r="M588" s="42" t="n"/>
      <c r="N588" s="42">
        <f>IF(COUNTA(C588:G588)=0,"",COUNTIF(C588:G588,"Yes"))</f>
        <v/>
      </c>
      <c r="O588" s="42">
        <f>IF(COUNTA(H588:M588)=0,"",IF(COUNTIF(H588:M588,"Yes")&gt;0,"YES","NO"))</f>
        <v/>
      </c>
      <c r="P588" s="42">
        <f>IF(A588="","",IF(O588="YES","Exclude",IF(N588=5,"Candidate","Review")))</f>
        <v/>
      </c>
      <c r="Q588" s="42" t="n"/>
      <c r="R588" s="42" t="n"/>
    </row>
    <row r="589">
      <c r="A589" s="42" t="n"/>
      <c r="B589" s="42">
        <f t="array" ref="B589">IFERROR(INDEX(Raw_Articles!$F:$F,MATCH(A589,Raw_Articles!$A:$A,0)),"")</f>
        <v/>
      </c>
      <c r="C589" s="42" t="n"/>
      <c r="D589" s="42" t="n"/>
      <c r="E589" s="42" t="n"/>
      <c r="F589" s="42" t="n"/>
      <c r="G589" s="42" t="n"/>
      <c r="H589" s="42" t="n"/>
      <c r="I589" s="42" t="n"/>
      <c r="J589" s="42" t="n"/>
      <c r="K589" s="42" t="n"/>
      <c r="L589" s="42" t="n"/>
      <c r="M589" s="42" t="n"/>
      <c r="N589" s="42">
        <f>IF(COUNTA(C589:G589)=0,"",COUNTIF(C589:G589,"Yes"))</f>
        <v/>
      </c>
      <c r="O589" s="42">
        <f>IF(COUNTA(H589:M589)=0,"",IF(COUNTIF(H589:M589,"Yes")&gt;0,"YES","NO"))</f>
        <v/>
      </c>
      <c r="P589" s="42">
        <f>IF(A589="","",IF(O589="YES","Exclude",IF(N589=5,"Candidate","Review")))</f>
        <v/>
      </c>
      <c r="Q589" s="42" t="n"/>
      <c r="R589" s="42" t="n"/>
    </row>
    <row r="590">
      <c r="A590" s="42" t="n"/>
      <c r="B590" s="42">
        <f t="array" ref="B590">IFERROR(INDEX(Raw_Articles!$F:$F,MATCH(A590,Raw_Articles!$A:$A,0)),"")</f>
        <v/>
      </c>
      <c r="C590" s="42" t="n"/>
      <c r="D590" s="42" t="n"/>
      <c r="E590" s="42" t="n"/>
      <c r="F590" s="42" t="n"/>
      <c r="G590" s="42" t="n"/>
      <c r="H590" s="42" t="n"/>
      <c r="I590" s="42" t="n"/>
      <c r="J590" s="42" t="n"/>
      <c r="K590" s="42" t="n"/>
      <c r="L590" s="42" t="n"/>
      <c r="M590" s="42" t="n"/>
      <c r="N590" s="42">
        <f>IF(COUNTA(C590:G590)=0,"",COUNTIF(C590:G590,"Yes"))</f>
        <v/>
      </c>
      <c r="O590" s="42">
        <f>IF(COUNTA(H590:M590)=0,"",IF(COUNTIF(H590:M590,"Yes")&gt;0,"YES","NO"))</f>
        <v/>
      </c>
      <c r="P590" s="42">
        <f>IF(A590="","",IF(O590="YES","Exclude",IF(N590=5,"Candidate","Review")))</f>
        <v/>
      </c>
      <c r="Q590" s="42" t="n"/>
      <c r="R590" s="42" t="n"/>
    </row>
    <row r="591">
      <c r="A591" s="42" t="n"/>
      <c r="B591" s="42">
        <f t="array" ref="B591">IFERROR(INDEX(Raw_Articles!$F:$F,MATCH(A591,Raw_Articles!$A:$A,0)),"")</f>
        <v/>
      </c>
      <c r="C591" s="42" t="n"/>
      <c r="D591" s="42" t="n"/>
      <c r="E591" s="42" t="n"/>
      <c r="F591" s="42" t="n"/>
      <c r="G591" s="42" t="n"/>
      <c r="H591" s="42" t="n"/>
      <c r="I591" s="42" t="n"/>
      <c r="J591" s="42" t="n"/>
      <c r="K591" s="42" t="n"/>
      <c r="L591" s="42" t="n"/>
      <c r="M591" s="42" t="n"/>
      <c r="N591" s="42">
        <f>IF(COUNTA(C591:G591)=0,"",COUNTIF(C591:G591,"Yes"))</f>
        <v/>
      </c>
      <c r="O591" s="42">
        <f>IF(COUNTA(H591:M591)=0,"",IF(COUNTIF(H591:M591,"Yes")&gt;0,"YES","NO"))</f>
        <v/>
      </c>
      <c r="P591" s="42">
        <f>IF(A591="","",IF(O591="YES","Exclude",IF(N591=5,"Candidate","Review")))</f>
        <v/>
      </c>
      <c r="Q591" s="42" t="n"/>
      <c r="R591" s="42" t="n"/>
    </row>
    <row r="592">
      <c r="A592" s="42" t="n"/>
      <c r="B592" s="42">
        <f t="array" ref="B592">IFERROR(INDEX(Raw_Articles!$F:$F,MATCH(A592,Raw_Articles!$A:$A,0)),"")</f>
        <v/>
      </c>
      <c r="C592" s="42" t="n"/>
      <c r="D592" s="42" t="n"/>
      <c r="E592" s="42" t="n"/>
      <c r="F592" s="42" t="n"/>
      <c r="G592" s="42" t="n"/>
      <c r="H592" s="42" t="n"/>
      <c r="I592" s="42" t="n"/>
      <c r="J592" s="42" t="n"/>
      <c r="K592" s="42" t="n"/>
      <c r="L592" s="42" t="n"/>
      <c r="M592" s="42" t="n"/>
      <c r="N592" s="42">
        <f>IF(COUNTA(C592:G592)=0,"",COUNTIF(C592:G592,"Yes"))</f>
        <v/>
      </c>
      <c r="O592" s="42">
        <f>IF(COUNTA(H592:M592)=0,"",IF(COUNTIF(H592:M592,"Yes")&gt;0,"YES","NO"))</f>
        <v/>
      </c>
      <c r="P592" s="42">
        <f>IF(A592="","",IF(O592="YES","Exclude",IF(N592=5,"Candidate","Review")))</f>
        <v/>
      </c>
      <c r="Q592" s="42" t="n"/>
      <c r="R592" s="42" t="n"/>
    </row>
    <row r="593">
      <c r="A593" s="42" t="n"/>
      <c r="B593" s="42">
        <f t="array" ref="B593">IFERROR(INDEX(Raw_Articles!$F:$F,MATCH(A593,Raw_Articles!$A:$A,0)),"")</f>
        <v/>
      </c>
      <c r="C593" s="42" t="n"/>
      <c r="D593" s="42" t="n"/>
      <c r="E593" s="42" t="n"/>
      <c r="F593" s="42" t="n"/>
      <c r="G593" s="42" t="n"/>
      <c r="H593" s="42" t="n"/>
      <c r="I593" s="42" t="n"/>
      <c r="J593" s="42" t="n"/>
      <c r="K593" s="42" t="n"/>
      <c r="L593" s="42" t="n"/>
      <c r="M593" s="42" t="n"/>
      <c r="N593" s="42">
        <f>IF(COUNTA(C593:G593)=0,"",COUNTIF(C593:G593,"Yes"))</f>
        <v/>
      </c>
      <c r="O593" s="42">
        <f>IF(COUNTA(H593:M593)=0,"",IF(COUNTIF(H593:M593,"Yes")&gt;0,"YES","NO"))</f>
        <v/>
      </c>
      <c r="P593" s="42">
        <f>IF(A593="","",IF(O593="YES","Exclude",IF(N593=5,"Candidate","Review")))</f>
        <v/>
      </c>
      <c r="Q593" s="42" t="n"/>
      <c r="R593" s="42" t="n"/>
    </row>
    <row r="594">
      <c r="A594" s="42" t="n"/>
      <c r="B594" s="42">
        <f t="array" ref="B594">IFERROR(INDEX(Raw_Articles!$F:$F,MATCH(A594,Raw_Articles!$A:$A,0)),"")</f>
        <v/>
      </c>
      <c r="C594" s="42" t="n"/>
      <c r="D594" s="42" t="n"/>
      <c r="E594" s="42" t="n"/>
      <c r="F594" s="42" t="n"/>
      <c r="G594" s="42" t="n"/>
      <c r="H594" s="42" t="n"/>
      <c r="I594" s="42" t="n"/>
      <c r="J594" s="42" t="n"/>
      <c r="K594" s="42" t="n"/>
      <c r="L594" s="42" t="n"/>
      <c r="M594" s="42" t="n"/>
      <c r="N594" s="42">
        <f>IF(COUNTA(C594:G594)=0,"",COUNTIF(C594:G594,"Yes"))</f>
        <v/>
      </c>
      <c r="O594" s="42">
        <f>IF(COUNTA(H594:M594)=0,"",IF(COUNTIF(H594:M594,"Yes")&gt;0,"YES","NO"))</f>
        <v/>
      </c>
      <c r="P594" s="42">
        <f>IF(A594="","",IF(O594="YES","Exclude",IF(N594=5,"Candidate","Review")))</f>
        <v/>
      </c>
      <c r="Q594" s="42" t="n"/>
      <c r="R594" s="42" t="n"/>
    </row>
    <row r="595">
      <c r="A595" s="42" t="n"/>
      <c r="B595" s="42">
        <f t="array" ref="B595">IFERROR(INDEX(Raw_Articles!$F:$F,MATCH(A595,Raw_Articles!$A:$A,0)),"")</f>
        <v/>
      </c>
      <c r="C595" s="42" t="n"/>
      <c r="D595" s="42" t="n"/>
      <c r="E595" s="42" t="n"/>
      <c r="F595" s="42" t="n"/>
      <c r="G595" s="42" t="n"/>
      <c r="H595" s="42" t="n"/>
      <c r="I595" s="42" t="n"/>
      <c r="J595" s="42" t="n"/>
      <c r="K595" s="42" t="n"/>
      <c r="L595" s="42" t="n"/>
      <c r="M595" s="42" t="n"/>
      <c r="N595" s="42">
        <f>IF(COUNTA(C595:G595)=0,"",COUNTIF(C595:G595,"Yes"))</f>
        <v/>
      </c>
      <c r="O595" s="42">
        <f>IF(COUNTA(H595:M595)=0,"",IF(COUNTIF(H595:M595,"Yes")&gt;0,"YES","NO"))</f>
        <v/>
      </c>
      <c r="P595" s="42">
        <f>IF(A595="","",IF(O595="YES","Exclude",IF(N595=5,"Candidate","Review")))</f>
        <v/>
      </c>
      <c r="Q595" s="42" t="n"/>
      <c r="R595" s="42" t="n"/>
    </row>
    <row r="596">
      <c r="A596" s="42" t="n"/>
      <c r="B596" s="42">
        <f t="array" ref="B596">IFERROR(INDEX(Raw_Articles!$F:$F,MATCH(A596,Raw_Articles!$A:$A,0)),"")</f>
        <v/>
      </c>
      <c r="C596" s="42" t="n"/>
      <c r="D596" s="42" t="n"/>
      <c r="E596" s="42" t="n"/>
      <c r="F596" s="42" t="n"/>
      <c r="G596" s="42" t="n"/>
      <c r="H596" s="42" t="n"/>
      <c r="I596" s="42" t="n"/>
      <c r="J596" s="42" t="n"/>
      <c r="K596" s="42" t="n"/>
      <c r="L596" s="42" t="n"/>
      <c r="M596" s="42" t="n"/>
      <c r="N596" s="42">
        <f>IF(COUNTA(C596:G596)=0,"",COUNTIF(C596:G596,"Yes"))</f>
        <v/>
      </c>
      <c r="O596" s="42">
        <f>IF(COUNTA(H596:M596)=0,"",IF(COUNTIF(H596:M596,"Yes")&gt;0,"YES","NO"))</f>
        <v/>
      </c>
      <c r="P596" s="42">
        <f>IF(A596="","",IF(O596="YES","Exclude",IF(N596=5,"Candidate","Review")))</f>
        <v/>
      </c>
      <c r="Q596" s="42" t="n"/>
      <c r="R596" s="42" t="n"/>
    </row>
    <row r="597">
      <c r="A597" s="42" t="n"/>
      <c r="B597" s="42">
        <f t="array" ref="B597">IFERROR(INDEX(Raw_Articles!$F:$F,MATCH(A597,Raw_Articles!$A:$A,0)),"")</f>
        <v/>
      </c>
      <c r="C597" s="42" t="n"/>
      <c r="D597" s="42" t="n"/>
      <c r="E597" s="42" t="n"/>
      <c r="F597" s="42" t="n"/>
      <c r="G597" s="42" t="n"/>
      <c r="H597" s="42" t="n"/>
      <c r="I597" s="42" t="n"/>
      <c r="J597" s="42" t="n"/>
      <c r="K597" s="42" t="n"/>
      <c r="L597" s="42" t="n"/>
      <c r="M597" s="42" t="n"/>
      <c r="N597" s="42">
        <f>IF(COUNTA(C597:G597)=0,"",COUNTIF(C597:G597,"Yes"))</f>
        <v/>
      </c>
      <c r="O597" s="42">
        <f>IF(COUNTA(H597:M597)=0,"",IF(COUNTIF(H597:M597,"Yes")&gt;0,"YES","NO"))</f>
        <v/>
      </c>
      <c r="P597" s="42">
        <f>IF(A597="","",IF(O597="YES","Exclude",IF(N597=5,"Candidate","Review")))</f>
        <v/>
      </c>
      <c r="Q597" s="42" t="n"/>
      <c r="R597" s="42" t="n"/>
    </row>
    <row r="598">
      <c r="A598" s="42" t="n"/>
      <c r="B598" s="42">
        <f t="array" ref="B598">IFERROR(INDEX(Raw_Articles!$F:$F,MATCH(A598,Raw_Articles!$A:$A,0)),"")</f>
        <v/>
      </c>
      <c r="C598" s="42" t="n"/>
      <c r="D598" s="42" t="n"/>
      <c r="E598" s="42" t="n"/>
      <c r="F598" s="42" t="n"/>
      <c r="G598" s="42" t="n"/>
      <c r="H598" s="42" t="n"/>
      <c r="I598" s="42" t="n"/>
      <c r="J598" s="42" t="n"/>
      <c r="K598" s="42" t="n"/>
      <c r="L598" s="42" t="n"/>
      <c r="M598" s="42" t="n"/>
      <c r="N598" s="42">
        <f>IF(COUNTA(C598:G598)=0,"",COUNTIF(C598:G598,"Yes"))</f>
        <v/>
      </c>
      <c r="O598" s="42">
        <f>IF(COUNTA(H598:M598)=0,"",IF(COUNTIF(H598:M598,"Yes")&gt;0,"YES","NO"))</f>
        <v/>
      </c>
      <c r="P598" s="42">
        <f>IF(A598="","",IF(O598="YES","Exclude",IF(N598=5,"Candidate","Review")))</f>
        <v/>
      </c>
      <c r="Q598" s="42" t="n"/>
      <c r="R598" s="42" t="n"/>
    </row>
    <row r="599">
      <c r="A599" s="42" t="n"/>
      <c r="B599" s="42">
        <f t="array" ref="B599">IFERROR(INDEX(Raw_Articles!$F:$F,MATCH(A599,Raw_Articles!$A:$A,0)),"")</f>
        <v/>
      </c>
      <c r="C599" s="42" t="n"/>
      <c r="D599" s="42" t="n"/>
      <c r="E599" s="42" t="n"/>
      <c r="F599" s="42" t="n"/>
      <c r="G599" s="42" t="n"/>
      <c r="H599" s="42" t="n"/>
      <c r="I599" s="42" t="n"/>
      <c r="J599" s="42" t="n"/>
      <c r="K599" s="42" t="n"/>
      <c r="L599" s="42" t="n"/>
      <c r="M599" s="42" t="n"/>
      <c r="N599" s="42">
        <f>IF(COUNTA(C599:G599)=0,"",COUNTIF(C599:G599,"Yes"))</f>
        <v/>
      </c>
      <c r="O599" s="42">
        <f>IF(COUNTA(H599:M599)=0,"",IF(COUNTIF(H599:M599,"Yes")&gt;0,"YES","NO"))</f>
        <v/>
      </c>
      <c r="P599" s="42">
        <f>IF(A599="","",IF(O599="YES","Exclude",IF(N599=5,"Candidate","Review")))</f>
        <v/>
      </c>
      <c r="Q599" s="42" t="n"/>
      <c r="R599" s="42" t="n"/>
    </row>
    <row r="600">
      <c r="A600" s="42" t="n"/>
      <c r="B600" s="42">
        <f t="array" ref="B600">IFERROR(INDEX(Raw_Articles!$F:$F,MATCH(A600,Raw_Articles!$A:$A,0)),"")</f>
        <v/>
      </c>
      <c r="C600" s="42" t="n"/>
      <c r="D600" s="42" t="n"/>
      <c r="E600" s="42" t="n"/>
      <c r="F600" s="42" t="n"/>
      <c r="G600" s="42" t="n"/>
      <c r="H600" s="42" t="n"/>
      <c r="I600" s="42" t="n"/>
      <c r="J600" s="42" t="n"/>
      <c r="K600" s="42" t="n"/>
      <c r="L600" s="42" t="n"/>
      <c r="M600" s="42" t="n"/>
      <c r="N600" s="42">
        <f>IF(COUNTA(C600:G600)=0,"",COUNTIF(C600:G600,"Yes"))</f>
        <v/>
      </c>
      <c r="O600" s="42">
        <f>IF(COUNTA(H600:M600)=0,"",IF(COUNTIF(H600:M600,"Yes")&gt;0,"YES","NO"))</f>
        <v/>
      </c>
      <c r="P600" s="42">
        <f>IF(A600="","",IF(O600="YES","Exclude",IF(N600=5,"Candidate","Review")))</f>
        <v/>
      </c>
      <c r="Q600" s="42" t="n"/>
      <c r="R600" s="42" t="n"/>
    </row>
    <row r="601">
      <c r="A601" s="42" t="n"/>
      <c r="B601" s="42">
        <f t="array" ref="B601">IFERROR(INDEX(Raw_Articles!$F:$F,MATCH(A601,Raw_Articles!$A:$A,0)),"")</f>
        <v/>
      </c>
      <c r="C601" s="42" t="n"/>
      <c r="D601" s="42" t="n"/>
      <c r="E601" s="42" t="n"/>
      <c r="F601" s="42" t="n"/>
      <c r="G601" s="42" t="n"/>
      <c r="H601" s="42" t="n"/>
      <c r="I601" s="42" t="n"/>
      <c r="J601" s="42" t="n"/>
      <c r="K601" s="42" t="n"/>
      <c r="L601" s="42" t="n"/>
      <c r="M601" s="42" t="n"/>
      <c r="N601" s="42">
        <f>IF(COUNTA(C601:G601)=0,"",COUNTIF(C601:G601,"Yes"))</f>
        <v/>
      </c>
      <c r="O601" s="42">
        <f>IF(COUNTA(H601:M601)=0,"",IF(COUNTIF(H601:M601,"Yes")&gt;0,"YES","NO"))</f>
        <v/>
      </c>
      <c r="P601" s="42">
        <f>IF(A601="","",IF(O601="YES","Exclude",IF(N601=5,"Candidate","Review")))</f>
        <v/>
      </c>
      <c r="Q601" s="42" t="n"/>
      <c r="R601" s="42" t="n"/>
    </row>
    <row r="602">
      <c r="A602" s="42" t="n"/>
      <c r="B602" s="42">
        <f t="array" ref="B602">IFERROR(INDEX(Raw_Articles!$F:$F,MATCH(A602,Raw_Articles!$A:$A,0)),"")</f>
        <v/>
      </c>
      <c r="C602" s="42" t="n"/>
      <c r="D602" s="42" t="n"/>
      <c r="E602" s="42" t="n"/>
      <c r="F602" s="42" t="n"/>
      <c r="G602" s="42" t="n"/>
      <c r="H602" s="42" t="n"/>
      <c r="I602" s="42" t="n"/>
      <c r="J602" s="42" t="n"/>
      <c r="K602" s="42" t="n"/>
      <c r="L602" s="42" t="n"/>
      <c r="M602" s="42" t="n"/>
      <c r="N602" s="42">
        <f>IF(COUNTA(C602:G602)=0,"",COUNTIF(C602:G602,"Yes"))</f>
        <v/>
      </c>
      <c r="O602" s="42">
        <f>IF(COUNTA(H602:M602)=0,"",IF(COUNTIF(H602:M602,"Yes")&gt;0,"YES","NO"))</f>
        <v/>
      </c>
      <c r="P602" s="42">
        <f>IF(A602="","",IF(O602="YES","Exclude",IF(N602=5,"Candidate","Review")))</f>
        <v/>
      </c>
      <c r="Q602" s="42" t="n"/>
      <c r="R602" s="42" t="n"/>
    </row>
    <row r="603">
      <c r="A603" s="42" t="n"/>
      <c r="B603" s="42">
        <f t="array" ref="B603">IFERROR(INDEX(Raw_Articles!$F:$F,MATCH(A603,Raw_Articles!$A:$A,0)),"")</f>
        <v/>
      </c>
      <c r="C603" s="42" t="n"/>
      <c r="D603" s="42" t="n"/>
      <c r="E603" s="42" t="n"/>
      <c r="F603" s="42" t="n"/>
      <c r="G603" s="42" t="n"/>
      <c r="H603" s="42" t="n"/>
      <c r="I603" s="42" t="n"/>
      <c r="J603" s="42" t="n"/>
      <c r="K603" s="42" t="n"/>
      <c r="L603" s="42" t="n"/>
      <c r="M603" s="42" t="n"/>
      <c r="N603" s="42">
        <f>IF(COUNTA(C603:G603)=0,"",COUNTIF(C603:G603,"Yes"))</f>
        <v/>
      </c>
      <c r="O603" s="42">
        <f>IF(COUNTA(H603:M603)=0,"",IF(COUNTIF(H603:M603,"Yes")&gt;0,"YES","NO"))</f>
        <v/>
      </c>
      <c r="P603" s="42">
        <f>IF(A603="","",IF(O603="YES","Exclude",IF(N603=5,"Candidate","Review")))</f>
        <v/>
      </c>
      <c r="Q603" s="42" t="n"/>
      <c r="R603" s="42" t="n"/>
    </row>
    <row r="604">
      <c r="A604" s="42" t="n"/>
      <c r="B604" s="42">
        <f t="array" ref="B604">IFERROR(INDEX(Raw_Articles!$F:$F,MATCH(A604,Raw_Articles!$A:$A,0)),"")</f>
        <v/>
      </c>
      <c r="C604" s="42" t="n"/>
      <c r="D604" s="42" t="n"/>
      <c r="E604" s="42" t="n"/>
      <c r="F604" s="42" t="n"/>
      <c r="G604" s="42" t="n"/>
      <c r="H604" s="42" t="n"/>
      <c r="I604" s="42" t="n"/>
      <c r="J604" s="42" t="n"/>
      <c r="K604" s="42" t="n"/>
      <c r="L604" s="42" t="n"/>
      <c r="M604" s="42" t="n"/>
      <c r="N604" s="42">
        <f>IF(COUNTA(C604:G604)=0,"",COUNTIF(C604:G604,"Yes"))</f>
        <v/>
      </c>
      <c r="O604" s="42">
        <f>IF(COUNTA(H604:M604)=0,"",IF(COUNTIF(H604:M604,"Yes")&gt;0,"YES","NO"))</f>
        <v/>
      </c>
      <c r="P604" s="42">
        <f>IF(A604="","",IF(O604="YES","Exclude",IF(N604=5,"Candidate","Review")))</f>
        <v/>
      </c>
      <c r="Q604" s="42" t="n"/>
      <c r="R604" s="42" t="n"/>
    </row>
    <row r="605">
      <c r="A605" s="42" t="n"/>
      <c r="B605" s="42">
        <f t="array" ref="B605">IFERROR(INDEX(Raw_Articles!$F:$F,MATCH(A605,Raw_Articles!$A:$A,0)),"")</f>
        <v/>
      </c>
      <c r="C605" s="42" t="n"/>
      <c r="D605" s="42" t="n"/>
      <c r="E605" s="42" t="n"/>
      <c r="F605" s="42" t="n"/>
      <c r="G605" s="42" t="n"/>
      <c r="H605" s="42" t="n"/>
      <c r="I605" s="42" t="n"/>
      <c r="J605" s="42" t="n"/>
      <c r="K605" s="42" t="n"/>
      <c r="L605" s="42" t="n"/>
      <c r="M605" s="42" t="n"/>
      <c r="N605" s="42">
        <f>IF(COUNTA(C605:G605)=0,"",COUNTIF(C605:G605,"Yes"))</f>
        <v/>
      </c>
      <c r="O605" s="42">
        <f>IF(COUNTA(H605:M605)=0,"",IF(COUNTIF(H605:M605,"Yes")&gt;0,"YES","NO"))</f>
        <v/>
      </c>
      <c r="P605" s="42">
        <f>IF(A605="","",IF(O605="YES","Exclude",IF(N605=5,"Candidate","Review")))</f>
        <v/>
      </c>
      <c r="Q605" s="42" t="n"/>
      <c r="R605" s="42" t="n"/>
    </row>
    <row r="606">
      <c r="A606" s="42" t="n"/>
      <c r="B606" s="42">
        <f t="array" ref="B606">IFERROR(INDEX(Raw_Articles!$F:$F,MATCH(A606,Raw_Articles!$A:$A,0)),"")</f>
        <v/>
      </c>
      <c r="C606" s="42" t="n"/>
      <c r="D606" s="42" t="n"/>
      <c r="E606" s="42" t="n"/>
      <c r="F606" s="42" t="n"/>
      <c r="G606" s="42" t="n"/>
      <c r="H606" s="42" t="n"/>
      <c r="I606" s="42" t="n"/>
      <c r="J606" s="42" t="n"/>
      <c r="K606" s="42" t="n"/>
      <c r="L606" s="42" t="n"/>
      <c r="M606" s="42" t="n"/>
      <c r="N606" s="42">
        <f>IF(COUNTA(C606:G606)=0,"",COUNTIF(C606:G606,"Yes"))</f>
        <v/>
      </c>
      <c r="O606" s="42">
        <f>IF(COUNTA(H606:M606)=0,"",IF(COUNTIF(H606:M606,"Yes")&gt;0,"YES","NO"))</f>
        <v/>
      </c>
      <c r="P606" s="42">
        <f>IF(A606="","",IF(O606="YES","Exclude",IF(N606=5,"Candidate","Review")))</f>
        <v/>
      </c>
      <c r="Q606" s="42" t="n"/>
      <c r="R606" s="42" t="n"/>
    </row>
    <row r="607">
      <c r="A607" s="42" t="n"/>
      <c r="B607" s="42">
        <f t="array" ref="B607">IFERROR(INDEX(Raw_Articles!$F:$F,MATCH(A607,Raw_Articles!$A:$A,0)),"")</f>
        <v/>
      </c>
      <c r="C607" s="42" t="n"/>
      <c r="D607" s="42" t="n"/>
      <c r="E607" s="42" t="n"/>
      <c r="F607" s="42" t="n"/>
      <c r="G607" s="42" t="n"/>
      <c r="H607" s="42" t="n"/>
      <c r="I607" s="42" t="n"/>
      <c r="J607" s="42" t="n"/>
      <c r="K607" s="42" t="n"/>
      <c r="L607" s="42" t="n"/>
      <c r="M607" s="42" t="n"/>
      <c r="N607" s="42">
        <f>IF(COUNTA(C607:G607)=0,"",COUNTIF(C607:G607,"Yes"))</f>
        <v/>
      </c>
      <c r="O607" s="42">
        <f>IF(COUNTA(H607:M607)=0,"",IF(COUNTIF(H607:M607,"Yes")&gt;0,"YES","NO"))</f>
        <v/>
      </c>
      <c r="P607" s="42">
        <f>IF(A607="","",IF(O607="YES","Exclude",IF(N607=5,"Candidate","Review")))</f>
        <v/>
      </c>
      <c r="Q607" s="42" t="n"/>
      <c r="R607" s="42" t="n"/>
    </row>
    <row r="608">
      <c r="A608" s="42" t="n"/>
      <c r="B608" s="42">
        <f t="array" ref="B608">IFERROR(INDEX(Raw_Articles!$F:$F,MATCH(A608,Raw_Articles!$A:$A,0)),"")</f>
        <v/>
      </c>
      <c r="C608" s="42" t="n"/>
      <c r="D608" s="42" t="n"/>
      <c r="E608" s="42" t="n"/>
      <c r="F608" s="42" t="n"/>
      <c r="G608" s="42" t="n"/>
      <c r="H608" s="42" t="n"/>
      <c r="I608" s="42" t="n"/>
      <c r="J608" s="42" t="n"/>
      <c r="K608" s="42" t="n"/>
      <c r="L608" s="42" t="n"/>
      <c r="M608" s="42" t="n"/>
      <c r="N608" s="42">
        <f>IF(COUNTA(C608:G608)=0,"",COUNTIF(C608:G608,"Yes"))</f>
        <v/>
      </c>
      <c r="O608" s="42">
        <f>IF(COUNTA(H608:M608)=0,"",IF(COUNTIF(H608:M608,"Yes")&gt;0,"YES","NO"))</f>
        <v/>
      </c>
      <c r="P608" s="42">
        <f>IF(A608="","",IF(O608="YES","Exclude",IF(N608=5,"Candidate","Review")))</f>
        <v/>
      </c>
      <c r="Q608" s="42" t="n"/>
      <c r="R608" s="42" t="n"/>
    </row>
    <row r="609">
      <c r="A609" s="42" t="n"/>
      <c r="B609" s="42">
        <f t="array" ref="B609">IFERROR(INDEX(Raw_Articles!$F:$F,MATCH(A609,Raw_Articles!$A:$A,0)),"")</f>
        <v/>
      </c>
      <c r="C609" s="42" t="n"/>
      <c r="D609" s="42" t="n"/>
      <c r="E609" s="42" t="n"/>
      <c r="F609" s="42" t="n"/>
      <c r="G609" s="42" t="n"/>
      <c r="H609" s="42" t="n"/>
      <c r="I609" s="42" t="n"/>
      <c r="J609" s="42" t="n"/>
      <c r="K609" s="42" t="n"/>
      <c r="L609" s="42" t="n"/>
      <c r="M609" s="42" t="n"/>
      <c r="N609" s="42">
        <f>IF(COUNTA(C609:G609)=0,"",COUNTIF(C609:G609,"Yes"))</f>
        <v/>
      </c>
      <c r="O609" s="42">
        <f>IF(COUNTA(H609:M609)=0,"",IF(COUNTIF(H609:M609,"Yes")&gt;0,"YES","NO"))</f>
        <v/>
      </c>
      <c r="P609" s="42">
        <f>IF(A609="","",IF(O609="YES","Exclude",IF(N609=5,"Candidate","Review")))</f>
        <v/>
      </c>
      <c r="Q609" s="42" t="n"/>
      <c r="R609" s="42" t="n"/>
    </row>
    <row r="610">
      <c r="A610" s="42" t="n"/>
      <c r="B610" s="42">
        <f t="array" ref="B610">IFERROR(INDEX(Raw_Articles!$F:$F,MATCH(A610,Raw_Articles!$A:$A,0)),"")</f>
        <v/>
      </c>
      <c r="C610" s="42" t="n"/>
      <c r="D610" s="42" t="n"/>
      <c r="E610" s="42" t="n"/>
      <c r="F610" s="42" t="n"/>
      <c r="G610" s="42" t="n"/>
      <c r="H610" s="42" t="n"/>
      <c r="I610" s="42" t="n"/>
      <c r="J610" s="42" t="n"/>
      <c r="K610" s="42" t="n"/>
      <c r="L610" s="42" t="n"/>
      <c r="M610" s="42" t="n"/>
      <c r="N610" s="42">
        <f>IF(COUNTA(C610:G610)=0,"",COUNTIF(C610:G610,"Yes"))</f>
        <v/>
      </c>
      <c r="O610" s="42">
        <f>IF(COUNTA(H610:M610)=0,"",IF(COUNTIF(H610:M610,"Yes")&gt;0,"YES","NO"))</f>
        <v/>
      </c>
      <c r="P610" s="42">
        <f>IF(A610="","",IF(O610="YES","Exclude",IF(N610=5,"Candidate","Review")))</f>
        <v/>
      </c>
      <c r="Q610" s="42" t="n"/>
      <c r="R610" s="42" t="n"/>
    </row>
    <row r="611">
      <c r="A611" s="42" t="n"/>
      <c r="B611" s="42">
        <f t="array" ref="B611">IFERROR(INDEX(Raw_Articles!$F:$F,MATCH(A611,Raw_Articles!$A:$A,0)),"")</f>
        <v/>
      </c>
      <c r="C611" s="42" t="n"/>
      <c r="D611" s="42" t="n"/>
      <c r="E611" s="42" t="n"/>
      <c r="F611" s="42" t="n"/>
      <c r="G611" s="42" t="n"/>
      <c r="H611" s="42" t="n"/>
      <c r="I611" s="42" t="n"/>
      <c r="J611" s="42" t="n"/>
      <c r="K611" s="42" t="n"/>
      <c r="L611" s="42" t="n"/>
      <c r="M611" s="42" t="n"/>
      <c r="N611" s="42">
        <f>IF(COUNTA(C611:G611)=0,"",COUNTIF(C611:G611,"Yes"))</f>
        <v/>
      </c>
      <c r="O611" s="42">
        <f>IF(COUNTA(H611:M611)=0,"",IF(COUNTIF(H611:M611,"Yes")&gt;0,"YES","NO"))</f>
        <v/>
      </c>
      <c r="P611" s="42">
        <f>IF(A611="","",IF(O611="YES","Exclude",IF(N611=5,"Candidate","Review")))</f>
        <v/>
      </c>
      <c r="Q611" s="42" t="n"/>
      <c r="R611" s="42" t="n"/>
    </row>
    <row r="612">
      <c r="A612" s="42" t="n"/>
      <c r="B612" s="42">
        <f t="array" ref="B612">IFERROR(INDEX(Raw_Articles!$F:$F,MATCH(A612,Raw_Articles!$A:$A,0)),"")</f>
        <v/>
      </c>
      <c r="C612" s="42" t="n"/>
      <c r="D612" s="42" t="n"/>
      <c r="E612" s="42" t="n"/>
      <c r="F612" s="42" t="n"/>
      <c r="G612" s="42" t="n"/>
      <c r="H612" s="42" t="n"/>
      <c r="I612" s="42" t="n"/>
      <c r="J612" s="42" t="n"/>
      <c r="K612" s="42" t="n"/>
      <c r="L612" s="42" t="n"/>
      <c r="M612" s="42" t="n"/>
      <c r="N612" s="42">
        <f>IF(COUNTA(C612:G612)=0,"",COUNTIF(C612:G612,"Yes"))</f>
        <v/>
      </c>
      <c r="O612" s="42">
        <f>IF(COUNTA(H612:M612)=0,"",IF(COUNTIF(H612:M612,"Yes")&gt;0,"YES","NO"))</f>
        <v/>
      </c>
      <c r="P612" s="42">
        <f>IF(A612="","",IF(O612="YES","Exclude",IF(N612=5,"Candidate","Review")))</f>
        <v/>
      </c>
      <c r="Q612" s="42" t="n"/>
      <c r="R612" s="42" t="n"/>
    </row>
    <row r="613">
      <c r="A613" s="42" t="n"/>
      <c r="B613" s="42">
        <f t="array" ref="B613">IFERROR(INDEX(Raw_Articles!$F:$F,MATCH(A613,Raw_Articles!$A:$A,0)),"")</f>
        <v/>
      </c>
      <c r="C613" s="42" t="n"/>
      <c r="D613" s="42" t="n"/>
      <c r="E613" s="42" t="n"/>
      <c r="F613" s="42" t="n"/>
      <c r="G613" s="42" t="n"/>
      <c r="H613" s="42" t="n"/>
      <c r="I613" s="42" t="n"/>
      <c r="J613" s="42" t="n"/>
      <c r="K613" s="42" t="n"/>
      <c r="L613" s="42" t="n"/>
      <c r="M613" s="42" t="n"/>
      <c r="N613" s="42">
        <f>IF(COUNTA(C613:G613)=0,"",COUNTIF(C613:G613,"Yes"))</f>
        <v/>
      </c>
      <c r="O613" s="42">
        <f>IF(COUNTA(H613:M613)=0,"",IF(COUNTIF(H613:M613,"Yes")&gt;0,"YES","NO"))</f>
        <v/>
      </c>
      <c r="P613" s="42">
        <f>IF(A613="","",IF(O613="YES","Exclude",IF(N613=5,"Candidate","Review")))</f>
        <v/>
      </c>
      <c r="Q613" s="42" t="n"/>
      <c r="R613" s="42" t="n"/>
    </row>
    <row r="614">
      <c r="A614" s="42" t="n"/>
      <c r="B614" s="42">
        <f t="array" ref="B614">IFERROR(INDEX(Raw_Articles!$F:$F,MATCH(A614,Raw_Articles!$A:$A,0)),"")</f>
        <v/>
      </c>
      <c r="C614" s="42" t="n"/>
      <c r="D614" s="42" t="n"/>
      <c r="E614" s="42" t="n"/>
      <c r="F614" s="42" t="n"/>
      <c r="G614" s="42" t="n"/>
      <c r="H614" s="42" t="n"/>
      <c r="I614" s="42" t="n"/>
      <c r="J614" s="42" t="n"/>
      <c r="K614" s="42" t="n"/>
      <c r="L614" s="42" t="n"/>
      <c r="M614" s="42" t="n"/>
      <c r="N614" s="42">
        <f>IF(COUNTA(C614:G614)=0,"",COUNTIF(C614:G614,"Yes"))</f>
        <v/>
      </c>
      <c r="O614" s="42">
        <f>IF(COUNTA(H614:M614)=0,"",IF(COUNTIF(H614:M614,"Yes")&gt;0,"YES","NO"))</f>
        <v/>
      </c>
      <c r="P614" s="42">
        <f>IF(A614="","",IF(O614="YES","Exclude",IF(N614=5,"Candidate","Review")))</f>
        <v/>
      </c>
      <c r="Q614" s="42" t="n"/>
      <c r="R614" s="42" t="n"/>
    </row>
    <row r="615">
      <c r="A615" s="42" t="n"/>
      <c r="B615" s="42">
        <f t="array" ref="B615">IFERROR(INDEX(Raw_Articles!$F:$F,MATCH(A615,Raw_Articles!$A:$A,0)),"")</f>
        <v/>
      </c>
      <c r="C615" s="42" t="n"/>
      <c r="D615" s="42" t="n"/>
      <c r="E615" s="42" t="n"/>
      <c r="F615" s="42" t="n"/>
      <c r="G615" s="42" t="n"/>
      <c r="H615" s="42" t="n"/>
      <c r="I615" s="42" t="n"/>
      <c r="J615" s="42" t="n"/>
      <c r="K615" s="42" t="n"/>
      <c r="L615" s="42" t="n"/>
      <c r="M615" s="42" t="n"/>
      <c r="N615" s="42">
        <f>IF(COUNTA(C615:G615)=0,"",COUNTIF(C615:G615,"Yes"))</f>
        <v/>
      </c>
      <c r="O615" s="42">
        <f>IF(COUNTA(H615:M615)=0,"",IF(COUNTIF(H615:M615,"Yes")&gt;0,"YES","NO"))</f>
        <v/>
      </c>
      <c r="P615" s="42">
        <f>IF(A615="","",IF(O615="YES","Exclude",IF(N615=5,"Candidate","Review")))</f>
        <v/>
      </c>
      <c r="Q615" s="42" t="n"/>
      <c r="R615" s="42" t="n"/>
    </row>
    <row r="616">
      <c r="A616" s="42" t="n"/>
      <c r="B616" s="42">
        <f t="array" ref="B616">IFERROR(INDEX(Raw_Articles!$F:$F,MATCH(A616,Raw_Articles!$A:$A,0)),"")</f>
        <v/>
      </c>
      <c r="C616" s="42" t="n"/>
      <c r="D616" s="42" t="n"/>
      <c r="E616" s="42" t="n"/>
      <c r="F616" s="42" t="n"/>
      <c r="G616" s="42" t="n"/>
      <c r="H616" s="42" t="n"/>
      <c r="I616" s="42" t="n"/>
      <c r="J616" s="42" t="n"/>
      <c r="K616" s="42" t="n"/>
      <c r="L616" s="42" t="n"/>
      <c r="M616" s="42" t="n"/>
      <c r="N616" s="42">
        <f>IF(COUNTA(C616:G616)=0,"",COUNTIF(C616:G616,"Yes"))</f>
        <v/>
      </c>
      <c r="O616" s="42">
        <f>IF(COUNTA(H616:M616)=0,"",IF(COUNTIF(H616:M616,"Yes")&gt;0,"YES","NO"))</f>
        <v/>
      </c>
      <c r="P616" s="42">
        <f>IF(A616="","",IF(O616="YES","Exclude",IF(N616=5,"Candidate","Review")))</f>
        <v/>
      </c>
      <c r="Q616" s="42" t="n"/>
      <c r="R616" s="42" t="n"/>
    </row>
    <row r="617">
      <c r="A617" s="42" t="n"/>
      <c r="B617" s="42">
        <f t="array" ref="B617">IFERROR(INDEX(Raw_Articles!$F:$F,MATCH(A617,Raw_Articles!$A:$A,0)),"")</f>
        <v/>
      </c>
      <c r="C617" s="42" t="n"/>
      <c r="D617" s="42" t="n"/>
      <c r="E617" s="42" t="n"/>
      <c r="F617" s="42" t="n"/>
      <c r="G617" s="42" t="n"/>
      <c r="H617" s="42" t="n"/>
      <c r="I617" s="42" t="n"/>
      <c r="J617" s="42" t="n"/>
      <c r="K617" s="42" t="n"/>
      <c r="L617" s="42" t="n"/>
      <c r="M617" s="42" t="n"/>
      <c r="N617" s="42">
        <f>IF(COUNTA(C617:G617)=0,"",COUNTIF(C617:G617,"Yes"))</f>
        <v/>
      </c>
      <c r="O617" s="42">
        <f>IF(COUNTA(H617:M617)=0,"",IF(COUNTIF(H617:M617,"Yes")&gt;0,"YES","NO"))</f>
        <v/>
      </c>
      <c r="P617" s="42">
        <f>IF(A617="","",IF(O617="YES","Exclude",IF(N617=5,"Candidate","Review")))</f>
        <v/>
      </c>
      <c r="Q617" s="42" t="n"/>
      <c r="R617" s="42" t="n"/>
    </row>
    <row r="618">
      <c r="A618" s="42" t="n"/>
      <c r="B618" s="42">
        <f t="array" ref="B618">IFERROR(INDEX(Raw_Articles!$F:$F,MATCH(A618,Raw_Articles!$A:$A,0)),"")</f>
        <v/>
      </c>
      <c r="C618" s="42" t="n"/>
      <c r="D618" s="42" t="n"/>
      <c r="E618" s="42" t="n"/>
      <c r="F618" s="42" t="n"/>
      <c r="G618" s="42" t="n"/>
      <c r="H618" s="42" t="n"/>
      <c r="I618" s="42" t="n"/>
      <c r="J618" s="42" t="n"/>
      <c r="K618" s="42" t="n"/>
      <c r="L618" s="42" t="n"/>
      <c r="M618" s="42" t="n"/>
      <c r="N618" s="42">
        <f>IF(COUNTA(C618:G618)=0,"",COUNTIF(C618:G618,"Yes"))</f>
        <v/>
      </c>
      <c r="O618" s="42">
        <f>IF(COUNTA(H618:M618)=0,"",IF(COUNTIF(H618:M618,"Yes")&gt;0,"YES","NO"))</f>
        <v/>
      </c>
      <c r="P618" s="42">
        <f>IF(A618="","",IF(O618="YES","Exclude",IF(N618=5,"Candidate","Review")))</f>
        <v/>
      </c>
      <c r="Q618" s="42" t="n"/>
      <c r="R618" s="42" t="n"/>
    </row>
    <row r="619">
      <c r="A619" s="42" t="n"/>
      <c r="B619" s="42">
        <f t="array" ref="B619">IFERROR(INDEX(Raw_Articles!$F:$F,MATCH(A619,Raw_Articles!$A:$A,0)),"")</f>
        <v/>
      </c>
      <c r="C619" s="42" t="n"/>
      <c r="D619" s="42" t="n"/>
      <c r="E619" s="42" t="n"/>
      <c r="F619" s="42" t="n"/>
      <c r="G619" s="42" t="n"/>
      <c r="H619" s="42" t="n"/>
      <c r="I619" s="42" t="n"/>
      <c r="J619" s="42" t="n"/>
      <c r="K619" s="42" t="n"/>
      <c r="L619" s="42" t="n"/>
      <c r="M619" s="42" t="n"/>
      <c r="N619" s="42">
        <f>IF(COUNTA(C619:G619)=0,"",COUNTIF(C619:G619,"Yes"))</f>
        <v/>
      </c>
      <c r="O619" s="42">
        <f>IF(COUNTA(H619:M619)=0,"",IF(COUNTIF(H619:M619,"Yes")&gt;0,"YES","NO"))</f>
        <v/>
      </c>
      <c r="P619" s="42">
        <f>IF(A619="","",IF(O619="YES","Exclude",IF(N619=5,"Candidate","Review")))</f>
        <v/>
      </c>
      <c r="Q619" s="42" t="n"/>
      <c r="R619" s="42" t="n"/>
    </row>
    <row r="620">
      <c r="A620" s="42" t="n"/>
      <c r="B620" s="42">
        <f t="array" ref="B620">IFERROR(INDEX(Raw_Articles!$F:$F,MATCH(A620,Raw_Articles!$A:$A,0)),"")</f>
        <v/>
      </c>
      <c r="C620" s="42" t="n"/>
      <c r="D620" s="42" t="n"/>
      <c r="E620" s="42" t="n"/>
      <c r="F620" s="42" t="n"/>
      <c r="G620" s="42" t="n"/>
      <c r="H620" s="42" t="n"/>
      <c r="I620" s="42" t="n"/>
      <c r="J620" s="42" t="n"/>
      <c r="K620" s="42" t="n"/>
      <c r="L620" s="42" t="n"/>
      <c r="M620" s="42" t="n"/>
      <c r="N620" s="42">
        <f>IF(COUNTA(C620:G620)=0,"",COUNTIF(C620:G620,"Yes"))</f>
        <v/>
      </c>
      <c r="O620" s="42">
        <f>IF(COUNTA(H620:M620)=0,"",IF(COUNTIF(H620:M620,"Yes")&gt;0,"YES","NO"))</f>
        <v/>
      </c>
      <c r="P620" s="42">
        <f>IF(A620="","",IF(O620="YES","Exclude",IF(N620=5,"Candidate","Review")))</f>
        <v/>
      </c>
      <c r="Q620" s="42" t="n"/>
      <c r="R620" s="42" t="n"/>
    </row>
    <row r="621">
      <c r="A621" s="42" t="n"/>
      <c r="B621" s="42">
        <f t="array" ref="B621">IFERROR(INDEX(Raw_Articles!$F:$F,MATCH(A621,Raw_Articles!$A:$A,0)),"")</f>
        <v/>
      </c>
      <c r="C621" s="42" t="n"/>
      <c r="D621" s="42" t="n"/>
      <c r="E621" s="42" t="n"/>
      <c r="F621" s="42" t="n"/>
      <c r="G621" s="42" t="n"/>
      <c r="H621" s="42" t="n"/>
      <c r="I621" s="42" t="n"/>
      <c r="J621" s="42" t="n"/>
      <c r="K621" s="42" t="n"/>
      <c r="L621" s="42" t="n"/>
      <c r="M621" s="42" t="n"/>
      <c r="N621" s="42">
        <f>IF(COUNTA(C621:G621)=0,"",COUNTIF(C621:G621,"Yes"))</f>
        <v/>
      </c>
      <c r="O621" s="42">
        <f>IF(COUNTA(H621:M621)=0,"",IF(COUNTIF(H621:M621,"Yes")&gt;0,"YES","NO"))</f>
        <v/>
      </c>
      <c r="P621" s="42">
        <f>IF(A621="","",IF(O621="YES","Exclude",IF(N621=5,"Candidate","Review")))</f>
        <v/>
      </c>
      <c r="Q621" s="42" t="n"/>
      <c r="R621" s="42" t="n"/>
    </row>
    <row r="622">
      <c r="A622" s="42" t="n"/>
      <c r="B622" s="42">
        <f t="array" ref="B622">IFERROR(INDEX(Raw_Articles!$F:$F,MATCH(A622,Raw_Articles!$A:$A,0)),"")</f>
        <v/>
      </c>
      <c r="C622" s="42" t="n"/>
      <c r="D622" s="42" t="n"/>
      <c r="E622" s="42" t="n"/>
      <c r="F622" s="42" t="n"/>
      <c r="G622" s="42" t="n"/>
      <c r="H622" s="42" t="n"/>
      <c r="I622" s="42" t="n"/>
      <c r="J622" s="42" t="n"/>
      <c r="K622" s="42" t="n"/>
      <c r="L622" s="42" t="n"/>
      <c r="M622" s="42" t="n"/>
      <c r="N622" s="42">
        <f>IF(COUNTA(C622:G622)=0,"",COUNTIF(C622:G622,"Yes"))</f>
        <v/>
      </c>
      <c r="O622" s="42">
        <f>IF(COUNTA(H622:M622)=0,"",IF(COUNTIF(H622:M622,"Yes")&gt;0,"YES","NO"))</f>
        <v/>
      </c>
      <c r="P622" s="42">
        <f>IF(A622="","",IF(O622="YES","Exclude",IF(N622=5,"Candidate","Review")))</f>
        <v/>
      </c>
      <c r="Q622" s="42" t="n"/>
      <c r="R622" s="42" t="n"/>
    </row>
    <row r="623">
      <c r="A623" s="42" t="n"/>
      <c r="B623" s="42">
        <f t="array" ref="B623">IFERROR(INDEX(Raw_Articles!$F:$F,MATCH(A623,Raw_Articles!$A:$A,0)),"")</f>
        <v/>
      </c>
      <c r="C623" s="42" t="n"/>
      <c r="D623" s="42" t="n"/>
      <c r="E623" s="42" t="n"/>
      <c r="F623" s="42" t="n"/>
      <c r="G623" s="42" t="n"/>
      <c r="H623" s="42" t="n"/>
      <c r="I623" s="42" t="n"/>
      <c r="J623" s="42" t="n"/>
      <c r="K623" s="42" t="n"/>
      <c r="L623" s="42" t="n"/>
      <c r="M623" s="42" t="n"/>
      <c r="N623" s="42">
        <f>IF(COUNTA(C623:G623)=0,"",COUNTIF(C623:G623,"Yes"))</f>
        <v/>
      </c>
      <c r="O623" s="42">
        <f>IF(COUNTA(H623:M623)=0,"",IF(COUNTIF(H623:M623,"Yes")&gt;0,"YES","NO"))</f>
        <v/>
      </c>
      <c r="P623" s="42">
        <f>IF(A623="","",IF(O623="YES","Exclude",IF(N623=5,"Candidate","Review")))</f>
        <v/>
      </c>
      <c r="Q623" s="42" t="n"/>
      <c r="R623" s="42" t="n"/>
    </row>
    <row r="624">
      <c r="A624" s="42" t="n"/>
      <c r="B624" s="42">
        <f t="array" ref="B624">IFERROR(INDEX(Raw_Articles!$F:$F,MATCH(A624,Raw_Articles!$A:$A,0)),"")</f>
        <v/>
      </c>
      <c r="C624" s="42" t="n"/>
      <c r="D624" s="42" t="n"/>
      <c r="E624" s="42" t="n"/>
      <c r="F624" s="42" t="n"/>
      <c r="G624" s="42" t="n"/>
      <c r="H624" s="42" t="n"/>
      <c r="I624" s="42" t="n"/>
      <c r="J624" s="42" t="n"/>
      <c r="K624" s="42" t="n"/>
      <c r="L624" s="42" t="n"/>
      <c r="M624" s="42" t="n"/>
      <c r="N624" s="42">
        <f>IF(COUNTA(C624:G624)=0,"",COUNTIF(C624:G624,"Yes"))</f>
        <v/>
      </c>
      <c r="O624" s="42">
        <f>IF(COUNTA(H624:M624)=0,"",IF(COUNTIF(H624:M624,"Yes")&gt;0,"YES","NO"))</f>
        <v/>
      </c>
      <c r="P624" s="42">
        <f>IF(A624="","",IF(O624="YES","Exclude",IF(N624=5,"Candidate","Review")))</f>
        <v/>
      </c>
      <c r="Q624" s="42" t="n"/>
      <c r="R624" s="42" t="n"/>
    </row>
    <row r="625">
      <c r="A625" s="42" t="n"/>
      <c r="B625" s="42">
        <f t="array" ref="B625">IFERROR(INDEX(Raw_Articles!$F:$F,MATCH(A625,Raw_Articles!$A:$A,0)),"")</f>
        <v/>
      </c>
      <c r="C625" s="42" t="n"/>
      <c r="D625" s="42" t="n"/>
      <c r="E625" s="42" t="n"/>
      <c r="F625" s="42" t="n"/>
      <c r="G625" s="42" t="n"/>
      <c r="H625" s="42" t="n"/>
      <c r="I625" s="42" t="n"/>
      <c r="J625" s="42" t="n"/>
      <c r="K625" s="42" t="n"/>
      <c r="L625" s="42" t="n"/>
      <c r="M625" s="42" t="n"/>
      <c r="N625" s="42">
        <f>IF(COUNTA(C625:G625)=0,"",COUNTIF(C625:G625,"Yes"))</f>
        <v/>
      </c>
      <c r="O625" s="42">
        <f>IF(COUNTA(H625:M625)=0,"",IF(COUNTIF(H625:M625,"Yes")&gt;0,"YES","NO"))</f>
        <v/>
      </c>
      <c r="P625" s="42">
        <f>IF(A625="","",IF(O625="YES","Exclude",IF(N625=5,"Candidate","Review")))</f>
        <v/>
      </c>
      <c r="Q625" s="42" t="n"/>
      <c r="R625" s="42" t="n"/>
    </row>
    <row r="626">
      <c r="A626" s="42" t="n"/>
      <c r="B626" s="42">
        <f t="array" ref="B626">IFERROR(INDEX(Raw_Articles!$F:$F,MATCH(A626,Raw_Articles!$A:$A,0)),"")</f>
        <v/>
      </c>
      <c r="C626" s="42" t="n"/>
      <c r="D626" s="42" t="n"/>
      <c r="E626" s="42" t="n"/>
      <c r="F626" s="42" t="n"/>
      <c r="G626" s="42" t="n"/>
      <c r="H626" s="42" t="n"/>
      <c r="I626" s="42" t="n"/>
      <c r="J626" s="42" t="n"/>
      <c r="K626" s="42" t="n"/>
      <c r="L626" s="42" t="n"/>
      <c r="M626" s="42" t="n"/>
      <c r="N626" s="42">
        <f>IF(COUNTA(C626:G626)=0,"",COUNTIF(C626:G626,"Yes"))</f>
        <v/>
      </c>
      <c r="O626" s="42">
        <f>IF(COUNTA(H626:M626)=0,"",IF(COUNTIF(H626:M626,"Yes")&gt;0,"YES","NO"))</f>
        <v/>
      </c>
      <c r="P626" s="42">
        <f>IF(A626="","",IF(O626="YES","Exclude",IF(N626=5,"Candidate","Review")))</f>
        <v/>
      </c>
      <c r="Q626" s="42" t="n"/>
      <c r="R626" s="42" t="n"/>
    </row>
    <row r="627">
      <c r="A627" s="42" t="n"/>
      <c r="B627" s="42">
        <f t="array" ref="B627">IFERROR(INDEX(Raw_Articles!$F:$F,MATCH(A627,Raw_Articles!$A:$A,0)),"")</f>
        <v/>
      </c>
      <c r="C627" s="42" t="n"/>
      <c r="D627" s="42" t="n"/>
      <c r="E627" s="42" t="n"/>
      <c r="F627" s="42" t="n"/>
      <c r="G627" s="42" t="n"/>
      <c r="H627" s="42" t="n"/>
      <c r="I627" s="42" t="n"/>
      <c r="J627" s="42" t="n"/>
      <c r="K627" s="42" t="n"/>
      <c r="L627" s="42" t="n"/>
      <c r="M627" s="42" t="n"/>
      <c r="N627" s="42">
        <f>IF(COUNTA(C627:G627)=0,"",COUNTIF(C627:G627,"Yes"))</f>
        <v/>
      </c>
      <c r="O627" s="42">
        <f>IF(COUNTA(H627:M627)=0,"",IF(COUNTIF(H627:M627,"Yes")&gt;0,"YES","NO"))</f>
        <v/>
      </c>
      <c r="P627" s="42">
        <f>IF(A627="","",IF(O627="YES","Exclude",IF(N627=5,"Candidate","Review")))</f>
        <v/>
      </c>
      <c r="Q627" s="42" t="n"/>
      <c r="R627" s="42" t="n"/>
    </row>
    <row r="628">
      <c r="A628" s="42" t="n"/>
      <c r="B628" s="42">
        <f t="array" ref="B628">IFERROR(INDEX(Raw_Articles!$F:$F,MATCH(A628,Raw_Articles!$A:$A,0)),"")</f>
        <v/>
      </c>
      <c r="C628" s="42" t="n"/>
      <c r="D628" s="42" t="n"/>
      <c r="E628" s="42" t="n"/>
      <c r="F628" s="42" t="n"/>
      <c r="G628" s="42" t="n"/>
      <c r="H628" s="42" t="n"/>
      <c r="I628" s="42" t="n"/>
      <c r="J628" s="42" t="n"/>
      <c r="K628" s="42" t="n"/>
      <c r="L628" s="42" t="n"/>
      <c r="M628" s="42" t="n"/>
      <c r="N628" s="42">
        <f>IF(COUNTA(C628:G628)=0,"",COUNTIF(C628:G628,"Yes"))</f>
        <v/>
      </c>
      <c r="O628" s="42">
        <f>IF(COUNTA(H628:M628)=0,"",IF(COUNTIF(H628:M628,"Yes")&gt;0,"YES","NO"))</f>
        <v/>
      </c>
      <c r="P628" s="42">
        <f>IF(A628="","",IF(O628="YES","Exclude",IF(N628=5,"Candidate","Review")))</f>
        <v/>
      </c>
      <c r="Q628" s="42" t="n"/>
      <c r="R628" s="42" t="n"/>
    </row>
    <row r="629">
      <c r="A629" s="42" t="n"/>
      <c r="B629" s="42">
        <f t="array" ref="B629">IFERROR(INDEX(Raw_Articles!$F:$F,MATCH(A629,Raw_Articles!$A:$A,0)),"")</f>
        <v/>
      </c>
      <c r="C629" s="42" t="n"/>
      <c r="D629" s="42" t="n"/>
      <c r="E629" s="42" t="n"/>
      <c r="F629" s="42" t="n"/>
      <c r="G629" s="42" t="n"/>
      <c r="H629" s="42" t="n"/>
      <c r="I629" s="42" t="n"/>
      <c r="J629" s="42" t="n"/>
      <c r="K629" s="42" t="n"/>
      <c r="L629" s="42" t="n"/>
      <c r="M629" s="42" t="n"/>
      <c r="N629" s="42">
        <f>IF(COUNTA(C629:G629)=0,"",COUNTIF(C629:G629,"Yes"))</f>
        <v/>
      </c>
      <c r="O629" s="42">
        <f>IF(COUNTA(H629:M629)=0,"",IF(COUNTIF(H629:M629,"Yes")&gt;0,"YES","NO"))</f>
        <v/>
      </c>
      <c r="P629" s="42">
        <f>IF(A629="","",IF(O629="YES","Exclude",IF(N629=5,"Candidate","Review")))</f>
        <v/>
      </c>
      <c r="Q629" s="42" t="n"/>
      <c r="R629" s="42" t="n"/>
    </row>
    <row r="630">
      <c r="A630" s="42" t="n"/>
      <c r="B630" s="42">
        <f t="array" ref="B630">IFERROR(INDEX(Raw_Articles!$F:$F,MATCH(A630,Raw_Articles!$A:$A,0)),"")</f>
        <v/>
      </c>
      <c r="C630" s="42" t="n"/>
      <c r="D630" s="42" t="n"/>
      <c r="E630" s="42" t="n"/>
      <c r="F630" s="42" t="n"/>
      <c r="G630" s="42" t="n"/>
      <c r="H630" s="42" t="n"/>
      <c r="I630" s="42" t="n"/>
      <c r="J630" s="42" t="n"/>
      <c r="K630" s="42" t="n"/>
      <c r="L630" s="42" t="n"/>
      <c r="M630" s="42" t="n"/>
      <c r="N630" s="42">
        <f>IF(COUNTA(C630:G630)=0,"",COUNTIF(C630:G630,"Yes"))</f>
        <v/>
      </c>
      <c r="O630" s="42">
        <f>IF(COUNTA(H630:M630)=0,"",IF(COUNTIF(H630:M630,"Yes")&gt;0,"YES","NO"))</f>
        <v/>
      </c>
      <c r="P630" s="42">
        <f>IF(A630="","",IF(O630="YES","Exclude",IF(N630=5,"Candidate","Review")))</f>
        <v/>
      </c>
      <c r="Q630" s="42" t="n"/>
      <c r="R630" s="42" t="n"/>
    </row>
    <row r="631">
      <c r="A631" s="42" t="n"/>
      <c r="B631" s="42">
        <f t="array" ref="B631">IFERROR(INDEX(Raw_Articles!$F:$F,MATCH(A631,Raw_Articles!$A:$A,0)),"")</f>
        <v/>
      </c>
      <c r="C631" s="42" t="n"/>
      <c r="D631" s="42" t="n"/>
      <c r="E631" s="42" t="n"/>
      <c r="F631" s="42" t="n"/>
      <c r="G631" s="42" t="n"/>
      <c r="H631" s="42" t="n"/>
      <c r="I631" s="42" t="n"/>
      <c r="J631" s="42" t="n"/>
      <c r="K631" s="42" t="n"/>
      <c r="L631" s="42" t="n"/>
      <c r="M631" s="42" t="n"/>
      <c r="N631" s="42">
        <f>IF(COUNTA(C631:G631)=0,"",COUNTIF(C631:G631,"Yes"))</f>
        <v/>
      </c>
      <c r="O631" s="42">
        <f>IF(COUNTA(H631:M631)=0,"",IF(COUNTIF(H631:M631,"Yes")&gt;0,"YES","NO"))</f>
        <v/>
      </c>
      <c r="P631" s="42">
        <f>IF(A631="","",IF(O631="YES","Exclude",IF(N631=5,"Candidate","Review")))</f>
        <v/>
      </c>
      <c r="Q631" s="42" t="n"/>
      <c r="R631" s="42" t="n"/>
    </row>
    <row r="632">
      <c r="A632" s="42" t="n"/>
      <c r="B632" s="42">
        <f t="array" ref="B632">IFERROR(INDEX(Raw_Articles!$F:$F,MATCH(A632,Raw_Articles!$A:$A,0)),"")</f>
        <v/>
      </c>
      <c r="C632" s="42" t="n"/>
      <c r="D632" s="42" t="n"/>
      <c r="E632" s="42" t="n"/>
      <c r="F632" s="42" t="n"/>
      <c r="G632" s="42" t="n"/>
      <c r="H632" s="42" t="n"/>
      <c r="I632" s="42" t="n"/>
      <c r="J632" s="42" t="n"/>
      <c r="K632" s="42" t="n"/>
      <c r="L632" s="42" t="n"/>
      <c r="M632" s="42" t="n"/>
      <c r="N632" s="42">
        <f>IF(COUNTA(C632:G632)=0,"",COUNTIF(C632:G632,"Yes"))</f>
        <v/>
      </c>
      <c r="O632" s="42">
        <f>IF(COUNTA(H632:M632)=0,"",IF(COUNTIF(H632:M632,"Yes")&gt;0,"YES","NO"))</f>
        <v/>
      </c>
      <c r="P632" s="42">
        <f>IF(A632="","",IF(O632="YES","Exclude",IF(N632=5,"Candidate","Review")))</f>
        <v/>
      </c>
      <c r="Q632" s="42" t="n"/>
      <c r="R632" s="42" t="n"/>
    </row>
    <row r="633">
      <c r="A633" s="42" t="n"/>
      <c r="B633" s="42">
        <f t="array" ref="B633">IFERROR(INDEX(Raw_Articles!$F:$F,MATCH(A633,Raw_Articles!$A:$A,0)),"")</f>
        <v/>
      </c>
      <c r="C633" s="42" t="n"/>
      <c r="D633" s="42" t="n"/>
      <c r="E633" s="42" t="n"/>
      <c r="F633" s="42" t="n"/>
      <c r="G633" s="42" t="n"/>
      <c r="H633" s="42" t="n"/>
      <c r="I633" s="42" t="n"/>
      <c r="J633" s="42" t="n"/>
      <c r="K633" s="42" t="n"/>
      <c r="L633" s="42" t="n"/>
      <c r="M633" s="42" t="n"/>
      <c r="N633" s="42">
        <f>IF(COUNTA(C633:G633)=0,"",COUNTIF(C633:G633,"Yes"))</f>
        <v/>
      </c>
      <c r="O633" s="42">
        <f>IF(COUNTA(H633:M633)=0,"",IF(COUNTIF(H633:M633,"Yes")&gt;0,"YES","NO"))</f>
        <v/>
      </c>
      <c r="P633" s="42">
        <f>IF(A633="","",IF(O633="YES","Exclude",IF(N633=5,"Candidate","Review")))</f>
        <v/>
      </c>
      <c r="Q633" s="42" t="n"/>
      <c r="R633" s="42" t="n"/>
    </row>
    <row r="634">
      <c r="A634" s="42" t="n"/>
      <c r="B634" s="42">
        <f t="array" ref="B634">IFERROR(INDEX(Raw_Articles!$F:$F,MATCH(A634,Raw_Articles!$A:$A,0)),"")</f>
        <v/>
      </c>
      <c r="C634" s="42" t="n"/>
      <c r="D634" s="42" t="n"/>
      <c r="E634" s="42" t="n"/>
      <c r="F634" s="42" t="n"/>
      <c r="G634" s="42" t="n"/>
      <c r="H634" s="42" t="n"/>
      <c r="I634" s="42" t="n"/>
      <c r="J634" s="42" t="n"/>
      <c r="K634" s="42" t="n"/>
      <c r="L634" s="42" t="n"/>
      <c r="M634" s="42" t="n"/>
      <c r="N634" s="42">
        <f>IF(COUNTA(C634:G634)=0,"",COUNTIF(C634:G634,"Yes"))</f>
        <v/>
      </c>
      <c r="O634" s="42">
        <f>IF(COUNTA(H634:M634)=0,"",IF(COUNTIF(H634:M634,"Yes")&gt;0,"YES","NO"))</f>
        <v/>
      </c>
      <c r="P634" s="42">
        <f>IF(A634="","",IF(O634="YES","Exclude",IF(N634=5,"Candidate","Review")))</f>
        <v/>
      </c>
      <c r="Q634" s="42" t="n"/>
      <c r="R634" s="42" t="n"/>
    </row>
    <row r="635">
      <c r="A635" s="42" t="n"/>
      <c r="B635" s="42">
        <f t="array" ref="B635">IFERROR(INDEX(Raw_Articles!$F:$F,MATCH(A635,Raw_Articles!$A:$A,0)),"")</f>
        <v/>
      </c>
      <c r="C635" s="42" t="n"/>
      <c r="D635" s="42" t="n"/>
      <c r="E635" s="42" t="n"/>
      <c r="F635" s="42" t="n"/>
      <c r="G635" s="42" t="n"/>
      <c r="H635" s="42" t="n"/>
      <c r="I635" s="42" t="n"/>
      <c r="J635" s="42" t="n"/>
      <c r="K635" s="42" t="n"/>
      <c r="L635" s="42" t="n"/>
      <c r="M635" s="42" t="n"/>
      <c r="N635" s="42">
        <f>IF(COUNTA(C635:G635)=0,"",COUNTIF(C635:G635,"Yes"))</f>
        <v/>
      </c>
      <c r="O635" s="42">
        <f>IF(COUNTA(H635:M635)=0,"",IF(COUNTIF(H635:M635,"Yes")&gt;0,"YES","NO"))</f>
        <v/>
      </c>
      <c r="P635" s="42">
        <f>IF(A635="","",IF(O635="YES","Exclude",IF(N635=5,"Candidate","Review")))</f>
        <v/>
      </c>
      <c r="Q635" s="42" t="n"/>
      <c r="R635" s="42" t="n"/>
    </row>
    <row r="636">
      <c r="A636" s="42" t="n"/>
      <c r="B636" s="42">
        <f t="array" ref="B636">IFERROR(INDEX(Raw_Articles!$F:$F,MATCH(A636,Raw_Articles!$A:$A,0)),"")</f>
        <v/>
      </c>
      <c r="C636" s="42" t="n"/>
      <c r="D636" s="42" t="n"/>
      <c r="E636" s="42" t="n"/>
      <c r="F636" s="42" t="n"/>
      <c r="G636" s="42" t="n"/>
      <c r="H636" s="42" t="n"/>
      <c r="I636" s="42" t="n"/>
      <c r="J636" s="42" t="n"/>
      <c r="K636" s="42" t="n"/>
      <c r="L636" s="42" t="n"/>
      <c r="M636" s="42" t="n"/>
      <c r="N636" s="42">
        <f>IF(COUNTA(C636:G636)=0,"",COUNTIF(C636:G636,"Yes"))</f>
        <v/>
      </c>
      <c r="O636" s="42">
        <f>IF(COUNTA(H636:M636)=0,"",IF(COUNTIF(H636:M636,"Yes")&gt;0,"YES","NO"))</f>
        <v/>
      </c>
      <c r="P636" s="42">
        <f>IF(A636="","",IF(O636="YES","Exclude",IF(N636=5,"Candidate","Review")))</f>
        <v/>
      </c>
      <c r="Q636" s="42" t="n"/>
      <c r="R636" s="42" t="n"/>
    </row>
    <row r="637">
      <c r="A637" s="42" t="n"/>
      <c r="B637" s="42">
        <f t="array" ref="B637">IFERROR(INDEX(Raw_Articles!$F:$F,MATCH(A637,Raw_Articles!$A:$A,0)),"")</f>
        <v/>
      </c>
      <c r="C637" s="42" t="n"/>
      <c r="D637" s="42" t="n"/>
      <c r="E637" s="42" t="n"/>
      <c r="F637" s="42" t="n"/>
      <c r="G637" s="42" t="n"/>
      <c r="H637" s="42" t="n"/>
      <c r="I637" s="42" t="n"/>
      <c r="J637" s="42" t="n"/>
      <c r="K637" s="42" t="n"/>
      <c r="L637" s="42" t="n"/>
      <c r="M637" s="42" t="n"/>
      <c r="N637" s="42">
        <f>IF(COUNTA(C637:G637)=0,"",COUNTIF(C637:G637,"Yes"))</f>
        <v/>
      </c>
      <c r="O637" s="42">
        <f>IF(COUNTA(H637:M637)=0,"",IF(COUNTIF(H637:M637,"Yes")&gt;0,"YES","NO"))</f>
        <v/>
      </c>
      <c r="P637" s="42">
        <f>IF(A637="","",IF(O637="YES","Exclude",IF(N637=5,"Candidate","Review")))</f>
        <v/>
      </c>
      <c r="Q637" s="42" t="n"/>
      <c r="R637" s="42" t="n"/>
    </row>
    <row r="638">
      <c r="A638" s="42" t="n"/>
      <c r="B638" s="42">
        <f t="array" ref="B638">IFERROR(INDEX(Raw_Articles!$F:$F,MATCH(A638,Raw_Articles!$A:$A,0)),"")</f>
        <v/>
      </c>
      <c r="C638" s="42" t="n"/>
      <c r="D638" s="42" t="n"/>
      <c r="E638" s="42" t="n"/>
      <c r="F638" s="42" t="n"/>
      <c r="G638" s="42" t="n"/>
      <c r="H638" s="42" t="n"/>
      <c r="I638" s="42" t="n"/>
      <c r="J638" s="42" t="n"/>
      <c r="K638" s="42" t="n"/>
      <c r="L638" s="42" t="n"/>
      <c r="M638" s="42" t="n"/>
      <c r="N638" s="42">
        <f>IF(COUNTA(C638:G638)=0,"",COUNTIF(C638:G638,"Yes"))</f>
        <v/>
      </c>
      <c r="O638" s="42">
        <f>IF(COUNTA(H638:M638)=0,"",IF(COUNTIF(H638:M638,"Yes")&gt;0,"YES","NO"))</f>
        <v/>
      </c>
      <c r="P638" s="42">
        <f>IF(A638="","",IF(O638="YES","Exclude",IF(N638=5,"Candidate","Review")))</f>
        <v/>
      </c>
      <c r="Q638" s="42" t="n"/>
      <c r="R638" s="42" t="n"/>
    </row>
    <row r="639">
      <c r="A639" s="42" t="n"/>
      <c r="B639" s="42">
        <f t="array" ref="B639">IFERROR(INDEX(Raw_Articles!$F:$F,MATCH(A639,Raw_Articles!$A:$A,0)),"")</f>
        <v/>
      </c>
      <c r="C639" s="42" t="n"/>
      <c r="D639" s="42" t="n"/>
      <c r="E639" s="42" t="n"/>
      <c r="F639" s="42" t="n"/>
      <c r="G639" s="42" t="n"/>
      <c r="H639" s="42" t="n"/>
      <c r="I639" s="42" t="n"/>
      <c r="J639" s="42" t="n"/>
      <c r="K639" s="42" t="n"/>
      <c r="L639" s="42" t="n"/>
      <c r="M639" s="42" t="n"/>
      <c r="N639" s="42">
        <f>IF(COUNTA(C639:G639)=0,"",COUNTIF(C639:G639,"Yes"))</f>
        <v/>
      </c>
      <c r="O639" s="42">
        <f>IF(COUNTA(H639:M639)=0,"",IF(COUNTIF(H639:M639,"Yes")&gt;0,"YES","NO"))</f>
        <v/>
      </c>
      <c r="P639" s="42">
        <f>IF(A639="","",IF(O639="YES","Exclude",IF(N639=5,"Candidate","Review")))</f>
        <v/>
      </c>
      <c r="Q639" s="42" t="n"/>
      <c r="R639" s="42" t="n"/>
    </row>
    <row r="640">
      <c r="A640" s="42" t="n"/>
      <c r="B640" s="42">
        <f t="array" ref="B640">IFERROR(INDEX(Raw_Articles!$F:$F,MATCH(A640,Raw_Articles!$A:$A,0)),"")</f>
        <v/>
      </c>
      <c r="C640" s="42" t="n"/>
      <c r="D640" s="42" t="n"/>
      <c r="E640" s="42" t="n"/>
      <c r="F640" s="42" t="n"/>
      <c r="G640" s="42" t="n"/>
      <c r="H640" s="42" t="n"/>
      <c r="I640" s="42" t="n"/>
      <c r="J640" s="42" t="n"/>
      <c r="K640" s="42" t="n"/>
      <c r="L640" s="42" t="n"/>
      <c r="M640" s="42" t="n"/>
      <c r="N640" s="42">
        <f>IF(COUNTA(C640:G640)=0,"",COUNTIF(C640:G640,"Yes"))</f>
        <v/>
      </c>
      <c r="O640" s="42">
        <f>IF(COUNTA(H640:M640)=0,"",IF(COUNTIF(H640:M640,"Yes")&gt;0,"YES","NO"))</f>
        <v/>
      </c>
      <c r="P640" s="42">
        <f>IF(A640="","",IF(O640="YES","Exclude",IF(N640=5,"Candidate","Review")))</f>
        <v/>
      </c>
      <c r="Q640" s="42" t="n"/>
      <c r="R640" s="42" t="n"/>
    </row>
    <row r="641">
      <c r="A641" s="42" t="n"/>
      <c r="B641" s="42">
        <f t="array" ref="B641">IFERROR(INDEX(Raw_Articles!$F:$F,MATCH(A641,Raw_Articles!$A:$A,0)),"")</f>
        <v/>
      </c>
      <c r="C641" s="42" t="n"/>
      <c r="D641" s="42" t="n"/>
      <c r="E641" s="42" t="n"/>
      <c r="F641" s="42" t="n"/>
      <c r="G641" s="42" t="n"/>
      <c r="H641" s="42" t="n"/>
      <c r="I641" s="42" t="n"/>
      <c r="J641" s="42" t="n"/>
      <c r="K641" s="42" t="n"/>
      <c r="L641" s="42" t="n"/>
      <c r="M641" s="42" t="n"/>
      <c r="N641" s="42">
        <f>IF(COUNTA(C641:G641)=0,"",COUNTIF(C641:G641,"Yes"))</f>
        <v/>
      </c>
      <c r="O641" s="42">
        <f>IF(COUNTA(H641:M641)=0,"",IF(COUNTIF(H641:M641,"Yes")&gt;0,"YES","NO"))</f>
        <v/>
      </c>
      <c r="P641" s="42">
        <f>IF(A641="","",IF(O641="YES","Exclude",IF(N641=5,"Candidate","Review")))</f>
        <v/>
      </c>
      <c r="Q641" s="42" t="n"/>
      <c r="R641" s="42" t="n"/>
    </row>
    <row r="642">
      <c r="A642" s="42" t="n"/>
      <c r="B642" s="42">
        <f t="array" ref="B642">IFERROR(INDEX(Raw_Articles!$F:$F,MATCH(A642,Raw_Articles!$A:$A,0)),"")</f>
        <v/>
      </c>
      <c r="C642" s="42" t="n"/>
      <c r="D642" s="42" t="n"/>
      <c r="E642" s="42" t="n"/>
      <c r="F642" s="42" t="n"/>
      <c r="G642" s="42" t="n"/>
      <c r="H642" s="42" t="n"/>
      <c r="I642" s="42" t="n"/>
      <c r="J642" s="42" t="n"/>
      <c r="K642" s="42" t="n"/>
      <c r="L642" s="42" t="n"/>
      <c r="M642" s="42" t="n"/>
      <c r="N642" s="42">
        <f>IF(COUNTA(C642:G642)=0,"",COUNTIF(C642:G642,"Yes"))</f>
        <v/>
      </c>
      <c r="O642" s="42">
        <f>IF(COUNTA(H642:M642)=0,"",IF(COUNTIF(H642:M642,"Yes")&gt;0,"YES","NO"))</f>
        <v/>
      </c>
      <c r="P642" s="42">
        <f>IF(A642="","",IF(O642="YES","Exclude",IF(N642=5,"Candidate","Review")))</f>
        <v/>
      </c>
      <c r="Q642" s="42" t="n"/>
      <c r="R642" s="42" t="n"/>
    </row>
    <row r="643">
      <c r="A643" s="42" t="n"/>
      <c r="B643" s="42">
        <f t="array" ref="B643">IFERROR(INDEX(Raw_Articles!$F:$F,MATCH(A643,Raw_Articles!$A:$A,0)),"")</f>
        <v/>
      </c>
      <c r="C643" s="42" t="n"/>
      <c r="D643" s="42" t="n"/>
      <c r="E643" s="42" t="n"/>
      <c r="F643" s="42" t="n"/>
      <c r="G643" s="42" t="n"/>
      <c r="H643" s="42" t="n"/>
      <c r="I643" s="42" t="n"/>
      <c r="J643" s="42" t="n"/>
      <c r="K643" s="42" t="n"/>
      <c r="L643" s="42" t="n"/>
      <c r="M643" s="42" t="n"/>
      <c r="N643" s="42">
        <f>IF(COUNTA(C643:G643)=0,"",COUNTIF(C643:G643,"Yes"))</f>
        <v/>
      </c>
      <c r="O643" s="42">
        <f>IF(COUNTA(H643:M643)=0,"",IF(COUNTIF(H643:M643,"Yes")&gt;0,"YES","NO"))</f>
        <v/>
      </c>
      <c r="P643" s="42">
        <f>IF(A643="","",IF(O643="YES","Exclude",IF(N643=5,"Candidate","Review")))</f>
        <v/>
      </c>
      <c r="Q643" s="42" t="n"/>
      <c r="R643" s="42" t="n"/>
    </row>
    <row r="644">
      <c r="A644" s="42" t="n"/>
      <c r="B644" s="42">
        <f t="array" ref="B644">IFERROR(INDEX(Raw_Articles!$F:$F,MATCH(A644,Raw_Articles!$A:$A,0)),"")</f>
        <v/>
      </c>
      <c r="C644" s="42" t="n"/>
      <c r="D644" s="42" t="n"/>
      <c r="E644" s="42" t="n"/>
      <c r="F644" s="42" t="n"/>
      <c r="G644" s="42" t="n"/>
      <c r="H644" s="42" t="n"/>
      <c r="I644" s="42" t="n"/>
      <c r="J644" s="42" t="n"/>
      <c r="K644" s="42" t="n"/>
      <c r="L644" s="42" t="n"/>
      <c r="M644" s="42" t="n"/>
      <c r="N644" s="42">
        <f>IF(COUNTA(C644:G644)=0,"",COUNTIF(C644:G644,"Yes"))</f>
        <v/>
      </c>
      <c r="O644" s="42">
        <f>IF(COUNTA(H644:M644)=0,"",IF(COUNTIF(H644:M644,"Yes")&gt;0,"YES","NO"))</f>
        <v/>
      </c>
      <c r="P644" s="42">
        <f>IF(A644="","",IF(O644="YES","Exclude",IF(N644=5,"Candidate","Review")))</f>
        <v/>
      </c>
      <c r="Q644" s="42" t="n"/>
      <c r="R644" s="42" t="n"/>
    </row>
    <row r="645">
      <c r="A645" s="42" t="n"/>
      <c r="B645" s="42">
        <f t="array" ref="B645">IFERROR(INDEX(Raw_Articles!$F:$F,MATCH(A645,Raw_Articles!$A:$A,0)),"")</f>
        <v/>
      </c>
      <c r="C645" s="42" t="n"/>
      <c r="D645" s="42" t="n"/>
      <c r="E645" s="42" t="n"/>
      <c r="F645" s="42" t="n"/>
      <c r="G645" s="42" t="n"/>
      <c r="H645" s="42" t="n"/>
      <c r="I645" s="42" t="n"/>
      <c r="J645" s="42" t="n"/>
      <c r="K645" s="42" t="n"/>
      <c r="L645" s="42" t="n"/>
      <c r="M645" s="42" t="n"/>
      <c r="N645" s="42">
        <f>IF(COUNTA(C645:G645)=0,"",COUNTIF(C645:G645,"Yes"))</f>
        <v/>
      </c>
      <c r="O645" s="42">
        <f>IF(COUNTA(H645:M645)=0,"",IF(COUNTIF(H645:M645,"Yes")&gt;0,"YES","NO"))</f>
        <v/>
      </c>
      <c r="P645" s="42">
        <f>IF(A645="","",IF(O645="YES","Exclude",IF(N645=5,"Candidate","Review")))</f>
        <v/>
      </c>
      <c r="Q645" s="42" t="n"/>
      <c r="R645" s="42" t="n"/>
    </row>
    <row r="646">
      <c r="A646" s="42" t="n"/>
      <c r="B646" s="42">
        <f t="array" ref="B646">IFERROR(INDEX(Raw_Articles!$F:$F,MATCH(A646,Raw_Articles!$A:$A,0)),"")</f>
        <v/>
      </c>
      <c r="C646" s="42" t="n"/>
      <c r="D646" s="42" t="n"/>
      <c r="E646" s="42" t="n"/>
      <c r="F646" s="42" t="n"/>
      <c r="G646" s="42" t="n"/>
      <c r="H646" s="42" t="n"/>
      <c r="I646" s="42" t="n"/>
      <c r="J646" s="42" t="n"/>
      <c r="K646" s="42" t="n"/>
      <c r="L646" s="42" t="n"/>
      <c r="M646" s="42" t="n"/>
      <c r="N646" s="42">
        <f>IF(COUNTA(C646:G646)=0,"",COUNTIF(C646:G646,"Yes"))</f>
        <v/>
      </c>
      <c r="O646" s="42">
        <f>IF(COUNTA(H646:M646)=0,"",IF(COUNTIF(H646:M646,"Yes")&gt;0,"YES","NO"))</f>
        <v/>
      </c>
      <c r="P646" s="42">
        <f>IF(A646="","",IF(O646="YES","Exclude",IF(N646=5,"Candidate","Review")))</f>
        <v/>
      </c>
      <c r="Q646" s="42" t="n"/>
      <c r="R646" s="42" t="n"/>
    </row>
    <row r="647">
      <c r="A647" s="42" t="n"/>
      <c r="B647" s="42">
        <f t="array" ref="B647">IFERROR(INDEX(Raw_Articles!$F:$F,MATCH(A647,Raw_Articles!$A:$A,0)),"")</f>
        <v/>
      </c>
      <c r="C647" s="42" t="n"/>
      <c r="D647" s="42" t="n"/>
      <c r="E647" s="42" t="n"/>
      <c r="F647" s="42" t="n"/>
      <c r="G647" s="42" t="n"/>
      <c r="H647" s="42" t="n"/>
      <c r="I647" s="42" t="n"/>
      <c r="J647" s="42" t="n"/>
      <c r="K647" s="42" t="n"/>
      <c r="L647" s="42" t="n"/>
      <c r="M647" s="42" t="n"/>
      <c r="N647" s="42">
        <f>IF(COUNTA(C647:G647)=0,"",COUNTIF(C647:G647,"Yes"))</f>
        <v/>
      </c>
      <c r="O647" s="42">
        <f>IF(COUNTA(H647:M647)=0,"",IF(COUNTIF(H647:M647,"Yes")&gt;0,"YES","NO"))</f>
        <v/>
      </c>
      <c r="P647" s="42">
        <f>IF(A647="","",IF(O647="YES","Exclude",IF(N647=5,"Candidate","Review")))</f>
        <v/>
      </c>
      <c r="Q647" s="42" t="n"/>
      <c r="R647" s="42" t="n"/>
    </row>
    <row r="648">
      <c r="A648" s="42" t="n"/>
      <c r="B648" s="42">
        <f t="array" ref="B648">IFERROR(INDEX(Raw_Articles!$F:$F,MATCH(A648,Raw_Articles!$A:$A,0)),"")</f>
        <v/>
      </c>
      <c r="C648" s="42" t="n"/>
      <c r="D648" s="42" t="n"/>
      <c r="E648" s="42" t="n"/>
      <c r="F648" s="42" t="n"/>
      <c r="G648" s="42" t="n"/>
      <c r="H648" s="42" t="n"/>
      <c r="I648" s="42" t="n"/>
      <c r="J648" s="42" t="n"/>
      <c r="K648" s="42" t="n"/>
      <c r="L648" s="42" t="n"/>
      <c r="M648" s="42" t="n"/>
      <c r="N648" s="42">
        <f>IF(COUNTA(C648:G648)=0,"",COUNTIF(C648:G648,"Yes"))</f>
        <v/>
      </c>
      <c r="O648" s="42">
        <f>IF(COUNTA(H648:M648)=0,"",IF(COUNTIF(H648:M648,"Yes")&gt;0,"YES","NO"))</f>
        <v/>
      </c>
      <c r="P648" s="42">
        <f>IF(A648="","",IF(O648="YES","Exclude",IF(N648=5,"Candidate","Review")))</f>
        <v/>
      </c>
      <c r="Q648" s="42" t="n"/>
      <c r="R648" s="42" t="n"/>
    </row>
    <row r="649">
      <c r="A649" s="42" t="n"/>
      <c r="B649" s="42">
        <f t="array" ref="B649">IFERROR(INDEX(Raw_Articles!$F:$F,MATCH(A649,Raw_Articles!$A:$A,0)),"")</f>
        <v/>
      </c>
      <c r="C649" s="42" t="n"/>
      <c r="D649" s="42" t="n"/>
      <c r="E649" s="42" t="n"/>
      <c r="F649" s="42" t="n"/>
      <c r="G649" s="42" t="n"/>
      <c r="H649" s="42" t="n"/>
      <c r="I649" s="42" t="n"/>
      <c r="J649" s="42" t="n"/>
      <c r="K649" s="42" t="n"/>
      <c r="L649" s="42" t="n"/>
      <c r="M649" s="42" t="n"/>
      <c r="N649" s="42">
        <f>IF(COUNTA(C649:G649)=0,"",COUNTIF(C649:G649,"Yes"))</f>
        <v/>
      </c>
      <c r="O649" s="42">
        <f>IF(COUNTA(H649:M649)=0,"",IF(COUNTIF(H649:M649,"Yes")&gt;0,"YES","NO"))</f>
        <v/>
      </c>
      <c r="P649" s="42">
        <f>IF(A649="","",IF(O649="YES","Exclude",IF(N649=5,"Candidate","Review")))</f>
        <v/>
      </c>
      <c r="Q649" s="42" t="n"/>
      <c r="R649" s="42" t="n"/>
    </row>
    <row r="650">
      <c r="A650" s="42" t="n"/>
      <c r="B650" s="42">
        <f t="array" ref="B650">IFERROR(INDEX(Raw_Articles!$F:$F,MATCH(A650,Raw_Articles!$A:$A,0)),"")</f>
        <v/>
      </c>
      <c r="C650" s="42" t="n"/>
      <c r="D650" s="42" t="n"/>
      <c r="E650" s="42" t="n"/>
      <c r="F650" s="42" t="n"/>
      <c r="G650" s="42" t="n"/>
      <c r="H650" s="42" t="n"/>
      <c r="I650" s="42" t="n"/>
      <c r="J650" s="42" t="n"/>
      <c r="K650" s="42" t="n"/>
      <c r="L650" s="42" t="n"/>
      <c r="M650" s="42" t="n"/>
      <c r="N650" s="42">
        <f>IF(COUNTA(C650:G650)=0,"",COUNTIF(C650:G650,"Yes"))</f>
        <v/>
      </c>
      <c r="O650" s="42">
        <f>IF(COUNTA(H650:M650)=0,"",IF(COUNTIF(H650:M650,"Yes")&gt;0,"YES","NO"))</f>
        <v/>
      </c>
      <c r="P650" s="42">
        <f>IF(A650="","",IF(O650="YES","Exclude",IF(N650=5,"Candidate","Review")))</f>
        <v/>
      </c>
      <c r="Q650" s="42" t="n"/>
      <c r="R650" s="42" t="n"/>
    </row>
    <row r="651">
      <c r="A651" s="42" t="n"/>
      <c r="B651" s="42">
        <f t="array" ref="B651">IFERROR(INDEX(Raw_Articles!$F:$F,MATCH(A651,Raw_Articles!$A:$A,0)),"")</f>
        <v/>
      </c>
      <c r="C651" s="42" t="n"/>
      <c r="D651" s="42" t="n"/>
      <c r="E651" s="42" t="n"/>
      <c r="F651" s="42" t="n"/>
      <c r="G651" s="42" t="n"/>
      <c r="H651" s="42" t="n"/>
      <c r="I651" s="42" t="n"/>
      <c r="J651" s="42" t="n"/>
      <c r="K651" s="42" t="n"/>
      <c r="L651" s="42" t="n"/>
      <c r="M651" s="42" t="n"/>
      <c r="N651" s="42">
        <f>IF(COUNTA(C651:G651)=0,"",COUNTIF(C651:G651,"Yes"))</f>
        <v/>
      </c>
      <c r="O651" s="42">
        <f>IF(COUNTA(H651:M651)=0,"",IF(COUNTIF(H651:M651,"Yes")&gt;0,"YES","NO"))</f>
        <v/>
      </c>
      <c r="P651" s="42">
        <f>IF(A651="","",IF(O651="YES","Exclude",IF(N651=5,"Candidate","Review")))</f>
        <v/>
      </c>
      <c r="Q651" s="42" t="n"/>
      <c r="R651" s="42" t="n"/>
    </row>
    <row r="652">
      <c r="A652" s="42" t="n"/>
      <c r="B652" s="42">
        <f t="array" ref="B652">IFERROR(INDEX(Raw_Articles!$F:$F,MATCH(A652,Raw_Articles!$A:$A,0)),"")</f>
        <v/>
      </c>
      <c r="C652" s="42" t="n"/>
      <c r="D652" s="42" t="n"/>
      <c r="E652" s="42" t="n"/>
      <c r="F652" s="42" t="n"/>
      <c r="G652" s="42" t="n"/>
      <c r="H652" s="42" t="n"/>
      <c r="I652" s="42" t="n"/>
      <c r="J652" s="42" t="n"/>
      <c r="K652" s="42" t="n"/>
      <c r="L652" s="42" t="n"/>
      <c r="M652" s="42" t="n"/>
      <c r="N652" s="42">
        <f>IF(COUNTA(C652:G652)=0,"",COUNTIF(C652:G652,"Yes"))</f>
        <v/>
      </c>
      <c r="O652" s="42">
        <f>IF(COUNTA(H652:M652)=0,"",IF(COUNTIF(H652:M652,"Yes")&gt;0,"YES","NO"))</f>
        <v/>
      </c>
      <c r="P652" s="42">
        <f>IF(A652="","",IF(O652="YES","Exclude",IF(N652=5,"Candidate","Review")))</f>
        <v/>
      </c>
      <c r="Q652" s="42" t="n"/>
      <c r="R652" s="42" t="n"/>
    </row>
    <row r="653">
      <c r="A653" s="42" t="n"/>
      <c r="B653" s="42">
        <f t="array" ref="B653">IFERROR(INDEX(Raw_Articles!$F:$F,MATCH(A653,Raw_Articles!$A:$A,0)),"")</f>
        <v/>
      </c>
      <c r="C653" s="42" t="n"/>
      <c r="D653" s="42" t="n"/>
      <c r="E653" s="42" t="n"/>
      <c r="F653" s="42" t="n"/>
      <c r="G653" s="42" t="n"/>
      <c r="H653" s="42" t="n"/>
      <c r="I653" s="42" t="n"/>
      <c r="J653" s="42" t="n"/>
      <c r="K653" s="42" t="n"/>
      <c r="L653" s="42" t="n"/>
      <c r="M653" s="42" t="n"/>
      <c r="N653" s="42">
        <f>IF(COUNTA(C653:G653)=0,"",COUNTIF(C653:G653,"Yes"))</f>
        <v/>
      </c>
      <c r="O653" s="42">
        <f>IF(COUNTA(H653:M653)=0,"",IF(COUNTIF(H653:M653,"Yes")&gt;0,"YES","NO"))</f>
        <v/>
      </c>
      <c r="P653" s="42">
        <f>IF(A653="","",IF(O653="YES","Exclude",IF(N653=5,"Candidate","Review")))</f>
        <v/>
      </c>
      <c r="Q653" s="42" t="n"/>
      <c r="R653" s="42" t="n"/>
    </row>
    <row r="654">
      <c r="A654" s="42" t="n"/>
      <c r="B654" s="42">
        <f t="array" ref="B654">IFERROR(INDEX(Raw_Articles!$F:$F,MATCH(A654,Raw_Articles!$A:$A,0)),"")</f>
        <v/>
      </c>
      <c r="C654" s="42" t="n"/>
      <c r="D654" s="42" t="n"/>
      <c r="E654" s="42" t="n"/>
      <c r="F654" s="42" t="n"/>
      <c r="G654" s="42" t="n"/>
      <c r="H654" s="42" t="n"/>
      <c r="I654" s="42" t="n"/>
      <c r="J654" s="42" t="n"/>
      <c r="K654" s="42" t="n"/>
      <c r="L654" s="42" t="n"/>
      <c r="M654" s="42" t="n"/>
      <c r="N654" s="42">
        <f>IF(COUNTA(C654:G654)=0,"",COUNTIF(C654:G654,"Yes"))</f>
        <v/>
      </c>
      <c r="O654" s="42">
        <f>IF(COUNTA(H654:M654)=0,"",IF(COUNTIF(H654:M654,"Yes")&gt;0,"YES","NO"))</f>
        <v/>
      </c>
      <c r="P654" s="42">
        <f>IF(A654="","",IF(O654="YES","Exclude",IF(N654=5,"Candidate","Review")))</f>
        <v/>
      </c>
      <c r="Q654" s="42" t="n"/>
      <c r="R654" s="42" t="n"/>
    </row>
    <row r="655">
      <c r="A655" s="42" t="n"/>
      <c r="B655" s="42">
        <f t="array" ref="B655">IFERROR(INDEX(Raw_Articles!$F:$F,MATCH(A655,Raw_Articles!$A:$A,0)),"")</f>
        <v/>
      </c>
      <c r="C655" s="42" t="n"/>
      <c r="D655" s="42" t="n"/>
      <c r="E655" s="42" t="n"/>
      <c r="F655" s="42" t="n"/>
      <c r="G655" s="42" t="n"/>
      <c r="H655" s="42" t="n"/>
      <c r="I655" s="42" t="n"/>
      <c r="J655" s="42" t="n"/>
      <c r="K655" s="42" t="n"/>
      <c r="L655" s="42" t="n"/>
      <c r="M655" s="42" t="n"/>
      <c r="N655" s="42">
        <f>IF(COUNTA(C655:G655)=0,"",COUNTIF(C655:G655,"Yes"))</f>
        <v/>
      </c>
      <c r="O655" s="42">
        <f>IF(COUNTA(H655:M655)=0,"",IF(COUNTIF(H655:M655,"Yes")&gt;0,"YES","NO"))</f>
        <v/>
      </c>
      <c r="P655" s="42">
        <f>IF(A655="","",IF(O655="YES","Exclude",IF(N655=5,"Candidate","Review")))</f>
        <v/>
      </c>
      <c r="Q655" s="42" t="n"/>
      <c r="R655" s="42" t="n"/>
    </row>
    <row r="656">
      <c r="A656" s="42" t="n"/>
      <c r="B656" s="42">
        <f t="array" ref="B656">IFERROR(INDEX(Raw_Articles!$F:$F,MATCH(A656,Raw_Articles!$A:$A,0)),"")</f>
        <v/>
      </c>
      <c r="C656" s="42" t="n"/>
      <c r="D656" s="42" t="n"/>
      <c r="E656" s="42" t="n"/>
      <c r="F656" s="42" t="n"/>
      <c r="G656" s="42" t="n"/>
      <c r="H656" s="42" t="n"/>
      <c r="I656" s="42" t="n"/>
      <c r="J656" s="42" t="n"/>
      <c r="K656" s="42" t="n"/>
      <c r="L656" s="42" t="n"/>
      <c r="M656" s="42" t="n"/>
      <c r="N656" s="42">
        <f>IF(COUNTA(C656:G656)=0,"",COUNTIF(C656:G656,"Yes"))</f>
        <v/>
      </c>
      <c r="O656" s="42">
        <f>IF(COUNTA(H656:M656)=0,"",IF(COUNTIF(H656:M656,"Yes")&gt;0,"YES","NO"))</f>
        <v/>
      </c>
      <c r="P656" s="42">
        <f>IF(A656="","",IF(O656="YES","Exclude",IF(N656=5,"Candidate","Review")))</f>
        <v/>
      </c>
      <c r="Q656" s="42" t="n"/>
      <c r="R656" s="42" t="n"/>
    </row>
    <row r="657">
      <c r="A657" s="42" t="n"/>
      <c r="B657" s="42">
        <f t="array" ref="B657">IFERROR(INDEX(Raw_Articles!$F:$F,MATCH(A657,Raw_Articles!$A:$A,0)),"")</f>
        <v/>
      </c>
      <c r="C657" s="42" t="n"/>
      <c r="D657" s="42" t="n"/>
      <c r="E657" s="42" t="n"/>
      <c r="F657" s="42" t="n"/>
      <c r="G657" s="42" t="n"/>
      <c r="H657" s="42" t="n"/>
      <c r="I657" s="42" t="n"/>
      <c r="J657" s="42" t="n"/>
      <c r="K657" s="42" t="n"/>
      <c r="L657" s="42" t="n"/>
      <c r="M657" s="42" t="n"/>
      <c r="N657" s="42">
        <f>IF(COUNTA(C657:G657)=0,"",COUNTIF(C657:G657,"Yes"))</f>
        <v/>
      </c>
      <c r="O657" s="42">
        <f>IF(COUNTA(H657:M657)=0,"",IF(COUNTIF(H657:M657,"Yes")&gt;0,"YES","NO"))</f>
        <v/>
      </c>
      <c r="P657" s="42">
        <f>IF(A657="","",IF(O657="YES","Exclude",IF(N657=5,"Candidate","Review")))</f>
        <v/>
      </c>
      <c r="Q657" s="42" t="n"/>
      <c r="R657" s="42" t="n"/>
    </row>
    <row r="658">
      <c r="A658" s="42" t="n"/>
      <c r="B658" s="42">
        <f t="array" ref="B658">IFERROR(INDEX(Raw_Articles!$F:$F,MATCH(A658,Raw_Articles!$A:$A,0)),"")</f>
        <v/>
      </c>
      <c r="C658" s="42" t="n"/>
      <c r="D658" s="42" t="n"/>
      <c r="E658" s="42" t="n"/>
      <c r="F658" s="42" t="n"/>
      <c r="G658" s="42" t="n"/>
      <c r="H658" s="42" t="n"/>
      <c r="I658" s="42" t="n"/>
      <c r="J658" s="42" t="n"/>
      <c r="K658" s="42" t="n"/>
      <c r="L658" s="42" t="n"/>
      <c r="M658" s="42" t="n"/>
      <c r="N658" s="42">
        <f>IF(COUNTA(C658:G658)=0,"",COUNTIF(C658:G658,"Yes"))</f>
        <v/>
      </c>
      <c r="O658" s="42">
        <f>IF(COUNTA(H658:M658)=0,"",IF(COUNTIF(H658:M658,"Yes")&gt;0,"YES","NO"))</f>
        <v/>
      </c>
      <c r="P658" s="42">
        <f>IF(A658="","",IF(O658="YES","Exclude",IF(N658=5,"Candidate","Review")))</f>
        <v/>
      </c>
      <c r="Q658" s="42" t="n"/>
      <c r="R658" s="42" t="n"/>
    </row>
    <row r="659">
      <c r="A659" s="42" t="n"/>
      <c r="B659" s="42">
        <f t="array" ref="B659">IFERROR(INDEX(Raw_Articles!$F:$F,MATCH(A659,Raw_Articles!$A:$A,0)),"")</f>
        <v/>
      </c>
      <c r="C659" s="42" t="n"/>
      <c r="D659" s="42" t="n"/>
      <c r="E659" s="42" t="n"/>
      <c r="F659" s="42" t="n"/>
      <c r="G659" s="42" t="n"/>
      <c r="H659" s="42" t="n"/>
      <c r="I659" s="42" t="n"/>
      <c r="J659" s="42" t="n"/>
      <c r="K659" s="42" t="n"/>
      <c r="L659" s="42" t="n"/>
      <c r="M659" s="42" t="n"/>
      <c r="N659" s="42">
        <f>IF(COUNTA(C659:G659)=0,"",COUNTIF(C659:G659,"Yes"))</f>
        <v/>
      </c>
      <c r="O659" s="42">
        <f>IF(COUNTA(H659:M659)=0,"",IF(COUNTIF(H659:M659,"Yes")&gt;0,"YES","NO"))</f>
        <v/>
      </c>
      <c r="P659" s="42">
        <f>IF(A659="","",IF(O659="YES","Exclude",IF(N659=5,"Candidate","Review")))</f>
        <v/>
      </c>
      <c r="Q659" s="42" t="n"/>
      <c r="R659" s="42" t="n"/>
    </row>
    <row r="660">
      <c r="A660" s="42" t="n"/>
      <c r="B660" s="42">
        <f t="array" ref="B660">IFERROR(INDEX(Raw_Articles!$F:$F,MATCH(A660,Raw_Articles!$A:$A,0)),"")</f>
        <v/>
      </c>
      <c r="C660" s="42" t="n"/>
      <c r="D660" s="42" t="n"/>
      <c r="E660" s="42" t="n"/>
      <c r="F660" s="42" t="n"/>
      <c r="G660" s="42" t="n"/>
      <c r="H660" s="42" t="n"/>
      <c r="I660" s="42" t="n"/>
      <c r="J660" s="42" t="n"/>
      <c r="K660" s="42" t="n"/>
      <c r="L660" s="42" t="n"/>
      <c r="M660" s="42" t="n"/>
      <c r="N660" s="42">
        <f>IF(COUNTA(C660:G660)=0,"",COUNTIF(C660:G660,"Yes"))</f>
        <v/>
      </c>
      <c r="O660" s="42">
        <f>IF(COUNTA(H660:M660)=0,"",IF(COUNTIF(H660:M660,"Yes")&gt;0,"YES","NO"))</f>
        <v/>
      </c>
      <c r="P660" s="42">
        <f>IF(A660="","",IF(O660="YES","Exclude",IF(N660=5,"Candidate","Review")))</f>
        <v/>
      </c>
      <c r="Q660" s="42" t="n"/>
      <c r="R660" s="42" t="n"/>
    </row>
    <row r="661">
      <c r="A661" s="42" t="n"/>
      <c r="B661" s="42">
        <f t="array" ref="B661">IFERROR(INDEX(Raw_Articles!$F:$F,MATCH(A661,Raw_Articles!$A:$A,0)),"")</f>
        <v/>
      </c>
      <c r="C661" s="42" t="n"/>
      <c r="D661" s="42" t="n"/>
      <c r="E661" s="42" t="n"/>
      <c r="F661" s="42" t="n"/>
      <c r="G661" s="42" t="n"/>
      <c r="H661" s="42" t="n"/>
      <c r="I661" s="42" t="n"/>
      <c r="J661" s="42" t="n"/>
      <c r="K661" s="42" t="n"/>
      <c r="L661" s="42" t="n"/>
      <c r="M661" s="42" t="n"/>
      <c r="N661" s="42">
        <f>IF(COUNTA(C661:G661)=0,"",COUNTIF(C661:G661,"Yes"))</f>
        <v/>
      </c>
      <c r="O661" s="42">
        <f>IF(COUNTA(H661:M661)=0,"",IF(COUNTIF(H661:M661,"Yes")&gt;0,"YES","NO"))</f>
        <v/>
      </c>
      <c r="P661" s="42">
        <f>IF(A661="","",IF(O661="YES","Exclude",IF(N661=5,"Candidate","Review")))</f>
        <v/>
      </c>
      <c r="Q661" s="42" t="n"/>
      <c r="R661" s="42" t="n"/>
    </row>
    <row r="662">
      <c r="A662" s="42" t="n"/>
      <c r="B662" s="42">
        <f t="array" ref="B662">IFERROR(INDEX(Raw_Articles!$F:$F,MATCH(A662,Raw_Articles!$A:$A,0)),"")</f>
        <v/>
      </c>
      <c r="C662" s="42" t="n"/>
      <c r="D662" s="42" t="n"/>
      <c r="E662" s="42" t="n"/>
      <c r="F662" s="42" t="n"/>
      <c r="G662" s="42" t="n"/>
      <c r="H662" s="42" t="n"/>
      <c r="I662" s="42" t="n"/>
      <c r="J662" s="42" t="n"/>
      <c r="K662" s="42" t="n"/>
      <c r="L662" s="42" t="n"/>
      <c r="M662" s="42" t="n"/>
      <c r="N662" s="42">
        <f>IF(COUNTA(C662:G662)=0,"",COUNTIF(C662:G662,"Yes"))</f>
        <v/>
      </c>
      <c r="O662" s="42">
        <f>IF(COUNTA(H662:M662)=0,"",IF(COUNTIF(H662:M662,"Yes")&gt;0,"YES","NO"))</f>
        <v/>
      </c>
      <c r="P662" s="42">
        <f>IF(A662="","",IF(O662="YES","Exclude",IF(N662=5,"Candidate","Review")))</f>
        <v/>
      </c>
      <c r="Q662" s="42" t="n"/>
      <c r="R662" s="42" t="n"/>
    </row>
    <row r="663">
      <c r="A663" s="42" t="n"/>
      <c r="B663" s="42">
        <f t="array" ref="B663">IFERROR(INDEX(Raw_Articles!$F:$F,MATCH(A663,Raw_Articles!$A:$A,0)),"")</f>
        <v/>
      </c>
      <c r="C663" s="42" t="n"/>
      <c r="D663" s="42" t="n"/>
      <c r="E663" s="42" t="n"/>
      <c r="F663" s="42" t="n"/>
      <c r="G663" s="42" t="n"/>
      <c r="H663" s="42" t="n"/>
      <c r="I663" s="42" t="n"/>
      <c r="J663" s="42" t="n"/>
      <c r="K663" s="42" t="n"/>
      <c r="L663" s="42" t="n"/>
      <c r="M663" s="42" t="n"/>
      <c r="N663" s="42">
        <f>IF(COUNTA(C663:G663)=0,"",COUNTIF(C663:G663,"Yes"))</f>
        <v/>
      </c>
      <c r="O663" s="42">
        <f>IF(COUNTA(H663:M663)=0,"",IF(COUNTIF(H663:M663,"Yes")&gt;0,"YES","NO"))</f>
        <v/>
      </c>
      <c r="P663" s="42">
        <f>IF(A663="","",IF(O663="YES","Exclude",IF(N663=5,"Candidate","Review")))</f>
        <v/>
      </c>
      <c r="Q663" s="42" t="n"/>
      <c r="R663" s="42" t="n"/>
    </row>
    <row r="664">
      <c r="A664" s="42" t="n"/>
      <c r="B664" s="42">
        <f t="array" ref="B664">IFERROR(INDEX(Raw_Articles!$F:$F,MATCH(A664,Raw_Articles!$A:$A,0)),"")</f>
        <v/>
      </c>
      <c r="C664" s="42" t="n"/>
      <c r="D664" s="42" t="n"/>
      <c r="E664" s="42" t="n"/>
      <c r="F664" s="42" t="n"/>
      <c r="G664" s="42" t="n"/>
      <c r="H664" s="42" t="n"/>
      <c r="I664" s="42" t="n"/>
      <c r="J664" s="42" t="n"/>
      <c r="K664" s="42" t="n"/>
      <c r="L664" s="42" t="n"/>
      <c r="M664" s="42" t="n"/>
      <c r="N664" s="42">
        <f>IF(COUNTA(C664:G664)=0,"",COUNTIF(C664:G664,"Yes"))</f>
        <v/>
      </c>
      <c r="O664" s="42">
        <f>IF(COUNTA(H664:M664)=0,"",IF(COUNTIF(H664:M664,"Yes")&gt;0,"YES","NO"))</f>
        <v/>
      </c>
      <c r="P664" s="42">
        <f>IF(A664="","",IF(O664="YES","Exclude",IF(N664=5,"Candidate","Review")))</f>
        <v/>
      </c>
      <c r="Q664" s="42" t="n"/>
      <c r="R664" s="42" t="n"/>
    </row>
    <row r="665">
      <c r="A665" s="42" t="n"/>
      <c r="B665" s="42">
        <f t="array" ref="B665">IFERROR(INDEX(Raw_Articles!$F:$F,MATCH(A665,Raw_Articles!$A:$A,0)),"")</f>
        <v/>
      </c>
      <c r="C665" s="42" t="n"/>
      <c r="D665" s="42" t="n"/>
      <c r="E665" s="42" t="n"/>
      <c r="F665" s="42" t="n"/>
      <c r="G665" s="42" t="n"/>
      <c r="H665" s="42" t="n"/>
      <c r="I665" s="42" t="n"/>
      <c r="J665" s="42" t="n"/>
      <c r="K665" s="42" t="n"/>
      <c r="L665" s="42" t="n"/>
      <c r="M665" s="42" t="n"/>
      <c r="N665" s="42">
        <f>IF(COUNTA(C665:G665)=0,"",COUNTIF(C665:G665,"Yes"))</f>
        <v/>
      </c>
      <c r="O665" s="42">
        <f>IF(COUNTA(H665:M665)=0,"",IF(COUNTIF(H665:M665,"Yes")&gt;0,"YES","NO"))</f>
        <v/>
      </c>
      <c r="P665" s="42">
        <f>IF(A665="","",IF(O665="YES","Exclude",IF(N665=5,"Candidate","Review")))</f>
        <v/>
      </c>
      <c r="Q665" s="42" t="n"/>
      <c r="R665" s="42" t="n"/>
    </row>
    <row r="666">
      <c r="A666" s="42" t="n"/>
      <c r="B666" s="42">
        <f t="array" ref="B666">IFERROR(INDEX(Raw_Articles!$F:$F,MATCH(A666,Raw_Articles!$A:$A,0)),"")</f>
        <v/>
      </c>
      <c r="C666" s="42" t="n"/>
      <c r="D666" s="42" t="n"/>
      <c r="E666" s="42" t="n"/>
      <c r="F666" s="42" t="n"/>
      <c r="G666" s="42" t="n"/>
      <c r="H666" s="42" t="n"/>
      <c r="I666" s="42" t="n"/>
      <c r="J666" s="42" t="n"/>
      <c r="K666" s="42" t="n"/>
      <c r="L666" s="42" t="n"/>
      <c r="M666" s="42" t="n"/>
      <c r="N666" s="42">
        <f>IF(COUNTA(C666:G666)=0,"",COUNTIF(C666:G666,"Yes"))</f>
        <v/>
      </c>
      <c r="O666" s="42">
        <f>IF(COUNTA(H666:M666)=0,"",IF(COUNTIF(H666:M666,"Yes")&gt;0,"YES","NO"))</f>
        <v/>
      </c>
      <c r="P666" s="42">
        <f>IF(A666="","",IF(O666="YES","Exclude",IF(N666=5,"Candidate","Review")))</f>
        <v/>
      </c>
      <c r="Q666" s="42" t="n"/>
      <c r="R666" s="42" t="n"/>
    </row>
    <row r="667">
      <c r="A667" s="42" t="n"/>
      <c r="B667" s="42">
        <f t="array" ref="B667">IFERROR(INDEX(Raw_Articles!$F:$F,MATCH(A667,Raw_Articles!$A:$A,0)),"")</f>
        <v/>
      </c>
      <c r="C667" s="42" t="n"/>
      <c r="D667" s="42" t="n"/>
      <c r="E667" s="42" t="n"/>
      <c r="F667" s="42" t="n"/>
      <c r="G667" s="42" t="n"/>
      <c r="H667" s="42" t="n"/>
      <c r="I667" s="42" t="n"/>
      <c r="J667" s="42" t="n"/>
      <c r="K667" s="42" t="n"/>
      <c r="L667" s="42" t="n"/>
      <c r="M667" s="42" t="n"/>
      <c r="N667" s="42">
        <f>IF(COUNTA(C667:G667)=0,"",COUNTIF(C667:G667,"Yes"))</f>
        <v/>
      </c>
      <c r="O667" s="42">
        <f>IF(COUNTA(H667:M667)=0,"",IF(COUNTIF(H667:M667,"Yes")&gt;0,"YES","NO"))</f>
        <v/>
      </c>
      <c r="P667" s="42">
        <f>IF(A667="","",IF(O667="YES","Exclude",IF(N667=5,"Candidate","Review")))</f>
        <v/>
      </c>
      <c r="Q667" s="42" t="n"/>
      <c r="R667" s="42" t="n"/>
    </row>
    <row r="668">
      <c r="A668" s="42" t="n"/>
      <c r="B668" s="42">
        <f t="array" ref="B668">IFERROR(INDEX(Raw_Articles!$F:$F,MATCH(A668,Raw_Articles!$A:$A,0)),"")</f>
        <v/>
      </c>
      <c r="C668" s="42" t="n"/>
      <c r="D668" s="42" t="n"/>
      <c r="E668" s="42" t="n"/>
      <c r="F668" s="42" t="n"/>
      <c r="G668" s="42" t="n"/>
      <c r="H668" s="42" t="n"/>
      <c r="I668" s="42" t="n"/>
      <c r="J668" s="42" t="n"/>
      <c r="K668" s="42" t="n"/>
      <c r="L668" s="42" t="n"/>
      <c r="M668" s="42" t="n"/>
      <c r="N668" s="42">
        <f>IF(COUNTA(C668:G668)=0,"",COUNTIF(C668:G668,"Yes"))</f>
        <v/>
      </c>
      <c r="O668" s="42">
        <f>IF(COUNTA(H668:M668)=0,"",IF(COUNTIF(H668:M668,"Yes")&gt;0,"YES","NO"))</f>
        <v/>
      </c>
      <c r="P668" s="42">
        <f>IF(A668="","",IF(O668="YES","Exclude",IF(N668=5,"Candidate","Review")))</f>
        <v/>
      </c>
      <c r="Q668" s="42" t="n"/>
      <c r="R668" s="42" t="n"/>
    </row>
    <row r="669">
      <c r="A669" s="42" t="n"/>
      <c r="B669" s="42">
        <f t="array" ref="B669">IFERROR(INDEX(Raw_Articles!$F:$F,MATCH(A669,Raw_Articles!$A:$A,0)),"")</f>
        <v/>
      </c>
      <c r="C669" s="42" t="n"/>
      <c r="D669" s="42" t="n"/>
      <c r="E669" s="42" t="n"/>
      <c r="F669" s="42" t="n"/>
      <c r="G669" s="42" t="n"/>
      <c r="H669" s="42" t="n"/>
      <c r="I669" s="42" t="n"/>
      <c r="J669" s="42" t="n"/>
      <c r="K669" s="42" t="n"/>
      <c r="L669" s="42" t="n"/>
      <c r="M669" s="42" t="n"/>
      <c r="N669" s="42">
        <f>IF(COUNTA(C669:G669)=0,"",COUNTIF(C669:G669,"Yes"))</f>
        <v/>
      </c>
      <c r="O669" s="42">
        <f>IF(COUNTA(H669:M669)=0,"",IF(COUNTIF(H669:M669,"Yes")&gt;0,"YES","NO"))</f>
        <v/>
      </c>
      <c r="P669" s="42">
        <f>IF(A669="","",IF(O669="YES","Exclude",IF(N669=5,"Candidate","Review")))</f>
        <v/>
      </c>
      <c r="Q669" s="42" t="n"/>
      <c r="R669" s="42" t="n"/>
    </row>
    <row r="670">
      <c r="A670" s="42" t="n"/>
      <c r="B670" s="42">
        <f t="array" ref="B670">IFERROR(INDEX(Raw_Articles!$F:$F,MATCH(A670,Raw_Articles!$A:$A,0)),"")</f>
        <v/>
      </c>
      <c r="C670" s="42" t="n"/>
      <c r="D670" s="42" t="n"/>
      <c r="E670" s="42" t="n"/>
      <c r="F670" s="42" t="n"/>
      <c r="G670" s="42" t="n"/>
      <c r="H670" s="42" t="n"/>
      <c r="I670" s="42" t="n"/>
      <c r="J670" s="42" t="n"/>
      <c r="K670" s="42" t="n"/>
      <c r="L670" s="42" t="n"/>
      <c r="M670" s="42" t="n"/>
      <c r="N670" s="42">
        <f>IF(COUNTA(C670:G670)=0,"",COUNTIF(C670:G670,"Yes"))</f>
        <v/>
      </c>
      <c r="O670" s="42">
        <f>IF(COUNTA(H670:M670)=0,"",IF(COUNTIF(H670:M670,"Yes")&gt;0,"YES","NO"))</f>
        <v/>
      </c>
      <c r="P670" s="42">
        <f>IF(A670="","",IF(O670="YES","Exclude",IF(N670=5,"Candidate","Review")))</f>
        <v/>
      </c>
      <c r="Q670" s="42" t="n"/>
      <c r="R670" s="42" t="n"/>
    </row>
    <row r="671">
      <c r="A671" s="42" t="n"/>
      <c r="B671" s="42">
        <f t="array" ref="B671">IFERROR(INDEX(Raw_Articles!$F:$F,MATCH(A671,Raw_Articles!$A:$A,0)),"")</f>
        <v/>
      </c>
      <c r="C671" s="42" t="n"/>
      <c r="D671" s="42" t="n"/>
      <c r="E671" s="42" t="n"/>
      <c r="F671" s="42" t="n"/>
      <c r="G671" s="42" t="n"/>
      <c r="H671" s="42" t="n"/>
      <c r="I671" s="42" t="n"/>
      <c r="J671" s="42" t="n"/>
      <c r="K671" s="42" t="n"/>
      <c r="L671" s="42" t="n"/>
      <c r="M671" s="42" t="n"/>
      <c r="N671" s="42">
        <f>IF(COUNTA(C671:G671)=0,"",COUNTIF(C671:G671,"Yes"))</f>
        <v/>
      </c>
      <c r="O671" s="42">
        <f>IF(COUNTA(H671:M671)=0,"",IF(COUNTIF(H671:M671,"Yes")&gt;0,"YES","NO"))</f>
        <v/>
      </c>
      <c r="P671" s="42">
        <f>IF(A671="","",IF(O671="YES","Exclude",IF(N671=5,"Candidate","Review")))</f>
        <v/>
      </c>
      <c r="Q671" s="42" t="n"/>
      <c r="R671" s="42" t="n"/>
    </row>
    <row r="672">
      <c r="A672" s="42" t="n"/>
      <c r="B672" s="42">
        <f t="array" ref="B672">IFERROR(INDEX(Raw_Articles!$F:$F,MATCH(A672,Raw_Articles!$A:$A,0)),"")</f>
        <v/>
      </c>
      <c r="C672" s="42" t="n"/>
      <c r="D672" s="42" t="n"/>
      <c r="E672" s="42" t="n"/>
      <c r="F672" s="42" t="n"/>
      <c r="G672" s="42" t="n"/>
      <c r="H672" s="42" t="n"/>
      <c r="I672" s="42" t="n"/>
      <c r="J672" s="42" t="n"/>
      <c r="K672" s="42" t="n"/>
      <c r="L672" s="42" t="n"/>
      <c r="M672" s="42" t="n"/>
      <c r="N672" s="42">
        <f>IF(COUNTA(C672:G672)=0,"",COUNTIF(C672:G672,"Yes"))</f>
        <v/>
      </c>
      <c r="O672" s="42">
        <f>IF(COUNTA(H672:M672)=0,"",IF(COUNTIF(H672:M672,"Yes")&gt;0,"YES","NO"))</f>
        <v/>
      </c>
      <c r="P672" s="42">
        <f>IF(A672="","",IF(O672="YES","Exclude",IF(N672=5,"Candidate","Review")))</f>
        <v/>
      </c>
      <c r="Q672" s="42" t="n"/>
      <c r="R672" s="42" t="n"/>
    </row>
    <row r="673">
      <c r="A673" s="42" t="n"/>
      <c r="B673" s="42">
        <f t="array" ref="B673">IFERROR(INDEX(Raw_Articles!$F:$F,MATCH(A673,Raw_Articles!$A:$A,0)),"")</f>
        <v/>
      </c>
      <c r="C673" s="42" t="n"/>
      <c r="D673" s="42" t="n"/>
      <c r="E673" s="42" t="n"/>
      <c r="F673" s="42" t="n"/>
      <c r="G673" s="42" t="n"/>
      <c r="H673" s="42" t="n"/>
      <c r="I673" s="42" t="n"/>
      <c r="J673" s="42" t="n"/>
      <c r="K673" s="42" t="n"/>
      <c r="L673" s="42" t="n"/>
      <c r="M673" s="42" t="n"/>
      <c r="N673" s="42">
        <f>IF(COUNTA(C673:G673)=0,"",COUNTIF(C673:G673,"Yes"))</f>
        <v/>
      </c>
      <c r="O673" s="42">
        <f>IF(COUNTA(H673:M673)=0,"",IF(COUNTIF(H673:M673,"Yes")&gt;0,"YES","NO"))</f>
        <v/>
      </c>
      <c r="P673" s="42">
        <f>IF(A673="","",IF(O673="YES","Exclude",IF(N673=5,"Candidate","Review")))</f>
        <v/>
      </c>
      <c r="Q673" s="42" t="n"/>
      <c r="R673" s="42" t="n"/>
    </row>
    <row r="674">
      <c r="A674" s="42" t="n"/>
      <c r="B674" s="42">
        <f t="array" ref="B674">IFERROR(INDEX(Raw_Articles!$F:$F,MATCH(A674,Raw_Articles!$A:$A,0)),"")</f>
        <v/>
      </c>
      <c r="C674" s="42" t="n"/>
      <c r="D674" s="42" t="n"/>
      <c r="E674" s="42" t="n"/>
      <c r="F674" s="42" t="n"/>
      <c r="G674" s="42" t="n"/>
      <c r="H674" s="42" t="n"/>
      <c r="I674" s="42" t="n"/>
      <c r="J674" s="42" t="n"/>
      <c r="K674" s="42" t="n"/>
      <c r="L674" s="42" t="n"/>
      <c r="M674" s="42" t="n"/>
      <c r="N674" s="42">
        <f>IF(COUNTA(C674:G674)=0,"",COUNTIF(C674:G674,"Yes"))</f>
        <v/>
      </c>
      <c r="O674" s="42">
        <f>IF(COUNTA(H674:M674)=0,"",IF(COUNTIF(H674:M674,"Yes")&gt;0,"YES","NO"))</f>
        <v/>
      </c>
      <c r="P674" s="42">
        <f>IF(A674="","",IF(O674="YES","Exclude",IF(N674=5,"Candidate","Review")))</f>
        <v/>
      </c>
      <c r="Q674" s="42" t="n"/>
      <c r="R674" s="42" t="n"/>
    </row>
    <row r="675">
      <c r="A675" s="42" t="n"/>
      <c r="B675" s="42">
        <f t="array" ref="B675">IFERROR(INDEX(Raw_Articles!$F:$F,MATCH(A675,Raw_Articles!$A:$A,0)),"")</f>
        <v/>
      </c>
      <c r="C675" s="42" t="n"/>
      <c r="D675" s="42" t="n"/>
      <c r="E675" s="42" t="n"/>
      <c r="F675" s="42" t="n"/>
      <c r="G675" s="42" t="n"/>
      <c r="H675" s="42" t="n"/>
      <c r="I675" s="42" t="n"/>
      <c r="J675" s="42" t="n"/>
      <c r="K675" s="42" t="n"/>
      <c r="L675" s="42" t="n"/>
      <c r="M675" s="42" t="n"/>
      <c r="N675" s="42">
        <f>IF(COUNTA(C675:G675)=0,"",COUNTIF(C675:G675,"Yes"))</f>
        <v/>
      </c>
      <c r="O675" s="42">
        <f>IF(COUNTA(H675:M675)=0,"",IF(COUNTIF(H675:M675,"Yes")&gt;0,"YES","NO"))</f>
        <v/>
      </c>
      <c r="P675" s="42">
        <f>IF(A675="","",IF(O675="YES","Exclude",IF(N675=5,"Candidate","Review")))</f>
        <v/>
      </c>
      <c r="Q675" s="42" t="n"/>
      <c r="R675" s="42" t="n"/>
    </row>
    <row r="676">
      <c r="A676" s="42" t="n"/>
      <c r="B676" s="42">
        <f t="array" ref="B676">IFERROR(INDEX(Raw_Articles!$F:$F,MATCH(A676,Raw_Articles!$A:$A,0)),"")</f>
        <v/>
      </c>
      <c r="C676" s="42" t="n"/>
      <c r="D676" s="42" t="n"/>
      <c r="E676" s="42" t="n"/>
      <c r="F676" s="42" t="n"/>
      <c r="G676" s="42" t="n"/>
      <c r="H676" s="42" t="n"/>
      <c r="I676" s="42" t="n"/>
      <c r="J676" s="42" t="n"/>
      <c r="K676" s="42" t="n"/>
      <c r="L676" s="42" t="n"/>
      <c r="M676" s="42" t="n"/>
      <c r="N676" s="42">
        <f>IF(COUNTA(C676:G676)=0,"",COUNTIF(C676:G676,"Yes"))</f>
        <v/>
      </c>
      <c r="O676" s="42">
        <f>IF(COUNTA(H676:M676)=0,"",IF(COUNTIF(H676:M676,"Yes")&gt;0,"YES","NO"))</f>
        <v/>
      </c>
      <c r="P676" s="42">
        <f>IF(A676="","",IF(O676="YES","Exclude",IF(N676=5,"Candidate","Review")))</f>
        <v/>
      </c>
      <c r="Q676" s="42" t="n"/>
      <c r="R676" s="42" t="n"/>
    </row>
    <row r="677">
      <c r="A677" s="42" t="n"/>
      <c r="B677" s="42">
        <f t="array" ref="B677">IFERROR(INDEX(Raw_Articles!$F:$F,MATCH(A677,Raw_Articles!$A:$A,0)),"")</f>
        <v/>
      </c>
      <c r="C677" s="42" t="n"/>
      <c r="D677" s="42" t="n"/>
      <c r="E677" s="42" t="n"/>
      <c r="F677" s="42" t="n"/>
      <c r="G677" s="42" t="n"/>
      <c r="H677" s="42" t="n"/>
      <c r="I677" s="42" t="n"/>
      <c r="J677" s="42" t="n"/>
      <c r="K677" s="42" t="n"/>
      <c r="L677" s="42" t="n"/>
      <c r="M677" s="42" t="n"/>
      <c r="N677" s="42">
        <f>IF(COUNTA(C677:G677)=0,"",COUNTIF(C677:G677,"Yes"))</f>
        <v/>
      </c>
      <c r="O677" s="42">
        <f>IF(COUNTA(H677:M677)=0,"",IF(COUNTIF(H677:M677,"Yes")&gt;0,"YES","NO"))</f>
        <v/>
      </c>
      <c r="P677" s="42">
        <f>IF(A677="","",IF(O677="YES","Exclude",IF(N677=5,"Candidate","Review")))</f>
        <v/>
      </c>
      <c r="Q677" s="42" t="n"/>
      <c r="R677" s="42" t="n"/>
    </row>
    <row r="678">
      <c r="A678" s="42" t="n"/>
      <c r="B678" s="42">
        <f t="array" ref="B678">IFERROR(INDEX(Raw_Articles!$F:$F,MATCH(A678,Raw_Articles!$A:$A,0)),"")</f>
        <v/>
      </c>
      <c r="C678" s="42" t="n"/>
      <c r="D678" s="42" t="n"/>
      <c r="E678" s="42" t="n"/>
      <c r="F678" s="42" t="n"/>
      <c r="G678" s="42" t="n"/>
      <c r="H678" s="42" t="n"/>
      <c r="I678" s="42" t="n"/>
      <c r="J678" s="42" t="n"/>
      <c r="K678" s="42" t="n"/>
      <c r="L678" s="42" t="n"/>
      <c r="M678" s="42" t="n"/>
      <c r="N678" s="42">
        <f>IF(COUNTA(C678:G678)=0,"",COUNTIF(C678:G678,"Yes"))</f>
        <v/>
      </c>
      <c r="O678" s="42">
        <f>IF(COUNTA(H678:M678)=0,"",IF(COUNTIF(H678:M678,"Yes")&gt;0,"YES","NO"))</f>
        <v/>
      </c>
      <c r="P678" s="42">
        <f>IF(A678="","",IF(O678="YES","Exclude",IF(N678=5,"Candidate","Review")))</f>
        <v/>
      </c>
      <c r="Q678" s="42" t="n"/>
      <c r="R678" s="42" t="n"/>
    </row>
    <row r="679">
      <c r="A679" s="42" t="n"/>
      <c r="B679" s="42">
        <f t="array" ref="B679">IFERROR(INDEX(Raw_Articles!$F:$F,MATCH(A679,Raw_Articles!$A:$A,0)),"")</f>
        <v/>
      </c>
      <c r="C679" s="42" t="n"/>
      <c r="D679" s="42" t="n"/>
      <c r="E679" s="42" t="n"/>
      <c r="F679" s="42" t="n"/>
      <c r="G679" s="42" t="n"/>
      <c r="H679" s="42" t="n"/>
      <c r="I679" s="42" t="n"/>
      <c r="J679" s="42" t="n"/>
      <c r="K679" s="42" t="n"/>
      <c r="L679" s="42" t="n"/>
      <c r="M679" s="42" t="n"/>
      <c r="N679" s="42">
        <f>IF(COUNTA(C679:G679)=0,"",COUNTIF(C679:G679,"Yes"))</f>
        <v/>
      </c>
      <c r="O679" s="42">
        <f>IF(COUNTA(H679:M679)=0,"",IF(COUNTIF(H679:M679,"Yes")&gt;0,"YES","NO"))</f>
        <v/>
      </c>
      <c r="P679" s="42">
        <f>IF(A679="","",IF(O679="YES","Exclude",IF(N679=5,"Candidate","Review")))</f>
        <v/>
      </c>
      <c r="Q679" s="42" t="n"/>
      <c r="R679" s="42" t="n"/>
    </row>
    <row r="680">
      <c r="A680" s="42" t="n"/>
      <c r="B680" s="42">
        <f t="array" ref="B680">IFERROR(INDEX(Raw_Articles!$F:$F,MATCH(A680,Raw_Articles!$A:$A,0)),"")</f>
        <v/>
      </c>
      <c r="C680" s="42" t="n"/>
      <c r="D680" s="42" t="n"/>
      <c r="E680" s="42" t="n"/>
      <c r="F680" s="42" t="n"/>
      <c r="G680" s="42" t="n"/>
      <c r="H680" s="42" t="n"/>
      <c r="I680" s="42" t="n"/>
      <c r="J680" s="42" t="n"/>
      <c r="K680" s="42" t="n"/>
      <c r="L680" s="42" t="n"/>
      <c r="M680" s="42" t="n"/>
      <c r="N680" s="42">
        <f>IF(COUNTA(C680:G680)=0,"",COUNTIF(C680:G680,"Yes"))</f>
        <v/>
      </c>
      <c r="O680" s="42">
        <f>IF(COUNTA(H680:M680)=0,"",IF(COUNTIF(H680:M680,"Yes")&gt;0,"YES","NO"))</f>
        <v/>
      </c>
      <c r="P680" s="42">
        <f>IF(A680="","",IF(O680="YES","Exclude",IF(N680=5,"Candidate","Review")))</f>
        <v/>
      </c>
      <c r="Q680" s="42" t="n"/>
      <c r="R680" s="42" t="n"/>
    </row>
    <row r="681">
      <c r="A681" s="42" t="n"/>
      <c r="B681" s="42">
        <f t="array" ref="B681">IFERROR(INDEX(Raw_Articles!$F:$F,MATCH(A681,Raw_Articles!$A:$A,0)),"")</f>
        <v/>
      </c>
      <c r="C681" s="42" t="n"/>
      <c r="D681" s="42" t="n"/>
      <c r="E681" s="42" t="n"/>
      <c r="F681" s="42" t="n"/>
      <c r="G681" s="42" t="n"/>
      <c r="H681" s="42" t="n"/>
      <c r="I681" s="42" t="n"/>
      <c r="J681" s="42" t="n"/>
      <c r="K681" s="42" t="n"/>
      <c r="L681" s="42" t="n"/>
      <c r="M681" s="42" t="n"/>
      <c r="N681" s="42">
        <f>IF(COUNTA(C681:G681)=0,"",COUNTIF(C681:G681,"Yes"))</f>
        <v/>
      </c>
      <c r="O681" s="42">
        <f>IF(COUNTA(H681:M681)=0,"",IF(COUNTIF(H681:M681,"Yes")&gt;0,"YES","NO"))</f>
        <v/>
      </c>
      <c r="P681" s="42">
        <f>IF(A681="","",IF(O681="YES","Exclude",IF(N681=5,"Candidate","Review")))</f>
        <v/>
      </c>
      <c r="Q681" s="42" t="n"/>
      <c r="R681" s="42" t="n"/>
    </row>
    <row r="682">
      <c r="A682" s="42" t="n"/>
      <c r="B682" s="42">
        <f t="array" ref="B682">IFERROR(INDEX(Raw_Articles!$F:$F,MATCH(A682,Raw_Articles!$A:$A,0)),"")</f>
        <v/>
      </c>
      <c r="C682" s="42" t="n"/>
      <c r="D682" s="42" t="n"/>
      <c r="E682" s="42" t="n"/>
      <c r="F682" s="42" t="n"/>
      <c r="G682" s="42" t="n"/>
      <c r="H682" s="42" t="n"/>
      <c r="I682" s="42" t="n"/>
      <c r="J682" s="42" t="n"/>
      <c r="K682" s="42" t="n"/>
      <c r="L682" s="42" t="n"/>
      <c r="M682" s="42" t="n"/>
      <c r="N682" s="42">
        <f>IF(COUNTA(C682:G682)=0,"",COUNTIF(C682:G682,"Yes"))</f>
        <v/>
      </c>
      <c r="O682" s="42">
        <f>IF(COUNTA(H682:M682)=0,"",IF(COUNTIF(H682:M682,"Yes")&gt;0,"YES","NO"))</f>
        <v/>
      </c>
      <c r="P682" s="42">
        <f>IF(A682="","",IF(O682="YES","Exclude",IF(N682=5,"Candidate","Review")))</f>
        <v/>
      </c>
      <c r="Q682" s="42" t="n"/>
      <c r="R682" s="42" t="n"/>
    </row>
    <row r="683">
      <c r="A683" s="42" t="n"/>
      <c r="B683" s="42">
        <f t="array" ref="B683">IFERROR(INDEX(Raw_Articles!$F:$F,MATCH(A683,Raw_Articles!$A:$A,0)),"")</f>
        <v/>
      </c>
      <c r="C683" s="42" t="n"/>
      <c r="D683" s="42" t="n"/>
      <c r="E683" s="42" t="n"/>
      <c r="F683" s="42" t="n"/>
      <c r="G683" s="42" t="n"/>
      <c r="H683" s="42" t="n"/>
      <c r="I683" s="42" t="n"/>
      <c r="J683" s="42" t="n"/>
      <c r="K683" s="42" t="n"/>
      <c r="L683" s="42" t="n"/>
      <c r="M683" s="42" t="n"/>
      <c r="N683" s="42">
        <f>IF(COUNTA(C683:G683)=0,"",COUNTIF(C683:G683,"Yes"))</f>
        <v/>
      </c>
      <c r="O683" s="42">
        <f>IF(COUNTA(H683:M683)=0,"",IF(COUNTIF(H683:M683,"Yes")&gt;0,"YES","NO"))</f>
        <v/>
      </c>
      <c r="P683" s="42">
        <f>IF(A683="","",IF(O683="YES","Exclude",IF(N683=5,"Candidate","Review")))</f>
        <v/>
      </c>
      <c r="Q683" s="42" t="n"/>
      <c r="R683" s="42" t="n"/>
    </row>
    <row r="684">
      <c r="A684" s="42" t="n"/>
      <c r="B684" s="42">
        <f t="array" ref="B684">IFERROR(INDEX(Raw_Articles!$F:$F,MATCH(A684,Raw_Articles!$A:$A,0)),"")</f>
        <v/>
      </c>
      <c r="C684" s="42" t="n"/>
      <c r="D684" s="42" t="n"/>
      <c r="E684" s="42" t="n"/>
      <c r="F684" s="42" t="n"/>
      <c r="G684" s="42" t="n"/>
      <c r="H684" s="42" t="n"/>
      <c r="I684" s="42" t="n"/>
      <c r="J684" s="42" t="n"/>
      <c r="K684" s="42" t="n"/>
      <c r="L684" s="42" t="n"/>
      <c r="M684" s="42" t="n"/>
      <c r="N684" s="42">
        <f>IF(COUNTA(C684:G684)=0,"",COUNTIF(C684:G684,"Yes"))</f>
        <v/>
      </c>
      <c r="O684" s="42">
        <f>IF(COUNTA(H684:M684)=0,"",IF(COUNTIF(H684:M684,"Yes")&gt;0,"YES","NO"))</f>
        <v/>
      </c>
      <c r="P684" s="42">
        <f>IF(A684="","",IF(O684="YES","Exclude",IF(N684=5,"Candidate","Review")))</f>
        <v/>
      </c>
      <c r="Q684" s="42" t="n"/>
      <c r="R684" s="42" t="n"/>
    </row>
    <row r="685">
      <c r="A685" s="42" t="n"/>
      <c r="B685" s="42">
        <f t="array" ref="B685">IFERROR(INDEX(Raw_Articles!$F:$F,MATCH(A685,Raw_Articles!$A:$A,0)),"")</f>
        <v/>
      </c>
      <c r="C685" s="42" t="n"/>
      <c r="D685" s="42" t="n"/>
      <c r="E685" s="42" t="n"/>
      <c r="F685" s="42" t="n"/>
      <c r="G685" s="42" t="n"/>
      <c r="H685" s="42" t="n"/>
      <c r="I685" s="42" t="n"/>
      <c r="J685" s="42" t="n"/>
      <c r="K685" s="42" t="n"/>
      <c r="L685" s="42" t="n"/>
      <c r="M685" s="42" t="n"/>
      <c r="N685" s="42">
        <f>IF(COUNTA(C685:G685)=0,"",COUNTIF(C685:G685,"Yes"))</f>
        <v/>
      </c>
      <c r="O685" s="42">
        <f>IF(COUNTA(H685:M685)=0,"",IF(COUNTIF(H685:M685,"Yes")&gt;0,"YES","NO"))</f>
        <v/>
      </c>
      <c r="P685" s="42">
        <f>IF(A685="","",IF(O685="YES","Exclude",IF(N685=5,"Candidate","Review")))</f>
        <v/>
      </c>
      <c r="Q685" s="42" t="n"/>
      <c r="R685" s="42" t="n"/>
    </row>
    <row r="686">
      <c r="A686" s="42" t="n"/>
      <c r="B686" s="42">
        <f t="array" ref="B686">IFERROR(INDEX(Raw_Articles!$F:$F,MATCH(A686,Raw_Articles!$A:$A,0)),"")</f>
        <v/>
      </c>
      <c r="C686" s="42" t="n"/>
      <c r="D686" s="42" t="n"/>
      <c r="E686" s="42" t="n"/>
      <c r="F686" s="42" t="n"/>
      <c r="G686" s="42" t="n"/>
      <c r="H686" s="42" t="n"/>
      <c r="I686" s="42" t="n"/>
      <c r="J686" s="42" t="n"/>
      <c r="K686" s="42" t="n"/>
      <c r="L686" s="42" t="n"/>
      <c r="M686" s="42" t="n"/>
      <c r="N686" s="42">
        <f>IF(COUNTA(C686:G686)=0,"",COUNTIF(C686:G686,"Yes"))</f>
        <v/>
      </c>
      <c r="O686" s="42">
        <f>IF(COUNTA(H686:M686)=0,"",IF(COUNTIF(H686:M686,"Yes")&gt;0,"YES","NO"))</f>
        <v/>
      </c>
      <c r="P686" s="42">
        <f>IF(A686="","",IF(O686="YES","Exclude",IF(N686=5,"Candidate","Review")))</f>
        <v/>
      </c>
      <c r="Q686" s="42" t="n"/>
      <c r="R686" s="42" t="n"/>
    </row>
    <row r="687">
      <c r="A687" s="42" t="n"/>
      <c r="B687" s="42">
        <f t="array" ref="B687">IFERROR(INDEX(Raw_Articles!$F:$F,MATCH(A687,Raw_Articles!$A:$A,0)),"")</f>
        <v/>
      </c>
      <c r="C687" s="42" t="n"/>
      <c r="D687" s="42" t="n"/>
      <c r="E687" s="42" t="n"/>
      <c r="F687" s="42" t="n"/>
      <c r="G687" s="42" t="n"/>
      <c r="H687" s="42" t="n"/>
      <c r="I687" s="42" t="n"/>
      <c r="J687" s="42" t="n"/>
      <c r="K687" s="42" t="n"/>
      <c r="L687" s="42" t="n"/>
      <c r="M687" s="42" t="n"/>
      <c r="N687" s="42">
        <f>IF(COUNTA(C687:G687)=0,"",COUNTIF(C687:G687,"Yes"))</f>
        <v/>
      </c>
      <c r="O687" s="42">
        <f>IF(COUNTA(H687:M687)=0,"",IF(COUNTIF(H687:M687,"Yes")&gt;0,"YES","NO"))</f>
        <v/>
      </c>
      <c r="P687" s="42">
        <f>IF(A687="","",IF(O687="YES","Exclude",IF(N687=5,"Candidate","Review")))</f>
        <v/>
      </c>
      <c r="Q687" s="42" t="n"/>
      <c r="R687" s="42" t="n"/>
    </row>
    <row r="688">
      <c r="A688" s="42" t="n"/>
      <c r="B688" s="42">
        <f t="array" ref="B688">IFERROR(INDEX(Raw_Articles!$F:$F,MATCH(A688,Raw_Articles!$A:$A,0)),"")</f>
        <v/>
      </c>
      <c r="C688" s="42" t="n"/>
      <c r="D688" s="42" t="n"/>
      <c r="E688" s="42" t="n"/>
      <c r="F688" s="42" t="n"/>
      <c r="G688" s="42" t="n"/>
      <c r="H688" s="42" t="n"/>
      <c r="I688" s="42" t="n"/>
      <c r="J688" s="42" t="n"/>
      <c r="K688" s="42" t="n"/>
      <c r="L688" s="42" t="n"/>
      <c r="M688" s="42" t="n"/>
      <c r="N688" s="42">
        <f>IF(COUNTA(C688:G688)=0,"",COUNTIF(C688:G688,"Yes"))</f>
        <v/>
      </c>
      <c r="O688" s="42">
        <f>IF(COUNTA(H688:M688)=0,"",IF(COUNTIF(H688:M688,"Yes")&gt;0,"YES","NO"))</f>
        <v/>
      </c>
      <c r="P688" s="42">
        <f>IF(A688="","",IF(O688="YES","Exclude",IF(N688=5,"Candidate","Review")))</f>
        <v/>
      </c>
      <c r="Q688" s="42" t="n"/>
      <c r="R688" s="42" t="n"/>
    </row>
    <row r="689">
      <c r="A689" s="42" t="n"/>
      <c r="B689" s="42">
        <f t="array" ref="B689">IFERROR(INDEX(Raw_Articles!$F:$F,MATCH(A689,Raw_Articles!$A:$A,0)),"")</f>
        <v/>
      </c>
      <c r="C689" s="42" t="n"/>
      <c r="D689" s="42" t="n"/>
      <c r="E689" s="42" t="n"/>
      <c r="F689" s="42" t="n"/>
      <c r="G689" s="42" t="n"/>
      <c r="H689" s="42" t="n"/>
      <c r="I689" s="42" t="n"/>
      <c r="J689" s="42" t="n"/>
      <c r="K689" s="42" t="n"/>
      <c r="L689" s="42" t="n"/>
      <c r="M689" s="42" t="n"/>
      <c r="N689" s="42">
        <f>IF(COUNTA(C689:G689)=0,"",COUNTIF(C689:G689,"Yes"))</f>
        <v/>
      </c>
      <c r="O689" s="42">
        <f>IF(COUNTA(H689:M689)=0,"",IF(COUNTIF(H689:M689,"Yes")&gt;0,"YES","NO"))</f>
        <v/>
      </c>
      <c r="P689" s="42">
        <f>IF(A689="","",IF(O689="YES","Exclude",IF(N689=5,"Candidate","Review")))</f>
        <v/>
      </c>
      <c r="Q689" s="42" t="n"/>
      <c r="R689" s="42" t="n"/>
    </row>
    <row r="690">
      <c r="A690" s="42" t="n"/>
      <c r="B690" s="42">
        <f t="array" ref="B690">IFERROR(INDEX(Raw_Articles!$F:$F,MATCH(A690,Raw_Articles!$A:$A,0)),"")</f>
        <v/>
      </c>
      <c r="C690" s="42" t="n"/>
      <c r="D690" s="42" t="n"/>
      <c r="E690" s="42" t="n"/>
      <c r="F690" s="42" t="n"/>
      <c r="G690" s="42" t="n"/>
      <c r="H690" s="42" t="n"/>
      <c r="I690" s="42" t="n"/>
      <c r="J690" s="42" t="n"/>
      <c r="K690" s="42" t="n"/>
      <c r="L690" s="42" t="n"/>
      <c r="M690" s="42" t="n"/>
      <c r="N690" s="42">
        <f>IF(COUNTA(C690:G690)=0,"",COUNTIF(C690:G690,"Yes"))</f>
        <v/>
      </c>
      <c r="O690" s="42">
        <f>IF(COUNTA(H690:M690)=0,"",IF(COUNTIF(H690:M690,"Yes")&gt;0,"YES","NO"))</f>
        <v/>
      </c>
      <c r="P690" s="42">
        <f>IF(A690="","",IF(O690="YES","Exclude",IF(N690=5,"Candidate","Review")))</f>
        <v/>
      </c>
      <c r="Q690" s="42" t="n"/>
      <c r="R690" s="42" t="n"/>
    </row>
    <row r="691">
      <c r="A691" s="42" t="n"/>
      <c r="B691" s="42">
        <f t="array" ref="B691">IFERROR(INDEX(Raw_Articles!$F:$F,MATCH(A691,Raw_Articles!$A:$A,0)),"")</f>
        <v/>
      </c>
      <c r="C691" s="42" t="n"/>
      <c r="D691" s="42" t="n"/>
      <c r="E691" s="42" t="n"/>
      <c r="F691" s="42" t="n"/>
      <c r="G691" s="42" t="n"/>
      <c r="H691" s="42" t="n"/>
      <c r="I691" s="42" t="n"/>
      <c r="J691" s="42" t="n"/>
      <c r="K691" s="42" t="n"/>
      <c r="L691" s="42" t="n"/>
      <c r="M691" s="42" t="n"/>
      <c r="N691" s="42">
        <f>IF(COUNTA(C691:G691)=0,"",COUNTIF(C691:G691,"Yes"))</f>
        <v/>
      </c>
      <c r="O691" s="42">
        <f>IF(COUNTA(H691:M691)=0,"",IF(COUNTIF(H691:M691,"Yes")&gt;0,"YES","NO"))</f>
        <v/>
      </c>
      <c r="P691" s="42">
        <f>IF(A691="","",IF(O691="YES","Exclude",IF(N691=5,"Candidate","Review")))</f>
        <v/>
      </c>
      <c r="Q691" s="42" t="n"/>
      <c r="R691" s="42" t="n"/>
    </row>
    <row r="692">
      <c r="A692" s="42" t="n"/>
      <c r="B692" s="42">
        <f t="array" ref="B692">IFERROR(INDEX(Raw_Articles!$F:$F,MATCH(A692,Raw_Articles!$A:$A,0)),"")</f>
        <v/>
      </c>
      <c r="C692" s="42" t="n"/>
      <c r="D692" s="42" t="n"/>
      <c r="E692" s="42" t="n"/>
      <c r="F692" s="42" t="n"/>
      <c r="G692" s="42" t="n"/>
      <c r="H692" s="42" t="n"/>
      <c r="I692" s="42" t="n"/>
      <c r="J692" s="42" t="n"/>
      <c r="K692" s="42" t="n"/>
      <c r="L692" s="42" t="n"/>
      <c r="M692" s="42" t="n"/>
      <c r="N692" s="42">
        <f>IF(COUNTA(C692:G692)=0,"",COUNTIF(C692:G692,"Yes"))</f>
        <v/>
      </c>
      <c r="O692" s="42">
        <f>IF(COUNTA(H692:M692)=0,"",IF(COUNTIF(H692:M692,"Yes")&gt;0,"YES","NO"))</f>
        <v/>
      </c>
      <c r="P692" s="42">
        <f>IF(A692="","",IF(O692="YES","Exclude",IF(N692=5,"Candidate","Review")))</f>
        <v/>
      </c>
      <c r="Q692" s="42" t="n"/>
      <c r="R692" s="42" t="n"/>
    </row>
    <row r="693">
      <c r="A693" s="42" t="n"/>
      <c r="B693" s="42">
        <f t="array" ref="B693">IFERROR(INDEX(Raw_Articles!$F:$F,MATCH(A693,Raw_Articles!$A:$A,0)),"")</f>
        <v/>
      </c>
      <c r="C693" s="42" t="n"/>
      <c r="D693" s="42" t="n"/>
      <c r="E693" s="42" t="n"/>
      <c r="F693" s="42" t="n"/>
      <c r="G693" s="42" t="n"/>
      <c r="H693" s="42" t="n"/>
      <c r="I693" s="42" t="n"/>
      <c r="J693" s="42" t="n"/>
      <c r="K693" s="42" t="n"/>
      <c r="L693" s="42" t="n"/>
      <c r="M693" s="42" t="n"/>
      <c r="N693" s="42">
        <f>IF(COUNTA(C693:G693)=0,"",COUNTIF(C693:G693,"Yes"))</f>
        <v/>
      </c>
      <c r="O693" s="42">
        <f>IF(COUNTA(H693:M693)=0,"",IF(COUNTIF(H693:M693,"Yes")&gt;0,"YES","NO"))</f>
        <v/>
      </c>
      <c r="P693" s="42">
        <f>IF(A693="","",IF(O693="YES","Exclude",IF(N693=5,"Candidate","Review")))</f>
        <v/>
      </c>
      <c r="Q693" s="42" t="n"/>
      <c r="R693" s="42" t="n"/>
    </row>
    <row r="694">
      <c r="A694" s="42" t="n"/>
      <c r="B694" s="42">
        <f t="array" ref="B694">IFERROR(INDEX(Raw_Articles!$F:$F,MATCH(A694,Raw_Articles!$A:$A,0)),"")</f>
        <v/>
      </c>
      <c r="C694" s="42" t="n"/>
      <c r="D694" s="42" t="n"/>
      <c r="E694" s="42" t="n"/>
      <c r="F694" s="42" t="n"/>
      <c r="G694" s="42" t="n"/>
      <c r="H694" s="42" t="n"/>
      <c r="I694" s="42" t="n"/>
      <c r="J694" s="42" t="n"/>
      <c r="K694" s="42" t="n"/>
      <c r="L694" s="42" t="n"/>
      <c r="M694" s="42" t="n"/>
      <c r="N694" s="42">
        <f>IF(COUNTA(C694:G694)=0,"",COUNTIF(C694:G694,"Yes"))</f>
        <v/>
      </c>
      <c r="O694" s="42">
        <f>IF(COUNTA(H694:M694)=0,"",IF(COUNTIF(H694:M694,"Yes")&gt;0,"YES","NO"))</f>
        <v/>
      </c>
      <c r="P694" s="42">
        <f>IF(A694="","",IF(O694="YES","Exclude",IF(N694=5,"Candidate","Review")))</f>
        <v/>
      </c>
      <c r="Q694" s="42" t="n"/>
      <c r="R694" s="42" t="n"/>
    </row>
    <row r="695">
      <c r="A695" s="42" t="n"/>
      <c r="B695" s="42">
        <f t="array" ref="B695">IFERROR(INDEX(Raw_Articles!$F:$F,MATCH(A695,Raw_Articles!$A:$A,0)),"")</f>
        <v/>
      </c>
      <c r="C695" s="42" t="n"/>
      <c r="D695" s="42" t="n"/>
      <c r="E695" s="42" t="n"/>
      <c r="F695" s="42" t="n"/>
      <c r="G695" s="42" t="n"/>
      <c r="H695" s="42" t="n"/>
      <c r="I695" s="42" t="n"/>
      <c r="J695" s="42" t="n"/>
      <c r="K695" s="42" t="n"/>
      <c r="L695" s="42" t="n"/>
      <c r="M695" s="42" t="n"/>
      <c r="N695" s="42">
        <f>IF(COUNTA(C695:G695)=0,"",COUNTIF(C695:G695,"Yes"))</f>
        <v/>
      </c>
      <c r="O695" s="42">
        <f>IF(COUNTA(H695:M695)=0,"",IF(COUNTIF(H695:M695,"Yes")&gt;0,"YES","NO"))</f>
        <v/>
      </c>
      <c r="P695" s="42">
        <f>IF(A695="","",IF(O695="YES","Exclude",IF(N695=5,"Candidate","Review")))</f>
        <v/>
      </c>
      <c r="Q695" s="42" t="n"/>
      <c r="R695" s="42" t="n"/>
    </row>
    <row r="696">
      <c r="A696" s="42" t="n"/>
      <c r="B696" s="42">
        <f t="array" ref="B696">IFERROR(INDEX(Raw_Articles!$F:$F,MATCH(A696,Raw_Articles!$A:$A,0)),"")</f>
        <v/>
      </c>
      <c r="C696" s="42" t="n"/>
      <c r="D696" s="42" t="n"/>
      <c r="E696" s="42" t="n"/>
      <c r="F696" s="42" t="n"/>
      <c r="G696" s="42" t="n"/>
      <c r="H696" s="42" t="n"/>
      <c r="I696" s="42" t="n"/>
      <c r="J696" s="42" t="n"/>
      <c r="K696" s="42" t="n"/>
      <c r="L696" s="42" t="n"/>
      <c r="M696" s="42" t="n"/>
      <c r="N696" s="42">
        <f>IF(COUNTA(C696:G696)=0,"",COUNTIF(C696:G696,"Yes"))</f>
        <v/>
      </c>
      <c r="O696" s="42">
        <f>IF(COUNTA(H696:M696)=0,"",IF(COUNTIF(H696:M696,"Yes")&gt;0,"YES","NO"))</f>
        <v/>
      </c>
      <c r="P696" s="42">
        <f>IF(A696="","",IF(O696="YES","Exclude",IF(N696=5,"Candidate","Review")))</f>
        <v/>
      </c>
      <c r="Q696" s="42" t="n"/>
      <c r="R696" s="42" t="n"/>
    </row>
    <row r="697">
      <c r="A697" s="42" t="n"/>
      <c r="B697" s="42">
        <f t="array" ref="B697">IFERROR(INDEX(Raw_Articles!$F:$F,MATCH(A697,Raw_Articles!$A:$A,0)),"")</f>
        <v/>
      </c>
      <c r="C697" s="42" t="n"/>
      <c r="D697" s="42" t="n"/>
      <c r="E697" s="42" t="n"/>
      <c r="F697" s="42" t="n"/>
      <c r="G697" s="42" t="n"/>
      <c r="H697" s="42" t="n"/>
      <c r="I697" s="42" t="n"/>
      <c r="J697" s="42" t="n"/>
      <c r="K697" s="42" t="n"/>
      <c r="L697" s="42" t="n"/>
      <c r="M697" s="42" t="n"/>
      <c r="N697" s="42">
        <f>IF(COUNTA(C697:G697)=0,"",COUNTIF(C697:G697,"Yes"))</f>
        <v/>
      </c>
      <c r="O697" s="42">
        <f>IF(COUNTA(H697:M697)=0,"",IF(COUNTIF(H697:M697,"Yes")&gt;0,"YES","NO"))</f>
        <v/>
      </c>
      <c r="P697" s="42">
        <f>IF(A697="","",IF(O697="YES","Exclude",IF(N697=5,"Candidate","Review")))</f>
        <v/>
      </c>
      <c r="Q697" s="42" t="n"/>
      <c r="R697" s="42" t="n"/>
    </row>
    <row r="698">
      <c r="A698" s="42" t="n"/>
      <c r="B698" s="42">
        <f t="array" ref="B698">IFERROR(INDEX(Raw_Articles!$F:$F,MATCH(A698,Raw_Articles!$A:$A,0)),"")</f>
        <v/>
      </c>
      <c r="C698" s="42" t="n"/>
      <c r="D698" s="42" t="n"/>
      <c r="E698" s="42" t="n"/>
      <c r="F698" s="42" t="n"/>
      <c r="G698" s="42" t="n"/>
      <c r="H698" s="42" t="n"/>
      <c r="I698" s="42" t="n"/>
      <c r="J698" s="42" t="n"/>
      <c r="K698" s="42" t="n"/>
      <c r="L698" s="42" t="n"/>
      <c r="M698" s="42" t="n"/>
      <c r="N698" s="42">
        <f>IF(COUNTA(C698:G698)=0,"",COUNTIF(C698:G698,"Yes"))</f>
        <v/>
      </c>
      <c r="O698" s="42">
        <f>IF(COUNTA(H698:M698)=0,"",IF(COUNTIF(H698:M698,"Yes")&gt;0,"YES","NO"))</f>
        <v/>
      </c>
      <c r="P698" s="42">
        <f>IF(A698="","",IF(O698="YES","Exclude",IF(N698=5,"Candidate","Review")))</f>
        <v/>
      </c>
      <c r="Q698" s="42" t="n"/>
      <c r="R698" s="42" t="n"/>
    </row>
    <row r="699">
      <c r="A699" s="42" t="n"/>
      <c r="B699" s="42">
        <f t="array" ref="B699">IFERROR(INDEX(Raw_Articles!$F:$F,MATCH(A699,Raw_Articles!$A:$A,0)),"")</f>
        <v/>
      </c>
      <c r="C699" s="42" t="n"/>
      <c r="D699" s="42" t="n"/>
      <c r="E699" s="42" t="n"/>
      <c r="F699" s="42" t="n"/>
      <c r="G699" s="42" t="n"/>
      <c r="H699" s="42" t="n"/>
      <c r="I699" s="42" t="n"/>
      <c r="J699" s="42" t="n"/>
      <c r="K699" s="42" t="n"/>
      <c r="L699" s="42" t="n"/>
      <c r="M699" s="42" t="n"/>
      <c r="N699" s="42">
        <f>IF(COUNTA(C699:G699)=0,"",COUNTIF(C699:G699,"Yes"))</f>
        <v/>
      </c>
      <c r="O699" s="42">
        <f>IF(COUNTA(H699:M699)=0,"",IF(COUNTIF(H699:M699,"Yes")&gt;0,"YES","NO"))</f>
        <v/>
      </c>
      <c r="P699" s="42">
        <f>IF(A699="","",IF(O699="YES","Exclude",IF(N699=5,"Candidate","Review")))</f>
        <v/>
      </c>
      <c r="Q699" s="42" t="n"/>
      <c r="R699" s="42" t="n"/>
    </row>
    <row r="700">
      <c r="A700" s="42" t="n"/>
      <c r="B700" s="42">
        <f t="array" ref="B700">IFERROR(INDEX(Raw_Articles!$F:$F,MATCH(A700,Raw_Articles!$A:$A,0)),"")</f>
        <v/>
      </c>
      <c r="C700" s="42" t="n"/>
      <c r="D700" s="42" t="n"/>
      <c r="E700" s="42" t="n"/>
      <c r="F700" s="42" t="n"/>
      <c r="G700" s="42" t="n"/>
      <c r="H700" s="42" t="n"/>
      <c r="I700" s="42" t="n"/>
      <c r="J700" s="42" t="n"/>
      <c r="K700" s="42" t="n"/>
      <c r="L700" s="42" t="n"/>
      <c r="M700" s="42" t="n"/>
      <c r="N700" s="42">
        <f>IF(COUNTA(C700:G700)=0,"",COUNTIF(C700:G700,"Yes"))</f>
        <v/>
      </c>
      <c r="O700" s="42">
        <f>IF(COUNTA(H700:M700)=0,"",IF(COUNTIF(H700:M700,"Yes")&gt;0,"YES","NO"))</f>
        <v/>
      </c>
      <c r="P700" s="42">
        <f>IF(A700="","",IF(O700="YES","Exclude",IF(N700=5,"Candidate","Review")))</f>
        <v/>
      </c>
      <c r="Q700" s="42" t="n"/>
      <c r="R700" s="42" t="n"/>
    </row>
    <row r="701">
      <c r="A701" s="42" t="n"/>
      <c r="B701" s="42">
        <f t="array" ref="B701">IFERROR(INDEX(Raw_Articles!$F:$F,MATCH(A701,Raw_Articles!$A:$A,0)),"")</f>
        <v/>
      </c>
      <c r="C701" s="42" t="n"/>
      <c r="D701" s="42" t="n"/>
      <c r="E701" s="42" t="n"/>
      <c r="F701" s="42" t="n"/>
      <c r="G701" s="42" t="n"/>
      <c r="H701" s="42" t="n"/>
      <c r="I701" s="42" t="n"/>
      <c r="J701" s="42" t="n"/>
      <c r="K701" s="42" t="n"/>
      <c r="L701" s="42" t="n"/>
      <c r="M701" s="42" t="n"/>
      <c r="N701" s="42">
        <f>IF(COUNTA(C701:G701)=0,"",COUNTIF(C701:G701,"Yes"))</f>
        <v/>
      </c>
      <c r="O701" s="42">
        <f>IF(COUNTA(H701:M701)=0,"",IF(COUNTIF(H701:M701,"Yes")&gt;0,"YES","NO"))</f>
        <v/>
      </c>
      <c r="P701" s="42">
        <f>IF(A701="","",IF(O701="YES","Exclude",IF(N701=5,"Candidate","Review")))</f>
        <v/>
      </c>
      <c r="Q701" s="42" t="n"/>
      <c r="R701" s="42" t="n"/>
    </row>
    <row r="702">
      <c r="A702" s="42" t="n"/>
      <c r="B702" s="42">
        <f t="array" ref="B702">IFERROR(INDEX(Raw_Articles!$F:$F,MATCH(A702,Raw_Articles!$A:$A,0)),"")</f>
        <v/>
      </c>
      <c r="C702" s="42" t="n"/>
      <c r="D702" s="42" t="n"/>
      <c r="E702" s="42" t="n"/>
      <c r="F702" s="42" t="n"/>
      <c r="G702" s="42" t="n"/>
      <c r="H702" s="42" t="n"/>
      <c r="I702" s="42" t="n"/>
      <c r="J702" s="42" t="n"/>
      <c r="K702" s="42" t="n"/>
      <c r="L702" s="42" t="n"/>
      <c r="M702" s="42" t="n"/>
      <c r="N702" s="42">
        <f>IF(COUNTA(C702:G702)=0,"",COUNTIF(C702:G702,"Yes"))</f>
        <v/>
      </c>
      <c r="O702" s="42">
        <f>IF(COUNTA(H702:M702)=0,"",IF(COUNTIF(H702:M702,"Yes")&gt;0,"YES","NO"))</f>
        <v/>
      </c>
      <c r="P702" s="42">
        <f>IF(A702="","",IF(O702="YES","Exclude",IF(N702=5,"Candidate","Review")))</f>
        <v/>
      </c>
      <c r="Q702" s="42" t="n"/>
      <c r="R702" s="42" t="n"/>
    </row>
    <row r="703">
      <c r="A703" s="42" t="n"/>
      <c r="B703" s="42">
        <f t="array" ref="B703">IFERROR(INDEX(Raw_Articles!$F:$F,MATCH(A703,Raw_Articles!$A:$A,0)),"")</f>
        <v/>
      </c>
      <c r="C703" s="42" t="n"/>
      <c r="D703" s="42" t="n"/>
      <c r="E703" s="42" t="n"/>
      <c r="F703" s="42" t="n"/>
      <c r="G703" s="42" t="n"/>
      <c r="H703" s="42" t="n"/>
      <c r="I703" s="42" t="n"/>
      <c r="J703" s="42" t="n"/>
      <c r="K703" s="42" t="n"/>
      <c r="L703" s="42" t="n"/>
      <c r="M703" s="42" t="n"/>
      <c r="N703" s="42">
        <f>IF(COUNTA(C703:G703)=0,"",COUNTIF(C703:G703,"Yes"))</f>
        <v/>
      </c>
      <c r="O703" s="42">
        <f>IF(COUNTA(H703:M703)=0,"",IF(COUNTIF(H703:M703,"Yes")&gt;0,"YES","NO"))</f>
        <v/>
      </c>
      <c r="P703" s="42">
        <f>IF(A703="","",IF(O703="YES","Exclude",IF(N703=5,"Candidate","Review")))</f>
        <v/>
      </c>
      <c r="Q703" s="42" t="n"/>
      <c r="R703" s="42" t="n"/>
    </row>
    <row r="704">
      <c r="A704" s="42" t="n"/>
      <c r="B704" s="42">
        <f t="array" ref="B704">IFERROR(INDEX(Raw_Articles!$F:$F,MATCH(A704,Raw_Articles!$A:$A,0)),"")</f>
        <v/>
      </c>
      <c r="C704" s="42" t="n"/>
      <c r="D704" s="42" t="n"/>
      <c r="E704" s="42" t="n"/>
      <c r="F704" s="42" t="n"/>
      <c r="G704" s="42" t="n"/>
      <c r="H704" s="42" t="n"/>
      <c r="I704" s="42" t="n"/>
      <c r="J704" s="42" t="n"/>
      <c r="K704" s="42" t="n"/>
      <c r="L704" s="42" t="n"/>
      <c r="M704" s="42" t="n"/>
      <c r="N704" s="42">
        <f>IF(COUNTA(C704:G704)=0,"",COUNTIF(C704:G704,"Yes"))</f>
        <v/>
      </c>
      <c r="O704" s="42">
        <f>IF(COUNTA(H704:M704)=0,"",IF(COUNTIF(H704:M704,"Yes")&gt;0,"YES","NO"))</f>
        <v/>
      </c>
      <c r="P704" s="42">
        <f>IF(A704="","",IF(O704="YES","Exclude",IF(N704=5,"Candidate","Review")))</f>
        <v/>
      </c>
      <c r="Q704" s="42" t="n"/>
      <c r="R704" s="42" t="n"/>
    </row>
    <row r="705">
      <c r="A705" s="42" t="n"/>
      <c r="B705" s="42">
        <f t="array" ref="B705">IFERROR(INDEX(Raw_Articles!$F:$F,MATCH(A705,Raw_Articles!$A:$A,0)),"")</f>
        <v/>
      </c>
      <c r="C705" s="42" t="n"/>
      <c r="D705" s="42" t="n"/>
      <c r="E705" s="42" t="n"/>
      <c r="F705" s="42" t="n"/>
      <c r="G705" s="42" t="n"/>
      <c r="H705" s="42" t="n"/>
      <c r="I705" s="42" t="n"/>
      <c r="J705" s="42" t="n"/>
      <c r="K705" s="42" t="n"/>
      <c r="L705" s="42" t="n"/>
      <c r="M705" s="42" t="n"/>
      <c r="N705" s="42">
        <f>IF(COUNTA(C705:G705)=0,"",COUNTIF(C705:G705,"Yes"))</f>
        <v/>
      </c>
      <c r="O705" s="42">
        <f>IF(COUNTA(H705:M705)=0,"",IF(COUNTIF(H705:M705,"Yes")&gt;0,"YES","NO"))</f>
        <v/>
      </c>
      <c r="P705" s="42">
        <f>IF(A705="","",IF(O705="YES","Exclude",IF(N705=5,"Candidate","Review")))</f>
        <v/>
      </c>
      <c r="Q705" s="42" t="n"/>
      <c r="R705" s="42" t="n"/>
    </row>
    <row r="706">
      <c r="A706" s="42" t="n"/>
      <c r="B706" s="42">
        <f t="array" ref="B706">IFERROR(INDEX(Raw_Articles!$F:$F,MATCH(A706,Raw_Articles!$A:$A,0)),"")</f>
        <v/>
      </c>
      <c r="C706" s="42" t="n"/>
      <c r="D706" s="42" t="n"/>
      <c r="E706" s="42" t="n"/>
      <c r="F706" s="42" t="n"/>
      <c r="G706" s="42" t="n"/>
      <c r="H706" s="42" t="n"/>
      <c r="I706" s="42" t="n"/>
      <c r="J706" s="42" t="n"/>
      <c r="K706" s="42" t="n"/>
      <c r="L706" s="42" t="n"/>
      <c r="M706" s="42" t="n"/>
      <c r="N706" s="42">
        <f>IF(COUNTA(C706:G706)=0,"",COUNTIF(C706:G706,"Yes"))</f>
        <v/>
      </c>
      <c r="O706" s="42">
        <f>IF(COUNTA(H706:M706)=0,"",IF(COUNTIF(H706:M706,"Yes")&gt;0,"YES","NO"))</f>
        <v/>
      </c>
      <c r="P706" s="42">
        <f>IF(A706="","",IF(O706="YES","Exclude",IF(N706=5,"Candidate","Review")))</f>
        <v/>
      </c>
      <c r="Q706" s="42" t="n"/>
      <c r="R706" s="42" t="n"/>
    </row>
    <row r="707">
      <c r="A707" s="42" t="n"/>
      <c r="B707" s="42">
        <f t="array" ref="B707">IFERROR(INDEX(Raw_Articles!$F:$F,MATCH(A707,Raw_Articles!$A:$A,0)),"")</f>
        <v/>
      </c>
      <c r="C707" s="42" t="n"/>
      <c r="D707" s="42" t="n"/>
      <c r="E707" s="42" t="n"/>
      <c r="F707" s="42" t="n"/>
      <c r="G707" s="42" t="n"/>
      <c r="H707" s="42" t="n"/>
      <c r="I707" s="42" t="n"/>
      <c r="J707" s="42" t="n"/>
      <c r="K707" s="42" t="n"/>
      <c r="L707" s="42" t="n"/>
      <c r="M707" s="42" t="n"/>
      <c r="N707" s="42">
        <f>IF(COUNTA(C707:G707)=0,"",COUNTIF(C707:G707,"Yes"))</f>
        <v/>
      </c>
      <c r="O707" s="42">
        <f>IF(COUNTA(H707:M707)=0,"",IF(COUNTIF(H707:M707,"Yes")&gt;0,"YES","NO"))</f>
        <v/>
      </c>
      <c r="P707" s="42">
        <f>IF(A707="","",IF(O707="YES","Exclude",IF(N707=5,"Candidate","Review")))</f>
        <v/>
      </c>
      <c r="Q707" s="42" t="n"/>
      <c r="R707" s="42" t="n"/>
    </row>
    <row r="708">
      <c r="A708" s="42" t="n"/>
      <c r="B708" s="42">
        <f t="array" ref="B708">IFERROR(INDEX(Raw_Articles!$F:$F,MATCH(A708,Raw_Articles!$A:$A,0)),"")</f>
        <v/>
      </c>
      <c r="C708" s="42" t="n"/>
      <c r="D708" s="42" t="n"/>
      <c r="E708" s="42" t="n"/>
      <c r="F708" s="42" t="n"/>
      <c r="G708" s="42" t="n"/>
      <c r="H708" s="42" t="n"/>
      <c r="I708" s="42" t="n"/>
      <c r="J708" s="42" t="n"/>
      <c r="K708" s="42" t="n"/>
      <c r="L708" s="42" t="n"/>
      <c r="M708" s="42" t="n"/>
      <c r="N708" s="42">
        <f>IF(COUNTA(C708:G708)=0,"",COUNTIF(C708:G708,"Yes"))</f>
        <v/>
      </c>
      <c r="O708" s="42">
        <f>IF(COUNTA(H708:M708)=0,"",IF(COUNTIF(H708:M708,"Yes")&gt;0,"YES","NO"))</f>
        <v/>
      </c>
      <c r="P708" s="42">
        <f>IF(A708="","",IF(O708="YES","Exclude",IF(N708=5,"Candidate","Review")))</f>
        <v/>
      </c>
      <c r="Q708" s="42" t="n"/>
      <c r="R708" s="42" t="n"/>
    </row>
    <row r="709">
      <c r="A709" s="42" t="n"/>
      <c r="B709" s="42">
        <f t="array" ref="B709">IFERROR(INDEX(Raw_Articles!$F:$F,MATCH(A709,Raw_Articles!$A:$A,0)),"")</f>
        <v/>
      </c>
      <c r="C709" s="42" t="n"/>
      <c r="D709" s="42" t="n"/>
      <c r="E709" s="42" t="n"/>
      <c r="F709" s="42" t="n"/>
      <c r="G709" s="42" t="n"/>
      <c r="H709" s="42" t="n"/>
      <c r="I709" s="42" t="n"/>
      <c r="J709" s="42" t="n"/>
      <c r="K709" s="42" t="n"/>
      <c r="L709" s="42" t="n"/>
      <c r="M709" s="42" t="n"/>
      <c r="N709" s="42">
        <f>IF(COUNTA(C709:G709)=0,"",COUNTIF(C709:G709,"Yes"))</f>
        <v/>
      </c>
      <c r="O709" s="42">
        <f>IF(COUNTA(H709:M709)=0,"",IF(COUNTIF(H709:M709,"Yes")&gt;0,"YES","NO"))</f>
        <v/>
      </c>
      <c r="P709" s="42">
        <f>IF(A709="","",IF(O709="YES","Exclude",IF(N709=5,"Candidate","Review")))</f>
        <v/>
      </c>
      <c r="Q709" s="42" t="n"/>
      <c r="R709" s="42" t="n"/>
    </row>
    <row r="710">
      <c r="A710" s="42" t="n"/>
      <c r="B710" s="42">
        <f t="array" ref="B710">IFERROR(INDEX(Raw_Articles!$F:$F,MATCH(A710,Raw_Articles!$A:$A,0)),"")</f>
        <v/>
      </c>
      <c r="C710" s="42" t="n"/>
      <c r="D710" s="42" t="n"/>
      <c r="E710" s="42" t="n"/>
      <c r="F710" s="42" t="n"/>
      <c r="G710" s="42" t="n"/>
      <c r="H710" s="42" t="n"/>
      <c r="I710" s="42" t="n"/>
      <c r="J710" s="42" t="n"/>
      <c r="K710" s="42" t="n"/>
      <c r="L710" s="42" t="n"/>
      <c r="M710" s="42" t="n"/>
      <c r="N710" s="42">
        <f>IF(COUNTA(C710:G710)=0,"",COUNTIF(C710:G710,"Yes"))</f>
        <v/>
      </c>
      <c r="O710" s="42">
        <f>IF(COUNTA(H710:M710)=0,"",IF(COUNTIF(H710:M710,"Yes")&gt;0,"YES","NO"))</f>
        <v/>
      </c>
      <c r="P710" s="42">
        <f>IF(A710="","",IF(O710="YES","Exclude",IF(N710=5,"Candidate","Review")))</f>
        <v/>
      </c>
      <c r="Q710" s="42" t="n"/>
      <c r="R710" s="42" t="n"/>
    </row>
    <row r="711">
      <c r="A711" s="42" t="n"/>
      <c r="B711" s="42">
        <f t="array" ref="B711">IFERROR(INDEX(Raw_Articles!$F:$F,MATCH(A711,Raw_Articles!$A:$A,0)),"")</f>
        <v/>
      </c>
      <c r="C711" s="42" t="n"/>
      <c r="D711" s="42" t="n"/>
      <c r="E711" s="42" t="n"/>
      <c r="F711" s="42" t="n"/>
      <c r="G711" s="42" t="n"/>
      <c r="H711" s="42" t="n"/>
      <c r="I711" s="42" t="n"/>
      <c r="J711" s="42" t="n"/>
      <c r="K711" s="42" t="n"/>
      <c r="L711" s="42" t="n"/>
      <c r="M711" s="42" t="n"/>
      <c r="N711" s="42">
        <f>IF(COUNTA(C711:G711)=0,"",COUNTIF(C711:G711,"Yes"))</f>
        <v/>
      </c>
      <c r="O711" s="42">
        <f>IF(COUNTA(H711:M711)=0,"",IF(COUNTIF(H711:M711,"Yes")&gt;0,"YES","NO"))</f>
        <v/>
      </c>
      <c r="P711" s="42">
        <f>IF(A711="","",IF(O711="YES","Exclude",IF(N711=5,"Candidate","Review")))</f>
        <v/>
      </c>
      <c r="Q711" s="42" t="n"/>
      <c r="R711" s="42" t="n"/>
    </row>
    <row r="712">
      <c r="A712" s="42" t="n"/>
      <c r="B712" s="42">
        <f t="array" ref="B712">IFERROR(INDEX(Raw_Articles!$F:$F,MATCH(A712,Raw_Articles!$A:$A,0)),"")</f>
        <v/>
      </c>
      <c r="C712" s="42" t="n"/>
      <c r="D712" s="42" t="n"/>
      <c r="E712" s="42" t="n"/>
      <c r="F712" s="42" t="n"/>
      <c r="G712" s="42" t="n"/>
      <c r="H712" s="42" t="n"/>
      <c r="I712" s="42" t="n"/>
      <c r="J712" s="42" t="n"/>
      <c r="K712" s="42" t="n"/>
      <c r="L712" s="42" t="n"/>
      <c r="M712" s="42" t="n"/>
      <c r="N712" s="42">
        <f>IF(COUNTA(C712:G712)=0,"",COUNTIF(C712:G712,"Yes"))</f>
        <v/>
      </c>
      <c r="O712" s="42">
        <f>IF(COUNTA(H712:M712)=0,"",IF(COUNTIF(H712:M712,"Yes")&gt;0,"YES","NO"))</f>
        <v/>
      </c>
      <c r="P712" s="42">
        <f>IF(A712="","",IF(O712="YES","Exclude",IF(N712=5,"Candidate","Review")))</f>
        <v/>
      </c>
      <c r="Q712" s="42" t="n"/>
      <c r="R712" s="42" t="n"/>
    </row>
    <row r="713">
      <c r="A713" s="42" t="n"/>
      <c r="B713" s="42">
        <f t="array" ref="B713">IFERROR(INDEX(Raw_Articles!$F:$F,MATCH(A713,Raw_Articles!$A:$A,0)),"")</f>
        <v/>
      </c>
      <c r="C713" s="42" t="n"/>
      <c r="D713" s="42" t="n"/>
      <c r="E713" s="42" t="n"/>
      <c r="F713" s="42" t="n"/>
      <c r="G713" s="42" t="n"/>
      <c r="H713" s="42" t="n"/>
      <c r="I713" s="42" t="n"/>
      <c r="J713" s="42" t="n"/>
      <c r="K713" s="42" t="n"/>
      <c r="L713" s="42" t="n"/>
      <c r="M713" s="42" t="n"/>
      <c r="N713" s="42">
        <f>IF(COUNTA(C713:G713)=0,"",COUNTIF(C713:G713,"Yes"))</f>
        <v/>
      </c>
      <c r="O713" s="42">
        <f>IF(COUNTA(H713:M713)=0,"",IF(COUNTIF(H713:M713,"Yes")&gt;0,"YES","NO"))</f>
        <v/>
      </c>
      <c r="P713" s="42">
        <f>IF(A713="","",IF(O713="YES","Exclude",IF(N713=5,"Candidate","Review")))</f>
        <v/>
      </c>
      <c r="Q713" s="42" t="n"/>
      <c r="R713" s="42" t="n"/>
    </row>
    <row r="714">
      <c r="A714" s="42" t="n"/>
      <c r="B714" s="42">
        <f t="array" ref="B714">IFERROR(INDEX(Raw_Articles!$F:$F,MATCH(A714,Raw_Articles!$A:$A,0)),"")</f>
        <v/>
      </c>
      <c r="C714" s="42" t="n"/>
      <c r="D714" s="42" t="n"/>
      <c r="E714" s="42" t="n"/>
      <c r="F714" s="42" t="n"/>
      <c r="G714" s="42" t="n"/>
      <c r="H714" s="42" t="n"/>
      <c r="I714" s="42" t="n"/>
      <c r="J714" s="42" t="n"/>
      <c r="K714" s="42" t="n"/>
      <c r="L714" s="42" t="n"/>
      <c r="M714" s="42" t="n"/>
      <c r="N714" s="42">
        <f>IF(COUNTA(C714:G714)=0,"",COUNTIF(C714:G714,"Yes"))</f>
        <v/>
      </c>
      <c r="O714" s="42">
        <f>IF(COUNTA(H714:M714)=0,"",IF(COUNTIF(H714:M714,"Yes")&gt;0,"YES","NO"))</f>
        <v/>
      </c>
      <c r="P714" s="42">
        <f>IF(A714="","",IF(O714="YES","Exclude",IF(N714=5,"Candidate","Review")))</f>
        <v/>
      </c>
      <c r="Q714" s="42" t="n"/>
      <c r="R714" s="42" t="n"/>
    </row>
    <row r="715">
      <c r="A715" s="42" t="n"/>
      <c r="B715" s="42">
        <f t="array" ref="B715">IFERROR(INDEX(Raw_Articles!$F:$F,MATCH(A715,Raw_Articles!$A:$A,0)),"")</f>
        <v/>
      </c>
      <c r="C715" s="42" t="n"/>
      <c r="D715" s="42" t="n"/>
      <c r="E715" s="42" t="n"/>
      <c r="F715" s="42" t="n"/>
      <c r="G715" s="42" t="n"/>
      <c r="H715" s="42" t="n"/>
      <c r="I715" s="42" t="n"/>
      <c r="J715" s="42" t="n"/>
      <c r="K715" s="42" t="n"/>
      <c r="L715" s="42" t="n"/>
      <c r="M715" s="42" t="n"/>
      <c r="N715" s="42">
        <f>IF(COUNTA(C715:G715)=0,"",COUNTIF(C715:G715,"Yes"))</f>
        <v/>
      </c>
      <c r="O715" s="42">
        <f>IF(COUNTA(H715:M715)=0,"",IF(COUNTIF(H715:M715,"Yes")&gt;0,"YES","NO"))</f>
        <v/>
      </c>
      <c r="P715" s="42">
        <f>IF(A715="","",IF(O715="YES","Exclude",IF(N715=5,"Candidate","Review")))</f>
        <v/>
      </c>
      <c r="Q715" s="42" t="n"/>
      <c r="R715" s="42" t="n"/>
    </row>
    <row r="716">
      <c r="A716" s="42" t="n"/>
      <c r="B716" s="42">
        <f t="array" ref="B716">IFERROR(INDEX(Raw_Articles!$F:$F,MATCH(A716,Raw_Articles!$A:$A,0)),"")</f>
        <v/>
      </c>
      <c r="C716" s="42" t="n"/>
      <c r="D716" s="42" t="n"/>
      <c r="E716" s="42" t="n"/>
      <c r="F716" s="42" t="n"/>
      <c r="G716" s="42" t="n"/>
      <c r="H716" s="42" t="n"/>
      <c r="I716" s="42" t="n"/>
      <c r="J716" s="42" t="n"/>
      <c r="K716" s="42" t="n"/>
      <c r="L716" s="42" t="n"/>
      <c r="M716" s="42" t="n"/>
      <c r="N716" s="42">
        <f>IF(COUNTA(C716:G716)=0,"",COUNTIF(C716:G716,"Yes"))</f>
        <v/>
      </c>
      <c r="O716" s="42">
        <f>IF(COUNTA(H716:M716)=0,"",IF(COUNTIF(H716:M716,"Yes")&gt;0,"YES","NO"))</f>
        <v/>
      </c>
      <c r="P716" s="42">
        <f>IF(A716="","",IF(O716="YES","Exclude",IF(N716=5,"Candidate","Review")))</f>
        <v/>
      </c>
      <c r="Q716" s="42" t="n"/>
      <c r="R716" s="42" t="n"/>
    </row>
    <row r="717">
      <c r="A717" s="42" t="n"/>
      <c r="B717" s="42">
        <f t="array" ref="B717">IFERROR(INDEX(Raw_Articles!$F:$F,MATCH(A717,Raw_Articles!$A:$A,0)),"")</f>
        <v/>
      </c>
      <c r="C717" s="42" t="n"/>
      <c r="D717" s="42" t="n"/>
      <c r="E717" s="42" t="n"/>
      <c r="F717" s="42" t="n"/>
      <c r="G717" s="42" t="n"/>
      <c r="H717" s="42" t="n"/>
      <c r="I717" s="42" t="n"/>
      <c r="J717" s="42" t="n"/>
      <c r="K717" s="42" t="n"/>
      <c r="L717" s="42" t="n"/>
      <c r="M717" s="42" t="n"/>
      <c r="N717" s="42">
        <f>IF(COUNTA(C717:G717)=0,"",COUNTIF(C717:G717,"Yes"))</f>
        <v/>
      </c>
      <c r="O717" s="42">
        <f>IF(COUNTA(H717:M717)=0,"",IF(COUNTIF(H717:M717,"Yes")&gt;0,"YES","NO"))</f>
        <v/>
      </c>
      <c r="P717" s="42">
        <f>IF(A717="","",IF(O717="YES","Exclude",IF(N717=5,"Candidate","Review")))</f>
        <v/>
      </c>
      <c r="Q717" s="42" t="n"/>
      <c r="R717" s="42" t="n"/>
    </row>
    <row r="718">
      <c r="A718" s="42" t="n"/>
      <c r="B718" s="42">
        <f t="array" ref="B718">IFERROR(INDEX(Raw_Articles!$F:$F,MATCH(A718,Raw_Articles!$A:$A,0)),"")</f>
        <v/>
      </c>
      <c r="C718" s="42" t="n"/>
      <c r="D718" s="42" t="n"/>
      <c r="E718" s="42" t="n"/>
      <c r="F718" s="42" t="n"/>
      <c r="G718" s="42" t="n"/>
      <c r="H718" s="42" t="n"/>
      <c r="I718" s="42" t="n"/>
      <c r="J718" s="42" t="n"/>
      <c r="K718" s="42" t="n"/>
      <c r="L718" s="42" t="n"/>
      <c r="M718" s="42" t="n"/>
      <c r="N718" s="42">
        <f>IF(COUNTA(C718:G718)=0,"",COUNTIF(C718:G718,"Yes"))</f>
        <v/>
      </c>
      <c r="O718" s="42">
        <f>IF(COUNTA(H718:M718)=0,"",IF(COUNTIF(H718:M718,"Yes")&gt;0,"YES","NO"))</f>
        <v/>
      </c>
      <c r="P718" s="42">
        <f>IF(A718="","",IF(O718="YES","Exclude",IF(N718=5,"Candidate","Review")))</f>
        <v/>
      </c>
      <c r="Q718" s="42" t="n"/>
      <c r="R718" s="42" t="n"/>
    </row>
    <row r="719">
      <c r="A719" s="42" t="n"/>
      <c r="B719" s="42">
        <f t="array" ref="B719">IFERROR(INDEX(Raw_Articles!$F:$F,MATCH(A719,Raw_Articles!$A:$A,0)),"")</f>
        <v/>
      </c>
      <c r="C719" s="42" t="n"/>
      <c r="D719" s="42" t="n"/>
      <c r="E719" s="42" t="n"/>
      <c r="F719" s="42" t="n"/>
      <c r="G719" s="42" t="n"/>
      <c r="H719" s="42" t="n"/>
      <c r="I719" s="42" t="n"/>
      <c r="J719" s="42" t="n"/>
      <c r="K719" s="42" t="n"/>
      <c r="L719" s="42" t="n"/>
      <c r="M719" s="42" t="n"/>
      <c r="N719" s="42">
        <f>IF(COUNTA(C719:G719)=0,"",COUNTIF(C719:G719,"Yes"))</f>
        <v/>
      </c>
      <c r="O719" s="42">
        <f>IF(COUNTA(H719:M719)=0,"",IF(COUNTIF(H719:M719,"Yes")&gt;0,"YES","NO"))</f>
        <v/>
      </c>
      <c r="P719" s="42">
        <f>IF(A719="","",IF(O719="YES","Exclude",IF(N719=5,"Candidate","Review")))</f>
        <v/>
      </c>
      <c r="Q719" s="42" t="n"/>
      <c r="R719" s="42" t="n"/>
    </row>
    <row r="720">
      <c r="A720" s="42" t="n"/>
      <c r="B720" s="42">
        <f t="array" ref="B720">IFERROR(INDEX(Raw_Articles!$F:$F,MATCH(A720,Raw_Articles!$A:$A,0)),"")</f>
        <v/>
      </c>
      <c r="C720" s="42" t="n"/>
      <c r="D720" s="42" t="n"/>
      <c r="E720" s="42" t="n"/>
      <c r="F720" s="42" t="n"/>
      <c r="G720" s="42" t="n"/>
      <c r="H720" s="42" t="n"/>
      <c r="I720" s="42" t="n"/>
      <c r="J720" s="42" t="n"/>
      <c r="K720" s="42" t="n"/>
      <c r="L720" s="42" t="n"/>
      <c r="M720" s="42" t="n"/>
      <c r="N720" s="42">
        <f>IF(COUNTA(C720:G720)=0,"",COUNTIF(C720:G720,"Yes"))</f>
        <v/>
      </c>
      <c r="O720" s="42">
        <f>IF(COUNTA(H720:M720)=0,"",IF(COUNTIF(H720:M720,"Yes")&gt;0,"YES","NO"))</f>
        <v/>
      </c>
      <c r="P720" s="42">
        <f>IF(A720="","",IF(O720="YES","Exclude",IF(N720=5,"Candidate","Review")))</f>
        <v/>
      </c>
      <c r="Q720" s="42" t="n"/>
      <c r="R720" s="42" t="n"/>
    </row>
    <row r="721">
      <c r="A721" s="42" t="n"/>
      <c r="B721" s="42">
        <f t="array" ref="B721">IFERROR(INDEX(Raw_Articles!$F:$F,MATCH(A721,Raw_Articles!$A:$A,0)),"")</f>
        <v/>
      </c>
      <c r="C721" s="42" t="n"/>
      <c r="D721" s="42" t="n"/>
      <c r="E721" s="42" t="n"/>
      <c r="F721" s="42" t="n"/>
      <c r="G721" s="42" t="n"/>
      <c r="H721" s="42" t="n"/>
      <c r="I721" s="42" t="n"/>
      <c r="J721" s="42" t="n"/>
      <c r="K721" s="42" t="n"/>
      <c r="L721" s="42" t="n"/>
      <c r="M721" s="42" t="n"/>
      <c r="N721" s="42">
        <f>IF(COUNTA(C721:G721)=0,"",COUNTIF(C721:G721,"Yes"))</f>
        <v/>
      </c>
      <c r="O721" s="42">
        <f>IF(COUNTA(H721:M721)=0,"",IF(COUNTIF(H721:M721,"Yes")&gt;0,"YES","NO"))</f>
        <v/>
      </c>
      <c r="P721" s="42">
        <f>IF(A721="","",IF(O721="YES","Exclude",IF(N721=5,"Candidate","Review")))</f>
        <v/>
      </c>
      <c r="Q721" s="42" t="n"/>
      <c r="R721" s="42" t="n"/>
    </row>
    <row r="722">
      <c r="A722" s="42" t="n"/>
      <c r="B722" s="42">
        <f t="array" ref="B722">IFERROR(INDEX(Raw_Articles!$F:$F,MATCH(A722,Raw_Articles!$A:$A,0)),"")</f>
        <v/>
      </c>
      <c r="C722" s="42" t="n"/>
      <c r="D722" s="42" t="n"/>
      <c r="E722" s="42" t="n"/>
      <c r="F722" s="42" t="n"/>
      <c r="G722" s="42" t="n"/>
      <c r="H722" s="42" t="n"/>
      <c r="I722" s="42" t="n"/>
      <c r="J722" s="42" t="n"/>
      <c r="K722" s="42" t="n"/>
      <c r="L722" s="42" t="n"/>
      <c r="M722" s="42" t="n"/>
      <c r="N722" s="42">
        <f>IF(COUNTA(C722:G722)=0,"",COUNTIF(C722:G722,"Yes"))</f>
        <v/>
      </c>
      <c r="O722" s="42">
        <f>IF(COUNTA(H722:M722)=0,"",IF(COUNTIF(H722:M722,"Yes")&gt;0,"YES","NO"))</f>
        <v/>
      </c>
      <c r="P722" s="42">
        <f>IF(A722="","",IF(O722="YES","Exclude",IF(N722=5,"Candidate","Review")))</f>
        <v/>
      </c>
      <c r="Q722" s="42" t="n"/>
      <c r="R722" s="42" t="n"/>
    </row>
    <row r="723">
      <c r="A723" s="42" t="n"/>
      <c r="B723" s="42">
        <f t="array" ref="B723">IFERROR(INDEX(Raw_Articles!$F:$F,MATCH(A723,Raw_Articles!$A:$A,0)),"")</f>
        <v/>
      </c>
      <c r="C723" s="42" t="n"/>
      <c r="D723" s="42" t="n"/>
      <c r="E723" s="42" t="n"/>
      <c r="F723" s="42" t="n"/>
      <c r="G723" s="42" t="n"/>
      <c r="H723" s="42" t="n"/>
      <c r="I723" s="42" t="n"/>
      <c r="J723" s="42" t="n"/>
      <c r="K723" s="42" t="n"/>
      <c r="L723" s="42" t="n"/>
      <c r="M723" s="42" t="n"/>
      <c r="N723" s="42">
        <f>IF(COUNTA(C723:G723)=0,"",COUNTIF(C723:G723,"Yes"))</f>
        <v/>
      </c>
      <c r="O723" s="42">
        <f>IF(COUNTA(H723:M723)=0,"",IF(COUNTIF(H723:M723,"Yes")&gt;0,"YES","NO"))</f>
        <v/>
      </c>
      <c r="P723" s="42">
        <f>IF(A723="","",IF(O723="YES","Exclude",IF(N723=5,"Candidate","Review")))</f>
        <v/>
      </c>
      <c r="Q723" s="42" t="n"/>
      <c r="R723" s="42" t="n"/>
    </row>
    <row r="724">
      <c r="A724" s="42" t="n"/>
      <c r="B724" s="42">
        <f t="array" ref="B724">IFERROR(INDEX(Raw_Articles!$F:$F,MATCH(A724,Raw_Articles!$A:$A,0)),"")</f>
        <v/>
      </c>
      <c r="C724" s="42" t="n"/>
      <c r="D724" s="42" t="n"/>
      <c r="E724" s="42" t="n"/>
      <c r="F724" s="42" t="n"/>
      <c r="G724" s="42" t="n"/>
      <c r="H724" s="42" t="n"/>
      <c r="I724" s="42" t="n"/>
      <c r="J724" s="42" t="n"/>
      <c r="K724" s="42" t="n"/>
      <c r="L724" s="42" t="n"/>
      <c r="M724" s="42" t="n"/>
      <c r="N724" s="42">
        <f>IF(COUNTA(C724:G724)=0,"",COUNTIF(C724:G724,"Yes"))</f>
        <v/>
      </c>
      <c r="O724" s="42">
        <f>IF(COUNTA(H724:M724)=0,"",IF(COUNTIF(H724:M724,"Yes")&gt;0,"YES","NO"))</f>
        <v/>
      </c>
      <c r="P724" s="42">
        <f>IF(A724="","",IF(O724="YES","Exclude",IF(N724=5,"Candidate","Review")))</f>
        <v/>
      </c>
      <c r="Q724" s="42" t="n"/>
      <c r="R724" s="42" t="n"/>
    </row>
    <row r="725">
      <c r="A725" s="42" t="n"/>
      <c r="B725" s="42">
        <f t="array" ref="B725">IFERROR(INDEX(Raw_Articles!$F:$F,MATCH(A725,Raw_Articles!$A:$A,0)),"")</f>
        <v/>
      </c>
      <c r="C725" s="42" t="n"/>
      <c r="D725" s="42" t="n"/>
      <c r="E725" s="42" t="n"/>
      <c r="F725" s="42" t="n"/>
      <c r="G725" s="42" t="n"/>
      <c r="H725" s="42" t="n"/>
      <c r="I725" s="42" t="n"/>
      <c r="J725" s="42" t="n"/>
      <c r="K725" s="42" t="n"/>
      <c r="L725" s="42" t="n"/>
      <c r="M725" s="42" t="n"/>
      <c r="N725" s="42">
        <f>IF(COUNTA(C725:G725)=0,"",COUNTIF(C725:G725,"Yes"))</f>
        <v/>
      </c>
      <c r="O725" s="42">
        <f>IF(COUNTA(H725:M725)=0,"",IF(COUNTIF(H725:M725,"Yes")&gt;0,"YES","NO"))</f>
        <v/>
      </c>
      <c r="P725" s="42">
        <f>IF(A725="","",IF(O725="YES","Exclude",IF(N725=5,"Candidate","Review")))</f>
        <v/>
      </c>
      <c r="Q725" s="42" t="n"/>
      <c r="R725" s="42" t="n"/>
    </row>
    <row r="726">
      <c r="A726" s="42" t="n"/>
      <c r="B726" s="42">
        <f t="array" ref="B726">IFERROR(INDEX(Raw_Articles!$F:$F,MATCH(A726,Raw_Articles!$A:$A,0)),"")</f>
        <v/>
      </c>
      <c r="C726" s="42" t="n"/>
      <c r="D726" s="42" t="n"/>
      <c r="E726" s="42" t="n"/>
      <c r="F726" s="42" t="n"/>
      <c r="G726" s="42" t="n"/>
      <c r="H726" s="42" t="n"/>
      <c r="I726" s="42" t="n"/>
      <c r="J726" s="42" t="n"/>
      <c r="K726" s="42" t="n"/>
      <c r="L726" s="42" t="n"/>
      <c r="M726" s="42" t="n"/>
      <c r="N726" s="42">
        <f>IF(COUNTA(C726:G726)=0,"",COUNTIF(C726:G726,"Yes"))</f>
        <v/>
      </c>
      <c r="O726" s="42">
        <f>IF(COUNTA(H726:M726)=0,"",IF(COUNTIF(H726:M726,"Yes")&gt;0,"YES","NO"))</f>
        <v/>
      </c>
      <c r="P726" s="42">
        <f>IF(A726="","",IF(O726="YES","Exclude",IF(N726=5,"Candidate","Review")))</f>
        <v/>
      </c>
      <c r="Q726" s="42" t="n"/>
      <c r="R726" s="42" t="n"/>
    </row>
    <row r="727">
      <c r="A727" s="42" t="n"/>
      <c r="B727" s="42">
        <f t="array" ref="B727">IFERROR(INDEX(Raw_Articles!$F:$F,MATCH(A727,Raw_Articles!$A:$A,0)),"")</f>
        <v/>
      </c>
      <c r="C727" s="42" t="n"/>
      <c r="D727" s="42" t="n"/>
      <c r="E727" s="42" t="n"/>
      <c r="F727" s="42" t="n"/>
      <c r="G727" s="42" t="n"/>
      <c r="H727" s="42" t="n"/>
      <c r="I727" s="42" t="n"/>
      <c r="J727" s="42" t="n"/>
      <c r="K727" s="42" t="n"/>
      <c r="L727" s="42" t="n"/>
      <c r="M727" s="42" t="n"/>
      <c r="N727" s="42">
        <f>IF(COUNTA(C727:G727)=0,"",COUNTIF(C727:G727,"Yes"))</f>
        <v/>
      </c>
      <c r="O727" s="42">
        <f>IF(COUNTA(H727:M727)=0,"",IF(COUNTIF(H727:M727,"Yes")&gt;0,"YES","NO"))</f>
        <v/>
      </c>
      <c r="P727" s="42">
        <f>IF(A727="","",IF(O727="YES","Exclude",IF(N727=5,"Candidate","Review")))</f>
        <v/>
      </c>
      <c r="Q727" s="42" t="n"/>
      <c r="R727" s="42" t="n"/>
    </row>
    <row r="728">
      <c r="A728" s="42" t="n"/>
      <c r="B728" s="42">
        <f t="array" ref="B728">IFERROR(INDEX(Raw_Articles!$F:$F,MATCH(A728,Raw_Articles!$A:$A,0)),"")</f>
        <v/>
      </c>
      <c r="C728" s="42" t="n"/>
      <c r="D728" s="42" t="n"/>
      <c r="E728" s="42" t="n"/>
      <c r="F728" s="42" t="n"/>
      <c r="G728" s="42" t="n"/>
      <c r="H728" s="42" t="n"/>
      <c r="I728" s="42" t="n"/>
      <c r="J728" s="42" t="n"/>
      <c r="K728" s="42" t="n"/>
      <c r="L728" s="42" t="n"/>
      <c r="M728" s="42" t="n"/>
      <c r="N728" s="42">
        <f>IF(COUNTA(C728:G728)=0,"",COUNTIF(C728:G728,"Yes"))</f>
        <v/>
      </c>
      <c r="O728" s="42">
        <f>IF(COUNTA(H728:M728)=0,"",IF(COUNTIF(H728:M728,"Yes")&gt;0,"YES","NO"))</f>
        <v/>
      </c>
      <c r="P728" s="42">
        <f>IF(A728="","",IF(O728="YES","Exclude",IF(N728=5,"Candidate","Review")))</f>
        <v/>
      </c>
      <c r="Q728" s="42" t="n"/>
      <c r="R728" s="42" t="n"/>
    </row>
    <row r="729">
      <c r="A729" s="42" t="n"/>
      <c r="B729" s="42">
        <f t="array" ref="B729">IFERROR(INDEX(Raw_Articles!$F:$F,MATCH(A729,Raw_Articles!$A:$A,0)),"")</f>
        <v/>
      </c>
      <c r="C729" s="42" t="n"/>
      <c r="D729" s="42" t="n"/>
      <c r="E729" s="42" t="n"/>
      <c r="F729" s="42" t="n"/>
      <c r="G729" s="42" t="n"/>
      <c r="H729" s="42" t="n"/>
      <c r="I729" s="42" t="n"/>
      <c r="J729" s="42" t="n"/>
      <c r="K729" s="42" t="n"/>
      <c r="L729" s="42" t="n"/>
      <c r="M729" s="42" t="n"/>
      <c r="N729" s="42">
        <f>IF(COUNTA(C729:G729)=0,"",COUNTIF(C729:G729,"Yes"))</f>
        <v/>
      </c>
      <c r="O729" s="42">
        <f>IF(COUNTA(H729:M729)=0,"",IF(COUNTIF(H729:M729,"Yes")&gt;0,"YES","NO"))</f>
        <v/>
      </c>
      <c r="P729" s="42">
        <f>IF(A729="","",IF(O729="YES","Exclude",IF(N729=5,"Candidate","Review")))</f>
        <v/>
      </c>
      <c r="Q729" s="42" t="n"/>
      <c r="R729" s="42" t="n"/>
    </row>
    <row r="730">
      <c r="A730" s="42" t="n"/>
      <c r="B730" s="42">
        <f t="array" ref="B730">IFERROR(INDEX(Raw_Articles!$F:$F,MATCH(A730,Raw_Articles!$A:$A,0)),"")</f>
        <v/>
      </c>
      <c r="C730" s="42" t="n"/>
      <c r="D730" s="42" t="n"/>
      <c r="E730" s="42" t="n"/>
      <c r="F730" s="42" t="n"/>
      <c r="G730" s="42" t="n"/>
      <c r="H730" s="42" t="n"/>
      <c r="I730" s="42" t="n"/>
      <c r="J730" s="42" t="n"/>
      <c r="K730" s="42" t="n"/>
      <c r="L730" s="42" t="n"/>
      <c r="M730" s="42" t="n"/>
      <c r="N730" s="42">
        <f>IF(COUNTA(C730:G730)=0,"",COUNTIF(C730:G730,"Yes"))</f>
        <v/>
      </c>
      <c r="O730" s="42">
        <f>IF(COUNTA(H730:M730)=0,"",IF(COUNTIF(H730:M730,"Yes")&gt;0,"YES","NO"))</f>
        <v/>
      </c>
      <c r="P730" s="42">
        <f>IF(A730="","",IF(O730="YES","Exclude",IF(N730=5,"Candidate","Review")))</f>
        <v/>
      </c>
      <c r="Q730" s="42" t="n"/>
      <c r="R730" s="42" t="n"/>
    </row>
    <row r="731">
      <c r="A731" s="42" t="n"/>
      <c r="B731" s="42">
        <f t="array" ref="B731">IFERROR(INDEX(Raw_Articles!$F:$F,MATCH(A731,Raw_Articles!$A:$A,0)),"")</f>
        <v/>
      </c>
      <c r="C731" s="42" t="n"/>
      <c r="D731" s="42" t="n"/>
      <c r="E731" s="42" t="n"/>
      <c r="F731" s="42" t="n"/>
      <c r="G731" s="42" t="n"/>
      <c r="H731" s="42" t="n"/>
      <c r="I731" s="42" t="n"/>
      <c r="J731" s="42" t="n"/>
      <c r="K731" s="42" t="n"/>
      <c r="L731" s="42" t="n"/>
      <c r="M731" s="42" t="n"/>
      <c r="N731" s="42">
        <f>IF(COUNTA(C731:G731)=0,"",COUNTIF(C731:G731,"Yes"))</f>
        <v/>
      </c>
      <c r="O731" s="42">
        <f>IF(COUNTA(H731:M731)=0,"",IF(COUNTIF(H731:M731,"Yes")&gt;0,"YES","NO"))</f>
        <v/>
      </c>
      <c r="P731" s="42">
        <f>IF(A731="","",IF(O731="YES","Exclude",IF(N731=5,"Candidate","Review")))</f>
        <v/>
      </c>
      <c r="Q731" s="42" t="n"/>
      <c r="R731" s="42" t="n"/>
    </row>
    <row r="732">
      <c r="A732" s="42" t="n"/>
      <c r="B732" s="42">
        <f t="array" ref="B732">IFERROR(INDEX(Raw_Articles!$F:$F,MATCH(A732,Raw_Articles!$A:$A,0)),"")</f>
        <v/>
      </c>
      <c r="C732" s="42" t="n"/>
      <c r="D732" s="42" t="n"/>
      <c r="E732" s="42" t="n"/>
      <c r="F732" s="42" t="n"/>
      <c r="G732" s="42" t="n"/>
      <c r="H732" s="42" t="n"/>
      <c r="I732" s="42" t="n"/>
      <c r="J732" s="42" t="n"/>
      <c r="K732" s="42" t="n"/>
      <c r="L732" s="42" t="n"/>
      <c r="M732" s="42" t="n"/>
      <c r="N732" s="42">
        <f>IF(COUNTA(C732:G732)=0,"",COUNTIF(C732:G732,"Yes"))</f>
        <v/>
      </c>
      <c r="O732" s="42">
        <f>IF(COUNTA(H732:M732)=0,"",IF(COUNTIF(H732:M732,"Yes")&gt;0,"YES","NO"))</f>
        <v/>
      </c>
      <c r="P732" s="42">
        <f>IF(A732="","",IF(O732="YES","Exclude",IF(N732=5,"Candidate","Review")))</f>
        <v/>
      </c>
      <c r="Q732" s="42" t="n"/>
      <c r="R732" s="42" t="n"/>
    </row>
    <row r="733">
      <c r="A733" s="42" t="n"/>
      <c r="B733" s="42">
        <f t="array" ref="B733">IFERROR(INDEX(Raw_Articles!$F:$F,MATCH(A733,Raw_Articles!$A:$A,0)),"")</f>
        <v/>
      </c>
      <c r="C733" s="42" t="n"/>
      <c r="D733" s="42" t="n"/>
      <c r="E733" s="42" t="n"/>
      <c r="F733" s="42" t="n"/>
      <c r="G733" s="42" t="n"/>
      <c r="H733" s="42" t="n"/>
      <c r="I733" s="42" t="n"/>
      <c r="J733" s="42" t="n"/>
      <c r="K733" s="42" t="n"/>
      <c r="L733" s="42" t="n"/>
      <c r="M733" s="42" t="n"/>
      <c r="N733" s="42">
        <f>IF(COUNTA(C733:G733)=0,"",COUNTIF(C733:G733,"Yes"))</f>
        <v/>
      </c>
      <c r="O733" s="42">
        <f>IF(COUNTA(H733:M733)=0,"",IF(COUNTIF(H733:M733,"Yes")&gt;0,"YES","NO"))</f>
        <v/>
      </c>
      <c r="P733" s="42">
        <f>IF(A733="","",IF(O733="YES","Exclude",IF(N733=5,"Candidate","Review")))</f>
        <v/>
      </c>
      <c r="Q733" s="42" t="n"/>
      <c r="R733" s="42" t="n"/>
    </row>
    <row r="734">
      <c r="A734" s="42" t="n"/>
      <c r="B734" s="42">
        <f t="array" ref="B734">IFERROR(INDEX(Raw_Articles!$F:$F,MATCH(A734,Raw_Articles!$A:$A,0)),"")</f>
        <v/>
      </c>
      <c r="C734" s="42" t="n"/>
      <c r="D734" s="42" t="n"/>
      <c r="E734" s="42" t="n"/>
      <c r="F734" s="42" t="n"/>
      <c r="G734" s="42" t="n"/>
      <c r="H734" s="42" t="n"/>
      <c r="I734" s="42" t="n"/>
      <c r="J734" s="42" t="n"/>
      <c r="K734" s="42" t="n"/>
      <c r="L734" s="42" t="n"/>
      <c r="M734" s="42" t="n"/>
      <c r="N734" s="42">
        <f>IF(COUNTA(C734:G734)=0,"",COUNTIF(C734:G734,"Yes"))</f>
        <v/>
      </c>
      <c r="O734" s="42">
        <f>IF(COUNTA(H734:M734)=0,"",IF(COUNTIF(H734:M734,"Yes")&gt;0,"YES","NO"))</f>
        <v/>
      </c>
      <c r="P734" s="42">
        <f>IF(A734="","",IF(O734="YES","Exclude",IF(N734=5,"Candidate","Review")))</f>
        <v/>
      </c>
      <c r="Q734" s="42" t="n"/>
      <c r="R734" s="42" t="n"/>
    </row>
    <row r="735">
      <c r="A735" s="42" t="n"/>
      <c r="B735" s="42">
        <f t="array" ref="B735">IFERROR(INDEX(Raw_Articles!$F:$F,MATCH(A735,Raw_Articles!$A:$A,0)),"")</f>
        <v/>
      </c>
      <c r="C735" s="42" t="n"/>
      <c r="D735" s="42" t="n"/>
      <c r="E735" s="42" t="n"/>
      <c r="F735" s="42" t="n"/>
      <c r="G735" s="42" t="n"/>
      <c r="H735" s="42" t="n"/>
      <c r="I735" s="42" t="n"/>
      <c r="J735" s="42" t="n"/>
      <c r="K735" s="42" t="n"/>
      <c r="L735" s="42" t="n"/>
      <c r="M735" s="42" t="n"/>
      <c r="N735" s="42">
        <f>IF(COUNTA(C735:G735)=0,"",COUNTIF(C735:G735,"Yes"))</f>
        <v/>
      </c>
      <c r="O735" s="42">
        <f>IF(COUNTA(H735:M735)=0,"",IF(COUNTIF(H735:M735,"Yes")&gt;0,"YES","NO"))</f>
        <v/>
      </c>
      <c r="P735" s="42">
        <f>IF(A735="","",IF(O735="YES","Exclude",IF(N735=5,"Candidate","Review")))</f>
        <v/>
      </c>
      <c r="Q735" s="42" t="n"/>
      <c r="R735" s="42" t="n"/>
    </row>
    <row r="736">
      <c r="A736" s="42" t="n"/>
      <c r="B736" s="42">
        <f t="array" ref="B736">IFERROR(INDEX(Raw_Articles!$F:$F,MATCH(A736,Raw_Articles!$A:$A,0)),"")</f>
        <v/>
      </c>
      <c r="C736" s="42" t="n"/>
      <c r="D736" s="42" t="n"/>
      <c r="E736" s="42" t="n"/>
      <c r="F736" s="42" t="n"/>
      <c r="G736" s="42" t="n"/>
      <c r="H736" s="42" t="n"/>
      <c r="I736" s="42" t="n"/>
      <c r="J736" s="42" t="n"/>
      <c r="K736" s="42" t="n"/>
      <c r="L736" s="42" t="n"/>
      <c r="M736" s="42" t="n"/>
      <c r="N736" s="42">
        <f>IF(COUNTA(C736:G736)=0,"",COUNTIF(C736:G736,"Yes"))</f>
        <v/>
      </c>
      <c r="O736" s="42">
        <f>IF(COUNTA(H736:M736)=0,"",IF(COUNTIF(H736:M736,"Yes")&gt;0,"YES","NO"))</f>
        <v/>
      </c>
      <c r="P736" s="42">
        <f>IF(A736="","",IF(O736="YES","Exclude",IF(N736=5,"Candidate","Review")))</f>
        <v/>
      </c>
      <c r="Q736" s="42" t="n"/>
      <c r="R736" s="42" t="n"/>
    </row>
    <row r="737">
      <c r="A737" s="42" t="n"/>
      <c r="B737" s="42">
        <f t="array" ref="B737">IFERROR(INDEX(Raw_Articles!$F:$F,MATCH(A737,Raw_Articles!$A:$A,0)),"")</f>
        <v/>
      </c>
      <c r="C737" s="42" t="n"/>
      <c r="D737" s="42" t="n"/>
      <c r="E737" s="42" t="n"/>
      <c r="F737" s="42" t="n"/>
      <c r="G737" s="42" t="n"/>
      <c r="H737" s="42" t="n"/>
      <c r="I737" s="42" t="n"/>
      <c r="J737" s="42" t="n"/>
      <c r="K737" s="42" t="n"/>
      <c r="L737" s="42" t="n"/>
      <c r="M737" s="42" t="n"/>
      <c r="N737" s="42">
        <f>IF(COUNTA(C737:G737)=0,"",COUNTIF(C737:G737,"Yes"))</f>
        <v/>
      </c>
      <c r="O737" s="42">
        <f>IF(COUNTA(H737:M737)=0,"",IF(COUNTIF(H737:M737,"Yes")&gt;0,"YES","NO"))</f>
        <v/>
      </c>
      <c r="P737" s="42">
        <f>IF(A737="","",IF(O737="YES","Exclude",IF(N737=5,"Candidate","Review")))</f>
        <v/>
      </c>
      <c r="Q737" s="42" t="n"/>
      <c r="R737" s="42" t="n"/>
    </row>
    <row r="738">
      <c r="A738" s="42" t="n"/>
      <c r="B738" s="42">
        <f t="array" ref="B738">IFERROR(INDEX(Raw_Articles!$F:$F,MATCH(A738,Raw_Articles!$A:$A,0)),"")</f>
        <v/>
      </c>
      <c r="C738" s="42" t="n"/>
      <c r="D738" s="42" t="n"/>
      <c r="E738" s="42" t="n"/>
      <c r="F738" s="42" t="n"/>
      <c r="G738" s="42" t="n"/>
      <c r="H738" s="42" t="n"/>
      <c r="I738" s="42" t="n"/>
      <c r="J738" s="42" t="n"/>
      <c r="K738" s="42" t="n"/>
      <c r="L738" s="42" t="n"/>
      <c r="M738" s="42" t="n"/>
      <c r="N738" s="42">
        <f>IF(COUNTA(C738:G738)=0,"",COUNTIF(C738:G738,"Yes"))</f>
        <v/>
      </c>
      <c r="O738" s="42">
        <f>IF(COUNTA(H738:M738)=0,"",IF(COUNTIF(H738:M738,"Yes")&gt;0,"YES","NO"))</f>
        <v/>
      </c>
      <c r="P738" s="42">
        <f>IF(A738="","",IF(O738="YES","Exclude",IF(N738=5,"Candidate","Review")))</f>
        <v/>
      </c>
      <c r="Q738" s="42" t="n"/>
      <c r="R738" s="42" t="n"/>
    </row>
    <row r="739">
      <c r="A739" s="42" t="n"/>
      <c r="B739" s="42">
        <f t="array" ref="B739">IFERROR(INDEX(Raw_Articles!$F:$F,MATCH(A739,Raw_Articles!$A:$A,0)),"")</f>
        <v/>
      </c>
      <c r="C739" s="42" t="n"/>
      <c r="D739" s="42" t="n"/>
      <c r="E739" s="42" t="n"/>
      <c r="F739" s="42" t="n"/>
      <c r="G739" s="42" t="n"/>
      <c r="H739" s="42" t="n"/>
      <c r="I739" s="42" t="n"/>
      <c r="J739" s="42" t="n"/>
      <c r="K739" s="42" t="n"/>
      <c r="L739" s="42" t="n"/>
      <c r="M739" s="42" t="n"/>
      <c r="N739" s="42">
        <f>IF(COUNTA(C739:G739)=0,"",COUNTIF(C739:G739,"Yes"))</f>
        <v/>
      </c>
      <c r="O739" s="42">
        <f>IF(COUNTA(H739:M739)=0,"",IF(COUNTIF(H739:M739,"Yes")&gt;0,"YES","NO"))</f>
        <v/>
      </c>
      <c r="P739" s="42">
        <f>IF(A739="","",IF(O739="YES","Exclude",IF(N739=5,"Candidate","Review")))</f>
        <v/>
      </c>
      <c r="Q739" s="42" t="n"/>
      <c r="R739" s="42" t="n"/>
    </row>
    <row r="740">
      <c r="A740" s="42" t="n"/>
      <c r="B740" s="42">
        <f t="array" ref="B740">IFERROR(INDEX(Raw_Articles!$F:$F,MATCH(A740,Raw_Articles!$A:$A,0)),"")</f>
        <v/>
      </c>
      <c r="C740" s="42" t="n"/>
      <c r="D740" s="42" t="n"/>
      <c r="E740" s="42" t="n"/>
      <c r="F740" s="42" t="n"/>
      <c r="G740" s="42" t="n"/>
      <c r="H740" s="42" t="n"/>
      <c r="I740" s="42" t="n"/>
      <c r="J740" s="42" t="n"/>
      <c r="K740" s="42" t="n"/>
      <c r="L740" s="42" t="n"/>
      <c r="M740" s="42" t="n"/>
      <c r="N740" s="42">
        <f>IF(COUNTA(C740:G740)=0,"",COUNTIF(C740:G740,"Yes"))</f>
        <v/>
      </c>
      <c r="O740" s="42">
        <f>IF(COUNTA(H740:M740)=0,"",IF(COUNTIF(H740:M740,"Yes")&gt;0,"YES","NO"))</f>
        <v/>
      </c>
      <c r="P740" s="42">
        <f>IF(A740="","",IF(O740="YES","Exclude",IF(N740=5,"Candidate","Review")))</f>
        <v/>
      </c>
      <c r="Q740" s="42" t="n"/>
      <c r="R740" s="42" t="n"/>
    </row>
    <row r="741">
      <c r="A741" s="42" t="n"/>
      <c r="B741" s="42">
        <f t="array" ref="B741">IFERROR(INDEX(Raw_Articles!$F:$F,MATCH(A741,Raw_Articles!$A:$A,0)),"")</f>
        <v/>
      </c>
      <c r="C741" s="42" t="n"/>
      <c r="D741" s="42" t="n"/>
      <c r="E741" s="42" t="n"/>
      <c r="F741" s="42" t="n"/>
      <c r="G741" s="42" t="n"/>
      <c r="H741" s="42" t="n"/>
      <c r="I741" s="42" t="n"/>
      <c r="J741" s="42" t="n"/>
      <c r="K741" s="42" t="n"/>
      <c r="L741" s="42" t="n"/>
      <c r="M741" s="42" t="n"/>
      <c r="N741" s="42">
        <f>IF(COUNTA(C741:G741)=0,"",COUNTIF(C741:G741,"Yes"))</f>
        <v/>
      </c>
      <c r="O741" s="42">
        <f>IF(COUNTA(H741:M741)=0,"",IF(COUNTIF(H741:M741,"Yes")&gt;0,"YES","NO"))</f>
        <v/>
      </c>
      <c r="P741" s="42">
        <f>IF(A741="","",IF(O741="YES","Exclude",IF(N741=5,"Candidate","Review")))</f>
        <v/>
      </c>
      <c r="Q741" s="42" t="n"/>
      <c r="R741" s="42" t="n"/>
    </row>
    <row r="742">
      <c r="A742" s="42" t="n"/>
      <c r="B742" s="42">
        <f t="array" ref="B742">IFERROR(INDEX(Raw_Articles!$F:$F,MATCH(A742,Raw_Articles!$A:$A,0)),"")</f>
        <v/>
      </c>
      <c r="C742" s="42" t="n"/>
      <c r="D742" s="42" t="n"/>
      <c r="E742" s="42" t="n"/>
      <c r="F742" s="42" t="n"/>
      <c r="G742" s="42" t="n"/>
      <c r="H742" s="42" t="n"/>
      <c r="I742" s="42" t="n"/>
      <c r="J742" s="42" t="n"/>
      <c r="K742" s="42" t="n"/>
      <c r="L742" s="42" t="n"/>
      <c r="M742" s="42" t="n"/>
      <c r="N742" s="42">
        <f>IF(COUNTA(C742:G742)=0,"",COUNTIF(C742:G742,"Yes"))</f>
        <v/>
      </c>
      <c r="O742" s="42">
        <f>IF(COUNTA(H742:M742)=0,"",IF(COUNTIF(H742:M742,"Yes")&gt;0,"YES","NO"))</f>
        <v/>
      </c>
      <c r="P742" s="42">
        <f>IF(A742="","",IF(O742="YES","Exclude",IF(N742=5,"Candidate","Review")))</f>
        <v/>
      </c>
      <c r="Q742" s="42" t="n"/>
      <c r="R742" s="42" t="n"/>
    </row>
    <row r="743">
      <c r="A743" s="42" t="n"/>
      <c r="B743" s="42">
        <f t="array" ref="B743">IFERROR(INDEX(Raw_Articles!$F:$F,MATCH(A743,Raw_Articles!$A:$A,0)),"")</f>
        <v/>
      </c>
      <c r="C743" s="42" t="n"/>
      <c r="D743" s="42" t="n"/>
      <c r="E743" s="42" t="n"/>
      <c r="F743" s="42" t="n"/>
      <c r="G743" s="42" t="n"/>
      <c r="H743" s="42" t="n"/>
      <c r="I743" s="42" t="n"/>
      <c r="J743" s="42" t="n"/>
      <c r="K743" s="42" t="n"/>
      <c r="L743" s="42" t="n"/>
      <c r="M743" s="42" t="n"/>
      <c r="N743" s="42">
        <f>IF(COUNTA(C743:G743)=0,"",COUNTIF(C743:G743,"Yes"))</f>
        <v/>
      </c>
      <c r="O743" s="42">
        <f>IF(COUNTA(H743:M743)=0,"",IF(COUNTIF(H743:M743,"Yes")&gt;0,"YES","NO"))</f>
        <v/>
      </c>
      <c r="P743" s="42">
        <f>IF(A743="","",IF(O743="YES","Exclude",IF(N743=5,"Candidate","Review")))</f>
        <v/>
      </c>
      <c r="Q743" s="42" t="n"/>
      <c r="R743" s="42" t="n"/>
    </row>
    <row r="744">
      <c r="A744" s="42" t="n"/>
      <c r="B744" s="42">
        <f t="array" ref="B744">IFERROR(INDEX(Raw_Articles!$F:$F,MATCH(A744,Raw_Articles!$A:$A,0)),"")</f>
        <v/>
      </c>
      <c r="C744" s="42" t="n"/>
      <c r="D744" s="42" t="n"/>
      <c r="E744" s="42" t="n"/>
      <c r="F744" s="42" t="n"/>
      <c r="G744" s="42" t="n"/>
      <c r="H744" s="42" t="n"/>
      <c r="I744" s="42" t="n"/>
      <c r="J744" s="42" t="n"/>
      <c r="K744" s="42" t="n"/>
      <c r="L744" s="42" t="n"/>
      <c r="M744" s="42" t="n"/>
      <c r="N744" s="42">
        <f>IF(COUNTA(C744:G744)=0,"",COUNTIF(C744:G744,"Yes"))</f>
        <v/>
      </c>
      <c r="O744" s="42">
        <f>IF(COUNTA(H744:M744)=0,"",IF(COUNTIF(H744:M744,"Yes")&gt;0,"YES","NO"))</f>
        <v/>
      </c>
      <c r="P744" s="42">
        <f>IF(A744="","",IF(O744="YES","Exclude",IF(N744=5,"Candidate","Review")))</f>
        <v/>
      </c>
      <c r="Q744" s="42" t="n"/>
      <c r="R744" s="42" t="n"/>
    </row>
    <row r="745">
      <c r="A745" s="42" t="n"/>
      <c r="B745" s="42">
        <f t="array" ref="B745">IFERROR(INDEX(Raw_Articles!$F:$F,MATCH(A745,Raw_Articles!$A:$A,0)),"")</f>
        <v/>
      </c>
      <c r="C745" s="42" t="n"/>
      <c r="D745" s="42" t="n"/>
      <c r="E745" s="42" t="n"/>
      <c r="F745" s="42" t="n"/>
      <c r="G745" s="42" t="n"/>
      <c r="H745" s="42" t="n"/>
      <c r="I745" s="42" t="n"/>
      <c r="J745" s="42" t="n"/>
      <c r="K745" s="42" t="n"/>
      <c r="L745" s="42" t="n"/>
      <c r="M745" s="42" t="n"/>
      <c r="N745" s="42">
        <f>IF(COUNTA(C745:G745)=0,"",COUNTIF(C745:G745,"Yes"))</f>
        <v/>
      </c>
      <c r="O745" s="42">
        <f>IF(COUNTA(H745:M745)=0,"",IF(COUNTIF(H745:M745,"Yes")&gt;0,"YES","NO"))</f>
        <v/>
      </c>
      <c r="P745" s="42">
        <f>IF(A745="","",IF(O745="YES","Exclude",IF(N745=5,"Candidate","Review")))</f>
        <v/>
      </c>
      <c r="Q745" s="42" t="n"/>
      <c r="R745" s="42" t="n"/>
    </row>
    <row r="746">
      <c r="A746" s="42" t="n"/>
      <c r="B746" s="42">
        <f t="array" ref="B746">IFERROR(INDEX(Raw_Articles!$F:$F,MATCH(A746,Raw_Articles!$A:$A,0)),"")</f>
        <v/>
      </c>
      <c r="C746" s="42" t="n"/>
      <c r="D746" s="42" t="n"/>
      <c r="E746" s="42" t="n"/>
      <c r="F746" s="42" t="n"/>
      <c r="G746" s="42" t="n"/>
      <c r="H746" s="42" t="n"/>
      <c r="I746" s="42" t="n"/>
      <c r="J746" s="42" t="n"/>
      <c r="K746" s="42" t="n"/>
      <c r="L746" s="42" t="n"/>
      <c r="M746" s="42" t="n"/>
      <c r="N746" s="42">
        <f>IF(COUNTA(C746:G746)=0,"",COUNTIF(C746:G746,"Yes"))</f>
        <v/>
      </c>
      <c r="O746" s="42">
        <f>IF(COUNTA(H746:M746)=0,"",IF(COUNTIF(H746:M746,"Yes")&gt;0,"YES","NO"))</f>
        <v/>
      </c>
      <c r="P746" s="42">
        <f>IF(A746="","",IF(O746="YES","Exclude",IF(N746=5,"Candidate","Review")))</f>
        <v/>
      </c>
      <c r="Q746" s="42" t="n"/>
      <c r="R746" s="42" t="n"/>
    </row>
    <row r="747">
      <c r="A747" s="42" t="n"/>
      <c r="B747" s="42">
        <f t="array" ref="B747">IFERROR(INDEX(Raw_Articles!$F:$F,MATCH(A747,Raw_Articles!$A:$A,0)),"")</f>
        <v/>
      </c>
      <c r="C747" s="42" t="n"/>
      <c r="D747" s="42" t="n"/>
      <c r="E747" s="42" t="n"/>
      <c r="F747" s="42" t="n"/>
      <c r="G747" s="42" t="n"/>
      <c r="H747" s="42" t="n"/>
      <c r="I747" s="42" t="n"/>
      <c r="J747" s="42" t="n"/>
      <c r="K747" s="42" t="n"/>
      <c r="L747" s="42" t="n"/>
      <c r="M747" s="42" t="n"/>
      <c r="N747" s="42">
        <f>IF(COUNTA(C747:G747)=0,"",COUNTIF(C747:G747,"Yes"))</f>
        <v/>
      </c>
      <c r="O747" s="42">
        <f>IF(COUNTA(H747:M747)=0,"",IF(COUNTIF(H747:M747,"Yes")&gt;0,"YES","NO"))</f>
        <v/>
      </c>
      <c r="P747" s="42">
        <f>IF(A747="","",IF(O747="YES","Exclude",IF(N747=5,"Candidate","Review")))</f>
        <v/>
      </c>
      <c r="Q747" s="42" t="n"/>
      <c r="R747" s="42" t="n"/>
    </row>
    <row r="748">
      <c r="A748" s="42" t="n"/>
      <c r="B748" s="42">
        <f t="array" ref="B748">IFERROR(INDEX(Raw_Articles!$F:$F,MATCH(A748,Raw_Articles!$A:$A,0)),"")</f>
        <v/>
      </c>
      <c r="C748" s="42" t="n"/>
      <c r="D748" s="42" t="n"/>
      <c r="E748" s="42" t="n"/>
      <c r="F748" s="42" t="n"/>
      <c r="G748" s="42" t="n"/>
      <c r="H748" s="42" t="n"/>
      <c r="I748" s="42" t="n"/>
      <c r="J748" s="42" t="n"/>
      <c r="K748" s="42" t="n"/>
      <c r="L748" s="42" t="n"/>
      <c r="M748" s="42" t="n"/>
      <c r="N748" s="42">
        <f>IF(COUNTA(C748:G748)=0,"",COUNTIF(C748:G748,"Yes"))</f>
        <v/>
      </c>
      <c r="O748" s="42">
        <f>IF(COUNTA(H748:M748)=0,"",IF(COUNTIF(H748:M748,"Yes")&gt;0,"YES","NO"))</f>
        <v/>
      </c>
      <c r="P748" s="42">
        <f>IF(A748="","",IF(O748="YES","Exclude",IF(N748=5,"Candidate","Review")))</f>
        <v/>
      </c>
      <c r="Q748" s="42" t="n"/>
      <c r="R748" s="42" t="n"/>
    </row>
    <row r="749">
      <c r="A749" s="42" t="n"/>
      <c r="B749" s="42">
        <f t="array" ref="B749">IFERROR(INDEX(Raw_Articles!$F:$F,MATCH(A749,Raw_Articles!$A:$A,0)),"")</f>
        <v/>
      </c>
      <c r="C749" s="42" t="n"/>
      <c r="D749" s="42" t="n"/>
      <c r="E749" s="42" t="n"/>
      <c r="F749" s="42" t="n"/>
      <c r="G749" s="42" t="n"/>
      <c r="H749" s="42" t="n"/>
      <c r="I749" s="42" t="n"/>
      <c r="J749" s="42" t="n"/>
      <c r="K749" s="42" t="n"/>
      <c r="L749" s="42" t="n"/>
      <c r="M749" s="42" t="n"/>
      <c r="N749" s="42">
        <f>IF(COUNTA(C749:G749)=0,"",COUNTIF(C749:G749,"Yes"))</f>
        <v/>
      </c>
      <c r="O749" s="42">
        <f>IF(COUNTA(H749:M749)=0,"",IF(COUNTIF(H749:M749,"Yes")&gt;0,"YES","NO"))</f>
        <v/>
      </c>
      <c r="P749" s="42">
        <f>IF(A749="","",IF(O749="YES","Exclude",IF(N749=5,"Candidate","Review")))</f>
        <v/>
      </c>
      <c r="Q749" s="42" t="n"/>
      <c r="R749" s="42" t="n"/>
    </row>
    <row r="750">
      <c r="A750" s="42" t="n"/>
      <c r="B750" s="42">
        <f t="array" ref="B750">IFERROR(INDEX(Raw_Articles!$F:$F,MATCH(A750,Raw_Articles!$A:$A,0)),"")</f>
        <v/>
      </c>
      <c r="C750" s="42" t="n"/>
      <c r="D750" s="42" t="n"/>
      <c r="E750" s="42" t="n"/>
      <c r="F750" s="42" t="n"/>
      <c r="G750" s="42" t="n"/>
      <c r="H750" s="42" t="n"/>
      <c r="I750" s="42" t="n"/>
      <c r="J750" s="42" t="n"/>
      <c r="K750" s="42" t="n"/>
      <c r="L750" s="42" t="n"/>
      <c r="M750" s="42" t="n"/>
      <c r="N750" s="42">
        <f>IF(COUNTA(C750:G750)=0,"",COUNTIF(C750:G750,"Yes"))</f>
        <v/>
      </c>
      <c r="O750" s="42">
        <f>IF(COUNTA(H750:M750)=0,"",IF(COUNTIF(H750:M750,"Yes")&gt;0,"YES","NO"))</f>
        <v/>
      </c>
      <c r="P750" s="42">
        <f>IF(A750="","",IF(O750="YES","Exclude",IF(N750=5,"Candidate","Review")))</f>
        <v/>
      </c>
      <c r="Q750" s="42" t="n"/>
      <c r="R750" s="42" t="n"/>
    </row>
    <row r="751">
      <c r="A751" s="42" t="n"/>
      <c r="B751" s="42">
        <f t="array" ref="B751">IFERROR(INDEX(Raw_Articles!$F:$F,MATCH(A751,Raw_Articles!$A:$A,0)),"")</f>
        <v/>
      </c>
      <c r="C751" s="42" t="n"/>
      <c r="D751" s="42" t="n"/>
      <c r="E751" s="42" t="n"/>
      <c r="F751" s="42" t="n"/>
      <c r="G751" s="42" t="n"/>
      <c r="H751" s="42" t="n"/>
      <c r="I751" s="42" t="n"/>
      <c r="J751" s="42" t="n"/>
      <c r="K751" s="42" t="n"/>
      <c r="L751" s="42" t="n"/>
      <c r="M751" s="42" t="n"/>
      <c r="N751" s="42">
        <f>IF(COUNTA(C751:G751)=0,"",COUNTIF(C751:G751,"Yes"))</f>
        <v/>
      </c>
      <c r="O751" s="42">
        <f>IF(COUNTA(H751:M751)=0,"",IF(COUNTIF(H751:M751,"Yes")&gt;0,"YES","NO"))</f>
        <v/>
      </c>
      <c r="P751" s="42">
        <f>IF(A751="","",IF(O751="YES","Exclude",IF(N751=5,"Candidate","Review")))</f>
        <v/>
      </c>
      <c r="Q751" s="42" t="n"/>
      <c r="R751" s="42" t="n"/>
    </row>
    <row r="752">
      <c r="A752" s="42" t="n"/>
      <c r="B752" s="42">
        <f t="array" ref="B752">IFERROR(INDEX(Raw_Articles!$F:$F,MATCH(A752,Raw_Articles!$A:$A,0)),"")</f>
        <v/>
      </c>
      <c r="C752" s="42" t="n"/>
      <c r="D752" s="42" t="n"/>
      <c r="E752" s="42" t="n"/>
      <c r="F752" s="42" t="n"/>
      <c r="G752" s="42" t="n"/>
      <c r="H752" s="42" t="n"/>
      <c r="I752" s="42" t="n"/>
      <c r="J752" s="42" t="n"/>
      <c r="K752" s="42" t="n"/>
      <c r="L752" s="42" t="n"/>
      <c r="M752" s="42" t="n"/>
      <c r="N752" s="42">
        <f>IF(COUNTA(C752:G752)=0,"",COUNTIF(C752:G752,"Yes"))</f>
        <v/>
      </c>
      <c r="O752" s="42">
        <f>IF(COUNTA(H752:M752)=0,"",IF(COUNTIF(H752:M752,"Yes")&gt;0,"YES","NO"))</f>
        <v/>
      </c>
      <c r="P752" s="42">
        <f>IF(A752="","",IF(O752="YES","Exclude",IF(N752=5,"Candidate","Review")))</f>
        <v/>
      </c>
      <c r="Q752" s="42" t="n"/>
      <c r="R752" s="42" t="n"/>
    </row>
    <row r="753">
      <c r="A753" s="42" t="n"/>
      <c r="B753" s="42">
        <f t="array" ref="B753">IFERROR(INDEX(Raw_Articles!$F:$F,MATCH(A753,Raw_Articles!$A:$A,0)),"")</f>
        <v/>
      </c>
      <c r="C753" s="42" t="n"/>
      <c r="D753" s="42" t="n"/>
      <c r="E753" s="42" t="n"/>
      <c r="F753" s="42" t="n"/>
      <c r="G753" s="42" t="n"/>
      <c r="H753" s="42" t="n"/>
      <c r="I753" s="42" t="n"/>
      <c r="J753" s="42" t="n"/>
      <c r="K753" s="42" t="n"/>
      <c r="L753" s="42" t="n"/>
      <c r="M753" s="42" t="n"/>
      <c r="N753" s="42">
        <f>IF(COUNTA(C753:G753)=0,"",COUNTIF(C753:G753,"Yes"))</f>
        <v/>
      </c>
      <c r="O753" s="42">
        <f>IF(COUNTA(H753:M753)=0,"",IF(COUNTIF(H753:M753,"Yes")&gt;0,"YES","NO"))</f>
        <v/>
      </c>
      <c r="P753" s="42">
        <f>IF(A753="","",IF(O753="YES","Exclude",IF(N753=5,"Candidate","Review")))</f>
        <v/>
      </c>
      <c r="Q753" s="42" t="n"/>
      <c r="R753" s="42" t="n"/>
    </row>
    <row r="754">
      <c r="A754" s="42" t="n"/>
      <c r="B754" s="42">
        <f t="array" ref="B754">IFERROR(INDEX(Raw_Articles!$F:$F,MATCH(A754,Raw_Articles!$A:$A,0)),"")</f>
        <v/>
      </c>
      <c r="C754" s="42" t="n"/>
      <c r="D754" s="42" t="n"/>
      <c r="E754" s="42" t="n"/>
      <c r="F754" s="42" t="n"/>
      <c r="G754" s="42" t="n"/>
      <c r="H754" s="42" t="n"/>
      <c r="I754" s="42" t="n"/>
      <c r="J754" s="42" t="n"/>
      <c r="K754" s="42" t="n"/>
      <c r="L754" s="42" t="n"/>
      <c r="M754" s="42" t="n"/>
      <c r="N754" s="42">
        <f>IF(COUNTA(C754:G754)=0,"",COUNTIF(C754:G754,"Yes"))</f>
        <v/>
      </c>
      <c r="O754" s="42">
        <f>IF(COUNTA(H754:M754)=0,"",IF(COUNTIF(H754:M754,"Yes")&gt;0,"YES","NO"))</f>
        <v/>
      </c>
      <c r="P754" s="42">
        <f>IF(A754="","",IF(O754="YES","Exclude",IF(N754=5,"Candidate","Review")))</f>
        <v/>
      </c>
      <c r="Q754" s="42" t="n"/>
      <c r="R754" s="42" t="n"/>
    </row>
    <row r="755">
      <c r="A755" s="42" t="n"/>
      <c r="B755" s="42">
        <f t="array" ref="B755">IFERROR(INDEX(Raw_Articles!$F:$F,MATCH(A755,Raw_Articles!$A:$A,0)),"")</f>
        <v/>
      </c>
      <c r="C755" s="42" t="n"/>
      <c r="D755" s="42" t="n"/>
      <c r="E755" s="42" t="n"/>
      <c r="F755" s="42" t="n"/>
      <c r="G755" s="42" t="n"/>
      <c r="H755" s="42" t="n"/>
      <c r="I755" s="42" t="n"/>
      <c r="J755" s="42" t="n"/>
      <c r="K755" s="42" t="n"/>
      <c r="L755" s="42" t="n"/>
      <c r="M755" s="42" t="n"/>
      <c r="N755" s="42">
        <f>IF(COUNTA(C755:G755)=0,"",COUNTIF(C755:G755,"Yes"))</f>
        <v/>
      </c>
      <c r="O755" s="42">
        <f>IF(COUNTA(H755:M755)=0,"",IF(COUNTIF(H755:M755,"Yes")&gt;0,"YES","NO"))</f>
        <v/>
      </c>
      <c r="P755" s="42">
        <f>IF(A755="","",IF(O755="YES","Exclude",IF(N755=5,"Candidate","Review")))</f>
        <v/>
      </c>
      <c r="Q755" s="42" t="n"/>
      <c r="R755" s="42" t="n"/>
    </row>
    <row r="756">
      <c r="A756" s="42" t="n"/>
      <c r="B756" s="42">
        <f t="array" ref="B756">IFERROR(INDEX(Raw_Articles!$F:$F,MATCH(A756,Raw_Articles!$A:$A,0)),"")</f>
        <v/>
      </c>
      <c r="C756" s="42" t="n"/>
      <c r="D756" s="42" t="n"/>
      <c r="E756" s="42" t="n"/>
      <c r="F756" s="42" t="n"/>
      <c r="G756" s="42" t="n"/>
      <c r="H756" s="42" t="n"/>
      <c r="I756" s="42" t="n"/>
      <c r="J756" s="42" t="n"/>
      <c r="K756" s="42" t="n"/>
      <c r="L756" s="42" t="n"/>
      <c r="M756" s="42" t="n"/>
      <c r="N756" s="42">
        <f>IF(COUNTA(C756:G756)=0,"",COUNTIF(C756:G756,"Yes"))</f>
        <v/>
      </c>
      <c r="O756" s="42">
        <f>IF(COUNTA(H756:M756)=0,"",IF(COUNTIF(H756:M756,"Yes")&gt;0,"YES","NO"))</f>
        <v/>
      </c>
      <c r="P756" s="42">
        <f>IF(A756="","",IF(O756="YES","Exclude",IF(N756=5,"Candidate","Review")))</f>
        <v/>
      </c>
      <c r="Q756" s="42" t="n"/>
      <c r="R756" s="42" t="n"/>
    </row>
    <row r="757">
      <c r="A757" s="42" t="n"/>
      <c r="B757" s="42">
        <f t="array" ref="B757">IFERROR(INDEX(Raw_Articles!$F:$F,MATCH(A757,Raw_Articles!$A:$A,0)),"")</f>
        <v/>
      </c>
      <c r="C757" s="42" t="n"/>
      <c r="D757" s="42" t="n"/>
      <c r="E757" s="42" t="n"/>
      <c r="F757" s="42" t="n"/>
      <c r="G757" s="42" t="n"/>
      <c r="H757" s="42" t="n"/>
      <c r="I757" s="42" t="n"/>
      <c r="J757" s="42" t="n"/>
      <c r="K757" s="42" t="n"/>
      <c r="L757" s="42" t="n"/>
      <c r="M757" s="42" t="n"/>
      <c r="N757" s="42">
        <f>IF(COUNTA(C757:G757)=0,"",COUNTIF(C757:G757,"Yes"))</f>
        <v/>
      </c>
      <c r="O757" s="42">
        <f>IF(COUNTA(H757:M757)=0,"",IF(COUNTIF(H757:M757,"Yes")&gt;0,"YES","NO"))</f>
        <v/>
      </c>
      <c r="P757" s="42">
        <f>IF(A757="","",IF(O757="YES","Exclude",IF(N757=5,"Candidate","Review")))</f>
        <v/>
      </c>
      <c r="Q757" s="42" t="n"/>
      <c r="R757" s="42" t="n"/>
    </row>
    <row r="758">
      <c r="A758" s="42" t="n"/>
      <c r="B758" s="42">
        <f t="array" ref="B758">IFERROR(INDEX(Raw_Articles!$F:$F,MATCH(A758,Raw_Articles!$A:$A,0)),"")</f>
        <v/>
      </c>
      <c r="C758" s="42" t="n"/>
      <c r="D758" s="42" t="n"/>
      <c r="E758" s="42" t="n"/>
      <c r="F758" s="42" t="n"/>
      <c r="G758" s="42" t="n"/>
      <c r="H758" s="42" t="n"/>
      <c r="I758" s="42" t="n"/>
      <c r="J758" s="42" t="n"/>
      <c r="K758" s="42" t="n"/>
      <c r="L758" s="42" t="n"/>
      <c r="M758" s="42" t="n"/>
      <c r="N758" s="42">
        <f>IF(COUNTA(C758:G758)=0,"",COUNTIF(C758:G758,"Yes"))</f>
        <v/>
      </c>
      <c r="O758" s="42">
        <f>IF(COUNTA(H758:M758)=0,"",IF(COUNTIF(H758:M758,"Yes")&gt;0,"YES","NO"))</f>
        <v/>
      </c>
      <c r="P758" s="42">
        <f>IF(A758="","",IF(O758="YES","Exclude",IF(N758=5,"Candidate","Review")))</f>
        <v/>
      </c>
      <c r="Q758" s="42" t="n"/>
      <c r="R758" s="42" t="n"/>
    </row>
    <row r="759">
      <c r="A759" s="42" t="n"/>
      <c r="B759" s="42">
        <f t="array" ref="B759">IFERROR(INDEX(Raw_Articles!$F:$F,MATCH(A759,Raw_Articles!$A:$A,0)),"")</f>
        <v/>
      </c>
      <c r="C759" s="42" t="n"/>
      <c r="D759" s="42" t="n"/>
      <c r="E759" s="42" t="n"/>
      <c r="F759" s="42" t="n"/>
      <c r="G759" s="42" t="n"/>
      <c r="H759" s="42" t="n"/>
      <c r="I759" s="42" t="n"/>
      <c r="J759" s="42" t="n"/>
      <c r="K759" s="42" t="n"/>
      <c r="L759" s="42" t="n"/>
      <c r="M759" s="42" t="n"/>
      <c r="N759" s="42">
        <f>IF(COUNTA(C759:G759)=0,"",COUNTIF(C759:G759,"Yes"))</f>
        <v/>
      </c>
      <c r="O759" s="42">
        <f>IF(COUNTA(H759:M759)=0,"",IF(COUNTIF(H759:M759,"Yes")&gt;0,"YES","NO"))</f>
        <v/>
      </c>
      <c r="P759" s="42">
        <f>IF(A759="","",IF(O759="YES","Exclude",IF(N759=5,"Candidate","Review")))</f>
        <v/>
      </c>
      <c r="Q759" s="42" t="n"/>
      <c r="R759" s="42" t="n"/>
    </row>
    <row r="760">
      <c r="A760" s="42" t="n"/>
      <c r="B760" s="42">
        <f t="array" ref="B760">IFERROR(INDEX(Raw_Articles!$F:$F,MATCH(A760,Raw_Articles!$A:$A,0)),"")</f>
        <v/>
      </c>
      <c r="C760" s="42" t="n"/>
      <c r="D760" s="42" t="n"/>
      <c r="E760" s="42" t="n"/>
      <c r="F760" s="42" t="n"/>
      <c r="G760" s="42" t="n"/>
      <c r="H760" s="42" t="n"/>
      <c r="I760" s="42" t="n"/>
      <c r="J760" s="42" t="n"/>
      <c r="K760" s="42" t="n"/>
      <c r="L760" s="42" t="n"/>
      <c r="M760" s="42" t="n"/>
      <c r="N760" s="42">
        <f>IF(COUNTA(C760:G760)=0,"",COUNTIF(C760:G760,"Yes"))</f>
        <v/>
      </c>
      <c r="O760" s="42">
        <f>IF(COUNTA(H760:M760)=0,"",IF(COUNTIF(H760:M760,"Yes")&gt;0,"YES","NO"))</f>
        <v/>
      </c>
      <c r="P760" s="42">
        <f>IF(A760="","",IF(O760="YES","Exclude",IF(N760=5,"Candidate","Review")))</f>
        <v/>
      </c>
      <c r="Q760" s="42" t="n"/>
      <c r="R760" s="42" t="n"/>
    </row>
    <row r="761">
      <c r="A761" s="42" t="n"/>
      <c r="B761" s="42">
        <f t="array" ref="B761">IFERROR(INDEX(Raw_Articles!$F:$F,MATCH(A761,Raw_Articles!$A:$A,0)),"")</f>
        <v/>
      </c>
      <c r="C761" s="42" t="n"/>
      <c r="D761" s="42" t="n"/>
      <c r="E761" s="42" t="n"/>
      <c r="F761" s="42" t="n"/>
      <c r="G761" s="42" t="n"/>
      <c r="H761" s="42" t="n"/>
      <c r="I761" s="42" t="n"/>
      <c r="J761" s="42" t="n"/>
      <c r="K761" s="42" t="n"/>
      <c r="L761" s="42" t="n"/>
      <c r="M761" s="42" t="n"/>
      <c r="N761" s="42">
        <f>IF(COUNTA(C761:G761)=0,"",COUNTIF(C761:G761,"Yes"))</f>
        <v/>
      </c>
      <c r="O761" s="42">
        <f>IF(COUNTA(H761:M761)=0,"",IF(COUNTIF(H761:M761,"Yes")&gt;0,"YES","NO"))</f>
        <v/>
      </c>
      <c r="P761" s="42">
        <f>IF(A761="","",IF(O761="YES","Exclude",IF(N761=5,"Candidate","Review")))</f>
        <v/>
      </c>
      <c r="Q761" s="42" t="n"/>
      <c r="R761" s="42" t="n"/>
    </row>
    <row r="762">
      <c r="A762" s="42" t="n"/>
      <c r="B762" s="42">
        <f t="array" ref="B762">IFERROR(INDEX(Raw_Articles!$F:$F,MATCH(A762,Raw_Articles!$A:$A,0)),"")</f>
        <v/>
      </c>
      <c r="C762" s="42" t="n"/>
      <c r="D762" s="42" t="n"/>
      <c r="E762" s="42" t="n"/>
      <c r="F762" s="42" t="n"/>
      <c r="G762" s="42" t="n"/>
      <c r="H762" s="42" t="n"/>
      <c r="I762" s="42" t="n"/>
      <c r="J762" s="42" t="n"/>
      <c r="K762" s="42" t="n"/>
      <c r="L762" s="42" t="n"/>
      <c r="M762" s="42" t="n"/>
      <c r="N762" s="42">
        <f>IF(COUNTA(C762:G762)=0,"",COUNTIF(C762:G762,"Yes"))</f>
        <v/>
      </c>
      <c r="O762" s="42">
        <f>IF(COUNTA(H762:M762)=0,"",IF(COUNTIF(H762:M762,"Yes")&gt;0,"YES","NO"))</f>
        <v/>
      </c>
      <c r="P762" s="42">
        <f>IF(A762="","",IF(O762="YES","Exclude",IF(N762=5,"Candidate","Review")))</f>
        <v/>
      </c>
      <c r="Q762" s="42" t="n"/>
      <c r="R762" s="42" t="n"/>
    </row>
    <row r="763">
      <c r="A763" s="42" t="n"/>
      <c r="B763" s="42">
        <f t="array" ref="B763">IFERROR(INDEX(Raw_Articles!$F:$F,MATCH(A763,Raw_Articles!$A:$A,0)),"")</f>
        <v/>
      </c>
      <c r="C763" s="42" t="n"/>
      <c r="D763" s="42" t="n"/>
      <c r="E763" s="42" t="n"/>
      <c r="F763" s="42" t="n"/>
      <c r="G763" s="42" t="n"/>
      <c r="H763" s="42" t="n"/>
      <c r="I763" s="42" t="n"/>
      <c r="J763" s="42" t="n"/>
      <c r="K763" s="42" t="n"/>
      <c r="L763" s="42" t="n"/>
      <c r="M763" s="42" t="n"/>
      <c r="N763" s="42">
        <f>IF(COUNTA(C763:G763)=0,"",COUNTIF(C763:G763,"Yes"))</f>
        <v/>
      </c>
      <c r="O763" s="42">
        <f>IF(COUNTA(H763:M763)=0,"",IF(COUNTIF(H763:M763,"Yes")&gt;0,"YES","NO"))</f>
        <v/>
      </c>
      <c r="P763" s="42">
        <f>IF(A763="","",IF(O763="YES","Exclude",IF(N763=5,"Candidate","Review")))</f>
        <v/>
      </c>
      <c r="Q763" s="42" t="n"/>
      <c r="R763" s="42" t="n"/>
    </row>
    <row r="764">
      <c r="A764" s="42" t="n"/>
      <c r="B764" s="42">
        <f t="array" ref="B764">IFERROR(INDEX(Raw_Articles!$F:$F,MATCH(A764,Raw_Articles!$A:$A,0)),"")</f>
        <v/>
      </c>
      <c r="C764" s="42" t="n"/>
      <c r="D764" s="42" t="n"/>
      <c r="E764" s="42" t="n"/>
      <c r="F764" s="42" t="n"/>
      <c r="G764" s="42" t="n"/>
      <c r="H764" s="42" t="n"/>
      <c r="I764" s="42" t="n"/>
      <c r="J764" s="42" t="n"/>
      <c r="K764" s="42" t="n"/>
      <c r="L764" s="42" t="n"/>
      <c r="M764" s="42" t="n"/>
      <c r="N764" s="42">
        <f>IF(COUNTA(C764:G764)=0,"",COUNTIF(C764:G764,"Yes"))</f>
        <v/>
      </c>
      <c r="O764" s="42">
        <f>IF(COUNTA(H764:M764)=0,"",IF(COUNTIF(H764:M764,"Yes")&gt;0,"YES","NO"))</f>
        <v/>
      </c>
      <c r="P764" s="42">
        <f>IF(A764="","",IF(O764="YES","Exclude",IF(N764=5,"Candidate","Review")))</f>
        <v/>
      </c>
      <c r="Q764" s="42" t="n"/>
      <c r="R764" s="42" t="n"/>
    </row>
    <row r="765">
      <c r="A765" s="42" t="n"/>
      <c r="B765" s="42">
        <f t="array" ref="B765">IFERROR(INDEX(Raw_Articles!$F:$F,MATCH(A765,Raw_Articles!$A:$A,0)),"")</f>
        <v/>
      </c>
      <c r="C765" s="42" t="n"/>
      <c r="D765" s="42" t="n"/>
      <c r="E765" s="42" t="n"/>
      <c r="F765" s="42" t="n"/>
      <c r="G765" s="42" t="n"/>
      <c r="H765" s="42" t="n"/>
      <c r="I765" s="42" t="n"/>
      <c r="J765" s="42" t="n"/>
      <c r="K765" s="42" t="n"/>
      <c r="L765" s="42" t="n"/>
      <c r="M765" s="42" t="n"/>
      <c r="N765" s="42">
        <f>IF(COUNTA(C765:G765)=0,"",COUNTIF(C765:G765,"Yes"))</f>
        <v/>
      </c>
      <c r="O765" s="42">
        <f>IF(COUNTA(H765:M765)=0,"",IF(COUNTIF(H765:M765,"Yes")&gt;0,"YES","NO"))</f>
        <v/>
      </c>
      <c r="P765" s="42">
        <f>IF(A765="","",IF(O765="YES","Exclude",IF(N765=5,"Candidate","Review")))</f>
        <v/>
      </c>
      <c r="Q765" s="42" t="n"/>
      <c r="R765" s="42" t="n"/>
    </row>
    <row r="766">
      <c r="A766" s="42" t="n"/>
      <c r="B766" s="42">
        <f t="array" ref="B766">IFERROR(INDEX(Raw_Articles!$F:$F,MATCH(A766,Raw_Articles!$A:$A,0)),"")</f>
        <v/>
      </c>
      <c r="C766" s="42" t="n"/>
      <c r="D766" s="42" t="n"/>
      <c r="E766" s="42" t="n"/>
      <c r="F766" s="42" t="n"/>
      <c r="G766" s="42" t="n"/>
      <c r="H766" s="42" t="n"/>
      <c r="I766" s="42" t="n"/>
      <c r="J766" s="42" t="n"/>
      <c r="K766" s="42" t="n"/>
      <c r="L766" s="42" t="n"/>
      <c r="M766" s="42" t="n"/>
      <c r="N766" s="42">
        <f>IF(COUNTA(C766:G766)=0,"",COUNTIF(C766:G766,"Yes"))</f>
        <v/>
      </c>
      <c r="O766" s="42">
        <f>IF(COUNTA(H766:M766)=0,"",IF(COUNTIF(H766:M766,"Yes")&gt;0,"YES","NO"))</f>
        <v/>
      </c>
      <c r="P766" s="42">
        <f>IF(A766="","",IF(O766="YES","Exclude",IF(N766=5,"Candidate","Review")))</f>
        <v/>
      </c>
      <c r="Q766" s="42" t="n"/>
      <c r="R766" s="42" t="n"/>
    </row>
    <row r="767">
      <c r="A767" s="42" t="n"/>
      <c r="B767" s="42">
        <f t="array" ref="B767">IFERROR(INDEX(Raw_Articles!$F:$F,MATCH(A767,Raw_Articles!$A:$A,0)),"")</f>
        <v/>
      </c>
      <c r="C767" s="42" t="n"/>
      <c r="D767" s="42" t="n"/>
      <c r="E767" s="42" t="n"/>
      <c r="F767" s="42" t="n"/>
      <c r="G767" s="42" t="n"/>
      <c r="H767" s="42" t="n"/>
      <c r="I767" s="42" t="n"/>
      <c r="J767" s="42" t="n"/>
      <c r="K767" s="42" t="n"/>
      <c r="L767" s="42" t="n"/>
      <c r="M767" s="42" t="n"/>
      <c r="N767" s="42">
        <f>IF(COUNTA(C767:G767)=0,"",COUNTIF(C767:G767,"Yes"))</f>
        <v/>
      </c>
      <c r="O767" s="42">
        <f>IF(COUNTA(H767:M767)=0,"",IF(COUNTIF(H767:M767,"Yes")&gt;0,"YES","NO"))</f>
        <v/>
      </c>
      <c r="P767" s="42">
        <f>IF(A767="","",IF(O767="YES","Exclude",IF(N767=5,"Candidate","Review")))</f>
        <v/>
      </c>
      <c r="Q767" s="42" t="n"/>
      <c r="R767" s="42" t="n"/>
    </row>
    <row r="768">
      <c r="A768" s="42" t="n"/>
      <c r="B768" s="42">
        <f t="array" ref="B768">IFERROR(INDEX(Raw_Articles!$F:$F,MATCH(A768,Raw_Articles!$A:$A,0)),"")</f>
        <v/>
      </c>
      <c r="C768" s="42" t="n"/>
      <c r="D768" s="42" t="n"/>
      <c r="E768" s="42" t="n"/>
      <c r="F768" s="42" t="n"/>
      <c r="G768" s="42" t="n"/>
      <c r="H768" s="42" t="n"/>
      <c r="I768" s="42" t="n"/>
      <c r="J768" s="42" t="n"/>
      <c r="K768" s="42" t="n"/>
      <c r="L768" s="42" t="n"/>
      <c r="M768" s="42" t="n"/>
      <c r="N768" s="42">
        <f>IF(COUNTA(C768:G768)=0,"",COUNTIF(C768:G768,"Yes"))</f>
        <v/>
      </c>
      <c r="O768" s="42">
        <f>IF(COUNTA(H768:M768)=0,"",IF(COUNTIF(H768:M768,"Yes")&gt;0,"YES","NO"))</f>
        <v/>
      </c>
      <c r="P768" s="42">
        <f>IF(A768="","",IF(O768="YES","Exclude",IF(N768=5,"Candidate","Review")))</f>
        <v/>
      </c>
      <c r="Q768" s="42" t="n"/>
      <c r="R768" s="42" t="n"/>
    </row>
    <row r="769">
      <c r="A769" s="42" t="n"/>
      <c r="B769" s="42">
        <f t="array" ref="B769">IFERROR(INDEX(Raw_Articles!$F:$F,MATCH(A769,Raw_Articles!$A:$A,0)),"")</f>
        <v/>
      </c>
      <c r="C769" s="42" t="n"/>
      <c r="D769" s="42" t="n"/>
      <c r="E769" s="42" t="n"/>
      <c r="F769" s="42" t="n"/>
      <c r="G769" s="42" t="n"/>
      <c r="H769" s="42" t="n"/>
      <c r="I769" s="42" t="n"/>
      <c r="J769" s="42" t="n"/>
      <c r="K769" s="42" t="n"/>
      <c r="L769" s="42" t="n"/>
      <c r="M769" s="42" t="n"/>
      <c r="N769" s="42">
        <f>IF(COUNTA(C769:G769)=0,"",COUNTIF(C769:G769,"Yes"))</f>
        <v/>
      </c>
      <c r="O769" s="42">
        <f>IF(COUNTA(H769:M769)=0,"",IF(COUNTIF(H769:M769,"Yes")&gt;0,"YES","NO"))</f>
        <v/>
      </c>
      <c r="P769" s="42">
        <f>IF(A769="","",IF(O769="YES","Exclude",IF(N769=5,"Candidate","Review")))</f>
        <v/>
      </c>
      <c r="Q769" s="42" t="n"/>
      <c r="R769" s="42" t="n"/>
    </row>
    <row r="770">
      <c r="A770" s="42" t="n"/>
      <c r="B770" s="42">
        <f t="array" ref="B770">IFERROR(INDEX(Raw_Articles!$F:$F,MATCH(A770,Raw_Articles!$A:$A,0)),"")</f>
        <v/>
      </c>
      <c r="C770" s="42" t="n"/>
      <c r="D770" s="42" t="n"/>
      <c r="E770" s="42" t="n"/>
      <c r="F770" s="42" t="n"/>
      <c r="G770" s="42" t="n"/>
      <c r="H770" s="42" t="n"/>
      <c r="I770" s="42" t="n"/>
      <c r="J770" s="42" t="n"/>
      <c r="K770" s="42" t="n"/>
      <c r="L770" s="42" t="n"/>
      <c r="M770" s="42" t="n"/>
      <c r="N770" s="42">
        <f>IF(COUNTA(C770:G770)=0,"",COUNTIF(C770:G770,"Yes"))</f>
        <v/>
      </c>
      <c r="O770" s="42">
        <f>IF(COUNTA(H770:M770)=0,"",IF(COUNTIF(H770:M770,"Yes")&gt;0,"YES","NO"))</f>
        <v/>
      </c>
      <c r="P770" s="42">
        <f>IF(A770="","",IF(O770="YES","Exclude",IF(N770=5,"Candidate","Review")))</f>
        <v/>
      </c>
      <c r="Q770" s="42" t="n"/>
      <c r="R770" s="42" t="n"/>
    </row>
    <row r="771">
      <c r="A771" s="42" t="n"/>
      <c r="B771" s="42">
        <f t="array" ref="B771">IFERROR(INDEX(Raw_Articles!$F:$F,MATCH(A771,Raw_Articles!$A:$A,0)),"")</f>
        <v/>
      </c>
      <c r="C771" s="42" t="n"/>
      <c r="D771" s="42" t="n"/>
      <c r="E771" s="42" t="n"/>
      <c r="F771" s="42" t="n"/>
      <c r="G771" s="42" t="n"/>
      <c r="H771" s="42" t="n"/>
      <c r="I771" s="42" t="n"/>
      <c r="J771" s="42" t="n"/>
      <c r="K771" s="42" t="n"/>
      <c r="L771" s="42" t="n"/>
      <c r="M771" s="42" t="n"/>
      <c r="N771" s="42">
        <f>IF(COUNTA(C771:G771)=0,"",COUNTIF(C771:G771,"Yes"))</f>
        <v/>
      </c>
      <c r="O771" s="42">
        <f>IF(COUNTA(H771:M771)=0,"",IF(COUNTIF(H771:M771,"Yes")&gt;0,"YES","NO"))</f>
        <v/>
      </c>
      <c r="P771" s="42">
        <f>IF(A771="","",IF(O771="YES","Exclude",IF(N771=5,"Candidate","Review")))</f>
        <v/>
      </c>
      <c r="Q771" s="42" t="n"/>
      <c r="R771" s="42" t="n"/>
    </row>
    <row r="772">
      <c r="A772" s="42" t="n"/>
      <c r="B772" s="42">
        <f t="array" ref="B772">IFERROR(INDEX(Raw_Articles!$F:$F,MATCH(A772,Raw_Articles!$A:$A,0)),"")</f>
        <v/>
      </c>
      <c r="C772" s="42" t="n"/>
      <c r="D772" s="42" t="n"/>
      <c r="E772" s="42" t="n"/>
      <c r="F772" s="42" t="n"/>
      <c r="G772" s="42" t="n"/>
      <c r="H772" s="42" t="n"/>
      <c r="I772" s="42" t="n"/>
      <c r="J772" s="42" t="n"/>
      <c r="K772" s="42" t="n"/>
      <c r="L772" s="42" t="n"/>
      <c r="M772" s="42" t="n"/>
      <c r="N772" s="42">
        <f>IF(COUNTA(C772:G772)=0,"",COUNTIF(C772:G772,"Yes"))</f>
        <v/>
      </c>
      <c r="O772" s="42">
        <f>IF(COUNTA(H772:M772)=0,"",IF(COUNTIF(H772:M772,"Yes")&gt;0,"YES","NO"))</f>
        <v/>
      </c>
      <c r="P772" s="42">
        <f>IF(A772="","",IF(O772="YES","Exclude",IF(N772=5,"Candidate","Review")))</f>
        <v/>
      </c>
      <c r="Q772" s="42" t="n"/>
      <c r="R772" s="42" t="n"/>
    </row>
    <row r="773">
      <c r="A773" s="42" t="n"/>
      <c r="B773" s="42">
        <f t="array" ref="B773">IFERROR(INDEX(Raw_Articles!$F:$F,MATCH(A773,Raw_Articles!$A:$A,0)),"")</f>
        <v/>
      </c>
      <c r="C773" s="42" t="n"/>
      <c r="D773" s="42" t="n"/>
      <c r="E773" s="42" t="n"/>
      <c r="F773" s="42" t="n"/>
      <c r="G773" s="42" t="n"/>
      <c r="H773" s="42" t="n"/>
      <c r="I773" s="42" t="n"/>
      <c r="J773" s="42" t="n"/>
      <c r="K773" s="42" t="n"/>
      <c r="L773" s="42" t="n"/>
      <c r="M773" s="42" t="n"/>
      <c r="N773" s="42">
        <f>IF(COUNTA(C773:G773)=0,"",COUNTIF(C773:G773,"Yes"))</f>
        <v/>
      </c>
      <c r="O773" s="42">
        <f>IF(COUNTA(H773:M773)=0,"",IF(COUNTIF(H773:M773,"Yes")&gt;0,"YES","NO"))</f>
        <v/>
      </c>
      <c r="P773" s="42">
        <f>IF(A773="","",IF(O773="YES","Exclude",IF(N773=5,"Candidate","Review")))</f>
        <v/>
      </c>
      <c r="Q773" s="42" t="n"/>
      <c r="R773" s="42" t="n"/>
    </row>
    <row r="774">
      <c r="A774" s="42" t="n"/>
      <c r="B774" s="42">
        <f t="array" ref="B774">IFERROR(INDEX(Raw_Articles!$F:$F,MATCH(A774,Raw_Articles!$A:$A,0)),"")</f>
        <v/>
      </c>
      <c r="C774" s="42" t="n"/>
      <c r="D774" s="42" t="n"/>
      <c r="E774" s="42" t="n"/>
      <c r="F774" s="42" t="n"/>
      <c r="G774" s="42" t="n"/>
      <c r="H774" s="42" t="n"/>
      <c r="I774" s="42" t="n"/>
      <c r="J774" s="42" t="n"/>
      <c r="K774" s="42" t="n"/>
      <c r="L774" s="42" t="n"/>
      <c r="M774" s="42" t="n"/>
      <c r="N774" s="42">
        <f>IF(COUNTA(C774:G774)=0,"",COUNTIF(C774:G774,"Yes"))</f>
        <v/>
      </c>
      <c r="O774" s="42">
        <f>IF(COUNTA(H774:M774)=0,"",IF(COUNTIF(H774:M774,"Yes")&gt;0,"YES","NO"))</f>
        <v/>
      </c>
      <c r="P774" s="42">
        <f>IF(A774="","",IF(O774="YES","Exclude",IF(N774=5,"Candidate","Review")))</f>
        <v/>
      </c>
      <c r="Q774" s="42" t="n"/>
      <c r="R774" s="42" t="n"/>
    </row>
    <row r="775">
      <c r="A775" s="42" t="n"/>
      <c r="B775" s="42">
        <f t="array" ref="B775">IFERROR(INDEX(Raw_Articles!$F:$F,MATCH(A775,Raw_Articles!$A:$A,0)),"")</f>
        <v/>
      </c>
      <c r="C775" s="42" t="n"/>
      <c r="D775" s="42" t="n"/>
      <c r="E775" s="42" t="n"/>
      <c r="F775" s="42" t="n"/>
      <c r="G775" s="42" t="n"/>
      <c r="H775" s="42" t="n"/>
      <c r="I775" s="42" t="n"/>
      <c r="J775" s="42" t="n"/>
      <c r="K775" s="42" t="n"/>
      <c r="L775" s="42" t="n"/>
      <c r="M775" s="42" t="n"/>
      <c r="N775" s="42">
        <f>IF(COUNTA(C775:G775)=0,"",COUNTIF(C775:G775,"Yes"))</f>
        <v/>
      </c>
      <c r="O775" s="42">
        <f>IF(COUNTA(H775:M775)=0,"",IF(COUNTIF(H775:M775,"Yes")&gt;0,"YES","NO"))</f>
        <v/>
      </c>
      <c r="P775" s="42">
        <f>IF(A775="","",IF(O775="YES","Exclude",IF(N775=5,"Candidate","Review")))</f>
        <v/>
      </c>
      <c r="Q775" s="42" t="n"/>
      <c r="R775" s="42" t="n"/>
    </row>
    <row r="776">
      <c r="A776" s="42" t="n"/>
      <c r="B776" s="42">
        <f t="array" ref="B776">IFERROR(INDEX(Raw_Articles!$F:$F,MATCH(A776,Raw_Articles!$A:$A,0)),"")</f>
        <v/>
      </c>
      <c r="C776" s="42" t="n"/>
      <c r="D776" s="42" t="n"/>
      <c r="E776" s="42" t="n"/>
      <c r="F776" s="42" t="n"/>
      <c r="G776" s="42" t="n"/>
      <c r="H776" s="42" t="n"/>
      <c r="I776" s="42" t="n"/>
      <c r="J776" s="42" t="n"/>
      <c r="K776" s="42" t="n"/>
      <c r="L776" s="42" t="n"/>
      <c r="M776" s="42" t="n"/>
      <c r="N776" s="42">
        <f>IF(COUNTA(C776:G776)=0,"",COUNTIF(C776:G776,"Yes"))</f>
        <v/>
      </c>
      <c r="O776" s="42">
        <f>IF(COUNTA(H776:M776)=0,"",IF(COUNTIF(H776:M776,"Yes")&gt;0,"YES","NO"))</f>
        <v/>
      </c>
      <c r="P776" s="42">
        <f>IF(A776="","",IF(O776="YES","Exclude",IF(N776=5,"Candidate","Review")))</f>
        <v/>
      </c>
      <c r="Q776" s="42" t="n"/>
      <c r="R776" s="42" t="n"/>
    </row>
    <row r="777">
      <c r="A777" s="42" t="n"/>
      <c r="B777" s="42">
        <f t="array" ref="B777">IFERROR(INDEX(Raw_Articles!$F:$F,MATCH(A777,Raw_Articles!$A:$A,0)),"")</f>
        <v/>
      </c>
      <c r="C777" s="42" t="n"/>
      <c r="D777" s="42" t="n"/>
      <c r="E777" s="42" t="n"/>
      <c r="F777" s="42" t="n"/>
      <c r="G777" s="42" t="n"/>
      <c r="H777" s="42" t="n"/>
      <c r="I777" s="42" t="n"/>
      <c r="J777" s="42" t="n"/>
      <c r="K777" s="42" t="n"/>
      <c r="L777" s="42" t="n"/>
      <c r="M777" s="42" t="n"/>
      <c r="N777" s="42">
        <f>IF(COUNTA(C777:G777)=0,"",COUNTIF(C777:G777,"Yes"))</f>
        <v/>
      </c>
      <c r="O777" s="42">
        <f>IF(COUNTA(H777:M777)=0,"",IF(COUNTIF(H777:M777,"Yes")&gt;0,"YES","NO"))</f>
        <v/>
      </c>
      <c r="P777" s="42">
        <f>IF(A777="","",IF(O777="YES","Exclude",IF(N777=5,"Candidate","Review")))</f>
        <v/>
      </c>
      <c r="Q777" s="42" t="n"/>
      <c r="R777" s="42" t="n"/>
    </row>
    <row r="778">
      <c r="A778" s="42" t="n"/>
      <c r="B778" s="42">
        <f t="array" ref="B778">IFERROR(INDEX(Raw_Articles!$F:$F,MATCH(A778,Raw_Articles!$A:$A,0)),"")</f>
        <v/>
      </c>
      <c r="C778" s="42" t="n"/>
      <c r="D778" s="42" t="n"/>
      <c r="E778" s="42" t="n"/>
      <c r="F778" s="42" t="n"/>
      <c r="G778" s="42" t="n"/>
      <c r="H778" s="42" t="n"/>
      <c r="I778" s="42" t="n"/>
      <c r="J778" s="42" t="n"/>
      <c r="K778" s="42" t="n"/>
      <c r="L778" s="42" t="n"/>
      <c r="M778" s="42" t="n"/>
      <c r="N778" s="42">
        <f>IF(COUNTA(C778:G778)=0,"",COUNTIF(C778:G778,"Yes"))</f>
        <v/>
      </c>
      <c r="O778" s="42">
        <f>IF(COUNTA(H778:M778)=0,"",IF(COUNTIF(H778:M778,"Yes")&gt;0,"YES","NO"))</f>
        <v/>
      </c>
      <c r="P778" s="42">
        <f>IF(A778="","",IF(O778="YES","Exclude",IF(N778=5,"Candidate","Review")))</f>
        <v/>
      </c>
      <c r="Q778" s="42" t="n"/>
      <c r="R778" s="42" t="n"/>
    </row>
    <row r="779">
      <c r="A779" s="42" t="n"/>
      <c r="B779" s="42">
        <f t="array" ref="B779">IFERROR(INDEX(Raw_Articles!$F:$F,MATCH(A779,Raw_Articles!$A:$A,0)),"")</f>
        <v/>
      </c>
      <c r="C779" s="42" t="n"/>
      <c r="D779" s="42" t="n"/>
      <c r="E779" s="42" t="n"/>
      <c r="F779" s="42" t="n"/>
      <c r="G779" s="42" t="n"/>
      <c r="H779" s="42" t="n"/>
      <c r="I779" s="42" t="n"/>
      <c r="J779" s="42" t="n"/>
      <c r="K779" s="42" t="n"/>
      <c r="L779" s="42" t="n"/>
      <c r="M779" s="42" t="n"/>
      <c r="N779" s="42">
        <f>IF(COUNTA(C779:G779)=0,"",COUNTIF(C779:G779,"Yes"))</f>
        <v/>
      </c>
      <c r="O779" s="42">
        <f>IF(COUNTA(H779:M779)=0,"",IF(COUNTIF(H779:M779,"Yes")&gt;0,"YES","NO"))</f>
        <v/>
      </c>
      <c r="P779" s="42">
        <f>IF(A779="","",IF(O779="YES","Exclude",IF(N779=5,"Candidate","Review")))</f>
        <v/>
      </c>
      <c r="Q779" s="42" t="n"/>
      <c r="R779" s="42" t="n"/>
    </row>
    <row r="780">
      <c r="A780" s="42" t="n"/>
      <c r="B780" s="42">
        <f t="array" ref="B780">IFERROR(INDEX(Raw_Articles!$F:$F,MATCH(A780,Raw_Articles!$A:$A,0)),"")</f>
        <v/>
      </c>
      <c r="C780" s="42" t="n"/>
      <c r="D780" s="42" t="n"/>
      <c r="E780" s="42" t="n"/>
      <c r="F780" s="42" t="n"/>
      <c r="G780" s="42" t="n"/>
      <c r="H780" s="42" t="n"/>
      <c r="I780" s="42" t="n"/>
      <c r="J780" s="42" t="n"/>
      <c r="K780" s="42" t="n"/>
      <c r="L780" s="42" t="n"/>
      <c r="M780" s="42" t="n"/>
      <c r="N780" s="42">
        <f>IF(COUNTA(C780:G780)=0,"",COUNTIF(C780:G780,"Yes"))</f>
        <v/>
      </c>
      <c r="O780" s="42">
        <f>IF(COUNTA(H780:M780)=0,"",IF(COUNTIF(H780:M780,"Yes")&gt;0,"YES","NO"))</f>
        <v/>
      </c>
      <c r="P780" s="42">
        <f>IF(A780="","",IF(O780="YES","Exclude",IF(N780=5,"Candidate","Review")))</f>
        <v/>
      </c>
      <c r="Q780" s="42" t="n"/>
      <c r="R780" s="42" t="n"/>
    </row>
    <row r="781">
      <c r="A781" s="42" t="n"/>
      <c r="B781" s="42">
        <f t="array" ref="B781">IFERROR(INDEX(Raw_Articles!$F:$F,MATCH(A781,Raw_Articles!$A:$A,0)),"")</f>
        <v/>
      </c>
      <c r="C781" s="42" t="n"/>
      <c r="D781" s="42" t="n"/>
      <c r="E781" s="42" t="n"/>
      <c r="F781" s="42" t="n"/>
      <c r="G781" s="42" t="n"/>
      <c r="H781" s="42" t="n"/>
      <c r="I781" s="42" t="n"/>
      <c r="J781" s="42" t="n"/>
      <c r="K781" s="42" t="n"/>
      <c r="L781" s="42" t="n"/>
      <c r="M781" s="42" t="n"/>
      <c r="N781" s="42">
        <f>IF(COUNTA(C781:G781)=0,"",COUNTIF(C781:G781,"Yes"))</f>
        <v/>
      </c>
      <c r="O781" s="42">
        <f>IF(COUNTA(H781:M781)=0,"",IF(COUNTIF(H781:M781,"Yes")&gt;0,"YES","NO"))</f>
        <v/>
      </c>
      <c r="P781" s="42">
        <f>IF(A781="","",IF(O781="YES","Exclude",IF(N781=5,"Candidate","Review")))</f>
        <v/>
      </c>
      <c r="Q781" s="42" t="n"/>
      <c r="R781" s="42" t="n"/>
    </row>
    <row r="782">
      <c r="A782" s="42" t="n"/>
      <c r="B782" s="42">
        <f t="array" ref="B782">IFERROR(INDEX(Raw_Articles!$F:$F,MATCH(A782,Raw_Articles!$A:$A,0)),"")</f>
        <v/>
      </c>
      <c r="C782" s="42" t="n"/>
      <c r="D782" s="42" t="n"/>
      <c r="E782" s="42" t="n"/>
      <c r="F782" s="42" t="n"/>
      <c r="G782" s="42" t="n"/>
      <c r="H782" s="42" t="n"/>
      <c r="I782" s="42" t="n"/>
      <c r="J782" s="42" t="n"/>
      <c r="K782" s="42" t="n"/>
      <c r="L782" s="42" t="n"/>
      <c r="M782" s="42" t="n"/>
      <c r="N782" s="42">
        <f>IF(COUNTA(C782:G782)=0,"",COUNTIF(C782:G782,"Yes"))</f>
        <v/>
      </c>
      <c r="O782" s="42">
        <f>IF(COUNTA(H782:M782)=0,"",IF(COUNTIF(H782:M782,"Yes")&gt;0,"YES","NO"))</f>
        <v/>
      </c>
      <c r="P782" s="42">
        <f>IF(A782="","",IF(O782="YES","Exclude",IF(N782=5,"Candidate","Review")))</f>
        <v/>
      </c>
      <c r="Q782" s="42" t="n"/>
      <c r="R782" s="42" t="n"/>
    </row>
    <row r="783">
      <c r="A783" s="42" t="n"/>
      <c r="B783" s="42">
        <f t="array" ref="B783">IFERROR(INDEX(Raw_Articles!$F:$F,MATCH(A783,Raw_Articles!$A:$A,0)),"")</f>
        <v/>
      </c>
      <c r="C783" s="42" t="n"/>
      <c r="D783" s="42" t="n"/>
      <c r="E783" s="42" t="n"/>
      <c r="F783" s="42" t="n"/>
      <c r="G783" s="42" t="n"/>
      <c r="H783" s="42" t="n"/>
      <c r="I783" s="42" t="n"/>
      <c r="J783" s="42" t="n"/>
      <c r="K783" s="42" t="n"/>
      <c r="L783" s="42" t="n"/>
      <c r="M783" s="42" t="n"/>
      <c r="N783" s="42">
        <f>IF(COUNTA(C783:G783)=0,"",COUNTIF(C783:G783,"Yes"))</f>
        <v/>
      </c>
      <c r="O783" s="42">
        <f>IF(COUNTA(H783:M783)=0,"",IF(COUNTIF(H783:M783,"Yes")&gt;0,"YES","NO"))</f>
        <v/>
      </c>
      <c r="P783" s="42">
        <f>IF(A783="","",IF(O783="YES","Exclude",IF(N783=5,"Candidate","Review")))</f>
        <v/>
      </c>
      <c r="Q783" s="42" t="n"/>
      <c r="R783" s="42" t="n"/>
    </row>
    <row r="784">
      <c r="A784" s="42" t="n"/>
      <c r="B784" s="42">
        <f t="array" ref="B784">IFERROR(INDEX(Raw_Articles!$F:$F,MATCH(A784,Raw_Articles!$A:$A,0)),"")</f>
        <v/>
      </c>
      <c r="C784" s="42" t="n"/>
      <c r="D784" s="42" t="n"/>
      <c r="E784" s="42" t="n"/>
      <c r="F784" s="42" t="n"/>
      <c r="G784" s="42" t="n"/>
      <c r="H784" s="42" t="n"/>
      <c r="I784" s="42" t="n"/>
      <c r="J784" s="42" t="n"/>
      <c r="K784" s="42" t="n"/>
      <c r="L784" s="42" t="n"/>
      <c r="M784" s="42" t="n"/>
      <c r="N784" s="42">
        <f>IF(COUNTA(C784:G784)=0,"",COUNTIF(C784:G784,"Yes"))</f>
        <v/>
      </c>
      <c r="O784" s="42">
        <f>IF(COUNTA(H784:M784)=0,"",IF(COUNTIF(H784:M784,"Yes")&gt;0,"YES","NO"))</f>
        <v/>
      </c>
      <c r="P784" s="42">
        <f>IF(A784="","",IF(O784="YES","Exclude",IF(N784=5,"Candidate","Review")))</f>
        <v/>
      </c>
      <c r="Q784" s="42" t="n"/>
      <c r="R784" s="42" t="n"/>
    </row>
    <row r="785">
      <c r="A785" s="42" t="n"/>
      <c r="B785" s="42">
        <f t="array" ref="B785">IFERROR(INDEX(Raw_Articles!$F:$F,MATCH(A785,Raw_Articles!$A:$A,0)),"")</f>
        <v/>
      </c>
      <c r="C785" s="42" t="n"/>
      <c r="D785" s="42" t="n"/>
      <c r="E785" s="42" t="n"/>
      <c r="F785" s="42" t="n"/>
      <c r="G785" s="42" t="n"/>
      <c r="H785" s="42" t="n"/>
      <c r="I785" s="42" t="n"/>
      <c r="J785" s="42" t="n"/>
      <c r="K785" s="42" t="n"/>
      <c r="L785" s="42" t="n"/>
      <c r="M785" s="42" t="n"/>
      <c r="N785" s="42">
        <f>IF(COUNTA(C785:G785)=0,"",COUNTIF(C785:G785,"Yes"))</f>
        <v/>
      </c>
      <c r="O785" s="42">
        <f>IF(COUNTA(H785:M785)=0,"",IF(COUNTIF(H785:M785,"Yes")&gt;0,"YES","NO"))</f>
        <v/>
      </c>
      <c r="P785" s="42">
        <f>IF(A785="","",IF(O785="YES","Exclude",IF(N785=5,"Candidate","Review")))</f>
        <v/>
      </c>
      <c r="Q785" s="42" t="n"/>
      <c r="R785" s="42" t="n"/>
    </row>
    <row r="786">
      <c r="A786" s="42" t="n"/>
      <c r="B786" s="42">
        <f t="array" ref="B786">IFERROR(INDEX(Raw_Articles!$F:$F,MATCH(A786,Raw_Articles!$A:$A,0)),"")</f>
        <v/>
      </c>
      <c r="C786" s="42" t="n"/>
      <c r="D786" s="42" t="n"/>
      <c r="E786" s="42" t="n"/>
      <c r="F786" s="42" t="n"/>
      <c r="G786" s="42" t="n"/>
      <c r="H786" s="42" t="n"/>
      <c r="I786" s="42" t="n"/>
      <c r="J786" s="42" t="n"/>
      <c r="K786" s="42" t="n"/>
      <c r="L786" s="42" t="n"/>
      <c r="M786" s="42" t="n"/>
      <c r="N786" s="42">
        <f>IF(COUNTA(C786:G786)=0,"",COUNTIF(C786:G786,"Yes"))</f>
        <v/>
      </c>
      <c r="O786" s="42">
        <f>IF(COUNTA(H786:M786)=0,"",IF(COUNTIF(H786:M786,"Yes")&gt;0,"YES","NO"))</f>
        <v/>
      </c>
      <c r="P786" s="42">
        <f>IF(A786="","",IF(O786="YES","Exclude",IF(N786=5,"Candidate","Review")))</f>
        <v/>
      </c>
      <c r="Q786" s="42" t="n"/>
      <c r="R786" s="42" t="n"/>
    </row>
    <row r="787">
      <c r="A787" s="42" t="n"/>
      <c r="B787" s="42">
        <f t="array" ref="B787">IFERROR(INDEX(Raw_Articles!$F:$F,MATCH(A787,Raw_Articles!$A:$A,0)),"")</f>
        <v/>
      </c>
      <c r="C787" s="42" t="n"/>
      <c r="D787" s="42" t="n"/>
      <c r="E787" s="42" t="n"/>
      <c r="F787" s="42" t="n"/>
      <c r="G787" s="42" t="n"/>
      <c r="H787" s="42" t="n"/>
      <c r="I787" s="42" t="n"/>
      <c r="J787" s="42" t="n"/>
      <c r="K787" s="42" t="n"/>
      <c r="L787" s="42" t="n"/>
      <c r="M787" s="42" t="n"/>
      <c r="N787" s="42">
        <f>IF(COUNTA(C787:G787)=0,"",COUNTIF(C787:G787,"Yes"))</f>
        <v/>
      </c>
      <c r="O787" s="42">
        <f>IF(COUNTA(H787:M787)=0,"",IF(COUNTIF(H787:M787,"Yes")&gt;0,"YES","NO"))</f>
        <v/>
      </c>
      <c r="P787" s="42">
        <f>IF(A787="","",IF(O787="YES","Exclude",IF(N787=5,"Candidate","Review")))</f>
        <v/>
      </c>
      <c r="Q787" s="42" t="n"/>
      <c r="R787" s="42" t="n"/>
    </row>
    <row r="788">
      <c r="A788" s="42" t="n"/>
      <c r="B788" s="42">
        <f t="array" ref="B788">IFERROR(INDEX(Raw_Articles!$F:$F,MATCH(A788,Raw_Articles!$A:$A,0)),"")</f>
        <v/>
      </c>
      <c r="C788" s="42" t="n"/>
      <c r="D788" s="42" t="n"/>
      <c r="E788" s="42" t="n"/>
      <c r="F788" s="42" t="n"/>
      <c r="G788" s="42" t="n"/>
      <c r="H788" s="42" t="n"/>
      <c r="I788" s="42" t="n"/>
      <c r="J788" s="42" t="n"/>
      <c r="K788" s="42" t="n"/>
      <c r="L788" s="42" t="n"/>
      <c r="M788" s="42" t="n"/>
      <c r="N788" s="42">
        <f>IF(COUNTA(C788:G788)=0,"",COUNTIF(C788:G788,"Yes"))</f>
        <v/>
      </c>
      <c r="O788" s="42">
        <f>IF(COUNTA(H788:M788)=0,"",IF(COUNTIF(H788:M788,"Yes")&gt;0,"YES","NO"))</f>
        <v/>
      </c>
      <c r="P788" s="42">
        <f>IF(A788="","",IF(O788="YES","Exclude",IF(N788=5,"Candidate","Review")))</f>
        <v/>
      </c>
      <c r="Q788" s="42" t="n"/>
      <c r="R788" s="42" t="n"/>
    </row>
    <row r="789">
      <c r="A789" s="42" t="n"/>
      <c r="B789" s="42">
        <f t="array" ref="B789">IFERROR(INDEX(Raw_Articles!$F:$F,MATCH(A789,Raw_Articles!$A:$A,0)),"")</f>
        <v/>
      </c>
      <c r="C789" s="42" t="n"/>
      <c r="D789" s="42" t="n"/>
      <c r="E789" s="42" t="n"/>
      <c r="F789" s="42" t="n"/>
      <c r="G789" s="42" t="n"/>
      <c r="H789" s="42" t="n"/>
      <c r="I789" s="42" t="n"/>
      <c r="J789" s="42" t="n"/>
      <c r="K789" s="42" t="n"/>
      <c r="L789" s="42" t="n"/>
      <c r="M789" s="42" t="n"/>
      <c r="N789" s="42">
        <f>IF(COUNTA(C789:G789)=0,"",COUNTIF(C789:G789,"Yes"))</f>
        <v/>
      </c>
      <c r="O789" s="42">
        <f>IF(COUNTA(H789:M789)=0,"",IF(COUNTIF(H789:M789,"Yes")&gt;0,"YES","NO"))</f>
        <v/>
      </c>
      <c r="P789" s="42">
        <f>IF(A789="","",IF(O789="YES","Exclude",IF(N789=5,"Candidate","Review")))</f>
        <v/>
      </c>
      <c r="Q789" s="42" t="n"/>
      <c r="R789" s="42" t="n"/>
    </row>
    <row r="790">
      <c r="A790" s="42" t="n"/>
      <c r="B790" s="42">
        <f t="array" ref="B790">IFERROR(INDEX(Raw_Articles!$F:$F,MATCH(A790,Raw_Articles!$A:$A,0)),"")</f>
        <v/>
      </c>
      <c r="C790" s="42" t="n"/>
      <c r="D790" s="42" t="n"/>
      <c r="E790" s="42" t="n"/>
      <c r="F790" s="42" t="n"/>
      <c r="G790" s="42" t="n"/>
      <c r="H790" s="42" t="n"/>
      <c r="I790" s="42" t="n"/>
      <c r="J790" s="42" t="n"/>
      <c r="K790" s="42" t="n"/>
      <c r="L790" s="42" t="n"/>
      <c r="M790" s="42" t="n"/>
      <c r="N790" s="42">
        <f>IF(COUNTA(C790:G790)=0,"",COUNTIF(C790:G790,"Yes"))</f>
        <v/>
      </c>
      <c r="O790" s="42">
        <f>IF(COUNTA(H790:M790)=0,"",IF(COUNTIF(H790:M790,"Yes")&gt;0,"YES","NO"))</f>
        <v/>
      </c>
      <c r="P790" s="42">
        <f>IF(A790="","",IF(O790="YES","Exclude",IF(N790=5,"Candidate","Review")))</f>
        <v/>
      </c>
      <c r="Q790" s="42" t="n"/>
      <c r="R790" s="42" t="n"/>
    </row>
    <row r="791">
      <c r="A791" s="42" t="n"/>
      <c r="B791" s="42">
        <f t="array" ref="B791">IFERROR(INDEX(Raw_Articles!$F:$F,MATCH(A791,Raw_Articles!$A:$A,0)),"")</f>
        <v/>
      </c>
      <c r="C791" s="42" t="n"/>
      <c r="D791" s="42" t="n"/>
      <c r="E791" s="42" t="n"/>
      <c r="F791" s="42" t="n"/>
      <c r="G791" s="42" t="n"/>
      <c r="H791" s="42" t="n"/>
      <c r="I791" s="42" t="n"/>
      <c r="J791" s="42" t="n"/>
      <c r="K791" s="42" t="n"/>
      <c r="L791" s="42" t="n"/>
      <c r="M791" s="42" t="n"/>
      <c r="N791" s="42">
        <f>IF(COUNTA(C791:G791)=0,"",COUNTIF(C791:G791,"Yes"))</f>
        <v/>
      </c>
      <c r="O791" s="42">
        <f>IF(COUNTA(H791:M791)=0,"",IF(COUNTIF(H791:M791,"Yes")&gt;0,"YES","NO"))</f>
        <v/>
      </c>
      <c r="P791" s="42">
        <f>IF(A791="","",IF(O791="YES","Exclude",IF(N791=5,"Candidate","Review")))</f>
        <v/>
      </c>
      <c r="Q791" s="42" t="n"/>
      <c r="R791" s="42" t="n"/>
    </row>
    <row r="792">
      <c r="A792" s="42" t="n"/>
      <c r="B792" s="42">
        <f t="array" ref="B792">IFERROR(INDEX(Raw_Articles!$F:$F,MATCH(A792,Raw_Articles!$A:$A,0)),"")</f>
        <v/>
      </c>
      <c r="C792" s="42" t="n"/>
      <c r="D792" s="42" t="n"/>
      <c r="E792" s="42" t="n"/>
      <c r="F792" s="42" t="n"/>
      <c r="G792" s="42" t="n"/>
      <c r="H792" s="42" t="n"/>
      <c r="I792" s="42" t="n"/>
      <c r="J792" s="42" t="n"/>
      <c r="K792" s="42" t="n"/>
      <c r="L792" s="42" t="n"/>
      <c r="M792" s="42" t="n"/>
      <c r="N792" s="42">
        <f>IF(COUNTA(C792:G792)=0,"",COUNTIF(C792:G792,"Yes"))</f>
        <v/>
      </c>
      <c r="O792" s="42">
        <f>IF(COUNTA(H792:M792)=0,"",IF(COUNTIF(H792:M792,"Yes")&gt;0,"YES","NO"))</f>
        <v/>
      </c>
      <c r="P792" s="42">
        <f>IF(A792="","",IF(O792="YES","Exclude",IF(N792=5,"Candidate","Review")))</f>
        <v/>
      </c>
      <c r="Q792" s="42" t="n"/>
      <c r="R792" s="42" t="n"/>
    </row>
    <row r="793">
      <c r="A793" s="42" t="n"/>
      <c r="B793" s="42">
        <f t="array" ref="B793">IFERROR(INDEX(Raw_Articles!$F:$F,MATCH(A793,Raw_Articles!$A:$A,0)),"")</f>
        <v/>
      </c>
      <c r="C793" s="42" t="n"/>
      <c r="D793" s="42" t="n"/>
      <c r="E793" s="42" t="n"/>
      <c r="F793" s="42" t="n"/>
      <c r="G793" s="42" t="n"/>
      <c r="H793" s="42" t="n"/>
      <c r="I793" s="42" t="n"/>
      <c r="J793" s="42" t="n"/>
      <c r="K793" s="42" t="n"/>
      <c r="L793" s="42" t="n"/>
      <c r="M793" s="42" t="n"/>
      <c r="N793" s="42">
        <f>IF(COUNTA(C793:G793)=0,"",COUNTIF(C793:G793,"Yes"))</f>
        <v/>
      </c>
      <c r="O793" s="42">
        <f>IF(COUNTA(H793:M793)=0,"",IF(COUNTIF(H793:M793,"Yes")&gt;0,"YES","NO"))</f>
        <v/>
      </c>
      <c r="P793" s="42">
        <f>IF(A793="","",IF(O793="YES","Exclude",IF(N793=5,"Candidate","Review")))</f>
        <v/>
      </c>
      <c r="Q793" s="42" t="n"/>
      <c r="R793" s="42" t="n"/>
    </row>
    <row r="794">
      <c r="A794" s="42" t="n"/>
      <c r="B794" s="42">
        <f t="array" ref="B794">IFERROR(INDEX(Raw_Articles!$F:$F,MATCH(A794,Raw_Articles!$A:$A,0)),"")</f>
        <v/>
      </c>
      <c r="C794" s="42" t="n"/>
      <c r="D794" s="42" t="n"/>
      <c r="E794" s="42" t="n"/>
      <c r="F794" s="42" t="n"/>
      <c r="G794" s="42" t="n"/>
      <c r="H794" s="42" t="n"/>
      <c r="I794" s="42" t="n"/>
      <c r="J794" s="42" t="n"/>
      <c r="K794" s="42" t="n"/>
      <c r="L794" s="42" t="n"/>
      <c r="M794" s="42" t="n"/>
      <c r="N794" s="42">
        <f>IF(COUNTA(C794:G794)=0,"",COUNTIF(C794:G794,"Yes"))</f>
        <v/>
      </c>
      <c r="O794" s="42">
        <f>IF(COUNTA(H794:M794)=0,"",IF(COUNTIF(H794:M794,"Yes")&gt;0,"YES","NO"))</f>
        <v/>
      </c>
      <c r="P794" s="42">
        <f>IF(A794="","",IF(O794="YES","Exclude",IF(N794=5,"Candidate","Review")))</f>
        <v/>
      </c>
      <c r="Q794" s="42" t="n"/>
      <c r="R794" s="42" t="n"/>
    </row>
    <row r="795">
      <c r="A795" s="42" t="n"/>
      <c r="B795" s="42">
        <f t="array" ref="B795">IFERROR(INDEX(Raw_Articles!$F:$F,MATCH(A795,Raw_Articles!$A:$A,0)),"")</f>
        <v/>
      </c>
      <c r="C795" s="42" t="n"/>
      <c r="D795" s="42" t="n"/>
      <c r="E795" s="42" t="n"/>
      <c r="F795" s="42" t="n"/>
      <c r="G795" s="42" t="n"/>
      <c r="H795" s="42" t="n"/>
      <c r="I795" s="42" t="n"/>
      <c r="J795" s="42" t="n"/>
      <c r="K795" s="42" t="n"/>
      <c r="L795" s="42" t="n"/>
      <c r="M795" s="42" t="n"/>
      <c r="N795" s="42">
        <f>IF(COUNTA(C795:G795)=0,"",COUNTIF(C795:G795,"Yes"))</f>
        <v/>
      </c>
      <c r="O795" s="42">
        <f>IF(COUNTA(H795:M795)=0,"",IF(COUNTIF(H795:M795,"Yes")&gt;0,"YES","NO"))</f>
        <v/>
      </c>
      <c r="P795" s="42">
        <f>IF(A795="","",IF(O795="YES","Exclude",IF(N795=5,"Candidate","Review")))</f>
        <v/>
      </c>
      <c r="Q795" s="42" t="n"/>
      <c r="R795" s="42" t="n"/>
    </row>
    <row r="796">
      <c r="A796" s="42" t="n"/>
      <c r="B796" s="42">
        <f t="array" ref="B796">IFERROR(INDEX(Raw_Articles!$F:$F,MATCH(A796,Raw_Articles!$A:$A,0)),"")</f>
        <v/>
      </c>
      <c r="C796" s="42" t="n"/>
      <c r="D796" s="42" t="n"/>
      <c r="E796" s="42" t="n"/>
      <c r="F796" s="42" t="n"/>
      <c r="G796" s="42" t="n"/>
      <c r="H796" s="42" t="n"/>
      <c r="I796" s="42" t="n"/>
      <c r="J796" s="42" t="n"/>
      <c r="K796" s="42" t="n"/>
      <c r="L796" s="42" t="n"/>
      <c r="M796" s="42" t="n"/>
      <c r="N796" s="42">
        <f>IF(COUNTA(C796:G796)=0,"",COUNTIF(C796:G796,"Yes"))</f>
        <v/>
      </c>
      <c r="O796" s="42">
        <f>IF(COUNTA(H796:M796)=0,"",IF(COUNTIF(H796:M796,"Yes")&gt;0,"YES","NO"))</f>
        <v/>
      </c>
      <c r="P796" s="42">
        <f>IF(A796="","",IF(O796="YES","Exclude",IF(N796=5,"Candidate","Review")))</f>
        <v/>
      </c>
      <c r="Q796" s="42" t="n"/>
      <c r="R796" s="42" t="n"/>
    </row>
    <row r="797">
      <c r="A797" s="42" t="n"/>
      <c r="B797" s="42">
        <f t="array" ref="B797">IFERROR(INDEX(Raw_Articles!$F:$F,MATCH(A797,Raw_Articles!$A:$A,0)),"")</f>
        <v/>
      </c>
      <c r="C797" s="42" t="n"/>
      <c r="D797" s="42" t="n"/>
      <c r="E797" s="42" t="n"/>
      <c r="F797" s="42" t="n"/>
      <c r="G797" s="42" t="n"/>
      <c r="H797" s="42" t="n"/>
      <c r="I797" s="42" t="n"/>
      <c r="J797" s="42" t="n"/>
      <c r="K797" s="42" t="n"/>
      <c r="L797" s="42" t="n"/>
      <c r="M797" s="42" t="n"/>
      <c r="N797" s="42">
        <f>IF(COUNTA(C797:G797)=0,"",COUNTIF(C797:G797,"Yes"))</f>
        <v/>
      </c>
      <c r="O797" s="42">
        <f>IF(COUNTA(H797:M797)=0,"",IF(COUNTIF(H797:M797,"Yes")&gt;0,"YES","NO"))</f>
        <v/>
      </c>
      <c r="P797" s="42">
        <f>IF(A797="","",IF(O797="YES","Exclude",IF(N797=5,"Candidate","Review")))</f>
        <v/>
      </c>
      <c r="Q797" s="42" t="n"/>
      <c r="R797" s="42" t="n"/>
    </row>
    <row r="798">
      <c r="A798" s="42" t="n"/>
      <c r="B798" s="42">
        <f t="array" ref="B798">IFERROR(INDEX(Raw_Articles!$F:$F,MATCH(A798,Raw_Articles!$A:$A,0)),"")</f>
        <v/>
      </c>
      <c r="C798" s="42" t="n"/>
      <c r="D798" s="42" t="n"/>
      <c r="E798" s="42" t="n"/>
      <c r="F798" s="42" t="n"/>
      <c r="G798" s="42" t="n"/>
      <c r="H798" s="42" t="n"/>
      <c r="I798" s="42" t="n"/>
      <c r="J798" s="42" t="n"/>
      <c r="K798" s="42" t="n"/>
      <c r="L798" s="42" t="n"/>
      <c r="M798" s="42" t="n"/>
      <c r="N798" s="42">
        <f>IF(COUNTA(C798:G798)=0,"",COUNTIF(C798:G798,"Yes"))</f>
        <v/>
      </c>
      <c r="O798" s="42">
        <f>IF(COUNTA(H798:M798)=0,"",IF(COUNTIF(H798:M798,"Yes")&gt;0,"YES","NO"))</f>
        <v/>
      </c>
      <c r="P798" s="42">
        <f>IF(A798="","",IF(O798="YES","Exclude",IF(N798=5,"Candidate","Review")))</f>
        <v/>
      </c>
      <c r="Q798" s="42" t="n"/>
      <c r="R798" s="42" t="n"/>
    </row>
    <row r="799">
      <c r="A799" s="42" t="n"/>
      <c r="B799" s="42">
        <f t="array" ref="B799">IFERROR(INDEX(Raw_Articles!$F:$F,MATCH(A799,Raw_Articles!$A:$A,0)),"")</f>
        <v/>
      </c>
      <c r="C799" s="42" t="n"/>
      <c r="D799" s="42" t="n"/>
      <c r="E799" s="42" t="n"/>
      <c r="F799" s="42" t="n"/>
      <c r="G799" s="42" t="n"/>
      <c r="H799" s="42" t="n"/>
      <c r="I799" s="42" t="n"/>
      <c r="J799" s="42" t="n"/>
      <c r="K799" s="42" t="n"/>
      <c r="L799" s="42" t="n"/>
      <c r="M799" s="42" t="n"/>
      <c r="N799" s="42">
        <f>IF(COUNTA(C799:G799)=0,"",COUNTIF(C799:G799,"Yes"))</f>
        <v/>
      </c>
      <c r="O799" s="42">
        <f>IF(COUNTA(H799:M799)=0,"",IF(COUNTIF(H799:M799,"Yes")&gt;0,"YES","NO"))</f>
        <v/>
      </c>
      <c r="P799" s="42">
        <f>IF(A799="","",IF(O799="YES","Exclude",IF(N799=5,"Candidate","Review")))</f>
        <v/>
      </c>
      <c r="Q799" s="42" t="n"/>
      <c r="R799" s="42" t="n"/>
    </row>
    <row r="800">
      <c r="A800" s="42" t="n"/>
      <c r="B800" s="42">
        <f t="array" ref="B800">IFERROR(INDEX(Raw_Articles!$F:$F,MATCH(A800,Raw_Articles!$A:$A,0)),"")</f>
        <v/>
      </c>
      <c r="C800" s="42" t="n"/>
      <c r="D800" s="42" t="n"/>
      <c r="E800" s="42" t="n"/>
      <c r="F800" s="42" t="n"/>
      <c r="G800" s="42" t="n"/>
      <c r="H800" s="42" t="n"/>
      <c r="I800" s="42" t="n"/>
      <c r="J800" s="42" t="n"/>
      <c r="K800" s="42" t="n"/>
      <c r="L800" s="42" t="n"/>
      <c r="M800" s="42" t="n"/>
      <c r="N800" s="42">
        <f>IF(COUNTA(C800:G800)=0,"",COUNTIF(C800:G800,"Yes"))</f>
        <v/>
      </c>
      <c r="O800" s="42">
        <f>IF(COUNTA(H800:M800)=0,"",IF(COUNTIF(H800:M800,"Yes")&gt;0,"YES","NO"))</f>
        <v/>
      </c>
      <c r="P800" s="42">
        <f>IF(A800="","",IF(O800="YES","Exclude",IF(N800=5,"Candidate","Review")))</f>
        <v/>
      </c>
      <c r="Q800" s="42" t="n"/>
      <c r="R800" s="42" t="n"/>
    </row>
    <row r="801">
      <c r="A801" s="42" t="n"/>
      <c r="B801" s="42">
        <f t="array" ref="B801">IFERROR(INDEX(Raw_Articles!$F:$F,MATCH(A801,Raw_Articles!$A:$A,0)),"")</f>
        <v/>
      </c>
      <c r="C801" s="42" t="n"/>
      <c r="D801" s="42" t="n"/>
      <c r="E801" s="42" t="n"/>
      <c r="F801" s="42" t="n"/>
      <c r="G801" s="42" t="n"/>
      <c r="H801" s="42" t="n"/>
      <c r="I801" s="42" t="n"/>
      <c r="J801" s="42" t="n"/>
      <c r="K801" s="42" t="n"/>
      <c r="L801" s="42" t="n"/>
      <c r="M801" s="42" t="n"/>
      <c r="N801" s="42">
        <f>IF(COUNTA(C801:G801)=0,"",COUNTIF(C801:G801,"Yes"))</f>
        <v/>
      </c>
      <c r="O801" s="42">
        <f>IF(COUNTA(H801:M801)=0,"",IF(COUNTIF(H801:M801,"Yes")&gt;0,"YES","NO"))</f>
        <v/>
      </c>
      <c r="P801" s="42">
        <f>IF(A801="","",IF(O801="YES","Exclude",IF(N801=5,"Candidate","Review")))</f>
        <v/>
      </c>
      <c r="Q801" s="42" t="n"/>
      <c r="R801" s="42" t="n"/>
    </row>
    <row r="802">
      <c r="A802" s="42" t="n"/>
      <c r="B802" s="42">
        <f t="array" ref="B802">IFERROR(INDEX(Raw_Articles!$F:$F,MATCH(A802,Raw_Articles!$A:$A,0)),"")</f>
        <v/>
      </c>
      <c r="C802" s="42" t="n"/>
      <c r="D802" s="42" t="n"/>
      <c r="E802" s="42" t="n"/>
      <c r="F802" s="42" t="n"/>
      <c r="G802" s="42" t="n"/>
      <c r="H802" s="42" t="n"/>
      <c r="I802" s="42" t="n"/>
      <c r="J802" s="42" t="n"/>
      <c r="K802" s="42" t="n"/>
      <c r="L802" s="42" t="n"/>
      <c r="M802" s="42" t="n"/>
      <c r="N802" s="42">
        <f>IF(COUNTA(C802:G802)=0,"",COUNTIF(C802:G802,"Yes"))</f>
        <v/>
      </c>
      <c r="O802" s="42">
        <f>IF(COUNTA(H802:M802)=0,"",IF(COUNTIF(H802:M802,"Yes")&gt;0,"YES","NO"))</f>
        <v/>
      </c>
      <c r="P802" s="42">
        <f>IF(A802="","",IF(O802="YES","Exclude",IF(N802=5,"Candidate","Review")))</f>
        <v/>
      </c>
      <c r="Q802" s="42" t="n"/>
      <c r="R802" s="42" t="n"/>
    </row>
    <row r="803">
      <c r="A803" s="42" t="n"/>
      <c r="B803" s="42">
        <f t="array" ref="B803">IFERROR(INDEX(Raw_Articles!$F:$F,MATCH(A803,Raw_Articles!$A:$A,0)),"")</f>
        <v/>
      </c>
      <c r="C803" s="42" t="n"/>
      <c r="D803" s="42" t="n"/>
      <c r="E803" s="42" t="n"/>
      <c r="F803" s="42" t="n"/>
      <c r="G803" s="42" t="n"/>
      <c r="H803" s="42" t="n"/>
      <c r="I803" s="42" t="n"/>
      <c r="J803" s="42" t="n"/>
      <c r="K803" s="42" t="n"/>
      <c r="L803" s="42" t="n"/>
      <c r="M803" s="42" t="n"/>
      <c r="N803" s="42">
        <f>IF(COUNTA(C803:G803)=0,"",COUNTIF(C803:G803,"Yes"))</f>
        <v/>
      </c>
      <c r="O803" s="42">
        <f>IF(COUNTA(H803:M803)=0,"",IF(COUNTIF(H803:M803,"Yes")&gt;0,"YES","NO"))</f>
        <v/>
      </c>
      <c r="P803" s="42">
        <f>IF(A803="","",IF(O803="YES","Exclude",IF(N803=5,"Candidate","Review")))</f>
        <v/>
      </c>
      <c r="Q803" s="42" t="n"/>
      <c r="R803" s="42" t="n"/>
    </row>
    <row r="804">
      <c r="A804" s="42" t="n"/>
      <c r="B804" s="42">
        <f t="array" ref="B804">IFERROR(INDEX(Raw_Articles!$F:$F,MATCH(A804,Raw_Articles!$A:$A,0)),"")</f>
        <v/>
      </c>
      <c r="C804" s="42" t="n"/>
      <c r="D804" s="42" t="n"/>
      <c r="E804" s="42" t="n"/>
      <c r="F804" s="42" t="n"/>
      <c r="G804" s="42" t="n"/>
      <c r="H804" s="42" t="n"/>
      <c r="I804" s="42" t="n"/>
      <c r="J804" s="42" t="n"/>
      <c r="K804" s="42" t="n"/>
      <c r="L804" s="42" t="n"/>
      <c r="M804" s="42" t="n"/>
      <c r="N804" s="42">
        <f>IF(COUNTA(C804:G804)=0,"",COUNTIF(C804:G804,"Yes"))</f>
        <v/>
      </c>
      <c r="O804" s="42">
        <f>IF(COUNTA(H804:M804)=0,"",IF(COUNTIF(H804:M804,"Yes")&gt;0,"YES","NO"))</f>
        <v/>
      </c>
      <c r="P804" s="42">
        <f>IF(A804="","",IF(O804="YES","Exclude",IF(N804=5,"Candidate","Review")))</f>
        <v/>
      </c>
      <c r="Q804" s="42" t="n"/>
      <c r="R804" s="42" t="n"/>
    </row>
    <row r="805">
      <c r="A805" s="42" t="n"/>
      <c r="B805" s="42">
        <f t="array" ref="B805">IFERROR(INDEX(Raw_Articles!$F:$F,MATCH(A805,Raw_Articles!$A:$A,0)),"")</f>
        <v/>
      </c>
      <c r="C805" s="42" t="n"/>
      <c r="D805" s="42" t="n"/>
      <c r="E805" s="42" t="n"/>
      <c r="F805" s="42" t="n"/>
      <c r="G805" s="42" t="n"/>
      <c r="H805" s="42" t="n"/>
      <c r="I805" s="42" t="n"/>
      <c r="J805" s="42" t="n"/>
      <c r="K805" s="42" t="n"/>
      <c r="L805" s="42" t="n"/>
      <c r="M805" s="42" t="n"/>
      <c r="N805" s="42">
        <f>IF(COUNTA(C805:G805)=0,"",COUNTIF(C805:G805,"Yes"))</f>
        <v/>
      </c>
      <c r="O805" s="42">
        <f>IF(COUNTA(H805:M805)=0,"",IF(COUNTIF(H805:M805,"Yes")&gt;0,"YES","NO"))</f>
        <v/>
      </c>
      <c r="P805" s="42">
        <f>IF(A805="","",IF(O805="YES","Exclude",IF(N805=5,"Candidate","Review")))</f>
        <v/>
      </c>
      <c r="Q805" s="42" t="n"/>
      <c r="R805" s="42" t="n"/>
    </row>
    <row r="806">
      <c r="A806" s="42" t="n"/>
      <c r="B806" s="42">
        <f t="array" ref="B806">IFERROR(INDEX(Raw_Articles!$F:$F,MATCH(A806,Raw_Articles!$A:$A,0)),"")</f>
        <v/>
      </c>
      <c r="C806" s="42" t="n"/>
      <c r="D806" s="42" t="n"/>
      <c r="E806" s="42" t="n"/>
      <c r="F806" s="42" t="n"/>
      <c r="G806" s="42" t="n"/>
      <c r="H806" s="42" t="n"/>
      <c r="I806" s="42" t="n"/>
      <c r="J806" s="42" t="n"/>
      <c r="K806" s="42" t="n"/>
      <c r="L806" s="42" t="n"/>
      <c r="M806" s="42" t="n"/>
      <c r="N806" s="42">
        <f>IF(COUNTA(C806:G806)=0,"",COUNTIF(C806:G806,"Yes"))</f>
        <v/>
      </c>
      <c r="O806" s="42">
        <f>IF(COUNTA(H806:M806)=0,"",IF(COUNTIF(H806:M806,"Yes")&gt;0,"YES","NO"))</f>
        <v/>
      </c>
      <c r="P806" s="42">
        <f>IF(A806="","",IF(O806="YES","Exclude",IF(N806=5,"Candidate","Review")))</f>
        <v/>
      </c>
      <c r="Q806" s="42" t="n"/>
      <c r="R806" s="42" t="n"/>
    </row>
    <row r="807">
      <c r="A807" s="42" t="n"/>
      <c r="B807" s="42">
        <f t="array" ref="B807">IFERROR(INDEX(Raw_Articles!$F:$F,MATCH(A807,Raw_Articles!$A:$A,0)),"")</f>
        <v/>
      </c>
      <c r="C807" s="42" t="n"/>
      <c r="D807" s="42" t="n"/>
      <c r="E807" s="42" t="n"/>
      <c r="F807" s="42" t="n"/>
      <c r="G807" s="42" t="n"/>
      <c r="H807" s="42" t="n"/>
      <c r="I807" s="42" t="n"/>
      <c r="J807" s="42" t="n"/>
      <c r="K807" s="42" t="n"/>
      <c r="L807" s="42" t="n"/>
      <c r="M807" s="42" t="n"/>
      <c r="N807" s="42">
        <f>IF(COUNTA(C807:G807)=0,"",COUNTIF(C807:G807,"Yes"))</f>
        <v/>
      </c>
      <c r="O807" s="42">
        <f>IF(COUNTA(H807:M807)=0,"",IF(COUNTIF(H807:M807,"Yes")&gt;0,"YES","NO"))</f>
        <v/>
      </c>
      <c r="P807" s="42">
        <f>IF(A807="","",IF(O807="YES","Exclude",IF(N807=5,"Candidate","Review")))</f>
        <v/>
      </c>
      <c r="Q807" s="42" t="n"/>
      <c r="R807" s="42" t="n"/>
    </row>
    <row r="808">
      <c r="A808" s="42" t="n"/>
      <c r="B808" s="42">
        <f t="array" ref="B808">IFERROR(INDEX(Raw_Articles!$F:$F,MATCH(A808,Raw_Articles!$A:$A,0)),"")</f>
        <v/>
      </c>
      <c r="C808" s="42" t="n"/>
      <c r="D808" s="42" t="n"/>
      <c r="E808" s="42" t="n"/>
      <c r="F808" s="42" t="n"/>
      <c r="G808" s="42" t="n"/>
      <c r="H808" s="42" t="n"/>
      <c r="I808" s="42" t="n"/>
      <c r="J808" s="42" t="n"/>
      <c r="K808" s="42" t="n"/>
      <c r="L808" s="42" t="n"/>
      <c r="M808" s="42" t="n"/>
      <c r="N808" s="42">
        <f>IF(COUNTA(C808:G808)=0,"",COUNTIF(C808:G808,"Yes"))</f>
        <v/>
      </c>
      <c r="O808" s="42">
        <f>IF(COUNTA(H808:M808)=0,"",IF(COUNTIF(H808:M808,"Yes")&gt;0,"YES","NO"))</f>
        <v/>
      </c>
      <c r="P808" s="42">
        <f>IF(A808="","",IF(O808="YES","Exclude",IF(N808=5,"Candidate","Review")))</f>
        <v/>
      </c>
      <c r="Q808" s="42" t="n"/>
      <c r="R808" s="42" t="n"/>
    </row>
    <row r="809">
      <c r="A809" s="42" t="n"/>
      <c r="B809" s="42">
        <f t="array" ref="B809">IFERROR(INDEX(Raw_Articles!$F:$F,MATCH(A809,Raw_Articles!$A:$A,0)),"")</f>
        <v/>
      </c>
      <c r="C809" s="42" t="n"/>
      <c r="D809" s="42" t="n"/>
      <c r="E809" s="42" t="n"/>
      <c r="F809" s="42" t="n"/>
      <c r="G809" s="42" t="n"/>
      <c r="H809" s="42" t="n"/>
      <c r="I809" s="42" t="n"/>
      <c r="J809" s="42" t="n"/>
      <c r="K809" s="42" t="n"/>
      <c r="L809" s="42" t="n"/>
      <c r="M809" s="42" t="n"/>
      <c r="N809" s="42">
        <f>IF(COUNTA(C809:G809)=0,"",COUNTIF(C809:G809,"Yes"))</f>
        <v/>
      </c>
      <c r="O809" s="42">
        <f>IF(COUNTA(H809:M809)=0,"",IF(COUNTIF(H809:M809,"Yes")&gt;0,"YES","NO"))</f>
        <v/>
      </c>
      <c r="P809" s="42">
        <f>IF(A809="","",IF(O809="YES","Exclude",IF(N809=5,"Candidate","Review")))</f>
        <v/>
      </c>
      <c r="Q809" s="42" t="n"/>
      <c r="R809" s="42" t="n"/>
    </row>
    <row r="810">
      <c r="A810" s="42" t="n"/>
      <c r="B810" s="42">
        <f t="array" ref="B810">IFERROR(INDEX(Raw_Articles!$F:$F,MATCH(A810,Raw_Articles!$A:$A,0)),"")</f>
        <v/>
      </c>
      <c r="C810" s="42" t="n"/>
      <c r="D810" s="42" t="n"/>
      <c r="E810" s="42" t="n"/>
      <c r="F810" s="42" t="n"/>
      <c r="G810" s="42" t="n"/>
      <c r="H810" s="42" t="n"/>
      <c r="I810" s="42" t="n"/>
      <c r="J810" s="42" t="n"/>
      <c r="K810" s="42" t="n"/>
      <c r="L810" s="42" t="n"/>
      <c r="M810" s="42" t="n"/>
      <c r="N810" s="42">
        <f>IF(COUNTA(C810:G810)=0,"",COUNTIF(C810:G810,"Yes"))</f>
        <v/>
      </c>
      <c r="O810" s="42">
        <f>IF(COUNTA(H810:M810)=0,"",IF(COUNTIF(H810:M810,"Yes")&gt;0,"YES","NO"))</f>
        <v/>
      </c>
      <c r="P810" s="42">
        <f>IF(A810="","",IF(O810="YES","Exclude",IF(N810=5,"Candidate","Review")))</f>
        <v/>
      </c>
      <c r="Q810" s="42" t="n"/>
      <c r="R810" s="42" t="n"/>
    </row>
    <row r="811">
      <c r="A811" s="42" t="n"/>
      <c r="B811" s="42">
        <f t="array" ref="B811">IFERROR(INDEX(Raw_Articles!$F:$F,MATCH(A811,Raw_Articles!$A:$A,0)),"")</f>
        <v/>
      </c>
      <c r="C811" s="42" t="n"/>
      <c r="D811" s="42" t="n"/>
      <c r="E811" s="42" t="n"/>
      <c r="F811" s="42" t="n"/>
      <c r="G811" s="42" t="n"/>
      <c r="H811" s="42" t="n"/>
      <c r="I811" s="42" t="n"/>
      <c r="J811" s="42" t="n"/>
      <c r="K811" s="42" t="n"/>
      <c r="L811" s="42" t="n"/>
      <c r="M811" s="42" t="n"/>
      <c r="N811" s="42">
        <f>IF(COUNTA(C811:G811)=0,"",COUNTIF(C811:G811,"Yes"))</f>
        <v/>
      </c>
      <c r="O811" s="42">
        <f>IF(COUNTA(H811:M811)=0,"",IF(COUNTIF(H811:M811,"Yes")&gt;0,"YES","NO"))</f>
        <v/>
      </c>
      <c r="P811" s="42">
        <f>IF(A811="","",IF(O811="YES","Exclude",IF(N811=5,"Candidate","Review")))</f>
        <v/>
      </c>
      <c r="Q811" s="42" t="n"/>
      <c r="R811" s="42" t="n"/>
    </row>
    <row r="812">
      <c r="A812" s="42" t="n"/>
      <c r="B812" s="42">
        <f t="array" ref="B812">IFERROR(INDEX(Raw_Articles!$F:$F,MATCH(A812,Raw_Articles!$A:$A,0)),"")</f>
        <v/>
      </c>
      <c r="C812" s="42" t="n"/>
      <c r="D812" s="42" t="n"/>
      <c r="E812" s="42" t="n"/>
      <c r="F812" s="42" t="n"/>
      <c r="G812" s="42" t="n"/>
      <c r="H812" s="42" t="n"/>
      <c r="I812" s="42" t="n"/>
      <c r="J812" s="42" t="n"/>
      <c r="K812" s="42" t="n"/>
      <c r="L812" s="42" t="n"/>
      <c r="M812" s="42" t="n"/>
      <c r="N812" s="42">
        <f>IF(COUNTA(C812:G812)=0,"",COUNTIF(C812:G812,"Yes"))</f>
        <v/>
      </c>
      <c r="O812" s="42">
        <f>IF(COUNTA(H812:M812)=0,"",IF(COUNTIF(H812:M812,"Yes")&gt;0,"YES","NO"))</f>
        <v/>
      </c>
      <c r="P812" s="42">
        <f>IF(A812="","",IF(O812="YES","Exclude",IF(N812=5,"Candidate","Review")))</f>
        <v/>
      </c>
      <c r="Q812" s="42" t="n"/>
      <c r="R812" s="42" t="n"/>
    </row>
    <row r="813">
      <c r="A813" s="42" t="n"/>
      <c r="B813" s="42">
        <f t="array" ref="B813">IFERROR(INDEX(Raw_Articles!$F:$F,MATCH(A813,Raw_Articles!$A:$A,0)),"")</f>
        <v/>
      </c>
      <c r="C813" s="42" t="n"/>
      <c r="D813" s="42" t="n"/>
      <c r="E813" s="42" t="n"/>
      <c r="F813" s="42" t="n"/>
      <c r="G813" s="42" t="n"/>
      <c r="H813" s="42" t="n"/>
      <c r="I813" s="42" t="n"/>
      <c r="J813" s="42" t="n"/>
      <c r="K813" s="42" t="n"/>
      <c r="L813" s="42" t="n"/>
      <c r="M813" s="42" t="n"/>
      <c r="N813" s="42">
        <f>IF(COUNTA(C813:G813)=0,"",COUNTIF(C813:G813,"Yes"))</f>
        <v/>
      </c>
      <c r="O813" s="42">
        <f>IF(COUNTA(H813:M813)=0,"",IF(COUNTIF(H813:M813,"Yes")&gt;0,"YES","NO"))</f>
        <v/>
      </c>
      <c r="P813" s="42">
        <f>IF(A813="","",IF(O813="YES","Exclude",IF(N813=5,"Candidate","Review")))</f>
        <v/>
      </c>
      <c r="Q813" s="42" t="n"/>
      <c r="R813" s="42" t="n"/>
    </row>
    <row r="814">
      <c r="A814" s="42" t="n"/>
      <c r="B814" s="42">
        <f t="array" ref="B814">IFERROR(INDEX(Raw_Articles!$F:$F,MATCH(A814,Raw_Articles!$A:$A,0)),"")</f>
        <v/>
      </c>
      <c r="C814" s="42" t="n"/>
      <c r="D814" s="42" t="n"/>
      <c r="E814" s="42" t="n"/>
      <c r="F814" s="42" t="n"/>
      <c r="G814" s="42" t="n"/>
      <c r="H814" s="42" t="n"/>
      <c r="I814" s="42" t="n"/>
      <c r="J814" s="42" t="n"/>
      <c r="K814" s="42" t="n"/>
      <c r="L814" s="42" t="n"/>
      <c r="M814" s="42" t="n"/>
      <c r="N814" s="42">
        <f>IF(COUNTA(C814:G814)=0,"",COUNTIF(C814:G814,"Yes"))</f>
        <v/>
      </c>
      <c r="O814" s="42">
        <f>IF(COUNTA(H814:M814)=0,"",IF(COUNTIF(H814:M814,"Yes")&gt;0,"YES","NO"))</f>
        <v/>
      </c>
      <c r="P814" s="42">
        <f>IF(A814="","",IF(O814="YES","Exclude",IF(N814=5,"Candidate","Review")))</f>
        <v/>
      </c>
      <c r="Q814" s="42" t="n"/>
      <c r="R814" s="42" t="n"/>
    </row>
    <row r="815">
      <c r="A815" s="42" t="n"/>
      <c r="B815" s="42">
        <f t="array" ref="B815">IFERROR(INDEX(Raw_Articles!$F:$F,MATCH(A815,Raw_Articles!$A:$A,0)),"")</f>
        <v/>
      </c>
      <c r="C815" s="42" t="n"/>
      <c r="D815" s="42" t="n"/>
      <c r="E815" s="42" t="n"/>
      <c r="F815" s="42" t="n"/>
      <c r="G815" s="42" t="n"/>
      <c r="H815" s="42" t="n"/>
      <c r="I815" s="42" t="n"/>
      <c r="J815" s="42" t="n"/>
      <c r="K815" s="42" t="n"/>
      <c r="L815" s="42" t="n"/>
      <c r="M815" s="42" t="n"/>
      <c r="N815" s="42">
        <f>IF(COUNTA(C815:G815)=0,"",COUNTIF(C815:G815,"Yes"))</f>
        <v/>
      </c>
      <c r="O815" s="42">
        <f>IF(COUNTA(H815:M815)=0,"",IF(COUNTIF(H815:M815,"Yes")&gt;0,"YES","NO"))</f>
        <v/>
      </c>
      <c r="P815" s="42">
        <f>IF(A815="","",IF(O815="YES","Exclude",IF(N815=5,"Candidate","Review")))</f>
        <v/>
      </c>
      <c r="Q815" s="42" t="n"/>
      <c r="R815" s="42" t="n"/>
    </row>
    <row r="816">
      <c r="A816" s="42" t="n"/>
      <c r="B816" s="42">
        <f t="array" ref="B816">IFERROR(INDEX(Raw_Articles!$F:$F,MATCH(A816,Raw_Articles!$A:$A,0)),"")</f>
        <v/>
      </c>
      <c r="C816" s="42" t="n"/>
      <c r="D816" s="42" t="n"/>
      <c r="E816" s="42" t="n"/>
      <c r="F816" s="42" t="n"/>
      <c r="G816" s="42" t="n"/>
      <c r="H816" s="42" t="n"/>
      <c r="I816" s="42" t="n"/>
      <c r="J816" s="42" t="n"/>
      <c r="K816" s="42" t="n"/>
      <c r="L816" s="42" t="n"/>
      <c r="M816" s="42" t="n"/>
      <c r="N816" s="42">
        <f>IF(COUNTA(C816:G816)=0,"",COUNTIF(C816:G816,"Yes"))</f>
        <v/>
      </c>
      <c r="O816" s="42">
        <f>IF(COUNTA(H816:M816)=0,"",IF(COUNTIF(H816:M816,"Yes")&gt;0,"YES","NO"))</f>
        <v/>
      </c>
      <c r="P816" s="42">
        <f>IF(A816="","",IF(O816="YES","Exclude",IF(N816=5,"Candidate","Review")))</f>
        <v/>
      </c>
      <c r="Q816" s="42" t="n"/>
      <c r="R816" s="42" t="n"/>
    </row>
    <row r="817">
      <c r="A817" s="42" t="n"/>
      <c r="B817" s="42">
        <f t="array" ref="B817">IFERROR(INDEX(Raw_Articles!$F:$F,MATCH(A817,Raw_Articles!$A:$A,0)),"")</f>
        <v/>
      </c>
      <c r="C817" s="42" t="n"/>
      <c r="D817" s="42" t="n"/>
      <c r="E817" s="42" t="n"/>
      <c r="F817" s="42" t="n"/>
      <c r="G817" s="42" t="n"/>
      <c r="H817" s="42" t="n"/>
      <c r="I817" s="42" t="n"/>
      <c r="J817" s="42" t="n"/>
      <c r="K817" s="42" t="n"/>
      <c r="L817" s="42" t="n"/>
      <c r="M817" s="42" t="n"/>
      <c r="N817" s="42">
        <f>IF(COUNTA(C817:G817)=0,"",COUNTIF(C817:G817,"Yes"))</f>
        <v/>
      </c>
      <c r="O817" s="42">
        <f>IF(COUNTA(H817:M817)=0,"",IF(COUNTIF(H817:M817,"Yes")&gt;0,"YES","NO"))</f>
        <v/>
      </c>
      <c r="P817" s="42">
        <f>IF(A817="","",IF(O817="YES","Exclude",IF(N817=5,"Candidate","Review")))</f>
        <v/>
      </c>
      <c r="Q817" s="42" t="n"/>
      <c r="R817" s="42" t="n"/>
    </row>
    <row r="818">
      <c r="A818" s="42" t="n"/>
      <c r="B818" s="42">
        <f t="array" ref="B818">IFERROR(INDEX(Raw_Articles!$F:$F,MATCH(A818,Raw_Articles!$A:$A,0)),"")</f>
        <v/>
      </c>
      <c r="C818" s="42" t="n"/>
      <c r="D818" s="42" t="n"/>
      <c r="E818" s="42" t="n"/>
      <c r="F818" s="42" t="n"/>
      <c r="G818" s="42" t="n"/>
      <c r="H818" s="42" t="n"/>
      <c r="I818" s="42" t="n"/>
      <c r="J818" s="42" t="n"/>
      <c r="K818" s="42" t="n"/>
      <c r="L818" s="42" t="n"/>
      <c r="M818" s="42" t="n"/>
      <c r="N818" s="42">
        <f>IF(COUNTA(C818:G818)=0,"",COUNTIF(C818:G818,"Yes"))</f>
        <v/>
      </c>
      <c r="O818" s="42">
        <f>IF(COUNTA(H818:M818)=0,"",IF(COUNTIF(H818:M818,"Yes")&gt;0,"YES","NO"))</f>
        <v/>
      </c>
      <c r="P818" s="42">
        <f>IF(A818="","",IF(O818="YES","Exclude",IF(N818=5,"Candidate","Review")))</f>
        <v/>
      </c>
      <c r="Q818" s="42" t="n"/>
      <c r="R818" s="42" t="n"/>
    </row>
    <row r="819">
      <c r="A819" s="42" t="n"/>
      <c r="B819" s="42">
        <f t="array" ref="B819">IFERROR(INDEX(Raw_Articles!$F:$F,MATCH(A819,Raw_Articles!$A:$A,0)),"")</f>
        <v/>
      </c>
      <c r="C819" s="42" t="n"/>
      <c r="D819" s="42" t="n"/>
      <c r="E819" s="42" t="n"/>
      <c r="F819" s="42" t="n"/>
      <c r="G819" s="42" t="n"/>
      <c r="H819" s="42" t="n"/>
      <c r="I819" s="42" t="n"/>
      <c r="J819" s="42" t="n"/>
      <c r="K819" s="42" t="n"/>
      <c r="L819" s="42" t="n"/>
      <c r="M819" s="42" t="n"/>
      <c r="N819" s="42">
        <f>IF(COUNTA(C819:G819)=0,"",COUNTIF(C819:G819,"Yes"))</f>
        <v/>
      </c>
      <c r="O819" s="42">
        <f>IF(COUNTA(H819:M819)=0,"",IF(COUNTIF(H819:M819,"Yes")&gt;0,"YES","NO"))</f>
        <v/>
      </c>
      <c r="P819" s="42">
        <f>IF(A819="","",IF(O819="YES","Exclude",IF(N819=5,"Candidate","Review")))</f>
        <v/>
      </c>
      <c r="Q819" s="42" t="n"/>
      <c r="R819" s="42" t="n"/>
    </row>
    <row r="820">
      <c r="A820" s="42" t="n"/>
      <c r="B820" s="42">
        <f t="array" ref="B820">IFERROR(INDEX(Raw_Articles!$F:$F,MATCH(A820,Raw_Articles!$A:$A,0)),"")</f>
        <v/>
      </c>
      <c r="C820" s="42" t="n"/>
      <c r="D820" s="42" t="n"/>
      <c r="E820" s="42" t="n"/>
      <c r="F820" s="42" t="n"/>
      <c r="G820" s="42" t="n"/>
      <c r="H820" s="42" t="n"/>
      <c r="I820" s="42" t="n"/>
      <c r="J820" s="42" t="n"/>
      <c r="K820" s="42" t="n"/>
      <c r="L820" s="42" t="n"/>
      <c r="M820" s="42" t="n"/>
      <c r="N820" s="42">
        <f>IF(COUNTA(C820:G820)=0,"",COUNTIF(C820:G820,"Yes"))</f>
        <v/>
      </c>
      <c r="O820" s="42">
        <f>IF(COUNTA(H820:M820)=0,"",IF(COUNTIF(H820:M820,"Yes")&gt;0,"YES","NO"))</f>
        <v/>
      </c>
      <c r="P820" s="42">
        <f>IF(A820="","",IF(O820="YES","Exclude",IF(N820=5,"Candidate","Review")))</f>
        <v/>
      </c>
      <c r="Q820" s="42" t="n"/>
      <c r="R820" s="42" t="n"/>
    </row>
    <row r="821">
      <c r="A821" s="42" t="n"/>
      <c r="B821" s="42">
        <f t="array" ref="B821">IFERROR(INDEX(Raw_Articles!$F:$F,MATCH(A821,Raw_Articles!$A:$A,0)),"")</f>
        <v/>
      </c>
      <c r="C821" s="42" t="n"/>
      <c r="D821" s="42" t="n"/>
      <c r="E821" s="42" t="n"/>
      <c r="F821" s="42" t="n"/>
      <c r="G821" s="42" t="n"/>
      <c r="H821" s="42" t="n"/>
      <c r="I821" s="42" t="n"/>
      <c r="J821" s="42" t="n"/>
      <c r="K821" s="42" t="n"/>
      <c r="L821" s="42" t="n"/>
      <c r="M821" s="42" t="n"/>
      <c r="N821" s="42">
        <f>IF(COUNTA(C821:G821)=0,"",COUNTIF(C821:G821,"Yes"))</f>
        <v/>
      </c>
      <c r="O821" s="42">
        <f>IF(COUNTA(H821:M821)=0,"",IF(COUNTIF(H821:M821,"Yes")&gt;0,"YES","NO"))</f>
        <v/>
      </c>
      <c r="P821" s="42">
        <f>IF(A821="","",IF(O821="YES","Exclude",IF(N821=5,"Candidate","Review")))</f>
        <v/>
      </c>
      <c r="Q821" s="42" t="n"/>
      <c r="R821" s="42" t="n"/>
    </row>
    <row r="822">
      <c r="A822" s="42" t="n"/>
      <c r="B822" s="42">
        <f t="array" ref="B822">IFERROR(INDEX(Raw_Articles!$F:$F,MATCH(A822,Raw_Articles!$A:$A,0)),"")</f>
        <v/>
      </c>
      <c r="C822" s="42" t="n"/>
      <c r="D822" s="42" t="n"/>
      <c r="E822" s="42" t="n"/>
      <c r="F822" s="42" t="n"/>
      <c r="G822" s="42" t="n"/>
      <c r="H822" s="42" t="n"/>
      <c r="I822" s="42" t="n"/>
      <c r="J822" s="42" t="n"/>
      <c r="K822" s="42" t="n"/>
      <c r="L822" s="42" t="n"/>
      <c r="M822" s="42" t="n"/>
      <c r="N822" s="42">
        <f>IF(COUNTA(C822:G822)=0,"",COUNTIF(C822:G822,"Yes"))</f>
        <v/>
      </c>
      <c r="O822" s="42">
        <f>IF(COUNTA(H822:M822)=0,"",IF(COUNTIF(H822:M822,"Yes")&gt;0,"YES","NO"))</f>
        <v/>
      </c>
      <c r="P822" s="42">
        <f>IF(A822="","",IF(O822="YES","Exclude",IF(N822=5,"Candidate","Review")))</f>
        <v/>
      </c>
      <c r="Q822" s="42" t="n"/>
      <c r="R822" s="42" t="n"/>
    </row>
    <row r="823">
      <c r="A823" s="42" t="n"/>
      <c r="B823" s="42">
        <f t="array" ref="B823">IFERROR(INDEX(Raw_Articles!$F:$F,MATCH(A823,Raw_Articles!$A:$A,0)),"")</f>
        <v/>
      </c>
      <c r="C823" s="42" t="n"/>
      <c r="D823" s="42" t="n"/>
      <c r="E823" s="42" t="n"/>
      <c r="F823" s="42" t="n"/>
      <c r="G823" s="42" t="n"/>
      <c r="H823" s="42" t="n"/>
      <c r="I823" s="42" t="n"/>
      <c r="J823" s="42" t="n"/>
      <c r="K823" s="42" t="n"/>
      <c r="L823" s="42" t="n"/>
      <c r="M823" s="42" t="n"/>
      <c r="N823" s="42">
        <f>IF(COUNTA(C823:G823)=0,"",COUNTIF(C823:G823,"Yes"))</f>
        <v/>
      </c>
      <c r="O823" s="42">
        <f>IF(COUNTA(H823:M823)=0,"",IF(COUNTIF(H823:M823,"Yes")&gt;0,"YES","NO"))</f>
        <v/>
      </c>
      <c r="P823" s="42">
        <f>IF(A823="","",IF(O823="YES","Exclude",IF(N823=5,"Candidate","Review")))</f>
        <v/>
      </c>
      <c r="Q823" s="42" t="n"/>
      <c r="R823" s="42" t="n"/>
    </row>
    <row r="824">
      <c r="A824" s="42" t="n"/>
      <c r="B824" s="42">
        <f t="array" ref="B824">IFERROR(INDEX(Raw_Articles!$F:$F,MATCH(A824,Raw_Articles!$A:$A,0)),"")</f>
        <v/>
      </c>
      <c r="C824" s="42" t="n"/>
      <c r="D824" s="42" t="n"/>
      <c r="E824" s="42" t="n"/>
      <c r="F824" s="42" t="n"/>
      <c r="G824" s="42" t="n"/>
      <c r="H824" s="42" t="n"/>
      <c r="I824" s="42" t="n"/>
      <c r="J824" s="42" t="n"/>
      <c r="K824" s="42" t="n"/>
      <c r="L824" s="42" t="n"/>
      <c r="M824" s="42" t="n"/>
      <c r="N824" s="42">
        <f>IF(COUNTA(C824:G824)=0,"",COUNTIF(C824:G824,"Yes"))</f>
        <v/>
      </c>
      <c r="O824" s="42">
        <f>IF(COUNTA(H824:M824)=0,"",IF(COUNTIF(H824:M824,"Yes")&gt;0,"YES","NO"))</f>
        <v/>
      </c>
      <c r="P824" s="42">
        <f>IF(A824="","",IF(O824="YES","Exclude",IF(N824=5,"Candidate","Review")))</f>
        <v/>
      </c>
      <c r="Q824" s="42" t="n"/>
      <c r="R824" s="42" t="n"/>
    </row>
    <row r="825">
      <c r="A825" s="42" t="n"/>
      <c r="B825" s="42">
        <f t="array" ref="B825">IFERROR(INDEX(Raw_Articles!$F:$F,MATCH(A825,Raw_Articles!$A:$A,0)),"")</f>
        <v/>
      </c>
      <c r="C825" s="42" t="n"/>
      <c r="D825" s="42" t="n"/>
      <c r="E825" s="42" t="n"/>
      <c r="F825" s="42" t="n"/>
      <c r="G825" s="42" t="n"/>
      <c r="H825" s="42" t="n"/>
      <c r="I825" s="42" t="n"/>
      <c r="J825" s="42" t="n"/>
      <c r="K825" s="42" t="n"/>
      <c r="L825" s="42" t="n"/>
      <c r="M825" s="42" t="n"/>
      <c r="N825" s="42">
        <f>IF(COUNTA(C825:G825)=0,"",COUNTIF(C825:G825,"Yes"))</f>
        <v/>
      </c>
      <c r="O825" s="42">
        <f>IF(COUNTA(H825:M825)=0,"",IF(COUNTIF(H825:M825,"Yes")&gt;0,"YES","NO"))</f>
        <v/>
      </c>
      <c r="P825" s="42">
        <f>IF(A825="","",IF(O825="YES","Exclude",IF(N825=5,"Candidate","Review")))</f>
        <v/>
      </c>
      <c r="Q825" s="42" t="n"/>
      <c r="R825" s="42" t="n"/>
    </row>
    <row r="826">
      <c r="A826" s="42" t="n"/>
      <c r="B826" s="42">
        <f t="array" ref="B826">IFERROR(INDEX(Raw_Articles!$F:$F,MATCH(A826,Raw_Articles!$A:$A,0)),"")</f>
        <v/>
      </c>
      <c r="C826" s="42" t="n"/>
      <c r="D826" s="42" t="n"/>
      <c r="E826" s="42" t="n"/>
      <c r="F826" s="42" t="n"/>
      <c r="G826" s="42" t="n"/>
      <c r="H826" s="42" t="n"/>
      <c r="I826" s="42" t="n"/>
      <c r="J826" s="42" t="n"/>
      <c r="K826" s="42" t="n"/>
      <c r="L826" s="42" t="n"/>
      <c r="M826" s="42" t="n"/>
      <c r="N826" s="42">
        <f>IF(COUNTA(C826:G826)=0,"",COUNTIF(C826:G826,"Yes"))</f>
        <v/>
      </c>
      <c r="O826" s="42">
        <f>IF(COUNTA(H826:M826)=0,"",IF(COUNTIF(H826:M826,"Yes")&gt;0,"YES","NO"))</f>
        <v/>
      </c>
      <c r="P826" s="42">
        <f>IF(A826="","",IF(O826="YES","Exclude",IF(N826=5,"Candidate","Review")))</f>
        <v/>
      </c>
      <c r="Q826" s="42" t="n"/>
      <c r="R826" s="42" t="n"/>
    </row>
    <row r="827">
      <c r="A827" s="42" t="n"/>
      <c r="B827" s="42">
        <f t="array" ref="B827">IFERROR(INDEX(Raw_Articles!$F:$F,MATCH(A827,Raw_Articles!$A:$A,0)),"")</f>
        <v/>
      </c>
      <c r="C827" s="42" t="n"/>
      <c r="D827" s="42" t="n"/>
      <c r="E827" s="42" t="n"/>
      <c r="F827" s="42" t="n"/>
      <c r="G827" s="42" t="n"/>
      <c r="H827" s="42" t="n"/>
      <c r="I827" s="42" t="n"/>
      <c r="J827" s="42" t="n"/>
      <c r="K827" s="42" t="n"/>
      <c r="L827" s="42" t="n"/>
      <c r="M827" s="42" t="n"/>
      <c r="N827" s="42">
        <f>IF(COUNTA(C827:G827)=0,"",COUNTIF(C827:G827,"Yes"))</f>
        <v/>
      </c>
      <c r="O827" s="42">
        <f>IF(COUNTA(H827:M827)=0,"",IF(COUNTIF(H827:M827,"Yes")&gt;0,"YES","NO"))</f>
        <v/>
      </c>
      <c r="P827" s="42">
        <f>IF(A827="","",IF(O827="YES","Exclude",IF(N827=5,"Candidate","Review")))</f>
        <v/>
      </c>
      <c r="Q827" s="42" t="n"/>
      <c r="R827" s="42" t="n"/>
    </row>
    <row r="828">
      <c r="A828" s="42" t="n"/>
      <c r="B828" s="42">
        <f t="array" ref="B828">IFERROR(INDEX(Raw_Articles!$F:$F,MATCH(A828,Raw_Articles!$A:$A,0)),"")</f>
        <v/>
      </c>
      <c r="C828" s="42" t="n"/>
      <c r="D828" s="42" t="n"/>
      <c r="E828" s="42" t="n"/>
      <c r="F828" s="42" t="n"/>
      <c r="G828" s="42" t="n"/>
      <c r="H828" s="42" t="n"/>
      <c r="I828" s="42" t="n"/>
      <c r="J828" s="42" t="n"/>
      <c r="K828" s="42" t="n"/>
      <c r="L828" s="42" t="n"/>
      <c r="M828" s="42" t="n"/>
      <c r="N828" s="42">
        <f>IF(COUNTA(C828:G828)=0,"",COUNTIF(C828:G828,"Yes"))</f>
        <v/>
      </c>
      <c r="O828" s="42">
        <f>IF(COUNTA(H828:M828)=0,"",IF(COUNTIF(H828:M828,"Yes")&gt;0,"YES","NO"))</f>
        <v/>
      </c>
      <c r="P828" s="42">
        <f>IF(A828="","",IF(O828="YES","Exclude",IF(N828=5,"Candidate","Review")))</f>
        <v/>
      </c>
      <c r="Q828" s="42" t="n"/>
      <c r="R828" s="42" t="n"/>
    </row>
    <row r="829">
      <c r="A829" s="42" t="n"/>
      <c r="B829" s="42">
        <f t="array" ref="B829">IFERROR(INDEX(Raw_Articles!$F:$F,MATCH(A829,Raw_Articles!$A:$A,0)),"")</f>
        <v/>
      </c>
      <c r="C829" s="42" t="n"/>
      <c r="D829" s="42" t="n"/>
      <c r="E829" s="42" t="n"/>
      <c r="F829" s="42" t="n"/>
      <c r="G829" s="42" t="n"/>
      <c r="H829" s="42" t="n"/>
      <c r="I829" s="42" t="n"/>
      <c r="J829" s="42" t="n"/>
      <c r="K829" s="42" t="n"/>
      <c r="L829" s="42" t="n"/>
      <c r="M829" s="42" t="n"/>
      <c r="N829" s="42">
        <f>IF(COUNTA(C829:G829)=0,"",COUNTIF(C829:G829,"Yes"))</f>
        <v/>
      </c>
      <c r="O829" s="42">
        <f>IF(COUNTA(H829:M829)=0,"",IF(COUNTIF(H829:M829,"Yes")&gt;0,"YES","NO"))</f>
        <v/>
      </c>
      <c r="P829" s="42">
        <f>IF(A829="","",IF(O829="YES","Exclude",IF(N829=5,"Candidate","Review")))</f>
        <v/>
      </c>
      <c r="Q829" s="42" t="n"/>
      <c r="R829" s="42" t="n"/>
    </row>
    <row r="830">
      <c r="A830" s="42" t="n"/>
      <c r="B830" s="42">
        <f t="array" ref="B830">IFERROR(INDEX(Raw_Articles!$F:$F,MATCH(A830,Raw_Articles!$A:$A,0)),"")</f>
        <v/>
      </c>
      <c r="C830" s="42" t="n"/>
      <c r="D830" s="42" t="n"/>
      <c r="E830" s="42" t="n"/>
      <c r="F830" s="42" t="n"/>
      <c r="G830" s="42" t="n"/>
      <c r="H830" s="42" t="n"/>
      <c r="I830" s="42" t="n"/>
      <c r="J830" s="42" t="n"/>
      <c r="K830" s="42" t="n"/>
      <c r="L830" s="42" t="n"/>
      <c r="M830" s="42" t="n"/>
      <c r="N830" s="42">
        <f>IF(COUNTA(C830:G830)=0,"",COUNTIF(C830:G830,"Yes"))</f>
        <v/>
      </c>
      <c r="O830" s="42">
        <f>IF(COUNTA(H830:M830)=0,"",IF(COUNTIF(H830:M830,"Yes")&gt;0,"YES","NO"))</f>
        <v/>
      </c>
      <c r="P830" s="42">
        <f>IF(A830="","",IF(O830="YES","Exclude",IF(N830=5,"Candidate","Review")))</f>
        <v/>
      </c>
      <c r="Q830" s="42" t="n"/>
      <c r="R830" s="42" t="n"/>
    </row>
    <row r="831">
      <c r="A831" s="42" t="n"/>
      <c r="B831" s="42">
        <f t="array" ref="B831">IFERROR(INDEX(Raw_Articles!$F:$F,MATCH(A831,Raw_Articles!$A:$A,0)),"")</f>
        <v/>
      </c>
      <c r="C831" s="42" t="n"/>
      <c r="D831" s="42" t="n"/>
      <c r="E831" s="42" t="n"/>
      <c r="F831" s="42" t="n"/>
      <c r="G831" s="42" t="n"/>
      <c r="H831" s="42" t="n"/>
      <c r="I831" s="42" t="n"/>
      <c r="J831" s="42" t="n"/>
      <c r="K831" s="42" t="n"/>
      <c r="L831" s="42" t="n"/>
      <c r="M831" s="42" t="n"/>
      <c r="N831" s="42">
        <f>IF(COUNTA(C831:G831)=0,"",COUNTIF(C831:G831,"Yes"))</f>
        <v/>
      </c>
      <c r="O831" s="42">
        <f>IF(COUNTA(H831:M831)=0,"",IF(COUNTIF(H831:M831,"Yes")&gt;0,"YES","NO"))</f>
        <v/>
      </c>
      <c r="P831" s="42">
        <f>IF(A831="","",IF(O831="YES","Exclude",IF(N831=5,"Candidate","Review")))</f>
        <v/>
      </c>
      <c r="Q831" s="42" t="n"/>
      <c r="R831" s="42" t="n"/>
    </row>
    <row r="832">
      <c r="A832" s="42" t="n"/>
      <c r="B832" s="42">
        <f t="array" ref="B832">IFERROR(INDEX(Raw_Articles!$F:$F,MATCH(A832,Raw_Articles!$A:$A,0)),"")</f>
        <v/>
      </c>
      <c r="C832" s="42" t="n"/>
      <c r="D832" s="42" t="n"/>
      <c r="E832" s="42" t="n"/>
      <c r="F832" s="42" t="n"/>
      <c r="G832" s="42" t="n"/>
      <c r="H832" s="42" t="n"/>
      <c r="I832" s="42" t="n"/>
      <c r="J832" s="42" t="n"/>
      <c r="K832" s="42" t="n"/>
      <c r="L832" s="42" t="n"/>
      <c r="M832" s="42" t="n"/>
      <c r="N832" s="42">
        <f>IF(COUNTA(C832:G832)=0,"",COUNTIF(C832:G832,"Yes"))</f>
        <v/>
      </c>
      <c r="O832" s="42">
        <f>IF(COUNTA(H832:M832)=0,"",IF(COUNTIF(H832:M832,"Yes")&gt;0,"YES","NO"))</f>
        <v/>
      </c>
      <c r="P832" s="42">
        <f>IF(A832="","",IF(O832="YES","Exclude",IF(N832=5,"Candidate","Review")))</f>
        <v/>
      </c>
      <c r="Q832" s="42" t="n"/>
      <c r="R832" s="42" t="n"/>
    </row>
    <row r="833">
      <c r="A833" s="42" t="n"/>
      <c r="B833" s="42">
        <f t="array" ref="B833">IFERROR(INDEX(Raw_Articles!$F:$F,MATCH(A833,Raw_Articles!$A:$A,0)),"")</f>
        <v/>
      </c>
      <c r="C833" s="42" t="n"/>
      <c r="D833" s="42" t="n"/>
      <c r="E833" s="42" t="n"/>
      <c r="F833" s="42" t="n"/>
      <c r="G833" s="42" t="n"/>
      <c r="H833" s="42" t="n"/>
      <c r="I833" s="42" t="n"/>
      <c r="J833" s="42" t="n"/>
      <c r="K833" s="42" t="n"/>
      <c r="L833" s="42" t="n"/>
      <c r="M833" s="42" t="n"/>
      <c r="N833" s="42">
        <f>IF(COUNTA(C833:G833)=0,"",COUNTIF(C833:G833,"Yes"))</f>
        <v/>
      </c>
      <c r="O833" s="42">
        <f>IF(COUNTA(H833:M833)=0,"",IF(COUNTIF(H833:M833,"Yes")&gt;0,"YES","NO"))</f>
        <v/>
      </c>
      <c r="P833" s="42">
        <f>IF(A833="","",IF(O833="YES","Exclude",IF(N833=5,"Candidate","Review")))</f>
        <v/>
      </c>
      <c r="Q833" s="42" t="n"/>
      <c r="R833" s="42" t="n"/>
    </row>
    <row r="834">
      <c r="A834" s="42" t="n"/>
      <c r="B834" s="42">
        <f t="array" ref="B834">IFERROR(INDEX(Raw_Articles!$F:$F,MATCH(A834,Raw_Articles!$A:$A,0)),"")</f>
        <v/>
      </c>
      <c r="C834" s="42" t="n"/>
      <c r="D834" s="42" t="n"/>
      <c r="E834" s="42" t="n"/>
      <c r="F834" s="42" t="n"/>
      <c r="G834" s="42" t="n"/>
      <c r="H834" s="42" t="n"/>
      <c r="I834" s="42" t="n"/>
      <c r="J834" s="42" t="n"/>
      <c r="K834" s="42" t="n"/>
      <c r="L834" s="42" t="n"/>
      <c r="M834" s="42" t="n"/>
      <c r="N834" s="42">
        <f>IF(COUNTA(C834:G834)=0,"",COUNTIF(C834:G834,"Yes"))</f>
        <v/>
      </c>
      <c r="O834" s="42">
        <f>IF(COUNTA(H834:M834)=0,"",IF(COUNTIF(H834:M834,"Yes")&gt;0,"YES","NO"))</f>
        <v/>
      </c>
      <c r="P834" s="42">
        <f>IF(A834="","",IF(O834="YES","Exclude",IF(N834=5,"Candidate","Review")))</f>
        <v/>
      </c>
      <c r="Q834" s="42" t="n"/>
      <c r="R834" s="42" t="n"/>
    </row>
    <row r="835">
      <c r="A835" s="42" t="n"/>
      <c r="B835" s="42">
        <f t="array" ref="B835">IFERROR(INDEX(Raw_Articles!$F:$F,MATCH(A835,Raw_Articles!$A:$A,0)),"")</f>
        <v/>
      </c>
      <c r="C835" s="42" t="n"/>
      <c r="D835" s="42" t="n"/>
      <c r="E835" s="42" t="n"/>
      <c r="F835" s="42" t="n"/>
      <c r="G835" s="42" t="n"/>
      <c r="H835" s="42" t="n"/>
      <c r="I835" s="42" t="n"/>
      <c r="J835" s="42" t="n"/>
      <c r="K835" s="42" t="n"/>
      <c r="L835" s="42" t="n"/>
      <c r="M835" s="42" t="n"/>
      <c r="N835" s="42">
        <f>IF(COUNTA(C835:G835)=0,"",COUNTIF(C835:G835,"Yes"))</f>
        <v/>
      </c>
      <c r="O835" s="42">
        <f>IF(COUNTA(H835:M835)=0,"",IF(COUNTIF(H835:M835,"Yes")&gt;0,"YES","NO"))</f>
        <v/>
      </c>
      <c r="P835" s="42">
        <f>IF(A835="","",IF(O835="YES","Exclude",IF(N835=5,"Candidate","Review")))</f>
        <v/>
      </c>
      <c r="Q835" s="42" t="n"/>
      <c r="R835" s="42" t="n"/>
    </row>
    <row r="836">
      <c r="A836" s="42" t="n"/>
      <c r="B836" s="42">
        <f t="array" ref="B836">IFERROR(INDEX(Raw_Articles!$F:$F,MATCH(A836,Raw_Articles!$A:$A,0)),"")</f>
        <v/>
      </c>
      <c r="C836" s="42" t="n"/>
      <c r="D836" s="42" t="n"/>
      <c r="E836" s="42" t="n"/>
      <c r="F836" s="42" t="n"/>
      <c r="G836" s="42" t="n"/>
      <c r="H836" s="42" t="n"/>
      <c r="I836" s="42" t="n"/>
      <c r="J836" s="42" t="n"/>
      <c r="K836" s="42" t="n"/>
      <c r="L836" s="42" t="n"/>
      <c r="M836" s="42" t="n"/>
      <c r="N836" s="42">
        <f>IF(COUNTA(C836:G836)=0,"",COUNTIF(C836:G836,"Yes"))</f>
        <v/>
      </c>
      <c r="O836" s="42">
        <f>IF(COUNTA(H836:M836)=0,"",IF(COUNTIF(H836:M836,"Yes")&gt;0,"YES","NO"))</f>
        <v/>
      </c>
      <c r="P836" s="42">
        <f>IF(A836="","",IF(O836="YES","Exclude",IF(N836=5,"Candidate","Review")))</f>
        <v/>
      </c>
      <c r="Q836" s="42" t="n"/>
      <c r="R836" s="42" t="n"/>
    </row>
    <row r="837">
      <c r="A837" s="42" t="n"/>
      <c r="B837" s="42">
        <f t="array" ref="B837">IFERROR(INDEX(Raw_Articles!$F:$F,MATCH(A837,Raw_Articles!$A:$A,0)),"")</f>
        <v/>
      </c>
      <c r="C837" s="42" t="n"/>
      <c r="D837" s="42" t="n"/>
      <c r="E837" s="42" t="n"/>
      <c r="F837" s="42" t="n"/>
      <c r="G837" s="42" t="n"/>
      <c r="H837" s="42" t="n"/>
      <c r="I837" s="42" t="n"/>
      <c r="J837" s="42" t="n"/>
      <c r="K837" s="42" t="n"/>
      <c r="L837" s="42" t="n"/>
      <c r="M837" s="42" t="n"/>
      <c r="N837" s="42">
        <f>IF(COUNTA(C837:G837)=0,"",COUNTIF(C837:G837,"Yes"))</f>
        <v/>
      </c>
      <c r="O837" s="42">
        <f>IF(COUNTA(H837:M837)=0,"",IF(COUNTIF(H837:M837,"Yes")&gt;0,"YES","NO"))</f>
        <v/>
      </c>
      <c r="P837" s="42">
        <f>IF(A837="","",IF(O837="YES","Exclude",IF(N837=5,"Candidate","Review")))</f>
        <v/>
      </c>
      <c r="Q837" s="42" t="n"/>
      <c r="R837" s="42" t="n"/>
    </row>
    <row r="838">
      <c r="A838" s="42" t="n"/>
      <c r="B838" s="42">
        <f t="array" ref="B838">IFERROR(INDEX(Raw_Articles!$F:$F,MATCH(A838,Raw_Articles!$A:$A,0)),"")</f>
        <v/>
      </c>
      <c r="C838" s="42" t="n"/>
      <c r="D838" s="42" t="n"/>
      <c r="E838" s="42" t="n"/>
      <c r="F838" s="42" t="n"/>
      <c r="G838" s="42" t="n"/>
      <c r="H838" s="42" t="n"/>
      <c r="I838" s="42" t="n"/>
      <c r="J838" s="42" t="n"/>
      <c r="K838" s="42" t="n"/>
      <c r="L838" s="42" t="n"/>
      <c r="M838" s="42" t="n"/>
      <c r="N838" s="42">
        <f>IF(COUNTA(C838:G838)=0,"",COUNTIF(C838:G838,"Yes"))</f>
        <v/>
      </c>
      <c r="O838" s="42">
        <f>IF(COUNTA(H838:M838)=0,"",IF(COUNTIF(H838:M838,"Yes")&gt;0,"YES","NO"))</f>
        <v/>
      </c>
      <c r="P838" s="42">
        <f>IF(A838="","",IF(O838="YES","Exclude",IF(N838=5,"Candidate","Review")))</f>
        <v/>
      </c>
      <c r="Q838" s="42" t="n"/>
      <c r="R838" s="42" t="n"/>
    </row>
    <row r="839">
      <c r="A839" s="42" t="n"/>
      <c r="B839" s="42">
        <f t="array" ref="B839">IFERROR(INDEX(Raw_Articles!$F:$F,MATCH(A839,Raw_Articles!$A:$A,0)),"")</f>
        <v/>
      </c>
      <c r="C839" s="42" t="n"/>
      <c r="D839" s="42" t="n"/>
      <c r="E839" s="42" t="n"/>
      <c r="F839" s="42" t="n"/>
      <c r="G839" s="42" t="n"/>
      <c r="H839" s="42" t="n"/>
      <c r="I839" s="42" t="n"/>
      <c r="J839" s="42" t="n"/>
      <c r="K839" s="42" t="n"/>
      <c r="L839" s="42" t="n"/>
      <c r="M839" s="42" t="n"/>
      <c r="N839" s="42">
        <f>IF(COUNTA(C839:G839)=0,"",COUNTIF(C839:G839,"Yes"))</f>
        <v/>
      </c>
      <c r="O839" s="42">
        <f>IF(COUNTA(H839:M839)=0,"",IF(COUNTIF(H839:M839,"Yes")&gt;0,"YES","NO"))</f>
        <v/>
      </c>
      <c r="P839" s="42">
        <f>IF(A839="","",IF(O839="YES","Exclude",IF(N839=5,"Candidate","Review")))</f>
        <v/>
      </c>
      <c r="Q839" s="42" t="n"/>
      <c r="R839" s="42" t="n"/>
    </row>
    <row r="840">
      <c r="A840" s="42" t="n"/>
      <c r="B840" s="42">
        <f t="array" ref="B840">IFERROR(INDEX(Raw_Articles!$F:$F,MATCH(A840,Raw_Articles!$A:$A,0)),"")</f>
        <v/>
      </c>
      <c r="C840" s="42" t="n"/>
      <c r="D840" s="42" t="n"/>
      <c r="E840" s="42" t="n"/>
      <c r="F840" s="42" t="n"/>
      <c r="G840" s="42" t="n"/>
      <c r="H840" s="42" t="n"/>
      <c r="I840" s="42" t="n"/>
      <c r="J840" s="42" t="n"/>
      <c r="K840" s="42" t="n"/>
      <c r="L840" s="42" t="n"/>
      <c r="M840" s="42" t="n"/>
      <c r="N840" s="42">
        <f>IF(COUNTA(C840:G840)=0,"",COUNTIF(C840:G840,"Yes"))</f>
        <v/>
      </c>
      <c r="O840" s="42">
        <f>IF(COUNTA(H840:M840)=0,"",IF(COUNTIF(H840:M840,"Yes")&gt;0,"YES","NO"))</f>
        <v/>
      </c>
      <c r="P840" s="42">
        <f>IF(A840="","",IF(O840="YES","Exclude",IF(N840=5,"Candidate","Review")))</f>
        <v/>
      </c>
      <c r="Q840" s="42" t="n"/>
      <c r="R840" s="42" t="n"/>
    </row>
    <row r="841">
      <c r="A841" s="42" t="n"/>
      <c r="B841" s="42">
        <f t="array" ref="B841">IFERROR(INDEX(Raw_Articles!$F:$F,MATCH(A841,Raw_Articles!$A:$A,0)),"")</f>
        <v/>
      </c>
      <c r="C841" s="42" t="n"/>
      <c r="D841" s="42" t="n"/>
      <c r="E841" s="42" t="n"/>
      <c r="F841" s="42" t="n"/>
      <c r="G841" s="42" t="n"/>
      <c r="H841" s="42" t="n"/>
      <c r="I841" s="42" t="n"/>
      <c r="J841" s="42" t="n"/>
      <c r="K841" s="42" t="n"/>
      <c r="L841" s="42" t="n"/>
      <c r="M841" s="42" t="n"/>
      <c r="N841" s="42">
        <f>IF(COUNTA(C841:G841)=0,"",COUNTIF(C841:G841,"Yes"))</f>
        <v/>
      </c>
      <c r="O841" s="42">
        <f>IF(COUNTA(H841:M841)=0,"",IF(COUNTIF(H841:M841,"Yes")&gt;0,"YES","NO"))</f>
        <v/>
      </c>
      <c r="P841" s="42">
        <f>IF(A841="","",IF(O841="YES","Exclude",IF(N841=5,"Candidate","Review")))</f>
        <v/>
      </c>
      <c r="Q841" s="42" t="n"/>
      <c r="R841" s="42" t="n"/>
    </row>
    <row r="842">
      <c r="A842" s="42" t="n"/>
      <c r="B842" s="42">
        <f t="array" ref="B842">IFERROR(INDEX(Raw_Articles!$F:$F,MATCH(A842,Raw_Articles!$A:$A,0)),"")</f>
        <v/>
      </c>
      <c r="C842" s="42" t="n"/>
      <c r="D842" s="42" t="n"/>
      <c r="E842" s="42" t="n"/>
      <c r="F842" s="42" t="n"/>
      <c r="G842" s="42" t="n"/>
      <c r="H842" s="42" t="n"/>
      <c r="I842" s="42" t="n"/>
      <c r="J842" s="42" t="n"/>
      <c r="K842" s="42" t="n"/>
      <c r="L842" s="42" t="n"/>
      <c r="M842" s="42" t="n"/>
      <c r="N842" s="42">
        <f>IF(COUNTA(C842:G842)=0,"",COUNTIF(C842:G842,"Yes"))</f>
        <v/>
      </c>
      <c r="O842" s="42">
        <f>IF(COUNTA(H842:M842)=0,"",IF(COUNTIF(H842:M842,"Yes")&gt;0,"YES","NO"))</f>
        <v/>
      </c>
      <c r="P842" s="42">
        <f>IF(A842="","",IF(O842="YES","Exclude",IF(N842=5,"Candidate","Review")))</f>
        <v/>
      </c>
      <c r="Q842" s="42" t="n"/>
      <c r="R842" s="42" t="n"/>
    </row>
    <row r="843">
      <c r="A843" s="42" t="n"/>
      <c r="B843" s="42">
        <f t="array" ref="B843">IFERROR(INDEX(Raw_Articles!$F:$F,MATCH(A843,Raw_Articles!$A:$A,0)),"")</f>
        <v/>
      </c>
      <c r="C843" s="42" t="n"/>
      <c r="D843" s="42" t="n"/>
      <c r="E843" s="42" t="n"/>
      <c r="F843" s="42" t="n"/>
      <c r="G843" s="42" t="n"/>
      <c r="H843" s="42" t="n"/>
      <c r="I843" s="42" t="n"/>
      <c r="J843" s="42" t="n"/>
      <c r="K843" s="42" t="n"/>
      <c r="L843" s="42" t="n"/>
      <c r="M843" s="42" t="n"/>
      <c r="N843" s="42">
        <f>IF(COUNTA(C843:G843)=0,"",COUNTIF(C843:G843,"Yes"))</f>
        <v/>
      </c>
      <c r="O843" s="42">
        <f>IF(COUNTA(H843:M843)=0,"",IF(COUNTIF(H843:M843,"Yes")&gt;0,"YES","NO"))</f>
        <v/>
      </c>
      <c r="P843" s="42">
        <f>IF(A843="","",IF(O843="YES","Exclude",IF(N843=5,"Candidate","Review")))</f>
        <v/>
      </c>
      <c r="Q843" s="42" t="n"/>
      <c r="R843" s="42" t="n"/>
    </row>
    <row r="844">
      <c r="A844" s="42" t="n"/>
      <c r="B844" s="42">
        <f t="array" ref="B844">IFERROR(INDEX(Raw_Articles!$F:$F,MATCH(A844,Raw_Articles!$A:$A,0)),"")</f>
        <v/>
      </c>
      <c r="C844" s="42" t="n"/>
      <c r="D844" s="42" t="n"/>
      <c r="E844" s="42" t="n"/>
      <c r="F844" s="42" t="n"/>
      <c r="G844" s="42" t="n"/>
      <c r="H844" s="42" t="n"/>
      <c r="I844" s="42" t="n"/>
      <c r="J844" s="42" t="n"/>
      <c r="K844" s="42" t="n"/>
      <c r="L844" s="42" t="n"/>
      <c r="M844" s="42" t="n"/>
      <c r="N844" s="42">
        <f>IF(COUNTA(C844:G844)=0,"",COUNTIF(C844:G844,"Yes"))</f>
        <v/>
      </c>
      <c r="O844" s="42">
        <f>IF(COUNTA(H844:M844)=0,"",IF(COUNTIF(H844:M844,"Yes")&gt;0,"YES","NO"))</f>
        <v/>
      </c>
      <c r="P844" s="42">
        <f>IF(A844="","",IF(O844="YES","Exclude",IF(N844=5,"Candidate","Review")))</f>
        <v/>
      </c>
      <c r="Q844" s="42" t="n"/>
      <c r="R844" s="42" t="n"/>
    </row>
    <row r="845">
      <c r="A845" s="42" t="n"/>
      <c r="B845" s="42">
        <f t="array" ref="B845">IFERROR(INDEX(Raw_Articles!$F:$F,MATCH(A845,Raw_Articles!$A:$A,0)),"")</f>
        <v/>
      </c>
      <c r="C845" s="42" t="n"/>
      <c r="D845" s="42" t="n"/>
      <c r="E845" s="42" t="n"/>
      <c r="F845" s="42" t="n"/>
      <c r="G845" s="42" t="n"/>
      <c r="H845" s="42" t="n"/>
      <c r="I845" s="42" t="n"/>
      <c r="J845" s="42" t="n"/>
      <c r="K845" s="42" t="n"/>
      <c r="L845" s="42" t="n"/>
      <c r="M845" s="42" t="n"/>
      <c r="N845" s="42">
        <f>IF(COUNTA(C845:G845)=0,"",COUNTIF(C845:G845,"Yes"))</f>
        <v/>
      </c>
      <c r="O845" s="42">
        <f>IF(COUNTA(H845:M845)=0,"",IF(COUNTIF(H845:M845,"Yes")&gt;0,"YES","NO"))</f>
        <v/>
      </c>
      <c r="P845" s="42">
        <f>IF(A845="","",IF(O845="YES","Exclude",IF(N845=5,"Candidate","Review")))</f>
        <v/>
      </c>
      <c r="Q845" s="42" t="n"/>
      <c r="R845" s="42" t="n"/>
    </row>
    <row r="846">
      <c r="A846" s="42" t="n"/>
      <c r="B846" s="42">
        <f t="array" ref="B846">IFERROR(INDEX(Raw_Articles!$F:$F,MATCH(A846,Raw_Articles!$A:$A,0)),"")</f>
        <v/>
      </c>
      <c r="C846" s="42" t="n"/>
      <c r="D846" s="42" t="n"/>
      <c r="E846" s="42" t="n"/>
      <c r="F846" s="42" t="n"/>
      <c r="G846" s="42" t="n"/>
      <c r="H846" s="42" t="n"/>
      <c r="I846" s="42" t="n"/>
      <c r="J846" s="42" t="n"/>
      <c r="K846" s="42" t="n"/>
      <c r="L846" s="42" t="n"/>
      <c r="M846" s="42" t="n"/>
      <c r="N846" s="42">
        <f>IF(COUNTA(C846:G846)=0,"",COUNTIF(C846:G846,"Yes"))</f>
        <v/>
      </c>
      <c r="O846" s="42">
        <f>IF(COUNTA(H846:M846)=0,"",IF(COUNTIF(H846:M846,"Yes")&gt;0,"YES","NO"))</f>
        <v/>
      </c>
      <c r="P846" s="42">
        <f>IF(A846="","",IF(O846="YES","Exclude",IF(N846=5,"Candidate","Review")))</f>
        <v/>
      </c>
      <c r="Q846" s="42" t="n"/>
      <c r="R846" s="42" t="n"/>
    </row>
    <row r="847">
      <c r="A847" s="42" t="n"/>
      <c r="B847" s="42">
        <f t="array" ref="B847">IFERROR(INDEX(Raw_Articles!$F:$F,MATCH(A847,Raw_Articles!$A:$A,0)),"")</f>
        <v/>
      </c>
      <c r="C847" s="42" t="n"/>
      <c r="D847" s="42" t="n"/>
      <c r="E847" s="42" t="n"/>
      <c r="F847" s="42" t="n"/>
      <c r="G847" s="42" t="n"/>
      <c r="H847" s="42" t="n"/>
      <c r="I847" s="42" t="n"/>
      <c r="J847" s="42" t="n"/>
      <c r="K847" s="42" t="n"/>
      <c r="L847" s="42" t="n"/>
      <c r="M847" s="42" t="n"/>
      <c r="N847" s="42">
        <f>IF(COUNTA(C847:G847)=0,"",COUNTIF(C847:G847,"Yes"))</f>
        <v/>
      </c>
      <c r="O847" s="42">
        <f>IF(COUNTA(H847:M847)=0,"",IF(COUNTIF(H847:M847,"Yes")&gt;0,"YES","NO"))</f>
        <v/>
      </c>
      <c r="P847" s="42">
        <f>IF(A847="","",IF(O847="YES","Exclude",IF(N847=5,"Candidate","Review")))</f>
        <v/>
      </c>
      <c r="Q847" s="42" t="n"/>
      <c r="R847" s="42" t="n"/>
    </row>
    <row r="848">
      <c r="A848" s="42" t="n"/>
      <c r="B848" s="42">
        <f t="array" ref="B848">IFERROR(INDEX(Raw_Articles!$F:$F,MATCH(A848,Raw_Articles!$A:$A,0)),"")</f>
        <v/>
      </c>
      <c r="C848" s="42" t="n"/>
      <c r="D848" s="42" t="n"/>
      <c r="E848" s="42" t="n"/>
      <c r="F848" s="42" t="n"/>
      <c r="G848" s="42" t="n"/>
      <c r="H848" s="42" t="n"/>
      <c r="I848" s="42" t="n"/>
      <c r="J848" s="42" t="n"/>
      <c r="K848" s="42" t="n"/>
      <c r="L848" s="42" t="n"/>
      <c r="M848" s="42" t="n"/>
      <c r="N848" s="42">
        <f>IF(COUNTA(C848:G848)=0,"",COUNTIF(C848:G848,"Yes"))</f>
        <v/>
      </c>
      <c r="O848" s="42">
        <f>IF(COUNTA(H848:M848)=0,"",IF(COUNTIF(H848:M848,"Yes")&gt;0,"YES","NO"))</f>
        <v/>
      </c>
      <c r="P848" s="42">
        <f>IF(A848="","",IF(O848="YES","Exclude",IF(N848=5,"Candidate","Review")))</f>
        <v/>
      </c>
      <c r="Q848" s="42" t="n"/>
      <c r="R848" s="42" t="n"/>
    </row>
    <row r="849">
      <c r="A849" s="42" t="n"/>
      <c r="B849" s="42">
        <f t="array" ref="B849">IFERROR(INDEX(Raw_Articles!$F:$F,MATCH(A849,Raw_Articles!$A:$A,0)),"")</f>
        <v/>
      </c>
      <c r="C849" s="42" t="n"/>
      <c r="D849" s="42" t="n"/>
      <c r="E849" s="42" t="n"/>
      <c r="F849" s="42" t="n"/>
      <c r="G849" s="42" t="n"/>
      <c r="H849" s="42" t="n"/>
      <c r="I849" s="42" t="n"/>
      <c r="J849" s="42" t="n"/>
      <c r="K849" s="42" t="n"/>
      <c r="L849" s="42" t="n"/>
      <c r="M849" s="42" t="n"/>
      <c r="N849" s="42">
        <f>IF(COUNTA(C849:G849)=0,"",COUNTIF(C849:G849,"Yes"))</f>
        <v/>
      </c>
      <c r="O849" s="42">
        <f>IF(COUNTA(H849:M849)=0,"",IF(COUNTIF(H849:M849,"Yes")&gt;0,"YES","NO"))</f>
        <v/>
      </c>
      <c r="P849" s="42">
        <f>IF(A849="","",IF(O849="YES","Exclude",IF(N849=5,"Candidate","Review")))</f>
        <v/>
      </c>
      <c r="Q849" s="42" t="n"/>
      <c r="R849" s="42" t="n"/>
    </row>
    <row r="850">
      <c r="A850" s="42" t="n"/>
      <c r="B850" s="42">
        <f t="array" ref="B850">IFERROR(INDEX(Raw_Articles!$F:$F,MATCH(A850,Raw_Articles!$A:$A,0)),"")</f>
        <v/>
      </c>
      <c r="C850" s="42" t="n"/>
      <c r="D850" s="42" t="n"/>
      <c r="E850" s="42" t="n"/>
      <c r="F850" s="42" t="n"/>
      <c r="G850" s="42" t="n"/>
      <c r="H850" s="42" t="n"/>
      <c r="I850" s="42" t="n"/>
      <c r="J850" s="42" t="n"/>
      <c r="K850" s="42" t="n"/>
      <c r="L850" s="42" t="n"/>
      <c r="M850" s="42" t="n"/>
      <c r="N850" s="42">
        <f>IF(COUNTA(C850:G850)=0,"",COUNTIF(C850:G850,"Yes"))</f>
        <v/>
      </c>
      <c r="O850" s="42">
        <f>IF(COUNTA(H850:M850)=0,"",IF(COUNTIF(H850:M850,"Yes")&gt;0,"YES","NO"))</f>
        <v/>
      </c>
      <c r="P850" s="42">
        <f>IF(A850="","",IF(O850="YES","Exclude",IF(N850=5,"Candidate","Review")))</f>
        <v/>
      </c>
      <c r="Q850" s="42" t="n"/>
      <c r="R850" s="42" t="n"/>
    </row>
    <row r="851">
      <c r="A851" s="42" t="n"/>
      <c r="B851" s="42">
        <f t="array" ref="B851">IFERROR(INDEX(Raw_Articles!$F:$F,MATCH(A851,Raw_Articles!$A:$A,0)),"")</f>
        <v/>
      </c>
      <c r="C851" s="42" t="n"/>
      <c r="D851" s="42" t="n"/>
      <c r="E851" s="42" t="n"/>
      <c r="F851" s="42" t="n"/>
      <c r="G851" s="42" t="n"/>
      <c r="H851" s="42" t="n"/>
      <c r="I851" s="42" t="n"/>
      <c r="J851" s="42" t="n"/>
      <c r="K851" s="42" t="n"/>
      <c r="L851" s="42" t="n"/>
      <c r="M851" s="42" t="n"/>
      <c r="N851" s="42">
        <f>IF(COUNTA(C851:G851)=0,"",COUNTIF(C851:G851,"Yes"))</f>
        <v/>
      </c>
      <c r="O851" s="42">
        <f>IF(COUNTA(H851:M851)=0,"",IF(COUNTIF(H851:M851,"Yes")&gt;0,"YES","NO"))</f>
        <v/>
      </c>
      <c r="P851" s="42">
        <f>IF(A851="","",IF(O851="YES","Exclude",IF(N851=5,"Candidate","Review")))</f>
        <v/>
      </c>
      <c r="Q851" s="42" t="n"/>
      <c r="R851" s="42" t="n"/>
    </row>
    <row r="852">
      <c r="A852" s="42" t="n"/>
      <c r="B852" s="42">
        <f t="array" ref="B852">IFERROR(INDEX(Raw_Articles!$F:$F,MATCH(A852,Raw_Articles!$A:$A,0)),"")</f>
        <v/>
      </c>
      <c r="C852" s="42" t="n"/>
      <c r="D852" s="42" t="n"/>
      <c r="E852" s="42" t="n"/>
      <c r="F852" s="42" t="n"/>
      <c r="G852" s="42" t="n"/>
      <c r="H852" s="42" t="n"/>
      <c r="I852" s="42" t="n"/>
      <c r="J852" s="42" t="n"/>
      <c r="K852" s="42" t="n"/>
      <c r="L852" s="42" t="n"/>
      <c r="M852" s="42" t="n"/>
      <c r="N852" s="42">
        <f>IF(COUNTA(C852:G852)=0,"",COUNTIF(C852:G852,"Yes"))</f>
        <v/>
      </c>
      <c r="O852" s="42">
        <f>IF(COUNTA(H852:M852)=0,"",IF(COUNTIF(H852:M852,"Yes")&gt;0,"YES","NO"))</f>
        <v/>
      </c>
      <c r="P852" s="42">
        <f>IF(A852="","",IF(O852="YES","Exclude",IF(N852=5,"Candidate","Review")))</f>
        <v/>
      </c>
      <c r="Q852" s="42" t="n"/>
      <c r="R852" s="42" t="n"/>
    </row>
    <row r="853">
      <c r="A853" s="42" t="n"/>
      <c r="B853" s="42">
        <f t="array" ref="B853">IFERROR(INDEX(Raw_Articles!$F:$F,MATCH(A853,Raw_Articles!$A:$A,0)),"")</f>
        <v/>
      </c>
      <c r="C853" s="42" t="n"/>
      <c r="D853" s="42" t="n"/>
      <c r="E853" s="42" t="n"/>
      <c r="F853" s="42" t="n"/>
      <c r="G853" s="42" t="n"/>
      <c r="H853" s="42" t="n"/>
      <c r="I853" s="42" t="n"/>
      <c r="J853" s="42" t="n"/>
      <c r="K853" s="42" t="n"/>
      <c r="L853" s="42" t="n"/>
      <c r="M853" s="42" t="n"/>
      <c r="N853" s="42">
        <f>IF(COUNTA(C853:G853)=0,"",COUNTIF(C853:G853,"Yes"))</f>
        <v/>
      </c>
      <c r="O853" s="42">
        <f>IF(COUNTA(H853:M853)=0,"",IF(COUNTIF(H853:M853,"Yes")&gt;0,"YES","NO"))</f>
        <v/>
      </c>
      <c r="P853" s="42">
        <f>IF(A853="","",IF(O853="YES","Exclude",IF(N853=5,"Candidate","Review")))</f>
        <v/>
      </c>
      <c r="Q853" s="42" t="n"/>
      <c r="R853" s="42" t="n"/>
    </row>
    <row r="854">
      <c r="A854" s="42" t="n"/>
      <c r="B854" s="42">
        <f t="array" ref="B854">IFERROR(INDEX(Raw_Articles!$F:$F,MATCH(A854,Raw_Articles!$A:$A,0)),"")</f>
        <v/>
      </c>
      <c r="C854" s="42" t="n"/>
      <c r="D854" s="42" t="n"/>
      <c r="E854" s="42" t="n"/>
      <c r="F854" s="42" t="n"/>
      <c r="G854" s="42" t="n"/>
      <c r="H854" s="42" t="n"/>
      <c r="I854" s="42" t="n"/>
      <c r="J854" s="42" t="n"/>
      <c r="K854" s="42" t="n"/>
      <c r="L854" s="42" t="n"/>
      <c r="M854" s="42" t="n"/>
      <c r="N854" s="42">
        <f>IF(COUNTA(C854:G854)=0,"",COUNTIF(C854:G854,"Yes"))</f>
        <v/>
      </c>
      <c r="O854" s="42">
        <f>IF(COUNTA(H854:M854)=0,"",IF(COUNTIF(H854:M854,"Yes")&gt;0,"YES","NO"))</f>
        <v/>
      </c>
      <c r="P854" s="42">
        <f>IF(A854="","",IF(O854="YES","Exclude",IF(N854=5,"Candidate","Review")))</f>
        <v/>
      </c>
      <c r="Q854" s="42" t="n"/>
      <c r="R854" s="42" t="n"/>
    </row>
    <row r="855">
      <c r="A855" s="42" t="n"/>
      <c r="B855" s="42">
        <f t="array" ref="B855">IFERROR(INDEX(Raw_Articles!$F:$F,MATCH(A855,Raw_Articles!$A:$A,0)),"")</f>
        <v/>
      </c>
      <c r="C855" s="42" t="n"/>
      <c r="D855" s="42" t="n"/>
      <c r="E855" s="42" t="n"/>
      <c r="F855" s="42" t="n"/>
      <c r="G855" s="42" t="n"/>
      <c r="H855" s="42" t="n"/>
      <c r="I855" s="42" t="n"/>
      <c r="J855" s="42" t="n"/>
      <c r="K855" s="42" t="n"/>
      <c r="L855" s="42" t="n"/>
      <c r="M855" s="42" t="n"/>
      <c r="N855" s="42">
        <f>IF(COUNTA(C855:G855)=0,"",COUNTIF(C855:G855,"Yes"))</f>
        <v/>
      </c>
      <c r="O855" s="42">
        <f>IF(COUNTA(H855:M855)=0,"",IF(COUNTIF(H855:M855,"Yes")&gt;0,"YES","NO"))</f>
        <v/>
      </c>
      <c r="P855" s="42">
        <f>IF(A855="","",IF(O855="YES","Exclude",IF(N855=5,"Candidate","Review")))</f>
        <v/>
      </c>
      <c r="Q855" s="42" t="n"/>
      <c r="R855" s="42" t="n"/>
    </row>
    <row r="856">
      <c r="A856" s="42" t="n"/>
      <c r="B856" s="42">
        <f t="array" ref="B856">IFERROR(INDEX(Raw_Articles!$F:$F,MATCH(A856,Raw_Articles!$A:$A,0)),"")</f>
        <v/>
      </c>
      <c r="C856" s="42" t="n"/>
      <c r="D856" s="42" t="n"/>
      <c r="E856" s="42" t="n"/>
      <c r="F856" s="42" t="n"/>
      <c r="G856" s="42" t="n"/>
      <c r="H856" s="42" t="n"/>
      <c r="I856" s="42" t="n"/>
      <c r="J856" s="42" t="n"/>
      <c r="K856" s="42" t="n"/>
      <c r="L856" s="42" t="n"/>
      <c r="M856" s="42" t="n"/>
      <c r="N856" s="42">
        <f>IF(COUNTA(C856:G856)=0,"",COUNTIF(C856:G856,"Yes"))</f>
        <v/>
      </c>
      <c r="O856" s="42">
        <f>IF(COUNTA(H856:M856)=0,"",IF(COUNTIF(H856:M856,"Yes")&gt;0,"YES","NO"))</f>
        <v/>
      </c>
      <c r="P856" s="42">
        <f>IF(A856="","",IF(O856="YES","Exclude",IF(N856=5,"Candidate","Review")))</f>
        <v/>
      </c>
      <c r="Q856" s="42" t="n"/>
      <c r="R856" s="42" t="n"/>
    </row>
    <row r="857">
      <c r="A857" s="42" t="n"/>
      <c r="B857" s="42">
        <f t="array" ref="B857">IFERROR(INDEX(Raw_Articles!$F:$F,MATCH(A857,Raw_Articles!$A:$A,0)),"")</f>
        <v/>
      </c>
      <c r="C857" s="42" t="n"/>
      <c r="D857" s="42" t="n"/>
      <c r="E857" s="42" t="n"/>
      <c r="F857" s="42" t="n"/>
      <c r="G857" s="42" t="n"/>
      <c r="H857" s="42" t="n"/>
      <c r="I857" s="42" t="n"/>
      <c r="J857" s="42" t="n"/>
      <c r="K857" s="42" t="n"/>
      <c r="L857" s="42" t="n"/>
      <c r="M857" s="42" t="n"/>
      <c r="N857" s="42">
        <f>IF(COUNTA(C857:G857)=0,"",COUNTIF(C857:G857,"Yes"))</f>
        <v/>
      </c>
      <c r="O857" s="42">
        <f>IF(COUNTA(H857:M857)=0,"",IF(COUNTIF(H857:M857,"Yes")&gt;0,"YES","NO"))</f>
        <v/>
      </c>
      <c r="P857" s="42">
        <f>IF(A857="","",IF(O857="YES","Exclude",IF(N857=5,"Candidate","Review")))</f>
        <v/>
      </c>
      <c r="Q857" s="42" t="n"/>
      <c r="R857" s="42" t="n"/>
    </row>
    <row r="858">
      <c r="A858" s="42" t="n"/>
      <c r="B858" s="42">
        <f t="array" ref="B858">IFERROR(INDEX(Raw_Articles!$F:$F,MATCH(A858,Raw_Articles!$A:$A,0)),"")</f>
        <v/>
      </c>
      <c r="C858" s="42" t="n"/>
      <c r="D858" s="42" t="n"/>
      <c r="E858" s="42" t="n"/>
      <c r="F858" s="42" t="n"/>
      <c r="G858" s="42" t="n"/>
      <c r="H858" s="42" t="n"/>
      <c r="I858" s="42" t="n"/>
      <c r="J858" s="42" t="n"/>
      <c r="K858" s="42" t="n"/>
      <c r="L858" s="42" t="n"/>
      <c r="M858" s="42" t="n"/>
      <c r="N858" s="42">
        <f>IF(COUNTA(C858:G858)=0,"",COUNTIF(C858:G858,"Yes"))</f>
        <v/>
      </c>
      <c r="O858" s="42">
        <f>IF(COUNTA(H858:M858)=0,"",IF(COUNTIF(H858:M858,"Yes")&gt;0,"YES","NO"))</f>
        <v/>
      </c>
      <c r="P858" s="42">
        <f>IF(A858="","",IF(O858="YES","Exclude",IF(N858=5,"Candidate","Review")))</f>
        <v/>
      </c>
      <c r="Q858" s="42" t="n"/>
      <c r="R858" s="42" t="n"/>
    </row>
    <row r="859">
      <c r="A859" s="42" t="n"/>
      <c r="B859" s="42">
        <f t="array" ref="B859">IFERROR(INDEX(Raw_Articles!$F:$F,MATCH(A859,Raw_Articles!$A:$A,0)),"")</f>
        <v/>
      </c>
      <c r="C859" s="42" t="n"/>
      <c r="D859" s="42" t="n"/>
      <c r="E859" s="42" t="n"/>
      <c r="F859" s="42" t="n"/>
      <c r="G859" s="42" t="n"/>
      <c r="H859" s="42" t="n"/>
      <c r="I859" s="42" t="n"/>
      <c r="J859" s="42" t="n"/>
      <c r="K859" s="42" t="n"/>
      <c r="L859" s="42" t="n"/>
      <c r="M859" s="42" t="n"/>
      <c r="N859" s="42">
        <f>IF(COUNTA(C859:G859)=0,"",COUNTIF(C859:G859,"Yes"))</f>
        <v/>
      </c>
      <c r="O859" s="42">
        <f>IF(COUNTA(H859:M859)=0,"",IF(COUNTIF(H859:M859,"Yes")&gt;0,"YES","NO"))</f>
        <v/>
      </c>
      <c r="P859" s="42">
        <f>IF(A859="","",IF(O859="YES","Exclude",IF(N859=5,"Candidate","Review")))</f>
        <v/>
      </c>
      <c r="Q859" s="42" t="n"/>
      <c r="R859" s="42" t="n"/>
    </row>
    <row r="860">
      <c r="A860" s="42" t="n"/>
      <c r="B860" s="42">
        <f t="array" ref="B860">IFERROR(INDEX(Raw_Articles!$F:$F,MATCH(A860,Raw_Articles!$A:$A,0)),"")</f>
        <v/>
      </c>
      <c r="C860" s="42" t="n"/>
      <c r="D860" s="42" t="n"/>
      <c r="E860" s="42" t="n"/>
      <c r="F860" s="42" t="n"/>
      <c r="G860" s="42" t="n"/>
      <c r="H860" s="42" t="n"/>
      <c r="I860" s="42" t="n"/>
      <c r="J860" s="42" t="n"/>
      <c r="K860" s="42" t="n"/>
      <c r="L860" s="42" t="n"/>
      <c r="M860" s="42" t="n"/>
      <c r="N860" s="42">
        <f>IF(COUNTA(C860:G860)=0,"",COUNTIF(C860:G860,"Yes"))</f>
        <v/>
      </c>
      <c r="O860" s="42">
        <f>IF(COUNTA(H860:M860)=0,"",IF(COUNTIF(H860:M860,"Yes")&gt;0,"YES","NO"))</f>
        <v/>
      </c>
      <c r="P860" s="42">
        <f>IF(A860="","",IF(O860="YES","Exclude",IF(N860=5,"Candidate","Review")))</f>
        <v/>
      </c>
      <c r="Q860" s="42" t="n"/>
      <c r="R860" s="42" t="n"/>
    </row>
    <row r="861">
      <c r="A861" s="42" t="n"/>
      <c r="B861" s="42">
        <f t="array" ref="B861">IFERROR(INDEX(Raw_Articles!$F:$F,MATCH(A861,Raw_Articles!$A:$A,0)),"")</f>
        <v/>
      </c>
      <c r="C861" s="42" t="n"/>
      <c r="D861" s="42" t="n"/>
      <c r="E861" s="42" t="n"/>
      <c r="F861" s="42" t="n"/>
      <c r="G861" s="42" t="n"/>
      <c r="H861" s="42" t="n"/>
      <c r="I861" s="42" t="n"/>
      <c r="J861" s="42" t="n"/>
      <c r="K861" s="42" t="n"/>
      <c r="L861" s="42" t="n"/>
      <c r="M861" s="42" t="n"/>
      <c r="N861" s="42">
        <f>IF(COUNTA(C861:G861)=0,"",COUNTIF(C861:G861,"Yes"))</f>
        <v/>
      </c>
      <c r="O861" s="42">
        <f>IF(COUNTA(H861:M861)=0,"",IF(COUNTIF(H861:M861,"Yes")&gt;0,"YES","NO"))</f>
        <v/>
      </c>
      <c r="P861" s="42">
        <f>IF(A861="","",IF(O861="YES","Exclude",IF(N861=5,"Candidate","Review")))</f>
        <v/>
      </c>
      <c r="Q861" s="42" t="n"/>
      <c r="R861" s="42" t="n"/>
    </row>
    <row r="862">
      <c r="A862" s="42" t="n"/>
      <c r="B862" s="42">
        <f t="array" ref="B862">IFERROR(INDEX(Raw_Articles!$F:$F,MATCH(A862,Raw_Articles!$A:$A,0)),"")</f>
        <v/>
      </c>
      <c r="C862" s="42" t="n"/>
      <c r="D862" s="42" t="n"/>
      <c r="E862" s="42" t="n"/>
      <c r="F862" s="42" t="n"/>
      <c r="G862" s="42" t="n"/>
      <c r="H862" s="42" t="n"/>
      <c r="I862" s="42" t="n"/>
      <c r="J862" s="42" t="n"/>
      <c r="K862" s="42" t="n"/>
      <c r="L862" s="42" t="n"/>
      <c r="M862" s="42" t="n"/>
      <c r="N862" s="42">
        <f>IF(COUNTA(C862:G862)=0,"",COUNTIF(C862:G862,"Yes"))</f>
        <v/>
      </c>
      <c r="O862" s="42">
        <f>IF(COUNTA(H862:M862)=0,"",IF(COUNTIF(H862:M862,"Yes")&gt;0,"YES","NO"))</f>
        <v/>
      </c>
      <c r="P862" s="42">
        <f>IF(A862="","",IF(O862="YES","Exclude",IF(N862=5,"Candidate","Review")))</f>
        <v/>
      </c>
      <c r="Q862" s="42" t="n"/>
      <c r="R862" s="42" t="n"/>
    </row>
    <row r="863">
      <c r="A863" s="42" t="n"/>
      <c r="B863" s="42">
        <f t="array" ref="B863">IFERROR(INDEX(Raw_Articles!$F:$F,MATCH(A863,Raw_Articles!$A:$A,0)),"")</f>
        <v/>
      </c>
      <c r="C863" s="42" t="n"/>
      <c r="D863" s="42" t="n"/>
      <c r="E863" s="42" t="n"/>
      <c r="F863" s="42" t="n"/>
      <c r="G863" s="42" t="n"/>
      <c r="H863" s="42" t="n"/>
      <c r="I863" s="42" t="n"/>
      <c r="J863" s="42" t="n"/>
      <c r="K863" s="42" t="n"/>
      <c r="L863" s="42" t="n"/>
      <c r="M863" s="42" t="n"/>
      <c r="N863" s="42">
        <f>IF(COUNTA(C863:G863)=0,"",COUNTIF(C863:G863,"Yes"))</f>
        <v/>
      </c>
      <c r="O863" s="42">
        <f>IF(COUNTA(H863:M863)=0,"",IF(COUNTIF(H863:M863,"Yes")&gt;0,"YES","NO"))</f>
        <v/>
      </c>
      <c r="P863" s="42">
        <f>IF(A863="","",IF(O863="YES","Exclude",IF(N863=5,"Candidate","Review")))</f>
        <v/>
      </c>
      <c r="Q863" s="42" t="n"/>
      <c r="R863" s="42" t="n"/>
    </row>
    <row r="864">
      <c r="A864" s="42" t="n"/>
      <c r="B864" s="42">
        <f t="array" ref="B864">IFERROR(INDEX(Raw_Articles!$F:$F,MATCH(A864,Raw_Articles!$A:$A,0)),"")</f>
        <v/>
      </c>
      <c r="C864" s="42" t="n"/>
      <c r="D864" s="42" t="n"/>
      <c r="E864" s="42" t="n"/>
      <c r="F864" s="42" t="n"/>
      <c r="G864" s="42" t="n"/>
      <c r="H864" s="42" t="n"/>
      <c r="I864" s="42" t="n"/>
      <c r="J864" s="42" t="n"/>
      <c r="K864" s="42" t="n"/>
      <c r="L864" s="42" t="n"/>
      <c r="M864" s="42" t="n"/>
      <c r="N864" s="42">
        <f>IF(COUNTA(C864:G864)=0,"",COUNTIF(C864:G864,"Yes"))</f>
        <v/>
      </c>
      <c r="O864" s="42">
        <f>IF(COUNTA(H864:M864)=0,"",IF(COUNTIF(H864:M864,"Yes")&gt;0,"YES","NO"))</f>
        <v/>
      </c>
      <c r="P864" s="42">
        <f>IF(A864="","",IF(O864="YES","Exclude",IF(N864=5,"Candidate","Review")))</f>
        <v/>
      </c>
      <c r="Q864" s="42" t="n"/>
      <c r="R864" s="42" t="n"/>
    </row>
    <row r="865">
      <c r="A865" s="42" t="n"/>
      <c r="B865" s="42">
        <f t="array" ref="B865">IFERROR(INDEX(Raw_Articles!$F:$F,MATCH(A865,Raw_Articles!$A:$A,0)),"")</f>
        <v/>
      </c>
      <c r="C865" s="42" t="n"/>
      <c r="D865" s="42" t="n"/>
      <c r="E865" s="42" t="n"/>
      <c r="F865" s="42" t="n"/>
      <c r="G865" s="42" t="n"/>
      <c r="H865" s="42" t="n"/>
      <c r="I865" s="42" t="n"/>
      <c r="J865" s="42" t="n"/>
      <c r="K865" s="42" t="n"/>
      <c r="L865" s="42" t="n"/>
      <c r="M865" s="42" t="n"/>
      <c r="N865" s="42">
        <f>IF(COUNTA(C865:G865)=0,"",COUNTIF(C865:G865,"Yes"))</f>
        <v/>
      </c>
      <c r="O865" s="42">
        <f>IF(COUNTA(H865:M865)=0,"",IF(COUNTIF(H865:M865,"Yes")&gt;0,"YES","NO"))</f>
        <v/>
      </c>
      <c r="P865" s="42">
        <f>IF(A865="","",IF(O865="YES","Exclude",IF(N865=5,"Candidate","Review")))</f>
        <v/>
      </c>
      <c r="Q865" s="42" t="n"/>
      <c r="R865" s="42" t="n"/>
    </row>
    <row r="866">
      <c r="A866" s="42" t="n"/>
      <c r="B866" s="42">
        <f t="array" ref="B866">IFERROR(INDEX(Raw_Articles!$F:$F,MATCH(A866,Raw_Articles!$A:$A,0)),"")</f>
        <v/>
      </c>
      <c r="C866" s="42" t="n"/>
      <c r="D866" s="42" t="n"/>
      <c r="E866" s="42" t="n"/>
      <c r="F866" s="42" t="n"/>
      <c r="G866" s="42" t="n"/>
      <c r="H866" s="42" t="n"/>
      <c r="I866" s="42" t="n"/>
      <c r="J866" s="42" t="n"/>
      <c r="K866" s="42" t="n"/>
      <c r="L866" s="42" t="n"/>
      <c r="M866" s="42" t="n"/>
      <c r="N866" s="42">
        <f>IF(COUNTA(C866:G866)=0,"",COUNTIF(C866:G866,"Yes"))</f>
        <v/>
      </c>
      <c r="O866" s="42">
        <f>IF(COUNTA(H866:M866)=0,"",IF(COUNTIF(H866:M866,"Yes")&gt;0,"YES","NO"))</f>
        <v/>
      </c>
      <c r="P866" s="42">
        <f>IF(A866="","",IF(O866="YES","Exclude",IF(N866=5,"Candidate","Review")))</f>
        <v/>
      </c>
      <c r="Q866" s="42" t="n"/>
      <c r="R866" s="42" t="n"/>
    </row>
    <row r="867">
      <c r="A867" s="42" t="n"/>
      <c r="B867" s="42">
        <f t="array" ref="B867">IFERROR(INDEX(Raw_Articles!$F:$F,MATCH(A867,Raw_Articles!$A:$A,0)),"")</f>
        <v/>
      </c>
      <c r="C867" s="42" t="n"/>
      <c r="D867" s="42" t="n"/>
      <c r="E867" s="42" t="n"/>
      <c r="F867" s="42" t="n"/>
      <c r="G867" s="42" t="n"/>
      <c r="H867" s="42" t="n"/>
      <c r="I867" s="42" t="n"/>
      <c r="J867" s="42" t="n"/>
      <c r="K867" s="42" t="n"/>
      <c r="L867" s="42" t="n"/>
      <c r="M867" s="42" t="n"/>
      <c r="N867" s="42">
        <f>IF(COUNTA(C867:G867)=0,"",COUNTIF(C867:G867,"Yes"))</f>
        <v/>
      </c>
      <c r="O867" s="42">
        <f>IF(COUNTA(H867:M867)=0,"",IF(COUNTIF(H867:M867,"Yes")&gt;0,"YES","NO"))</f>
        <v/>
      </c>
      <c r="P867" s="42">
        <f>IF(A867="","",IF(O867="YES","Exclude",IF(N867=5,"Candidate","Review")))</f>
        <v/>
      </c>
      <c r="Q867" s="42" t="n"/>
      <c r="R867" s="42" t="n"/>
    </row>
    <row r="868">
      <c r="A868" s="42" t="n"/>
      <c r="B868" s="42">
        <f t="array" ref="B868">IFERROR(INDEX(Raw_Articles!$F:$F,MATCH(A868,Raw_Articles!$A:$A,0)),"")</f>
        <v/>
      </c>
      <c r="C868" s="42" t="n"/>
      <c r="D868" s="42" t="n"/>
      <c r="E868" s="42" t="n"/>
      <c r="F868" s="42" t="n"/>
      <c r="G868" s="42" t="n"/>
      <c r="H868" s="42" t="n"/>
      <c r="I868" s="42" t="n"/>
      <c r="J868" s="42" t="n"/>
      <c r="K868" s="42" t="n"/>
      <c r="L868" s="42" t="n"/>
      <c r="M868" s="42" t="n"/>
      <c r="N868" s="42">
        <f>IF(COUNTA(C868:G868)=0,"",COUNTIF(C868:G868,"Yes"))</f>
        <v/>
      </c>
      <c r="O868" s="42">
        <f>IF(COUNTA(H868:M868)=0,"",IF(COUNTIF(H868:M868,"Yes")&gt;0,"YES","NO"))</f>
        <v/>
      </c>
      <c r="P868" s="42">
        <f>IF(A868="","",IF(O868="YES","Exclude",IF(N868=5,"Candidate","Review")))</f>
        <v/>
      </c>
      <c r="Q868" s="42" t="n"/>
      <c r="R868" s="42" t="n"/>
    </row>
    <row r="869">
      <c r="A869" s="42" t="n"/>
      <c r="B869" s="42">
        <f t="array" ref="B869">IFERROR(INDEX(Raw_Articles!$F:$F,MATCH(A869,Raw_Articles!$A:$A,0)),"")</f>
        <v/>
      </c>
      <c r="C869" s="42" t="n"/>
      <c r="D869" s="42" t="n"/>
      <c r="E869" s="42" t="n"/>
      <c r="F869" s="42" t="n"/>
      <c r="G869" s="42" t="n"/>
      <c r="H869" s="42" t="n"/>
      <c r="I869" s="42" t="n"/>
      <c r="J869" s="42" t="n"/>
      <c r="K869" s="42" t="n"/>
      <c r="L869" s="42" t="n"/>
      <c r="M869" s="42" t="n"/>
      <c r="N869" s="42">
        <f>IF(COUNTA(C869:G869)=0,"",COUNTIF(C869:G869,"Yes"))</f>
        <v/>
      </c>
      <c r="O869" s="42">
        <f>IF(COUNTA(H869:M869)=0,"",IF(COUNTIF(H869:M869,"Yes")&gt;0,"YES","NO"))</f>
        <v/>
      </c>
      <c r="P869" s="42">
        <f>IF(A869="","",IF(O869="YES","Exclude",IF(N869=5,"Candidate","Review")))</f>
        <v/>
      </c>
      <c r="Q869" s="42" t="n"/>
      <c r="R869" s="42" t="n"/>
    </row>
    <row r="870">
      <c r="A870" s="42" t="n"/>
      <c r="B870" s="42">
        <f t="array" ref="B870">IFERROR(INDEX(Raw_Articles!$F:$F,MATCH(A870,Raw_Articles!$A:$A,0)),"")</f>
        <v/>
      </c>
      <c r="C870" s="42" t="n"/>
      <c r="D870" s="42" t="n"/>
      <c r="E870" s="42" t="n"/>
      <c r="F870" s="42" t="n"/>
      <c r="G870" s="42" t="n"/>
      <c r="H870" s="42" t="n"/>
      <c r="I870" s="42" t="n"/>
      <c r="J870" s="42" t="n"/>
      <c r="K870" s="42" t="n"/>
      <c r="L870" s="42" t="n"/>
      <c r="M870" s="42" t="n"/>
      <c r="N870" s="42">
        <f>IF(COUNTA(C870:G870)=0,"",COUNTIF(C870:G870,"Yes"))</f>
        <v/>
      </c>
      <c r="O870" s="42">
        <f>IF(COUNTA(H870:M870)=0,"",IF(COUNTIF(H870:M870,"Yes")&gt;0,"YES","NO"))</f>
        <v/>
      </c>
      <c r="P870" s="42">
        <f>IF(A870="","",IF(O870="YES","Exclude",IF(N870=5,"Candidate","Review")))</f>
        <v/>
      </c>
      <c r="Q870" s="42" t="n"/>
      <c r="R870" s="42" t="n"/>
    </row>
    <row r="871">
      <c r="A871" s="42" t="n"/>
      <c r="B871" s="42">
        <f t="array" ref="B871">IFERROR(INDEX(Raw_Articles!$F:$F,MATCH(A871,Raw_Articles!$A:$A,0)),"")</f>
        <v/>
      </c>
      <c r="C871" s="42" t="n"/>
      <c r="D871" s="42" t="n"/>
      <c r="E871" s="42" t="n"/>
      <c r="F871" s="42" t="n"/>
      <c r="G871" s="42" t="n"/>
      <c r="H871" s="42" t="n"/>
      <c r="I871" s="42" t="n"/>
      <c r="J871" s="42" t="n"/>
      <c r="K871" s="42" t="n"/>
      <c r="L871" s="42" t="n"/>
      <c r="M871" s="42" t="n"/>
      <c r="N871" s="42">
        <f>IF(COUNTA(C871:G871)=0,"",COUNTIF(C871:G871,"Yes"))</f>
        <v/>
      </c>
      <c r="O871" s="42">
        <f>IF(COUNTA(H871:M871)=0,"",IF(COUNTIF(H871:M871,"Yes")&gt;0,"YES","NO"))</f>
        <v/>
      </c>
      <c r="P871" s="42">
        <f>IF(A871="","",IF(O871="YES","Exclude",IF(N871=5,"Candidate","Review")))</f>
        <v/>
      </c>
      <c r="Q871" s="42" t="n"/>
      <c r="R871" s="42" t="n"/>
    </row>
    <row r="872">
      <c r="A872" s="42" t="n"/>
      <c r="B872" s="42">
        <f t="array" ref="B872">IFERROR(INDEX(Raw_Articles!$F:$F,MATCH(A872,Raw_Articles!$A:$A,0)),"")</f>
        <v/>
      </c>
      <c r="C872" s="42" t="n"/>
      <c r="D872" s="42" t="n"/>
      <c r="E872" s="42" t="n"/>
      <c r="F872" s="42" t="n"/>
      <c r="G872" s="42" t="n"/>
      <c r="H872" s="42" t="n"/>
      <c r="I872" s="42" t="n"/>
      <c r="J872" s="42" t="n"/>
      <c r="K872" s="42" t="n"/>
      <c r="L872" s="42" t="n"/>
      <c r="M872" s="42" t="n"/>
      <c r="N872" s="42">
        <f>IF(COUNTA(C872:G872)=0,"",COUNTIF(C872:G872,"Yes"))</f>
        <v/>
      </c>
      <c r="O872" s="42">
        <f>IF(COUNTA(H872:M872)=0,"",IF(COUNTIF(H872:M872,"Yes")&gt;0,"YES","NO"))</f>
        <v/>
      </c>
      <c r="P872" s="42">
        <f>IF(A872="","",IF(O872="YES","Exclude",IF(N872=5,"Candidate","Review")))</f>
        <v/>
      </c>
      <c r="Q872" s="42" t="n"/>
      <c r="R872" s="42" t="n"/>
    </row>
    <row r="873">
      <c r="A873" s="42" t="n"/>
      <c r="B873" s="42">
        <f t="array" ref="B873">IFERROR(INDEX(Raw_Articles!$F:$F,MATCH(A873,Raw_Articles!$A:$A,0)),"")</f>
        <v/>
      </c>
      <c r="C873" s="42" t="n"/>
      <c r="D873" s="42" t="n"/>
      <c r="E873" s="42" t="n"/>
      <c r="F873" s="42" t="n"/>
      <c r="G873" s="42" t="n"/>
      <c r="H873" s="42" t="n"/>
      <c r="I873" s="42" t="n"/>
      <c r="J873" s="42" t="n"/>
      <c r="K873" s="42" t="n"/>
      <c r="L873" s="42" t="n"/>
      <c r="M873" s="42" t="n"/>
      <c r="N873" s="42">
        <f>IF(COUNTA(C873:G873)=0,"",COUNTIF(C873:G873,"Yes"))</f>
        <v/>
      </c>
      <c r="O873" s="42">
        <f>IF(COUNTA(H873:M873)=0,"",IF(COUNTIF(H873:M873,"Yes")&gt;0,"YES","NO"))</f>
        <v/>
      </c>
      <c r="P873" s="42">
        <f>IF(A873="","",IF(O873="YES","Exclude",IF(N873=5,"Candidate","Review")))</f>
        <v/>
      </c>
      <c r="Q873" s="42" t="n"/>
      <c r="R873" s="42" t="n"/>
    </row>
    <row r="874">
      <c r="A874" s="42" t="n"/>
      <c r="B874" s="42">
        <f t="array" ref="B874">IFERROR(INDEX(Raw_Articles!$F:$F,MATCH(A874,Raw_Articles!$A:$A,0)),"")</f>
        <v/>
      </c>
      <c r="C874" s="42" t="n"/>
      <c r="D874" s="42" t="n"/>
      <c r="E874" s="42" t="n"/>
      <c r="F874" s="42" t="n"/>
      <c r="G874" s="42" t="n"/>
      <c r="H874" s="42" t="n"/>
      <c r="I874" s="42" t="n"/>
      <c r="J874" s="42" t="n"/>
      <c r="K874" s="42" t="n"/>
      <c r="L874" s="42" t="n"/>
      <c r="M874" s="42" t="n"/>
      <c r="N874" s="42">
        <f>IF(COUNTA(C874:G874)=0,"",COUNTIF(C874:G874,"Yes"))</f>
        <v/>
      </c>
      <c r="O874" s="42">
        <f>IF(COUNTA(H874:M874)=0,"",IF(COUNTIF(H874:M874,"Yes")&gt;0,"YES","NO"))</f>
        <v/>
      </c>
      <c r="P874" s="42">
        <f>IF(A874="","",IF(O874="YES","Exclude",IF(N874=5,"Candidate","Review")))</f>
        <v/>
      </c>
      <c r="Q874" s="42" t="n"/>
      <c r="R874" s="42" t="n"/>
    </row>
    <row r="875">
      <c r="A875" s="42" t="n"/>
      <c r="B875" s="42">
        <f t="array" ref="B875">IFERROR(INDEX(Raw_Articles!$F:$F,MATCH(A875,Raw_Articles!$A:$A,0)),"")</f>
        <v/>
      </c>
      <c r="C875" s="42" t="n"/>
      <c r="D875" s="42" t="n"/>
      <c r="E875" s="42" t="n"/>
      <c r="F875" s="42" t="n"/>
      <c r="G875" s="42" t="n"/>
      <c r="H875" s="42" t="n"/>
      <c r="I875" s="42" t="n"/>
      <c r="J875" s="42" t="n"/>
      <c r="K875" s="42" t="n"/>
      <c r="L875" s="42" t="n"/>
      <c r="M875" s="42" t="n"/>
      <c r="N875" s="42">
        <f>IF(COUNTA(C875:G875)=0,"",COUNTIF(C875:G875,"Yes"))</f>
        <v/>
      </c>
      <c r="O875" s="42">
        <f>IF(COUNTA(H875:M875)=0,"",IF(COUNTIF(H875:M875,"Yes")&gt;0,"YES","NO"))</f>
        <v/>
      </c>
      <c r="P875" s="42">
        <f>IF(A875="","",IF(O875="YES","Exclude",IF(N875=5,"Candidate","Review")))</f>
        <v/>
      </c>
      <c r="Q875" s="42" t="n"/>
      <c r="R875" s="42" t="n"/>
    </row>
    <row r="876">
      <c r="A876" s="42" t="n"/>
      <c r="B876" s="42">
        <f t="array" ref="B876">IFERROR(INDEX(Raw_Articles!$F:$F,MATCH(A876,Raw_Articles!$A:$A,0)),"")</f>
        <v/>
      </c>
      <c r="C876" s="42" t="n"/>
      <c r="D876" s="42" t="n"/>
      <c r="E876" s="42" t="n"/>
      <c r="F876" s="42" t="n"/>
      <c r="G876" s="42" t="n"/>
      <c r="H876" s="42" t="n"/>
      <c r="I876" s="42" t="n"/>
      <c r="J876" s="42" t="n"/>
      <c r="K876" s="42" t="n"/>
      <c r="L876" s="42" t="n"/>
      <c r="M876" s="42" t="n"/>
      <c r="N876" s="42">
        <f>IF(COUNTA(C876:G876)=0,"",COUNTIF(C876:G876,"Yes"))</f>
        <v/>
      </c>
      <c r="O876" s="42">
        <f>IF(COUNTA(H876:M876)=0,"",IF(COUNTIF(H876:M876,"Yes")&gt;0,"YES","NO"))</f>
        <v/>
      </c>
      <c r="P876" s="42">
        <f>IF(A876="","",IF(O876="YES","Exclude",IF(N876=5,"Candidate","Review")))</f>
        <v/>
      </c>
      <c r="Q876" s="42" t="n"/>
      <c r="R876" s="42" t="n"/>
    </row>
    <row r="877">
      <c r="A877" s="42" t="n"/>
      <c r="B877" s="42">
        <f t="array" ref="B877">IFERROR(INDEX(Raw_Articles!$F:$F,MATCH(A877,Raw_Articles!$A:$A,0)),"")</f>
        <v/>
      </c>
      <c r="C877" s="42" t="n"/>
      <c r="D877" s="42" t="n"/>
      <c r="E877" s="42" t="n"/>
      <c r="F877" s="42" t="n"/>
      <c r="G877" s="42" t="n"/>
      <c r="H877" s="42" t="n"/>
      <c r="I877" s="42" t="n"/>
      <c r="J877" s="42" t="n"/>
      <c r="K877" s="42" t="n"/>
      <c r="L877" s="42" t="n"/>
      <c r="M877" s="42" t="n"/>
      <c r="N877" s="42">
        <f>IF(COUNTA(C877:G877)=0,"",COUNTIF(C877:G877,"Yes"))</f>
        <v/>
      </c>
      <c r="O877" s="42">
        <f>IF(COUNTA(H877:M877)=0,"",IF(COUNTIF(H877:M877,"Yes")&gt;0,"YES","NO"))</f>
        <v/>
      </c>
      <c r="P877" s="42">
        <f>IF(A877="","",IF(O877="YES","Exclude",IF(N877=5,"Candidate","Review")))</f>
        <v/>
      </c>
      <c r="Q877" s="42" t="n"/>
      <c r="R877" s="42" t="n"/>
    </row>
    <row r="878">
      <c r="A878" s="42" t="n"/>
      <c r="B878" s="42">
        <f t="array" ref="B878">IFERROR(INDEX(Raw_Articles!$F:$F,MATCH(A878,Raw_Articles!$A:$A,0)),"")</f>
        <v/>
      </c>
      <c r="C878" s="42" t="n"/>
      <c r="D878" s="42" t="n"/>
      <c r="E878" s="42" t="n"/>
      <c r="F878" s="42" t="n"/>
      <c r="G878" s="42" t="n"/>
      <c r="H878" s="42" t="n"/>
      <c r="I878" s="42" t="n"/>
      <c r="J878" s="42" t="n"/>
      <c r="K878" s="42" t="n"/>
      <c r="L878" s="42" t="n"/>
      <c r="M878" s="42" t="n"/>
      <c r="N878" s="42">
        <f>IF(COUNTA(C878:G878)=0,"",COUNTIF(C878:G878,"Yes"))</f>
        <v/>
      </c>
      <c r="O878" s="42">
        <f>IF(COUNTA(H878:M878)=0,"",IF(COUNTIF(H878:M878,"Yes")&gt;0,"YES","NO"))</f>
        <v/>
      </c>
      <c r="P878" s="42">
        <f>IF(A878="","",IF(O878="YES","Exclude",IF(N878=5,"Candidate","Review")))</f>
        <v/>
      </c>
      <c r="Q878" s="42" t="n"/>
      <c r="R878" s="42" t="n"/>
    </row>
    <row r="879">
      <c r="A879" s="42" t="n"/>
      <c r="B879" s="42">
        <f t="array" ref="B879">IFERROR(INDEX(Raw_Articles!$F:$F,MATCH(A879,Raw_Articles!$A:$A,0)),"")</f>
        <v/>
      </c>
      <c r="C879" s="42" t="n"/>
      <c r="D879" s="42" t="n"/>
      <c r="E879" s="42" t="n"/>
      <c r="F879" s="42" t="n"/>
      <c r="G879" s="42" t="n"/>
      <c r="H879" s="42" t="n"/>
      <c r="I879" s="42" t="n"/>
      <c r="J879" s="42" t="n"/>
      <c r="K879" s="42" t="n"/>
      <c r="L879" s="42" t="n"/>
      <c r="M879" s="42" t="n"/>
      <c r="N879" s="42">
        <f>IF(COUNTA(C879:G879)=0,"",COUNTIF(C879:G879,"Yes"))</f>
        <v/>
      </c>
      <c r="O879" s="42">
        <f>IF(COUNTA(H879:M879)=0,"",IF(COUNTIF(H879:M879,"Yes")&gt;0,"YES","NO"))</f>
        <v/>
      </c>
      <c r="P879" s="42">
        <f>IF(A879="","",IF(O879="YES","Exclude",IF(N879=5,"Candidate","Review")))</f>
        <v/>
      </c>
      <c r="Q879" s="42" t="n"/>
      <c r="R879" s="42" t="n"/>
    </row>
    <row r="880">
      <c r="A880" s="42" t="n"/>
      <c r="B880" s="42">
        <f t="array" ref="B880">IFERROR(INDEX(Raw_Articles!$F:$F,MATCH(A880,Raw_Articles!$A:$A,0)),"")</f>
        <v/>
      </c>
      <c r="C880" s="42" t="n"/>
      <c r="D880" s="42" t="n"/>
      <c r="E880" s="42" t="n"/>
      <c r="F880" s="42" t="n"/>
      <c r="G880" s="42" t="n"/>
      <c r="H880" s="42" t="n"/>
      <c r="I880" s="42" t="n"/>
      <c r="J880" s="42" t="n"/>
      <c r="K880" s="42" t="n"/>
      <c r="L880" s="42" t="n"/>
      <c r="M880" s="42" t="n"/>
      <c r="N880" s="42">
        <f>IF(COUNTA(C880:G880)=0,"",COUNTIF(C880:G880,"Yes"))</f>
        <v/>
      </c>
      <c r="O880" s="42">
        <f>IF(COUNTA(H880:M880)=0,"",IF(COUNTIF(H880:M880,"Yes")&gt;0,"YES","NO"))</f>
        <v/>
      </c>
      <c r="P880" s="42">
        <f>IF(A880="","",IF(O880="YES","Exclude",IF(N880=5,"Candidate","Review")))</f>
        <v/>
      </c>
      <c r="Q880" s="42" t="n"/>
      <c r="R880" s="42" t="n"/>
    </row>
    <row r="881">
      <c r="A881" s="42" t="n"/>
      <c r="B881" s="42">
        <f t="array" ref="B881">IFERROR(INDEX(Raw_Articles!$F:$F,MATCH(A881,Raw_Articles!$A:$A,0)),"")</f>
        <v/>
      </c>
      <c r="C881" s="42" t="n"/>
      <c r="D881" s="42" t="n"/>
      <c r="E881" s="42" t="n"/>
      <c r="F881" s="42" t="n"/>
      <c r="G881" s="42" t="n"/>
      <c r="H881" s="42" t="n"/>
      <c r="I881" s="42" t="n"/>
      <c r="J881" s="42" t="n"/>
      <c r="K881" s="42" t="n"/>
      <c r="L881" s="42" t="n"/>
      <c r="M881" s="42" t="n"/>
      <c r="N881" s="42">
        <f>IF(COUNTA(C881:G881)=0,"",COUNTIF(C881:G881,"Yes"))</f>
        <v/>
      </c>
      <c r="O881" s="42">
        <f>IF(COUNTA(H881:M881)=0,"",IF(COUNTIF(H881:M881,"Yes")&gt;0,"YES","NO"))</f>
        <v/>
      </c>
      <c r="P881" s="42">
        <f>IF(A881="","",IF(O881="YES","Exclude",IF(N881=5,"Candidate","Review")))</f>
        <v/>
      </c>
      <c r="Q881" s="42" t="n"/>
      <c r="R881" s="42" t="n"/>
    </row>
    <row r="882">
      <c r="A882" s="42" t="n"/>
      <c r="B882" s="42">
        <f t="array" ref="B882">IFERROR(INDEX(Raw_Articles!$F:$F,MATCH(A882,Raw_Articles!$A:$A,0)),"")</f>
        <v/>
      </c>
      <c r="C882" s="42" t="n"/>
      <c r="D882" s="42" t="n"/>
      <c r="E882" s="42" t="n"/>
      <c r="F882" s="42" t="n"/>
      <c r="G882" s="42" t="n"/>
      <c r="H882" s="42" t="n"/>
      <c r="I882" s="42" t="n"/>
      <c r="J882" s="42" t="n"/>
      <c r="K882" s="42" t="n"/>
      <c r="L882" s="42" t="n"/>
      <c r="M882" s="42" t="n"/>
      <c r="N882" s="42">
        <f>IF(COUNTA(C882:G882)=0,"",COUNTIF(C882:G882,"Yes"))</f>
        <v/>
      </c>
      <c r="O882" s="42">
        <f>IF(COUNTA(H882:M882)=0,"",IF(COUNTIF(H882:M882,"Yes")&gt;0,"YES","NO"))</f>
        <v/>
      </c>
      <c r="P882" s="42">
        <f>IF(A882="","",IF(O882="YES","Exclude",IF(N882=5,"Candidate","Review")))</f>
        <v/>
      </c>
      <c r="Q882" s="42" t="n"/>
      <c r="R882" s="42" t="n"/>
    </row>
    <row r="883">
      <c r="A883" s="42" t="n"/>
      <c r="B883" s="42">
        <f t="array" ref="B883">IFERROR(INDEX(Raw_Articles!$F:$F,MATCH(A883,Raw_Articles!$A:$A,0)),"")</f>
        <v/>
      </c>
      <c r="C883" s="42" t="n"/>
      <c r="D883" s="42" t="n"/>
      <c r="E883" s="42" t="n"/>
      <c r="F883" s="42" t="n"/>
      <c r="G883" s="42" t="n"/>
      <c r="H883" s="42" t="n"/>
      <c r="I883" s="42" t="n"/>
      <c r="J883" s="42" t="n"/>
      <c r="K883" s="42" t="n"/>
      <c r="L883" s="42" t="n"/>
      <c r="M883" s="42" t="n"/>
      <c r="N883" s="42">
        <f>IF(COUNTA(C883:G883)=0,"",COUNTIF(C883:G883,"Yes"))</f>
        <v/>
      </c>
      <c r="O883" s="42">
        <f>IF(COUNTA(H883:M883)=0,"",IF(COUNTIF(H883:M883,"Yes")&gt;0,"YES","NO"))</f>
        <v/>
      </c>
      <c r="P883" s="42">
        <f>IF(A883="","",IF(O883="YES","Exclude",IF(N883=5,"Candidate","Review")))</f>
        <v/>
      </c>
      <c r="Q883" s="42" t="n"/>
      <c r="R883" s="42" t="n"/>
    </row>
    <row r="884">
      <c r="A884" s="42" t="n"/>
      <c r="B884" s="42">
        <f t="array" ref="B884">IFERROR(INDEX(Raw_Articles!$F:$F,MATCH(A884,Raw_Articles!$A:$A,0)),"")</f>
        <v/>
      </c>
      <c r="C884" s="42" t="n"/>
      <c r="D884" s="42" t="n"/>
      <c r="E884" s="42" t="n"/>
      <c r="F884" s="42" t="n"/>
      <c r="G884" s="42" t="n"/>
      <c r="H884" s="42" t="n"/>
      <c r="I884" s="42" t="n"/>
      <c r="J884" s="42" t="n"/>
      <c r="K884" s="42" t="n"/>
      <c r="L884" s="42" t="n"/>
      <c r="M884" s="42" t="n"/>
      <c r="N884" s="42">
        <f>IF(COUNTA(C884:G884)=0,"",COUNTIF(C884:G884,"Yes"))</f>
        <v/>
      </c>
      <c r="O884" s="42">
        <f>IF(COUNTA(H884:M884)=0,"",IF(COUNTIF(H884:M884,"Yes")&gt;0,"YES","NO"))</f>
        <v/>
      </c>
      <c r="P884" s="42">
        <f>IF(A884="","",IF(O884="YES","Exclude",IF(N884=5,"Candidate","Review")))</f>
        <v/>
      </c>
      <c r="Q884" s="42" t="n"/>
      <c r="R884" s="42" t="n"/>
    </row>
    <row r="885">
      <c r="A885" s="42" t="n"/>
      <c r="B885" s="42">
        <f t="array" ref="B885">IFERROR(INDEX(Raw_Articles!$F:$F,MATCH(A885,Raw_Articles!$A:$A,0)),"")</f>
        <v/>
      </c>
      <c r="C885" s="42" t="n"/>
      <c r="D885" s="42" t="n"/>
      <c r="E885" s="42" t="n"/>
      <c r="F885" s="42" t="n"/>
      <c r="G885" s="42" t="n"/>
      <c r="H885" s="42" t="n"/>
      <c r="I885" s="42" t="n"/>
      <c r="J885" s="42" t="n"/>
      <c r="K885" s="42" t="n"/>
      <c r="L885" s="42" t="n"/>
      <c r="M885" s="42" t="n"/>
      <c r="N885" s="42">
        <f>IF(COUNTA(C885:G885)=0,"",COUNTIF(C885:G885,"Yes"))</f>
        <v/>
      </c>
      <c r="O885" s="42">
        <f>IF(COUNTA(H885:M885)=0,"",IF(COUNTIF(H885:M885,"Yes")&gt;0,"YES","NO"))</f>
        <v/>
      </c>
      <c r="P885" s="42">
        <f>IF(A885="","",IF(O885="YES","Exclude",IF(N885=5,"Candidate","Review")))</f>
        <v/>
      </c>
      <c r="Q885" s="42" t="n"/>
      <c r="R885" s="42" t="n"/>
    </row>
    <row r="886">
      <c r="A886" s="42" t="n"/>
      <c r="B886" s="42">
        <f t="array" ref="B886">IFERROR(INDEX(Raw_Articles!$F:$F,MATCH(A886,Raw_Articles!$A:$A,0)),"")</f>
        <v/>
      </c>
      <c r="C886" s="42" t="n"/>
      <c r="D886" s="42" t="n"/>
      <c r="E886" s="42" t="n"/>
      <c r="F886" s="42" t="n"/>
      <c r="G886" s="42" t="n"/>
      <c r="H886" s="42" t="n"/>
      <c r="I886" s="42" t="n"/>
      <c r="J886" s="42" t="n"/>
      <c r="K886" s="42" t="n"/>
      <c r="L886" s="42" t="n"/>
      <c r="M886" s="42" t="n"/>
      <c r="N886" s="42">
        <f>IF(COUNTA(C886:G886)=0,"",COUNTIF(C886:G886,"Yes"))</f>
        <v/>
      </c>
      <c r="O886" s="42">
        <f>IF(COUNTA(H886:M886)=0,"",IF(COUNTIF(H886:M886,"Yes")&gt;0,"YES","NO"))</f>
        <v/>
      </c>
      <c r="P886" s="42">
        <f>IF(A886="","",IF(O886="YES","Exclude",IF(N886=5,"Candidate","Review")))</f>
        <v/>
      </c>
      <c r="Q886" s="42" t="n"/>
      <c r="R886" s="42" t="n"/>
    </row>
    <row r="887">
      <c r="A887" s="42" t="n"/>
      <c r="B887" s="42">
        <f t="array" ref="B887">IFERROR(INDEX(Raw_Articles!$F:$F,MATCH(A887,Raw_Articles!$A:$A,0)),"")</f>
        <v/>
      </c>
      <c r="C887" s="42" t="n"/>
      <c r="D887" s="42" t="n"/>
      <c r="E887" s="42" t="n"/>
      <c r="F887" s="42" t="n"/>
      <c r="G887" s="42" t="n"/>
      <c r="H887" s="42" t="n"/>
      <c r="I887" s="42" t="n"/>
      <c r="J887" s="42" t="n"/>
      <c r="K887" s="42" t="n"/>
      <c r="L887" s="42" t="n"/>
      <c r="M887" s="42" t="n"/>
      <c r="N887" s="42">
        <f>IF(COUNTA(C887:G887)=0,"",COUNTIF(C887:G887,"Yes"))</f>
        <v/>
      </c>
      <c r="O887" s="42">
        <f>IF(COUNTA(H887:M887)=0,"",IF(COUNTIF(H887:M887,"Yes")&gt;0,"YES","NO"))</f>
        <v/>
      </c>
      <c r="P887" s="42">
        <f>IF(A887="","",IF(O887="YES","Exclude",IF(N887=5,"Candidate","Review")))</f>
        <v/>
      </c>
      <c r="Q887" s="42" t="n"/>
      <c r="R887" s="42" t="n"/>
    </row>
    <row r="888">
      <c r="A888" s="42" t="n"/>
      <c r="B888" s="42">
        <f t="array" ref="B888">IFERROR(INDEX(Raw_Articles!$F:$F,MATCH(A888,Raw_Articles!$A:$A,0)),"")</f>
        <v/>
      </c>
      <c r="C888" s="42" t="n"/>
      <c r="D888" s="42" t="n"/>
      <c r="E888" s="42" t="n"/>
      <c r="F888" s="42" t="n"/>
      <c r="G888" s="42" t="n"/>
      <c r="H888" s="42" t="n"/>
      <c r="I888" s="42" t="n"/>
      <c r="J888" s="42" t="n"/>
      <c r="K888" s="42" t="n"/>
      <c r="L888" s="42" t="n"/>
      <c r="M888" s="42" t="n"/>
      <c r="N888" s="42">
        <f>IF(COUNTA(C888:G888)=0,"",COUNTIF(C888:G888,"Yes"))</f>
        <v/>
      </c>
      <c r="O888" s="42">
        <f>IF(COUNTA(H888:M888)=0,"",IF(COUNTIF(H888:M888,"Yes")&gt;0,"YES","NO"))</f>
        <v/>
      </c>
      <c r="P888" s="42">
        <f>IF(A888="","",IF(O888="YES","Exclude",IF(N888=5,"Candidate","Review")))</f>
        <v/>
      </c>
      <c r="Q888" s="42" t="n"/>
      <c r="R888" s="42" t="n"/>
    </row>
    <row r="889">
      <c r="A889" s="42" t="n"/>
      <c r="B889" s="42">
        <f t="array" ref="B889">IFERROR(INDEX(Raw_Articles!$F:$F,MATCH(A889,Raw_Articles!$A:$A,0)),"")</f>
        <v/>
      </c>
      <c r="C889" s="42" t="n"/>
      <c r="D889" s="42" t="n"/>
      <c r="E889" s="42" t="n"/>
      <c r="F889" s="42" t="n"/>
      <c r="G889" s="42" t="n"/>
      <c r="H889" s="42" t="n"/>
      <c r="I889" s="42" t="n"/>
      <c r="J889" s="42" t="n"/>
      <c r="K889" s="42" t="n"/>
      <c r="L889" s="42" t="n"/>
      <c r="M889" s="42" t="n"/>
      <c r="N889" s="42">
        <f>IF(COUNTA(C889:G889)=0,"",COUNTIF(C889:G889,"Yes"))</f>
        <v/>
      </c>
      <c r="O889" s="42">
        <f>IF(COUNTA(H889:M889)=0,"",IF(COUNTIF(H889:M889,"Yes")&gt;0,"YES","NO"))</f>
        <v/>
      </c>
      <c r="P889" s="42">
        <f>IF(A889="","",IF(O889="YES","Exclude",IF(N889=5,"Candidate","Review")))</f>
        <v/>
      </c>
      <c r="Q889" s="42" t="n"/>
      <c r="R889" s="42" t="n"/>
    </row>
    <row r="890">
      <c r="A890" s="42" t="n"/>
      <c r="B890" s="42">
        <f t="array" ref="B890">IFERROR(INDEX(Raw_Articles!$F:$F,MATCH(A890,Raw_Articles!$A:$A,0)),"")</f>
        <v/>
      </c>
      <c r="C890" s="42" t="n"/>
      <c r="D890" s="42" t="n"/>
      <c r="E890" s="42" t="n"/>
      <c r="F890" s="42" t="n"/>
      <c r="G890" s="42" t="n"/>
      <c r="H890" s="42" t="n"/>
      <c r="I890" s="42" t="n"/>
      <c r="J890" s="42" t="n"/>
      <c r="K890" s="42" t="n"/>
      <c r="L890" s="42" t="n"/>
      <c r="M890" s="42" t="n"/>
      <c r="N890" s="42">
        <f>IF(COUNTA(C890:G890)=0,"",COUNTIF(C890:G890,"Yes"))</f>
        <v/>
      </c>
      <c r="O890" s="42">
        <f>IF(COUNTA(H890:M890)=0,"",IF(COUNTIF(H890:M890,"Yes")&gt;0,"YES","NO"))</f>
        <v/>
      </c>
      <c r="P890" s="42">
        <f>IF(A890="","",IF(O890="YES","Exclude",IF(N890=5,"Candidate","Review")))</f>
        <v/>
      </c>
      <c r="Q890" s="42" t="n"/>
      <c r="R890" s="42" t="n"/>
    </row>
    <row r="891">
      <c r="A891" s="42" t="n"/>
      <c r="B891" s="42">
        <f t="array" ref="B891">IFERROR(INDEX(Raw_Articles!$F:$F,MATCH(A891,Raw_Articles!$A:$A,0)),"")</f>
        <v/>
      </c>
      <c r="C891" s="42" t="n"/>
      <c r="D891" s="42" t="n"/>
      <c r="E891" s="42" t="n"/>
      <c r="F891" s="42" t="n"/>
      <c r="G891" s="42" t="n"/>
      <c r="H891" s="42" t="n"/>
      <c r="I891" s="42" t="n"/>
      <c r="J891" s="42" t="n"/>
      <c r="K891" s="42" t="n"/>
      <c r="L891" s="42" t="n"/>
      <c r="M891" s="42" t="n"/>
      <c r="N891" s="42">
        <f>IF(COUNTA(C891:G891)=0,"",COUNTIF(C891:G891,"Yes"))</f>
        <v/>
      </c>
      <c r="O891" s="42">
        <f>IF(COUNTA(H891:M891)=0,"",IF(COUNTIF(H891:M891,"Yes")&gt;0,"YES","NO"))</f>
        <v/>
      </c>
      <c r="P891" s="42">
        <f>IF(A891="","",IF(O891="YES","Exclude",IF(N891=5,"Candidate","Review")))</f>
        <v/>
      </c>
      <c r="Q891" s="42" t="n"/>
      <c r="R891" s="42" t="n"/>
    </row>
    <row r="892">
      <c r="A892" s="42" t="n"/>
      <c r="B892" s="42">
        <f t="array" ref="B892">IFERROR(INDEX(Raw_Articles!$F:$F,MATCH(A892,Raw_Articles!$A:$A,0)),"")</f>
        <v/>
      </c>
      <c r="C892" s="42" t="n"/>
      <c r="D892" s="42" t="n"/>
      <c r="E892" s="42" t="n"/>
      <c r="F892" s="42" t="n"/>
      <c r="G892" s="42" t="n"/>
      <c r="H892" s="42" t="n"/>
      <c r="I892" s="42" t="n"/>
      <c r="J892" s="42" t="n"/>
      <c r="K892" s="42" t="n"/>
      <c r="L892" s="42" t="n"/>
      <c r="M892" s="42" t="n"/>
      <c r="N892" s="42">
        <f>IF(COUNTA(C892:G892)=0,"",COUNTIF(C892:G892,"Yes"))</f>
        <v/>
      </c>
      <c r="O892" s="42">
        <f>IF(COUNTA(H892:M892)=0,"",IF(COUNTIF(H892:M892,"Yes")&gt;0,"YES","NO"))</f>
        <v/>
      </c>
      <c r="P892" s="42">
        <f>IF(A892="","",IF(O892="YES","Exclude",IF(N892=5,"Candidate","Review")))</f>
        <v/>
      </c>
      <c r="Q892" s="42" t="n"/>
      <c r="R892" s="42" t="n"/>
    </row>
    <row r="893">
      <c r="A893" s="42" t="n"/>
      <c r="B893" s="42">
        <f t="array" ref="B893">IFERROR(INDEX(Raw_Articles!$F:$F,MATCH(A893,Raw_Articles!$A:$A,0)),"")</f>
        <v/>
      </c>
      <c r="C893" s="42" t="n"/>
      <c r="D893" s="42" t="n"/>
      <c r="E893" s="42" t="n"/>
      <c r="F893" s="42" t="n"/>
      <c r="G893" s="42" t="n"/>
      <c r="H893" s="42" t="n"/>
      <c r="I893" s="42" t="n"/>
      <c r="J893" s="42" t="n"/>
      <c r="K893" s="42" t="n"/>
      <c r="L893" s="42" t="n"/>
      <c r="M893" s="42" t="n"/>
      <c r="N893" s="42">
        <f>IF(COUNTA(C893:G893)=0,"",COUNTIF(C893:G893,"Yes"))</f>
        <v/>
      </c>
      <c r="O893" s="42">
        <f>IF(COUNTA(H893:M893)=0,"",IF(COUNTIF(H893:M893,"Yes")&gt;0,"YES","NO"))</f>
        <v/>
      </c>
      <c r="P893" s="42">
        <f>IF(A893="","",IF(O893="YES","Exclude",IF(N893=5,"Candidate","Review")))</f>
        <v/>
      </c>
      <c r="Q893" s="42" t="n"/>
      <c r="R893" s="42" t="n"/>
    </row>
    <row r="894">
      <c r="A894" s="42" t="n"/>
      <c r="B894" s="42">
        <f t="array" ref="B894">IFERROR(INDEX(Raw_Articles!$F:$F,MATCH(A894,Raw_Articles!$A:$A,0)),"")</f>
        <v/>
      </c>
      <c r="C894" s="42" t="n"/>
      <c r="D894" s="42" t="n"/>
      <c r="E894" s="42" t="n"/>
      <c r="F894" s="42" t="n"/>
      <c r="G894" s="42" t="n"/>
      <c r="H894" s="42" t="n"/>
      <c r="I894" s="42" t="n"/>
      <c r="J894" s="42" t="n"/>
      <c r="K894" s="42" t="n"/>
      <c r="L894" s="42" t="n"/>
      <c r="M894" s="42" t="n"/>
      <c r="N894" s="42">
        <f>IF(COUNTA(C894:G894)=0,"",COUNTIF(C894:G894,"Yes"))</f>
        <v/>
      </c>
      <c r="O894" s="42">
        <f>IF(COUNTA(H894:M894)=0,"",IF(COUNTIF(H894:M894,"Yes")&gt;0,"YES","NO"))</f>
        <v/>
      </c>
      <c r="P894" s="42">
        <f>IF(A894="","",IF(O894="YES","Exclude",IF(N894=5,"Candidate","Review")))</f>
        <v/>
      </c>
      <c r="Q894" s="42" t="n"/>
      <c r="R894" s="42" t="n"/>
    </row>
    <row r="895">
      <c r="A895" s="42" t="n"/>
      <c r="B895" s="42">
        <f t="array" ref="B895">IFERROR(INDEX(Raw_Articles!$F:$F,MATCH(A895,Raw_Articles!$A:$A,0)),"")</f>
        <v/>
      </c>
      <c r="C895" s="42" t="n"/>
      <c r="D895" s="42" t="n"/>
      <c r="E895" s="42" t="n"/>
      <c r="F895" s="42" t="n"/>
      <c r="G895" s="42" t="n"/>
      <c r="H895" s="42" t="n"/>
      <c r="I895" s="42" t="n"/>
      <c r="J895" s="42" t="n"/>
      <c r="K895" s="42" t="n"/>
      <c r="L895" s="42" t="n"/>
      <c r="M895" s="42" t="n"/>
      <c r="N895" s="42">
        <f>IF(COUNTA(C895:G895)=0,"",COUNTIF(C895:G895,"Yes"))</f>
        <v/>
      </c>
      <c r="O895" s="42">
        <f>IF(COUNTA(H895:M895)=0,"",IF(COUNTIF(H895:M895,"Yes")&gt;0,"YES","NO"))</f>
        <v/>
      </c>
      <c r="P895" s="42">
        <f>IF(A895="","",IF(O895="YES","Exclude",IF(N895=5,"Candidate","Review")))</f>
        <v/>
      </c>
      <c r="Q895" s="42" t="n"/>
      <c r="R895" s="42" t="n"/>
    </row>
    <row r="896">
      <c r="A896" s="42" t="n"/>
      <c r="B896" s="42">
        <f t="array" ref="B896">IFERROR(INDEX(Raw_Articles!$F:$F,MATCH(A896,Raw_Articles!$A:$A,0)),"")</f>
        <v/>
      </c>
      <c r="C896" s="42" t="n"/>
      <c r="D896" s="42" t="n"/>
      <c r="E896" s="42" t="n"/>
      <c r="F896" s="42" t="n"/>
      <c r="G896" s="42" t="n"/>
      <c r="H896" s="42" t="n"/>
      <c r="I896" s="42" t="n"/>
      <c r="J896" s="42" t="n"/>
      <c r="K896" s="42" t="n"/>
      <c r="L896" s="42" t="n"/>
      <c r="M896" s="42" t="n"/>
      <c r="N896" s="42">
        <f>IF(COUNTA(C896:G896)=0,"",COUNTIF(C896:G896,"Yes"))</f>
        <v/>
      </c>
      <c r="O896" s="42">
        <f>IF(COUNTA(H896:M896)=0,"",IF(COUNTIF(H896:M896,"Yes")&gt;0,"YES","NO"))</f>
        <v/>
      </c>
      <c r="P896" s="42">
        <f>IF(A896="","",IF(O896="YES","Exclude",IF(N896=5,"Candidate","Review")))</f>
        <v/>
      </c>
      <c r="Q896" s="42" t="n"/>
      <c r="R896" s="42" t="n"/>
    </row>
    <row r="897">
      <c r="A897" s="42" t="n"/>
      <c r="B897" s="42">
        <f t="array" ref="B897">IFERROR(INDEX(Raw_Articles!$F:$F,MATCH(A897,Raw_Articles!$A:$A,0)),"")</f>
        <v/>
      </c>
      <c r="C897" s="42" t="n"/>
      <c r="D897" s="42" t="n"/>
      <c r="E897" s="42" t="n"/>
      <c r="F897" s="42" t="n"/>
      <c r="G897" s="42" t="n"/>
      <c r="H897" s="42" t="n"/>
      <c r="I897" s="42" t="n"/>
      <c r="J897" s="42" t="n"/>
      <c r="K897" s="42" t="n"/>
      <c r="L897" s="42" t="n"/>
      <c r="M897" s="42" t="n"/>
      <c r="N897" s="42">
        <f>IF(COUNTA(C897:G897)=0,"",COUNTIF(C897:G897,"Yes"))</f>
        <v/>
      </c>
      <c r="O897" s="42">
        <f>IF(COUNTA(H897:M897)=0,"",IF(COUNTIF(H897:M897,"Yes")&gt;0,"YES","NO"))</f>
        <v/>
      </c>
      <c r="P897" s="42">
        <f>IF(A897="","",IF(O897="YES","Exclude",IF(N897=5,"Candidate","Review")))</f>
        <v/>
      </c>
      <c r="Q897" s="42" t="n"/>
      <c r="R897" s="42" t="n"/>
    </row>
    <row r="898">
      <c r="A898" s="42" t="n"/>
      <c r="B898" s="42">
        <f t="array" ref="B898">IFERROR(INDEX(Raw_Articles!$F:$F,MATCH(A898,Raw_Articles!$A:$A,0)),"")</f>
        <v/>
      </c>
      <c r="C898" s="42" t="n"/>
      <c r="D898" s="42" t="n"/>
      <c r="E898" s="42" t="n"/>
      <c r="F898" s="42" t="n"/>
      <c r="G898" s="42" t="n"/>
      <c r="H898" s="42" t="n"/>
      <c r="I898" s="42" t="n"/>
      <c r="J898" s="42" t="n"/>
      <c r="K898" s="42" t="n"/>
      <c r="L898" s="42" t="n"/>
      <c r="M898" s="42" t="n"/>
      <c r="N898" s="42">
        <f>IF(COUNTA(C898:G898)=0,"",COUNTIF(C898:G898,"Yes"))</f>
        <v/>
      </c>
      <c r="O898" s="42">
        <f>IF(COUNTA(H898:M898)=0,"",IF(COUNTIF(H898:M898,"Yes")&gt;0,"YES","NO"))</f>
        <v/>
      </c>
      <c r="P898" s="42">
        <f>IF(A898="","",IF(O898="YES","Exclude",IF(N898=5,"Candidate","Review")))</f>
        <v/>
      </c>
      <c r="Q898" s="42" t="n"/>
      <c r="R898" s="42" t="n"/>
    </row>
    <row r="899">
      <c r="A899" s="42" t="n"/>
      <c r="B899" s="42">
        <f t="array" ref="B899">IFERROR(INDEX(Raw_Articles!$F:$F,MATCH(A899,Raw_Articles!$A:$A,0)),"")</f>
        <v/>
      </c>
      <c r="C899" s="42" t="n"/>
      <c r="D899" s="42" t="n"/>
      <c r="E899" s="42" t="n"/>
      <c r="F899" s="42" t="n"/>
      <c r="G899" s="42" t="n"/>
      <c r="H899" s="42" t="n"/>
      <c r="I899" s="42" t="n"/>
      <c r="J899" s="42" t="n"/>
      <c r="K899" s="42" t="n"/>
      <c r="L899" s="42" t="n"/>
      <c r="M899" s="42" t="n"/>
      <c r="N899" s="42">
        <f>IF(COUNTA(C899:G899)=0,"",COUNTIF(C899:G899,"Yes"))</f>
        <v/>
      </c>
      <c r="O899" s="42">
        <f>IF(COUNTA(H899:M899)=0,"",IF(COUNTIF(H899:M899,"Yes")&gt;0,"YES","NO"))</f>
        <v/>
      </c>
      <c r="P899" s="42">
        <f>IF(A899="","",IF(O899="YES","Exclude",IF(N899=5,"Candidate","Review")))</f>
        <v/>
      </c>
      <c r="Q899" s="42" t="n"/>
      <c r="R899" s="42" t="n"/>
    </row>
    <row r="900">
      <c r="A900" s="42" t="n"/>
      <c r="B900" s="42">
        <f t="array" ref="B900">IFERROR(INDEX(Raw_Articles!$F:$F,MATCH(A900,Raw_Articles!$A:$A,0)),"")</f>
        <v/>
      </c>
      <c r="C900" s="42" t="n"/>
      <c r="D900" s="42" t="n"/>
      <c r="E900" s="42" t="n"/>
      <c r="F900" s="42" t="n"/>
      <c r="G900" s="42" t="n"/>
      <c r="H900" s="42" t="n"/>
      <c r="I900" s="42" t="n"/>
      <c r="J900" s="42" t="n"/>
      <c r="K900" s="42" t="n"/>
      <c r="L900" s="42" t="n"/>
      <c r="M900" s="42" t="n"/>
      <c r="N900" s="42">
        <f>IF(COUNTA(C900:G900)=0,"",COUNTIF(C900:G900,"Yes"))</f>
        <v/>
      </c>
      <c r="O900" s="42">
        <f>IF(COUNTA(H900:M900)=0,"",IF(COUNTIF(H900:M900,"Yes")&gt;0,"YES","NO"))</f>
        <v/>
      </c>
      <c r="P900" s="42">
        <f>IF(A900="","",IF(O900="YES","Exclude",IF(N900=5,"Candidate","Review")))</f>
        <v/>
      </c>
      <c r="Q900" s="42" t="n"/>
      <c r="R900" s="42" t="n"/>
    </row>
    <row r="901">
      <c r="A901" s="42" t="n"/>
      <c r="B901" s="42">
        <f t="array" ref="B901">IFERROR(INDEX(Raw_Articles!$F:$F,MATCH(A901,Raw_Articles!$A:$A,0)),"")</f>
        <v/>
      </c>
      <c r="C901" s="42" t="n"/>
      <c r="D901" s="42" t="n"/>
      <c r="E901" s="42" t="n"/>
      <c r="F901" s="42" t="n"/>
      <c r="G901" s="42" t="n"/>
      <c r="H901" s="42" t="n"/>
      <c r="I901" s="42" t="n"/>
      <c r="J901" s="42" t="n"/>
      <c r="K901" s="42" t="n"/>
      <c r="L901" s="42" t="n"/>
      <c r="M901" s="42" t="n"/>
      <c r="N901" s="42">
        <f>IF(COUNTA(C901:G901)=0,"",COUNTIF(C901:G901,"Yes"))</f>
        <v/>
      </c>
      <c r="O901" s="42">
        <f>IF(COUNTA(H901:M901)=0,"",IF(COUNTIF(H901:M901,"Yes")&gt;0,"YES","NO"))</f>
        <v/>
      </c>
      <c r="P901" s="42">
        <f>IF(A901="","",IF(O901="YES","Exclude",IF(N901=5,"Candidate","Review")))</f>
        <v/>
      </c>
      <c r="Q901" s="42" t="n"/>
      <c r="R901" s="42" t="n"/>
    </row>
    <row r="902">
      <c r="A902" s="42" t="n"/>
      <c r="B902" s="42">
        <f t="array" ref="B902">IFERROR(INDEX(Raw_Articles!$F:$F,MATCH(A902,Raw_Articles!$A:$A,0)),"")</f>
        <v/>
      </c>
      <c r="C902" s="42" t="n"/>
      <c r="D902" s="42" t="n"/>
      <c r="E902" s="42" t="n"/>
      <c r="F902" s="42" t="n"/>
      <c r="G902" s="42" t="n"/>
      <c r="H902" s="42" t="n"/>
      <c r="I902" s="42" t="n"/>
      <c r="J902" s="42" t="n"/>
      <c r="K902" s="42" t="n"/>
      <c r="L902" s="42" t="n"/>
      <c r="M902" s="42" t="n"/>
      <c r="N902" s="42">
        <f>IF(COUNTA(C902:G902)=0,"",COUNTIF(C902:G902,"Yes"))</f>
        <v/>
      </c>
      <c r="O902" s="42">
        <f>IF(COUNTA(H902:M902)=0,"",IF(COUNTIF(H902:M902,"Yes")&gt;0,"YES","NO"))</f>
        <v/>
      </c>
      <c r="P902" s="42">
        <f>IF(A902="","",IF(O902="YES","Exclude",IF(N902=5,"Candidate","Review")))</f>
        <v/>
      </c>
      <c r="Q902" s="42" t="n"/>
      <c r="R902" s="42" t="n"/>
    </row>
    <row r="903">
      <c r="A903" s="42" t="n"/>
      <c r="B903" s="42">
        <f t="array" ref="B903">IFERROR(INDEX(Raw_Articles!$F:$F,MATCH(A903,Raw_Articles!$A:$A,0)),"")</f>
        <v/>
      </c>
      <c r="C903" s="42" t="n"/>
      <c r="D903" s="42" t="n"/>
      <c r="E903" s="42" t="n"/>
      <c r="F903" s="42" t="n"/>
      <c r="G903" s="42" t="n"/>
      <c r="H903" s="42" t="n"/>
      <c r="I903" s="42" t="n"/>
      <c r="J903" s="42" t="n"/>
      <c r="K903" s="42" t="n"/>
      <c r="L903" s="42" t="n"/>
      <c r="M903" s="42" t="n"/>
      <c r="N903" s="42">
        <f>IF(COUNTA(C903:G903)=0,"",COUNTIF(C903:G903,"Yes"))</f>
        <v/>
      </c>
      <c r="O903" s="42">
        <f>IF(COUNTA(H903:M903)=0,"",IF(COUNTIF(H903:M903,"Yes")&gt;0,"YES","NO"))</f>
        <v/>
      </c>
      <c r="P903" s="42">
        <f>IF(A903="","",IF(O903="YES","Exclude",IF(N903=5,"Candidate","Review")))</f>
        <v/>
      </c>
      <c r="Q903" s="42" t="n"/>
      <c r="R903" s="42" t="n"/>
    </row>
    <row r="904">
      <c r="A904" s="42" t="n"/>
      <c r="B904" s="42">
        <f t="array" ref="B904">IFERROR(INDEX(Raw_Articles!$F:$F,MATCH(A904,Raw_Articles!$A:$A,0)),"")</f>
        <v/>
      </c>
      <c r="C904" s="42" t="n"/>
      <c r="D904" s="42" t="n"/>
      <c r="E904" s="42" t="n"/>
      <c r="F904" s="42" t="n"/>
      <c r="G904" s="42" t="n"/>
      <c r="H904" s="42" t="n"/>
      <c r="I904" s="42" t="n"/>
      <c r="J904" s="42" t="n"/>
      <c r="K904" s="42" t="n"/>
      <c r="L904" s="42" t="n"/>
      <c r="M904" s="42" t="n"/>
      <c r="N904" s="42">
        <f>IF(COUNTA(C904:G904)=0,"",COUNTIF(C904:G904,"Yes"))</f>
        <v/>
      </c>
      <c r="O904" s="42">
        <f>IF(COUNTA(H904:M904)=0,"",IF(COUNTIF(H904:M904,"Yes")&gt;0,"YES","NO"))</f>
        <v/>
      </c>
      <c r="P904" s="42">
        <f>IF(A904="","",IF(O904="YES","Exclude",IF(N904=5,"Candidate","Review")))</f>
        <v/>
      </c>
      <c r="Q904" s="42" t="n"/>
      <c r="R904" s="42" t="n"/>
    </row>
    <row r="905">
      <c r="A905" s="42" t="n"/>
      <c r="B905" s="42">
        <f t="array" ref="B905">IFERROR(INDEX(Raw_Articles!$F:$F,MATCH(A905,Raw_Articles!$A:$A,0)),"")</f>
        <v/>
      </c>
      <c r="C905" s="42" t="n"/>
      <c r="D905" s="42" t="n"/>
      <c r="E905" s="42" t="n"/>
      <c r="F905" s="42" t="n"/>
      <c r="G905" s="42" t="n"/>
      <c r="H905" s="42" t="n"/>
      <c r="I905" s="42" t="n"/>
      <c r="J905" s="42" t="n"/>
      <c r="K905" s="42" t="n"/>
      <c r="L905" s="42" t="n"/>
      <c r="M905" s="42" t="n"/>
      <c r="N905" s="42">
        <f>IF(COUNTA(C905:G905)=0,"",COUNTIF(C905:G905,"Yes"))</f>
        <v/>
      </c>
      <c r="O905" s="42">
        <f>IF(COUNTA(H905:M905)=0,"",IF(COUNTIF(H905:M905,"Yes")&gt;0,"YES","NO"))</f>
        <v/>
      </c>
      <c r="P905" s="42">
        <f>IF(A905="","",IF(O905="YES","Exclude",IF(N905=5,"Candidate","Review")))</f>
        <v/>
      </c>
      <c r="Q905" s="42" t="n"/>
      <c r="R905" s="42" t="n"/>
    </row>
    <row r="906">
      <c r="A906" s="42" t="n"/>
      <c r="B906" s="42">
        <f t="array" ref="B906">IFERROR(INDEX(Raw_Articles!$F:$F,MATCH(A906,Raw_Articles!$A:$A,0)),"")</f>
        <v/>
      </c>
      <c r="C906" s="42" t="n"/>
      <c r="D906" s="42" t="n"/>
      <c r="E906" s="42" t="n"/>
      <c r="F906" s="42" t="n"/>
      <c r="G906" s="42" t="n"/>
      <c r="H906" s="42" t="n"/>
      <c r="I906" s="42" t="n"/>
      <c r="J906" s="42" t="n"/>
      <c r="K906" s="42" t="n"/>
      <c r="L906" s="42" t="n"/>
      <c r="M906" s="42" t="n"/>
      <c r="N906" s="42">
        <f>IF(COUNTA(C906:G906)=0,"",COUNTIF(C906:G906,"Yes"))</f>
        <v/>
      </c>
      <c r="O906" s="42">
        <f>IF(COUNTA(H906:M906)=0,"",IF(COUNTIF(H906:M906,"Yes")&gt;0,"YES","NO"))</f>
        <v/>
      </c>
      <c r="P906" s="42">
        <f>IF(A906="","",IF(O906="YES","Exclude",IF(N906=5,"Candidate","Review")))</f>
        <v/>
      </c>
      <c r="Q906" s="42" t="n"/>
      <c r="R906" s="42" t="n"/>
    </row>
    <row r="907">
      <c r="A907" s="42" t="n"/>
      <c r="B907" s="42">
        <f t="array" ref="B907">IFERROR(INDEX(Raw_Articles!$F:$F,MATCH(A907,Raw_Articles!$A:$A,0)),"")</f>
        <v/>
      </c>
      <c r="C907" s="42" t="n"/>
      <c r="D907" s="42" t="n"/>
      <c r="E907" s="42" t="n"/>
      <c r="F907" s="42" t="n"/>
      <c r="G907" s="42" t="n"/>
      <c r="H907" s="42" t="n"/>
      <c r="I907" s="42" t="n"/>
      <c r="J907" s="42" t="n"/>
      <c r="K907" s="42" t="n"/>
      <c r="L907" s="42" t="n"/>
      <c r="M907" s="42" t="n"/>
      <c r="N907" s="42">
        <f>IF(COUNTA(C907:G907)=0,"",COUNTIF(C907:G907,"Yes"))</f>
        <v/>
      </c>
      <c r="O907" s="42">
        <f>IF(COUNTA(H907:M907)=0,"",IF(COUNTIF(H907:M907,"Yes")&gt;0,"YES","NO"))</f>
        <v/>
      </c>
      <c r="P907" s="42">
        <f>IF(A907="","",IF(O907="YES","Exclude",IF(N907=5,"Candidate","Review")))</f>
        <v/>
      </c>
      <c r="Q907" s="42" t="n"/>
      <c r="R907" s="42" t="n"/>
    </row>
    <row r="908">
      <c r="A908" s="42" t="n"/>
      <c r="B908" s="42">
        <f t="array" ref="B908">IFERROR(INDEX(Raw_Articles!$F:$F,MATCH(A908,Raw_Articles!$A:$A,0)),"")</f>
        <v/>
      </c>
      <c r="C908" s="42" t="n"/>
      <c r="D908" s="42" t="n"/>
      <c r="E908" s="42" t="n"/>
      <c r="F908" s="42" t="n"/>
      <c r="G908" s="42" t="n"/>
      <c r="H908" s="42" t="n"/>
      <c r="I908" s="42" t="n"/>
      <c r="J908" s="42" t="n"/>
      <c r="K908" s="42" t="n"/>
      <c r="L908" s="42" t="n"/>
      <c r="M908" s="42" t="n"/>
      <c r="N908" s="42">
        <f>IF(COUNTA(C908:G908)=0,"",COUNTIF(C908:G908,"Yes"))</f>
        <v/>
      </c>
      <c r="O908" s="42">
        <f>IF(COUNTA(H908:M908)=0,"",IF(COUNTIF(H908:M908,"Yes")&gt;0,"YES","NO"))</f>
        <v/>
      </c>
      <c r="P908" s="42">
        <f>IF(A908="","",IF(O908="YES","Exclude",IF(N908=5,"Candidate","Review")))</f>
        <v/>
      </c>
      <c r="Q908" s="42" t="n"/>
      <c r="R908" s="42" t="n"/>
    </row>
    <row r="909">
      <c r="A909" s="42" t="n"/>
      <c r="B909" s="42">
        <f t="array" ref="B909">IFERROR(INDEX(Raw_Articles!$F:$F,MATCH(A909,Raw_Articles!$A:$A,0)),"")</f>
        <v/>
      </c>
      <c r="C909" s="42" t="n"/>
      <c r="D909" s="42" t="n"/>
      <c r="E909" s="42" t="n"/>
      <c r="F909" s="42" t="n"/>
      <c r="G909" s="42" t="n"/>
      <c r="H909" s="42" t="n"/>
      <c r="I909" s="42" t="n"/>
      <c r="J909" s="42" t="n"/>
      <c r="K909" s="42" t="n"/>
      <c r="L909" s="42" t="n"/>
      <c r="M909" s="42" t="n"/>
      <c r="N909" s="42">
        <f>IF(COUNTA(C909:G909)=0,"",COUNTIF(C909:G909,"Yes"))</f>
        <v/>
      </c>
      <c r="O909" s="42">
        <f>IF(COUNTA(H909:M909)=0,"",IF(COUNTIF(H909:M909,"Yes")&gt;0,"YES","NO"))</f>
        <v/>
      </c>
      <c r="P909" s="42">
        <f>IF(A909="","",IF(O909="YES","Exclude",IF(N909=5,"Candidate","Review")))</f>
        <v/>
      </c>
      <c r="Q909" s="42" t="n"/>
      <c r="R909" s="42" t="n"/>
    </row>
    <row r="910">
      <c r="A910" s="42" t="n"/>
      <c r="B910" s="42">
        <f t="array" ref="B910">IFERROR(INDEX(Raw_Articles!$F:$F,MATCH(A910,Raw_Articles!$A:$A,0)),"")</f>
        <v/>
      </c>
      <c r="C910" s="42" t="n"/>
      <c r="D910" s="42" t="n"/>
      <c r="E910" s="42" t="n"/>
      <c r="F910" s="42" t="n"/>
      <c r="G910" s="42" t="n"/>
      <c r="H910" s="42" t="n"/>
      <c r="I910" s="42" t="n"/>
      <c r="J910" s="42" t="n"/>
      <c r="K910" s="42" t="n"/>
      <c r="L910" s="42" t="n"/>
      <c r="M910" s="42" t="n"/>
      <c r="N910" s="42">
        <f>IF(COUNTA(C910:G910)=0,"",COUNTIF(C910:G910,"Yes"))</f>
        <v/>
      </c>
      <c r="O910" s="42">
        <f>IF(COUNTA(H910:M910)=0,"",IF(COUNTIF(H910:M910,"Yes")&gt;0,"YES","NO"))</f>
        <v/>
      </c>
      <c r="P910" s="42">
        <f>IF(A910="","",IF(O910="YES","Exclude",IF(N910=5,"Candidate","Review")))</f>
        <v/>
      </c>
      <c r="Q910" s="42" t="n"/>
      <c r="R910" s="42" t="n"/>
    </row>
    <row r="911">
      <c r="A911" s="42" t="n"/>
      <c r="B911" s="42">
        <f t="array" ref="B911">IFERROR(INDEX(Raw_Articles!$F:$F,MATCH(A911,Raw_Articles!$A:$A,0)),"")</f>
        <v/>
      </c>
      <c r="C911" s="42" t="n"/>
      <c r="D911" s="42" t="n"/>
      <c r="E911" s="42" t="n"/>
      <c r="F911" s="42" t="n"/>
      <c r="G911" s="42" t="n"/>
      <c r="H911" s="42" t="n"/>
      <c r="I911" s="42" t="n"/>
      <c r="J911" s="42" t="n"/>
      <c r="K911" s="42" t="n"/>
      <c r="L911" s="42" t="n"/>
      <c r="M911" s="42" t="n"/>
      <c r="N911" s="42">
        <f>IF(COUNTA(C911:G911)=0,"",COUNTIF(C911:G911,"Yes"))</f>
        <v/>
      </c>
      <c r="O911" s="42">
        <f>IF(COUNTA(H911:M911)=0,"",IF(COUNTIF(H911:M911,"Yes")&gt;0,"YES","NO"))</f>
        <v/>
      </c>
      <c r="P911" s="42">
        <f>IF(A911="","",IF(O911="YES","Exclude",IF(N911=5,"Candidate","Review")))</f>
        <v/>
      </c>
      <c r="Q911" s="42" t="n"/>
      <c r="R911" s="42" t="n"/>
    </row>
    <row r="912">
      <c r="A912" s="42" t="n"/>
      <c r="B912" s="42">
        <f t="array" ref="B912">IFERROR(INDEX(Raw_Articles!$F:$F,MATCH(A912,Raw_Articles!$A:$A,0)),"")</f>
        <v/>
      </c>
      <c r="C912" s="42" t="n"/>
      <c r="D912" s="42" t="n"/>
      <c r="E912" s="42" t="n"/>
      <c r="F912" s="42" t="n"/>
      <c r="G912" s="42" t="n"/>
      <c r="H912" s="42" t="n"/>
      <c r="I912" s="42" t="n"/>
      <c r="J912" s="42" t="n"/>
      <c r="K912" s="42" t="n"/>
      <c r="L912" s="42" t="n"/>
      <c r="M912" s="42" t="n"/>
      <c r="N912" s="42">
        <f>IF(COUNTA(C912:G912)=0,"",COUNTIF(C912:G912,"Yes"))</f>
        <v/>
      </c>
      <c r="O912" s="42">
        <f>IF(COUNTA(H912:M912)=0,"",IF(COUNTIF(H912:M912,"Yes")&gt;0,"YES","NO"))</f>
        <v/>
      </c>
      <c r="P912" s="42">
        <f>IF(A912="","",IF(O912="YES","Exclude",IF(N912=5,"Candidate","Review")))</f>
        <v/>
      </c>
      <c r="Q912" s="42" t="n"/>
      <c r="R912" s="42" t="n"/>
    </row>
    <row r="913">
      <c r="A913" s="42" t="n"/>
      <c r="B913" s="42">
        <f t="array" ref="B913">IFERROR(INDEX(Raw_Articles!$F:$F,MATCH(A913,Raw_Articles!$A:$A,0)),"")</f>
        <v/>
      </c>
      <c r="C913" s="42" t="n"/>
      <c r="D913" s="42" t="n"/>
      <c r="E913" s="42" t="n"/>
      <c r="F913" s="42" t="n"/>
      <c r="G913" s="42" t="n"/>
      <c r="H913" s="42" t="n"/>
      <c r="I913" s="42" t="n"/>
      <c r="J913" s="42" t="n"/>
      <c r="K913" s="42" t="n"/>
      <c r="L913" s="42" t="n"/>
      <c r="M913" s="42" t="n"/>
      <c r="N913" s="42">
        <f>IF(COUNTA(C913:G913)=0,"",COUNTIF(C913:G913,"Yes"))</f>
        <v/>
      </c>
      <c r="O913" s="42">
        <f>IF(COUNTA(H913:M913)=0,"",IF(COUNTIF(H913:M913,"Yes")&gt;0,"YES","NO"))</f>
        <v/>
      </c>
      <c r="P913" s="42">
        <f>IF(A913="","",IF(O913="YES","Exclude",IF(N913=5,"Candidate","Review")))</f>
        <v/>
      </c>
      <c r="Q913" s="42" t="n"/>
      <c r="R913" s="42" t="n"/>
    </row>
    <row r="914">
      <c r="A914" s="42" t="n"/>
      <c r="B914" s="42">
        <f t="array" ref="B914">IFERROR(INDEX(Raw_Articles!$F:$F,MATCH(A914,Raw_Articles!$A:$A,0)),"")</f>
        <v/>
      </c>
      <c r="C914" s="42" t="n"/>
      <c r="D914" s="42" t="n"/>
      <c r="E914" s="42" t="n"/>
      <c r="F914" s="42" t="n"/>
      <c r="G914" s="42" t="n"/>
      <c r="H914" s="42" t="n"/>
      <c r="I914" s="42" t="n"/>
      <c r="J914" s="42" t="n"/>
      <c r="K914" s="42" t="n"/>
      <c r="L914" s="42" t="n"/>
      <c r="M914" s="42" t="n"/>
      <c r="N914" s="42">
        <f>IF(COUNTA(C914:G914)=0,"",COUNTIF(C914:G914,"Yes"))</f>
        <v/>
      </c>
      <c r="O914" s="42">
        <f>IF(COUNTA(H914:M914)=0,"",IF(COUNTIF(H914:M914,"Yes")&gt;0,"YES","NO"))</f>
        <v/>
      </c>
      <c r="P914" s="42">
        <f>IF(A914="","",IF(O914="YES","Exclude",IF(N914=5,"Candidate","Review")))</f>
        <v/>
      </c>
      <c r="Q914" s="42" t="n"/>
      <c r="R914" s="42" t="n"/>
    </row>
    <row r="915">
      <c r="A915" s="42" t="n"/>
      <c r="B915" s="42">
        <f t="array" ref="B915">IFERROR(INDEX(Raw_Articles!$F:$F,MATCH(A915,Raw_Articles!$A:$A,0)),"")</f>
        <v/>
      </c>
      <c r="C915" s="42" t="n"/>
      <c r="D915" s="42" t="n"/>
      <c r="E915" s="42" t="n"/>
      <c r="F915" s="42" t="n"/>
      <c r="G915" s="42" t="n"/>
      <c r="H915" s="42" t="n"/>
      <c r="I915" s="42" t="n"/>
      <c r="J915" s="42" t="n"/>
      <c r="K915" s="42" t="n"/>
      <c r="L915" s="42" t="n"/>
      <c r="M915" s="42" t="n"/>
      <c r="N915" s="42">
        <f>IF(COUNTA(C915:G915)=0,"",COUNTIF(C915:G915,"Yes"))</f>
        <v/>
      </c>
      <c r="O915" s="42">
        <f>IF(COUNTA(H915:M915)=0,"",IF(COUNTIF(H915:M915,"Yes")&gt;0,"YES","NO"))</f>
        <v/>
      </c>
      <c r="P915" s="42">
        <f>IF(A915="","",IF(O915="YES","Exclude",IF(N915=5,"Candidate","Review")))</f>
        <v/>
      </c>
      <c r="Q915" s="42" t="n"/>
      <c r="R915" s="42" t="n"/>
    </row>
    <row r="916">
      <c r="A916" s="42" t="n"/>
      <c r="B916" s="42">
        <f t="array" ref="B916">IFERROR(INDEX(Raw_Articles!$F:$F,MATCH(A916,Raw_Articles!$A:$A,0)),"")</f>
        <v/>
      </c>
      <c r="C916" s="42" t="n"/>
      <c r="D916" s="42" t="n"/>
      <c r="E916" s="42" t="n"/>
      <c r="F916" s="42" t="n"/>
      <c r="G916" s="42" t="n"/>
      <c r="H916" s="42" t="n"/>
      <c r="I916" s="42" t="n"/>
      <c r="J916" s="42" t="n"/>
      <c r="K916" s="42" t="n"/>
      <c r="L916" s="42" t="n"/>
      <c r="M916" s="42" t="n"/>
      <c r="N916" s="42">
        <f>IF(COUNTA(C916:G916)=0,"",COUNTIF(C916:G916,"Yes"))</f>
        <v/>
      </c>
      <c r="O916" s="42">
        <f>IF(COUNTA(H916:M916)=0,"",IF(COUNTIF(H916:M916,"Yes")&gt;0,"YES","NO"))</f>
        <v/>
      </c>
      <c r="P916" s="42">
        <f>IF(A916="","",IF(O916="YES","Exclude",IF(N916=5,"Candidate","Review")))</f>
        <v/>
      </c>
      <c r="Q916" s="42" t="n"/>
      <c r="R916" s="42" t="n"/>
    </row>
    <row r="917">
      <c r="A917" s="42" t="n"/>
      <c r="B917" s="42">
        <f t="array" ref="B917">IFERROR(INDEX(Raw_Articles!$F:$F,MATCH(A917,Raw_Articles!$A:$A,0)),"")</f>
        <v/>
      </c>
      <c r="C917" s="42" t="n"/>
      <c r="D917" s="42" t="n"/>
      <c r="E917" s="42" t="n"/>
      <c r="F917" s="42" t="n"/>
      <c r="G917" s="42" t="n"/>
      <c r="H917" s="42" t="n"/>
      <c r="I917" s="42" t="n"/>
      <c r="J917" s="42" t="n"/>
      <c r="K917" s="42" t="n"/>
      <c r="L917" s="42" t="n"/>
      <c r="M917" s="42" t="n"/>
      <c r="N917" s="42">
        <f>IF(COUNTA(C917:G917)=0,"",COUNTIF(C917:G917,"Yes"))</f>
        <v/>
      </c>
      <c r="O917" s="42">
        <f>IF(COUNTA(H917:M917)=0,"",IF(COUNTIF(H917:M917,"Yes")&gt;0,"YES","NO"))</f>
        <v/>
      </c>
      <c r="P917" s="42">
        <f>IF(A917="","",IF(O917="YES","Exclude",IF(N917=5,"Candidate","Review")))</f>
        <v/>
      </c>
      <c r="Q917" s="42" t="n"/>
      <c r="R917" s="42" t="n"/>
    </row>
    <row r="918">
      <c r="A918" s="42" t="n"/>
      <c r="B918" s="42">
        <f t="array" ref="B918">IFERROR(INDEX(Raw_Articles!$F:$F,MATCH(A918,Raw_Articles!$A:$A,0)),"")</f>
        <v/>
      </c>
      <c r="C918" s="42" t="n"/>
      <c r="D918" s="42" t="n"/>
      <c r="E918" s="42" t="n"/>
      <c r="F918" s="42" t="n"/>
      <c r="G918" s="42" t="n"/>
      <c r="H918" s="42" t="n"/>
      <c r="I918" s="42" t="n"/>
      <c r="J918" s="42" t="n"/>
      <c r="K918" s="42" t="n"/>
      <c r="L918" s="42" t="n"/>
      <c r="M918" s="42" t="n"/>
      <c r="N918" s="42">
        <f>IF(COUNTA(C918:G918)=0,"",COUNTIF(C918:G918,"Yes"))</f>
        <v/>
      </c>
      <c r="O918" s="42">
        <f>IF(COUNTA(H918:M918)=0,"",IF(COUNTIF(H918:M918,"Yes")&gt;0,"YES","NO"))</f>
        <v/>
      </c>
      <c r="P918" s="42">
        <f>IF(A918="","",IF(O918="YES","Exclude",IF(N918=5,"Candidate","Review")))</f>
        <v/>
      </c>
      <c r="Q918" s="42" t="n"/>
      <c r="R918" s="42" t="n"/>
    </row>
    <row r="919">
      <c r="A919" s="42" t="n"/>
      <c r="B919" s="42">
        <f t="array" ref="B919">IFERROR(INDEX(Raw_Articles!$F:$F,MATCH(A919,Raw_Articles!$A:$A,0)),"")</f>
        <v/>
      </c>
      <c r="C919" s="42" t="n"/>
      <c r="D919" s="42" t="n"/>
      <c r="E919" s="42" t="n"/>
      <c r="F919" s="42" t="n"/>
      <c r="G919" s="42" t="n"/>
      <c r="H919" s="42" t="n"/>
      <c r="I919" s="42" t="n"/>
      <c r="J919" s="42" t="n"/>
      <c r="K919" s="42" t="n"/>
      <c r="L919" s="42" t="n"/>
      <c r="M919" s="42" t="n"/>
      <c r="N919" s="42">
        <f>IF(COUNTA(C919:G919)=0,"",COUNTIF(C919:G919,"Yes"))</f>
        <v/>
      </c>
      <c r="O919" s="42">
        <f>IF(COUNTA(H919:M919)=0,"",IF(COUNTIF(H919:M919,"Yes")&gt;0,"YES","NO"))</f>
        <v/>
      </c>
      <c r="P919" s="42">
        <f>IF(A919="","",IF(O919="YES","Exclude",IF(N919=5,"Candidate","Review")))</f>
        <v/>
      </c>
      <c r="Q919" s="42" t="n"/>
      <c r="R919" s="42" t="n"/>
    </row>
    <row r="920">
      <c r="A920" s="42" t="n"/>
      <c r="B920" s="42">
        <f t="array" ref="B920">IFERROR(INDEX(Raw_Articles!$F:$F,MATCH(A920,Raw_Articles!$A:$A,0)),"")</f>
        <v/>
      </c>
      <c r="C920" s="42" t="n"/>
      <c r="D920" s="42" t="n"/>
      <c r="E920" s="42" t="n"/>
      <c r="F920" s="42" t="n"/>
      <c r="G920" s="42" t="n"/>
      <c r="H920" s="42" t="n"/>
      <c r="I920" s="42" t="n"/>
      <c r="J920" s="42" t="n"/>
      <c r="K920" s="42" t="n"/>
      <c r="L920" s="42" t="n"/>
      <c r="M920" s="42" t="n"/>
      <c r="N920" s="42">
        <f>IF(COUNTA(C920:G920)=0,"",COUNTIF(C920:G920,"Yes"))</f>
        <v/>
      </c>
      <c r="O920" s="42">
        <f>IF(COUNTA(H920:M920)=0,"",IF(COUNTIF(H920:M920,"Yes")&gt;0,"YES","NO"))</f>
        <v/>
      </c>
      <c r="P920" s="42">
        <f>IF(A920="","",IF(O920="YES","Exclude",IF(N920=5,"Candidate","Review")))</f>
        <v/>
      </c>
      <c r="Q920" s="42" t="n"/>
      <c r="R920" s="42" t="n"/>
    </row>
    <row r="921">
      <c r="A921" s="42" t="n"/>
      <c r="B921" s="42">
        <f t="array" ref="B921">IFERROR(INDEX(Raw_Articles!$F:$F,MATCH(A921,Raw_Articles!$A:$A,0)),"")</f>
        <v/>
      </c>
      <c r="C921" s="42" t="n"/>
      <c r="D921" s="42" t="n"/>
      <c r="E921" s="42" t="n"/>
      <c r="F921" s="42" t="n"/>
      <c r="G921" s="42" t="n"/>
      <c r="H921" s="42" t="n"/>
      <c r="I921" s="42" t="n"/>
      <c r="J921" s="42" t="n"/>
      <c r="K921" s="42" t="n"/>
      <c r="L921" s="42" t="n"/>
      <c r="M921" s="42" t="n"/>
      <c r="N921" s="42">
        <f>IF(COUNTA(C921:G921)=0,"",COUNTIF(C921:G921,"Yes"))</f>
        <v/>
      </c>
      <c r="O921" s="42">
        <f>IF(COUNTA(H921:M921)=0,"",IF(COUNTIF(H921:M921,"Yes")&gt;0,"YES","NO"))</f>
        <v/>
      </c>
      <c r="P921" s="42">
        <f>IF(A921="","",IF(O921="YES","Exclude",IF(N921=5,"Candidate","Review")))</f>
        <v/>
      </c>
      <c r="Q921" s="42" t="n"/>
      <c r="R921" s="42" t="n"/>
    </row>
    <row r="922">
      <c r="A922" s="42" t="n"/>
      <c r="B922" s="42">
        <f t="array" ref="B922">IFERROR(INDEX(Raw_Articles!$F:$F,MATCH(A922,Raw_Articles!$A:$A,0)),"")</f>
        <v/>
      </c>
      <c r="C922" s="42" t="n"/>
      <c r="D922" s="42" t="n"/>
      <c r="E922" s="42" t="n"/>
      <c r="F922" s="42" t="n"/>
      <c r="G922" s="42" t="n"/>
      <c r="H922" s="42" t="n"/>
      <c r="I922" s="42" t="n"/>
      <c r="J922" s="42" t="n"/>
      <c r="K922" s="42" t="n"/>
      <c r="L922" s="42" t="n"/>
      <c r="M922" s="42" t="n"/>
      <c r="N922" s="42">
        <f>IF(COUNTA(C922:G922)=0,"",COUNTIF(C922:G922,"Yes"))</f>
        <v/>
      </c>
      <c r="O922" s="42">
        <f>IF(COUNTA(H922:M922)=0,"",IF(COUNTIF(H922:M922,"Yes")&gt;0,"YES","NO"))</f>
        <v/>
      </c>
      <c r="P922" s="42">
        <f>IF(A922="","",IF(O922="YES","Exclude",IF(N922=5,"Candidate","Review")))</f>
        <v/>
      </c>
      <c r="Q922" s="42" t="n"/>
      <c r="R922" s="42" t="n"/>
    </row>
    <row r="923">
      <c r="A923" s="42" t="n"/>
      <c r="B923" s="42">
        <f t="array" ref="B923">IFERROR(INDEX(Raw_Articles!$F:$F,MATCH(A923,Raw_Articles!$A:$A,0)),"")</f>
        <v/>
      </c>
      <c r="C923" s="42" t="n"/>
      <c r="D923" s="42" t="n"/>
      <c r="E923" s="42" t="n"/>
      <c r="F923" s="42" t="n"/>
      <c r="G923" s="42" t="n"/>
      <c r="H923" s="42" t="n"/>
      <c r="I923" s="42" t="n"/>
      <c r="J923" s="42" t="n"/>
      <c r="K923" s="42" t="n"/>
      <c r="L923" s="42" t="n"/>
      <c r="M923" s="42" t="n"/>
      <c r="N923" s="42">
        <f>IF(COUNTA(C923:G923)=0,"",COUNTIF(C923:G923,"Yes"))</f>
        <v/>
      </c>
      <c r="O923" s="42">
        <f>IF(COUNTA(H923:M923)=0,"",IF(COUNTIF(H923:M923,"Yes")&gt;0,"YES","NO"))</f>
        <v/>
      </c>
      <c r="P923" s="42">
        <f>IF(A923="","",IF(O923="YES","Exclude",IF(N923=5,"Candidate","Review")))</f>
        <v/>
      </c>
      <c r="Q923" s="42" t="n"/>
      <c r="R923" s="42" t="n"/>
    </row>
    <row r="924">
      <c r="A924" s="42" t="n"/>
      <c r="B924" s="42">
        <f t="array" ref="B924">IFERROR(INDEX(Raw_Articles!$F:$F,MATCH(A924,Raw_Articles!$A:$A,0)),"")</f>
        <v/>
      </c>
      <c r="C924" s="42" t="n"/>
      <c r="D924" s="42" t="n"/>
      <c r="E924" s="42" t="n"/>
      <c r="F924" s="42" t="n"/>
      <c r="G924" s="42" t="n"/>
      <c r="H924" s="42" t="n"/>
      <c r="I924" s="42" t="n"/>
      <c r="J924" s="42" t="n"/>
      <c r="K924" s="42" t="n"/>
      <c r="L924" s="42" t="n"/>
      <c r="M924" s="42" t="n"/>
      <c r="N924" s="42">
        <f>IF(COUNTA(C924:G924)=0,"",COUNTIF(C924:G924,"Yes"))</f>
        <v/>
      </c>
      <c r="O924" s="42">
        <f>IF(COUNTA(H924:M924)=0,"",IF(COUNTIF(H924:M924,"Yes")&gt;0,"YES","NO"))</f>
        <v/>
      </c>
      <c r="P924" s="42">
        <f>IF(A924="","",IF(O924="YES","Exclude",IF(N924=5,"Candidate","Review")))</f>
        <v/>
      </c>
      <c r="Q924" s="42" t="n"/>
      <c r="R924" s="42" t="n"/>
    </row>
    <row r="925">
      <c r="A925" s="42" t="n"/>
      <c r="B925" s="42">
        <f t="array" ref="B925">IFERROR(INDEX(Raw_Articles!$F:$F,MATCH(A925,Raw_Articles!$A:$A,0)),"")</f>
        <v/>
      </c>
      <c r="C925" s="42" t="n"/>
      <c r="D925" s="42" t="n"/>
      <c r="E925" s="42" t="n"/>
      <c r="F925" s="42" t="n"/>
      <c r="G925" s="42" t="n"/>
      <c r="H925" s="42" t="n"/>
      <c r="I925" s="42" t="n"/>
      <c r="J925" s="42" t="n"/>
      <c r="K925" s="42" t="n"/>
      <c r="L925" s="42" t="n"/>
      <c r="M925" s="42" t="n"/>
      <c r="N925" s="42">
        <f>IF(COUNTA(C925:G925)=0,"",COUNTIF(C925:G925,"Yes"))</f>
        <v/>
      </c>
      <c r="O925" s="42">
        <f>IF(COUNTA(H925:M925)=0,"",IF(COUNTIF(H925:M925,"Yes")&gt;0,"YES","NO"))</f>
        <v/>
      </c>
      <c r="P925" s="42">
        <f>IF(A925="","",IF(O925="YES","Exclude",IF(N925=5,"Candidate","Review")))</f>
        <v/>
      </c>
      <c r="Q925" s="42" t="n"/>
      <c r="R925" s="42" t="n"/>
    </row>
    <row r="926">
      <c r="A926" s="42" t="n"/>
      <c r="B926" s="42">
        <f t="array" ref="B926">IFERROR(INDEX(Raw_Articles!$F:$F,MATCH(A926,Raw_Articles!$A:$A,0)),"")</f>
        <v/>
      </c>
      <c r="C926" s="42" t="n"/>
      <c r="D926" s="42" t="n"/>
      <c r="E926" s="42" t="n"/>
      <c r="F926" s="42" t="n"/>
      <c r="G926" s="42" t="n"/>
      <c r="H926" s="42" t="n"/>
      <c r="I926" s="42" t="n"/>
      <c r="J926" s="42" t="n"/>
      <c r="K926" s="42" t="n"/>
      <c r="L926" s="42" t="n"/>
      <c r="M926" s="42" t="n"/>
      <c r="N926" s="42">
        <f>IF(COUNTA(C926:G926)=0,"",COUNTIF(C926:G926,"Yes"))</f>
        <v/>
      </c>
      <c r="O926" s="42">
        <f>IF(COUNTA(H926:M926)=0,"",IF(COUNTIF(H926:M926,"Yes")&gt;0,"YES","NO"))</f>
        <v/>
      </c>
      <c r="P926" s="42">
        <f>IF(A926="","",IF(O926="YES","Exclude",IF(N926=5,"Candidate","Review")))</f>
        <v/>
      </c>
      <c r="Q926" s="42" t="n"/>
      <c r="R926" s="42" t="n"/>
    </row>
    <row r="927">
      <c r="A927" s="42" t="n"/>
      <c r="B927" s="42">
        <f t="array" ref="B927">IFERROR(INDEX(Raw_Articles!$F:$F,MATCH(A927,Raw_Articles!$A:$A,0)),"")</f>
        <v/>
      </c>
      <c r="C927" s="42" t="n"/>
      <c r="D927" s="42" t="n"/>
      <c r="E927" s="42" t="n"/>
      <c r="F927" s="42" t="n"/>
      <c r="G927" s="42" t="n"/>
      <c r="H927" s="42" t="n"/>
      <c r="I927" s="42" t="n"/>
      <c r="J927" s="42" t="n"/>
      <c r="K927" s="42" t="n"/>
      <c r="L927" s="42" t="n"/>
      <c r="M927" s="42" t="n"/>
      <c r="N927" s="42">
        <f>IF(COUNTA(C927:G927)=0,"",COUNTIF(C927:G927,"Yes"))</f>
        <v/>
      </c>
      <c r="O927" s="42">
        <f>IF(COUNTA(H927:M927)=0,"",IF(COUNTIF(H927:M927,"Yes")&gt;0,"YES","NO"))</f>
        <v/>
      </c>
      <c r="P927" s="42">
        <f>IF(A927="","",IF(O927="YES","Exclude",IF(N927=5,"Candidate","Review")))</f>
        <v/>
      </c>
      <c r="Q927" s="42" t="n"/>
      <c r="R927" s="42" t="n"/>
    </row>
    <row r="928">
      <c r="A928" s="42" t="n"/>
      <c r="B928" s="42">
        <f t="array" ref="B928">IFERROR(INDEX(Raw_Articles!$F:$F,MATCH(A928,Raw_Articles!$A:$A,0)),"")</f>
        <v/>
      </c>
      <c r="C928" s="42" t="n"/>
      <c r="D928" s="42" t="n"/>
      <c r="E928" s="42" t="n"/>
      <c r="F928" s="42" t="n"/>
      <c r="G928" s="42" t="n"/>
      <c r="H928" s="42" t="n"/>
      <c r="I928" s="42" t="n"/>
      <c r="J928" s="42" t="n"/>
      <c r="K928" s="42" t="n"/>
      <c r="L928" s="42" t="n"/>
      <c r="M928" s="42" t="n"/>
      <c r="N928" s="42">
        <f>IF(COUNTA(C928:G928)=0,"",COUNTIF(C928:G928,"Yes"))</f>
        <v/>
      </c>
      <c r="O928" s="42">
        <f>IF(COUNTA(H928:M928)=0,"",IF(COUNTIF(H928:M928,"Yes")&gt;0,"YES","NO"))</f>
        <v/>
      </c>
      <c r="P928" s="42">
        <f>IF(A928="","",IF(O928="YES","Exclude",IF(N928=5,"Candidate","Review")))</f>
        <v/>
      </c>
      <c r="Q928" s="42" t="n"/>
      <c r="R928" s="42" t="n"/>
    </row>
    <row r="929">
      <c r="A929" s="42" t="n"/>
      <c r="B929" s="42">
        <f t="array" ref="B929">IFERROR(INDEX(Raw_Articles!$F:$F,MATCH(A929,Raw_Articles!$A:$A,0)),"")</f>
        <v/>
      </c>
      <c r="C929" s="42" t="n"/>
      <c r="D929" s="42" t="n"/>
      <c r="E929" s="42" t="n"/>
      <c r="F929" s="42" t="n"/>
      <c r="G929" s="42" t="n"/>
      <c r="H929" s="42" t="n"/>
      <c r="I929" s="42" t="n"/>
      <c r="J929" s="42" t="n"/>
      <c r="K929" s="42" t="n"/>
      <c r="L929" s="42" t="n"/>
      <c r="M929" s="42" t="n"/>
      <c r="N929" s="42">
        <f>IF(COUNTA(C929:G929)=0,"",COUNTIF(C929:G929,"Yes"))</f>
        <v/>
      </c>
      <c r="O929" s="42">
        <f>IF(COUNTA(H929:M929)=0,"",IF(COUNTIF(H929:M929,"Yes")&gt;0,"YES","NO"))</f>
        <v/>
      </c>
      <c r="P929" s="42">
        <f>IF(A929="","",IF(O929="YES","Exclude",IF(N929=5,"Candidate","Review")))</f>
        <v/>
      </c>
      <c r="Q929" s="42" t="n"/>
      <c r="R929" s="42" t="n"/>
    </row>
    <row r="930">
      <c r="A930" s="42" t="n"/>
      <c r="B930" s="42">
        <f t="array" ref="B930">IFERROR(INDEX(Raw_Articles!$F:$F,MATCH(A930,Raw_Articles!$A:$A,0)),"")</f>
        <v/>
      </c>
      <c r="C930" s="42" t="n"/>
      <c r="D930" s="42" t="n"/>
      <c r="E930" s="42" t="n"/>
      <c r="F930" s="42" t="n"/>
      <c r="G930" s="42" t="n"/>
      <c r="H930" s="42" t="n"/>
      <c r="I930" s="42" t="n"/>
      <c r="J930" s="42" t="n"/>
      <c r="K930" s="42" t="n"/>
      <c r="L930" s="42" t="n"/>
      <c r="M930" s="42" t="n"/>
      <c r="N930" s="42">
        <f>IF(COUNTA(C930:G930)=0,"",COUNTIF(C930:G930,"Yes"))</f>
        <v/>
      </c>
      <c r="O930" s="42">
        <f>IF(COUNTA(H930:M930)=0,"",IF(COUNTIF(H930:M930,"Yes")&gt;0,"YES","NO"))</f>
        <v/>
      </c>
      <c r="P930" s="42">
        <f>IF(A930="","",IF(O930="YES","Exclude",IF(N930=5,"Candidate","Review")))</f>
        <v/>
      </c>
      <c r="Q930" s="42" t="n"/>
      <c r="R930" s="42" t="n"/>
    </row>
    <row r="931">
      <c r="A931" s="42" t="n"/>
      <c r="B931" s="42">
        <f t="array" ref="B931">IFERROR(INDEX(Raw_Articles!$F:$F,MATCH(A931,Raw_Articles!$A:$A,0)),"")</f>
        <v/>
      </c>
      <c r="C931" s="42" t="n"/>
      <c r="D931" s="42" t="n"/>
      <c r="E931" s="42" t="n"/>
      <c r="F931" s="42" t="n"/>
      <c r="G931" s="42" t="n"/>
      <c r="H931" s="42" t="n"/>
      <c r="I931" s="42" t="n"/>
      <c r="J931" s="42" t="n"/>
      <c r="K931" s="42" t="n"/>
      <c r="L931" s="42" t="n"/>
      <c r="M931" s="42" t="n"/>
      <c r="N931" s="42">
        <f>IF(COUNTA(C931:G931)=0,"",COUNTIF(C931:G931,"Yes"))</f>
        <v/>
      </c>
      <c r="O931" s="42">
        <f>IF(COUNTA(H931:M931)=0,"",IF(COUNTIF(H931:M931,"Yes")&gt;0,"YES","NO"))</f>
        <v/>
      </c>
      <c r="P931" s="42">
        <f>IF(A931="","",IF(O931="YES","Exclude",IF(N931=5,"Candidate","Review")))</f>
        <v/>
      </c>
      <c r="Q931" s="42" t="n"/>
      <c r="R931" s="42" t="n"/>
    </row>
    <row r="932">
      <c r="A932" s="42" t="n"/>
      <c r="B932" s="42">
        <f t="array" ref="B932">IFERROR(INDEX(Raw_Articles!$F:$F,MATCH(A932,Raw_Articles!$A:$A,0)),"")</f>
        <v/>
      </c>
      <c r="C932" s="42" t="n"/>
      <c r="D932" s="42" t="n"/>
      <c r="E932" s="42" t="n"/>
      <c r="F932" s="42" t="n"/>
      <c r="G932" s="42" t="n"/>
      <c r="H932" s="42" t="n"/>
      <c r="I932" s="42" t="n"/>
      <c r="J932" s="42" t="n"/>
      <c r="K932" s="42" t="n"/>
      <c r="L932" s="42" t="n"/>
      <c r="M932" s="42" t="n"/>
      <c r="N932" s="42">
        <f>IF(COUNTA(C932:G932)=0,"",COUNTIF(C932:G932,"Yes"))</f>
        <v/>
      </c>
      <c r="O932" s="42">
        <f>IF(COUNTA(H932:M932)=0,"",IF(COUNTIF(H932:M932,"Yes")&gt;0,"YES","NO"))</f>
        <v/>
      </c>
      <c r="P932" s="42">
        <f>IF(A932="","",IF(O932="YES","Exclude",IF(N932=5,"Candidate","Review")))</f>
        <v/>
      </c>
      <c r="Q932" s="42" t="n"/>
      <c r="R932" s="42" t="n"/>
    </row>
    <row r="933">
      <c r="A933" s="42" t="n"/>
      <c r="B933" s="42">
        <f t="array" ref="B933">IFERROR(INDEX(Raw_Articles!$F:$F,MATCH(A933,Raw_Articles!$A:$A,0)),"")</f>
        <v/>
      </c>
      <c r="C933" s="42" t="n"/>
      <c r="D933" s="42" t="n"/>
      <c r="E933" s="42" t="n"/>
      <c r="F933" s="42" t="n"/>
      <c r="G933" s="42" t="n"/>
      <c r="H933" s="42" t="n"/>
      <c r="I933" s="42" t="n"/>
      <c r="J933" s="42" t="n"/>
      <c r="K933" s="42" t="n"/>
      <c r="L933" s="42" t="n"/>
      <c r="M933" s="42" t="n"/>
      <c r="N933" s="42">
        <f>IF(COUNTA(C933:G933)=0,"",COUNTIF(C933:G933,"Yes"))</f>
        <v/>
      </c>
      <c r="O933" s="42">
        <f>IF(COUNTA(H933:M933)=0,"",IF(COUNTIF(H933:M933,"Yes")&gt;0,"YES","NO"))</f>
        <v/>
      </c>
      <c r="P933" s="42">
        <f>IF(A933="","",IF(O933="YES","Exclude",IF(N933=5,"Candidate","Review")))</f>
        <v/>
      </c>
      <c r="Q933" s="42" t="n"/>
      <c r="R933" s="42" t="n"/>
    </row>
    <row r="934">
      <c r="A934" s="42" t="n"/>
      <c r="B934" s="42">
        <f t="array" ref="B934">IFERROR(INDEX(Raw_Articles!$F:$F,MATCH(A934,Raw_Articles!$A:$A,0)),"")</f>
        <v/>
      </c>
      <c r="C934" s="42" t="n"/>
      <c r="D934" s="42" t="n"/>
      <c r="E934" s="42" t="n"/>
      <c r="F934" s="42" t="n"/>
      <c r="G934" s="42" t="n"/>
      <c r="H934" s="42" t="n"/>
      <c r="I934" s="42" t="n"/>
      <c r="J934" s="42" t="n"/>
      <c r="K934" s="42" t="n"/>
      <c r="L934" s="42" t="n"/>
      <c r="M934" s="42" t="n"/>
      <c r="N934" s="42">
        <f>IF(COUNTA(C934:G934)=0,"",COUNTIF(C934:G934,"Yes"))</f>
        <v/>
      </c>
      <c r="O934" s="42">
        <f>IF(COUNTA(H934:M934)=0,"",IF(COUNTIF(H934:M934,"Yes")&gt;0,"YES","NO"))</f>
        <v/>
      </c>
      <c r="P934" s="42">
        <f>IF(A934="","",IF(O934="YES","Exclude",IF(N934=5,"Candidate","Review")))</f>
        <v/>
      </c>
      <c r="Q934" s="42" t="n"/>
      <c r="R934" s="42" t="n"/>
    </row>
    <row r="935">
      <c r="A935" s="42" t="n"/>
      <c r="B935" s="42">
        <f t="array" ref="B935">IFERROR(INDEX(Raw_Articles!$F:$F,MATCH(A935,Raw_Articles!$A:$A,0)),"")</f>
        <v/>
      </c>
      <c r="C935" s="42" t="n"/>
      <c r="D935" s="42" t="n"/>
      <c r="E935" s="42" t="n"/>
      <c r="F935" s="42" t="n"/>
      <c r="G935" s="42" t="n"/>
      <c r="H935" s="42" t="n"/>
      <c r="I935" s="42" t="n"/>
      <c r="J935" s="42" t="n"/>
      <c r="K935" s="42" t="n"/>
      <c r="L935" s="42" t="n"/>
      <c r="M935" s="42" t="n"/>
      <c r="N935" s="42">
        <f>IF(COUNTA(C935:G935)=0,"",COUNTIF(C935:G935,"Yes"))</f>
        <v/>
      </c>
      <c r="O935" s="42">
        <f>IF(COUNTA(H935:M935)=0,"",IF(COUNTIF(H935:M935,"Yes")&gt;0,"YES","NO"))</f>
        <v/>
      </c>
      <c r="P935" s="42">
        <f>IF(A935="","",IF(O935="YES","Exclude",IF(N935=5,"Candidate","Review")))</f>
        <v/>
      </c>
      <c r="Q935" s="42" t="n"/>
      <c r="R935" s="42" t="n"/>
    </row>
    <row r="936">
      <c r="A936" s="42" t="n"/>
      <c r="B936" s="42">
        <f t="array" ref="B936">IFERROR(INDEX(Raw_Articles!$F:$F,MATCH(A936,Raw_Articles!$A:$A,0)),"")</f>
        <v/>
      </c>
      <c r="C936" s="42" t="n"/>
      <c r="D936" s="42" t="n"/>
      <c r="E936" s="42" t="n"/>
      <c r="F936" s="42" t="n"/>
      <c r="G936" s="42" t="n"/>
      <c r="H936" s="42" t="n"/>
      <c r="I936" s="42" t="n"/>
      <c r="J936" s="42" t="n"/>
      <c r="K936" s="42" t="n"/>
      <c r="L936" s="42" t="n"/>
      <c r="M936" s="42" t="n"/>
      <c r="N936" s="42">
        <f>IF(COUNTA(C936:G936)=0,"",COUNTIF(C936:G936,"Yes"))</f>
        <v/>
      </c>
      <c r="O936" s="42">
        <f>IF(COUNTA(H936:M936)=0,"",IF(COUNTIF(H936:M936,"Yes")&gt;0,"YES","NO"))</f>
        <v/>
      </c>
      <c r="P936" s="42">
        <f>IF(A936="","",IF(O936="YES","Exclude",IF(N936=5,"Candidate","Review")))</f>
        <v/>
      </c>
      <c r="Q936" s="42" t="n"/>
      <c r="R936" s="42" t="n"/>
    </row>
    <row r="937">
      <c r="A937" s="42" t="n"/>
      <c r="B937" s="42">
        <f t="array" ref="B937">IFERROR(INDEX(Raw_Articles!$F:$F,MATCH(A937,Raw_Articles!$A:$A,0)),"")</f>
        <v/>
      </c>
      <c r="C937" s="42" t="n"/>
      <c r="D937" s="42" t="n"/>
      <c r="E937" s="42" t="n"/>
      <c r="F937" s="42" t="n"/>
      <c r="G937" s="42" t="n"/>
      <c r="H937" s="42" t="n"/>
      <c r="I937" s="42" t="n"/>
      <c r="J937" s="42" t="n"/>
      <c r="K937" s="42" t="n"/>
      <c r="L937" s="42" t="n"/>
      <c r="M937" s="42" t="n"/>
      <c r="N937" s="42">
        <f>IF(COUNTA(C937:G937)=0,"",COUNTIF(C937:G937,"Yes"))</f>
        <v/>
      </c>
      <c r="O937" s="42">
        <f>IF(COUNTA(H937:M937)=0,"",IF(COUNTIF(H937:M937,"Yes")&gt;0,"YES","NO"))</f>
        <v/>
      </c>
      <c r="P937" s="42">
        <f>IF(A937="","",IF(O937="YES","Exclude",IF(N937=5,"Candidate","Review")))</f>
        <v/>
      </c>
      <c r="Q937" s="42" t="n"/>
      <c r="R937" s="42" t="n"/>
    </row>
    <row r="938">
      <c r="A938" s="42" t="n"/>
      <c r="B938" s="42">
        <f t="array" ref="B938">IFERROR(INDEX(Raw_Articles!$F:$F,MATCH(A938,Raw_Articles!$A:$A,0)),"")</f>
        <v/>
      </c>
      <c r="C938" s="42" t="n"/>
      <c r="D938" s="42" t="n"/>
      <c r="E938" s="42" t="n"/>
      <c r="F938" s="42" t="n"/>
      <c r="G938" s="42" t="n"/>
      <c r="H938" s="42" t="n"/>
      <c r="I938" s="42" t="n"/>
      <c r="J938" s="42" t="n"/>
      <c r="K938" s="42" t="n"/>
      <c r="L938" s="42" t="n"/>
      <c r="M938" s="42" t="n"/>
      <c r="N938" s="42">
        <f>IF(COUNTA(C938:G938)=0,"",COUNTIF(C938:G938,"Yes"))</f>
        <v/>
      </c>
      <c r="O938" s="42">
        <f>IF(COUNTA(H938:M938)=0,"",IF(COUNTIF(H938:M938,"Yes")&gt;0,"YES","NO"))</f>
        <v/>
      </c>
      <c r="P938" s="42">
        <f>IF(A938="","",IF(O938="YES","Exclude",IF(N938=5,"Candidate","Review")))</f>
        <v/>
      </c>
      <c r="Q938" s="42" t="n"/>
      <c r="R938" s="42" t="n"/>
    </row>
    <row r="939">
      <c r="A939" s="42" t="n"/>
      <c r="B939" s="42">
        <f t="array" ref="B939">IFERROR(INDEX(Raw_Articles!$F:$F,MATCH(A939,Raw_Articles!$A:$A,0)),"")</f>
        <v/>
      </c>
      <c r="C939" s="42" t="n"/>
      <c r="D939" s="42" t="n"/>
      <c r="E939" s="42" t="n"/>
      <c r="F939" s="42" t="n"/>
      <c r="G939" s="42" t="n"/>
      <c r="H939" s="42" t="n"/>
      <c r="I939" s="42" t="n"/>
      <c r="J939" s="42" t="n"/>
      <c r="K939" s="42" t="n"/>
      <c r="L939" s="42" t="n"/>
      <c r="M939" s="42" t="n"/>
      <c r="N939" s="42">
        <f>IF(COUNTA(C939:G939)=0,"",COUNTIF(C939:G939,"Yes"))</f>
        <v/>
      </c>
      <c r="O939" s="42">
        <f>IF(COUNTA(H939:M939)=0,"",IF(COUNTIF(H939:M939,"Yes")&gt;0,"YES","NO"))</f>
        <v/>
      </c>
      <c r="P939" s="42">
        <f>IF(A939="","",IF(O939="YES","Exclude",IF(N939=5,"Candidate","Review")))</f>
        <v/>
      </c>
      <c r="Q939" s="42" t="n"/>
      <c r="R939" s="42" t="n"/>
    </row>
    <row r="940">
      <c r="A940" s="42" t="n"/>
      <c r="B940" s="42">
        <f t="array" ref="B940">IFERROR(INDEX(Raw_Articles!$F:$F,MATCH(A940,Raw_Articles!$A:$A,0)),"")</f>
        <v/>
      </c>
      <c r="C940" s="42" t="n"/>
      <c r="D940" s="42" t="n"/>
      <c r="E940" s="42" t="n"/>
      <c r="F940" s="42" t="n"/>
      <c r="G940" s="42" t="n"/>
      <c r="H940" s="42" t="n"/>
      <c r="I940" s="42" t="n"/>
      <c r="J940" s="42" t="n"/>
      <c r="K940" s="42" t="n"/>
      <c r="L940" s="42" t="n"/>
      <c r="M940" s="42" t="n"/>
      <c r="N940" s="42">
        <f>IF(COUNTA(C940:G940)=0,"",COUNTIF(C940:G940,"Yes"))</f>
        <v/>
      </c>
      <c r="O940" s="42">
        <f>IF(COUNTA(H940:M940)=0,"",IF(COUNTIF(H940:M940,"Yes")&gt;0,"YES","NO"))</f>
        <v/>
      </c>
      <c r="P940" s="42">
        <f>IF(A940="","",IF(O940="YES","Exclude",IF(N940=5,"Candidate","Review")))</f>
        <v/>
      </c>
      <c r="Q940" s="42" t="n"/>
      <c r="R940" s="42" t="n"/>
    </row>
    <row r="941">
      <c r="A941" s="42" t="n"/>
      <c r="B941" s="42">
        <f t="array" ref="B941">IFERROR(INDEX(Raw_Articles!$F:$F,MATCH(A941,Raw_Articles!$A:$A,0)),"")</f>
        <v/>
      </c>
      <c r="C941" s="42" t="n"/>
      <c r="D941" s="42" t="n"/>
      <c r="E941" s="42" t="n"/>
      <c r="F941" s="42" t="n"/>
      <c r="G941" s="42" t="n"/>
      <c r="H941" s="42" t="n"/>
      <c r="I941" s="42" t="n"/>
      <c r="J941" s="42" t="n"/>
      <c r="K941" s="42" t="n"/>
      <c r="L941" s="42" t="n"/>
      <c r="M941" s="42" t="n"/>
      <c r="N941" s="42">
        <f>IF(COUNTA(C941:G941)=0,"",COUNTIF(C941:G941,"Yes"))</f>
        <v/>
      </c>
      <c r="O941" s="42">
        <f>IF(COUNTA(H941:M941)=0,"",IF(COUNTIF(H941:M941,"Yes")&gt;0,"YES","NO"))</f>
        <v/>
      </c>
      <c r="P941" s="42">
        <f>IF(A941="","",IF(O941="YES","Exclude",IF(N941=5,"Candidate","Review")))</f>
        <v/>
      </c>
      <c r="Q941" s="42" t="n"/>
      <c r="R941" s="42" t="n"/>
    </row>
    <row r="942">
      <c r="A942" s="42" t="n"/>
      <c r="B942" s="42">
        <f t="array" ref="B942">IFERROR(INDEX(Raw_Articles!$F:$F,MATCH(A942,Raw_Articles!$A:$A,0)),"")</f>
        <v/>
      </c>
      <c r="C942" s="42" t="n"/>
      <c r="D942" s="42" t="n"/>
      <c r="E942" s="42" t="n"/>
      <c r="F942" s="42" t="n"/>
      <c r="G942" s="42" t="n"/>
      <c r="H942" s="42" t="n"/>
      <c r="I942" s="42" t="n"/>
      <c r="J942" s="42" t="n"/>
      <c r="K942" s="42" t="n"/>
      <c r="L942" s="42" t="n"/>
      <c r="M942" s="42" t="n"/>
      <c r="N942" s="42">
        <f>IF(COUNTA(C942:G942)=0,"",COUNTIF(C942:G942,"Yes"))</f>
        <v/>
      </c>
      <c r="O942" s="42">
        <f>IF(COUNTA(H942:M942)=0,"",IF(COUNTIF(H942:M942,"Yes")&gt;0,"YES","NO"))</f>
        <v/>
      </c>
      <c r="P942" s="42">
        <f>IF(A942="","",IF(O942="YES","Exclude",IF(N942=5,"Candidate","Review")))</f>
        <v/>
      </c>
      <c r="Q942" s="42" t="n"/>
      <c r="R942" s="42" t="n"/>
    </row>
    <row r="943">
      <c r="A943" s="42" t="n"/>
      <c r="B943" s="42">
        <f t="array" ref="B943">IFERROR(INDEX(Raw_Articles!$F:$F,MATCH(A943,Raw_Articles!$A:$A,0)),"")</f>
        <v/>
      </c>
      <c r="C943" s="42" t="n"/>
      <c r="D943" s="42" t="n"/>
      <c r="E943" s="42" t="n"/>
      <c r="F943" s="42" t="n"/>
      <c r="G943" s="42" t="n"/>
      <c r="H943" s="42" t="n"/>
      <c r="I943" s="42" t="n"/>
      <c r="J943" s="42" t="n"/>
      <c r="K943" s="42" t="n"/>
      <c r="L943" s="42" t="n"/>
      <c r="M943" s="42" t="n"/>
      <c r="N943" s="42">
        <f>IF(COUNTA(C943:G943)=0,"",COUNTIF(C943:G943,"Yes"))</f>
        <v/>
      </c>
      <c r="O943" s="42">
        <f>IF(COUNTA(H943:M943)=0,"",IF(COUNTIF(H943:M943,"Yes")&gt;0,"YES","NO"))</f>
        <v/>
      </c>
      <c r="P943" s="42">
        <f>IF(A943="","",IF(O943="YES","Exclude",IF(N943=5,"Candidate","Review")))</f>
        <v/>
      </c>
      <c r="Q943" s="42" t="n"/>
      <c r="R943" s="42" t="n"/>
    </row>
    <row r="944">
      <c r="A944" s="42" t="n"/>
      <c r="B944" s="42">
        <f t="array" ref="B944">IFERROR(INDEX(Raw_Articles!$F:$F,MATCH(A944,Raw_Articles!$A:$A,0)),"")</f>
        <v/>
      </c>
      <c r="C944" s="42" t="n"/>
      <c r="D944" s="42" t="n"/>
      <c r="E944" s="42" t="n"/>
      <c r="F944" s="42" t="n"/>
      <c r="G944" s="42" t="n"/>
      <c r="H944" s="42" t="n"/>
      <c r="I944" s="42" t="n"/>
      <c r="J944" s="42" t="n"/>
      <c r="K944" s="42" t="n"/>
      <c r="L944" s="42" t="n"/>
      <c r="M944" s="42" t="n"/>
      <c r="N944" s="42">
        <f>IF(COUNTA(C944:G944)=0,"",COUNTIF(C944:G944,"Yes"))</f>
        <v/>
      </c>
      <c r="O944" s="42">
        <f>IF(COUNTA(H944:M944)=0,"",IF(COUNTIF(H944:M944,"Yes")&gt;0,"YES","NO"))</f>
        <v/>
      </c>
      <c r="P944" s="42">
        <f>IF(A944="","",IF(O944="YES","Exclude",IF(N944=5,"Candidate","Review")))</f>
        <v/>
      </c>
      <c r="Q944" s="42" t="n"/>
      <c r="R944" s="42" t="n"/>
    </row>
    <row r="945">
      <c r="A945" s="42" t="n"/>
      <c r="B945" s="42">
        <f t="array" ref="B945">IFERROR(INDEX(Raw_Articles!$F:$F,MATCH(A945,Raw_Articles!$A:$A,0)),"")</f>
        <v/>
      </c>
      <c r="C945" s="42" t="n"/>
      <c r="D945" s="42" t="n"/>
      <c r="E945" s="42" t="n"/>
      <c r="F945" s="42" t="n"/>
      <c r="G945" s="42" t="n"/>
      <c r="H945" s="42" t="n"/>
      <c r="I945" s="42" t="n"/>
      <c r="J945" s="42" t="n"/>
      <c r="K945" s="42" t="n"/>
      <c r="L945" s="42" t="n"/>
      <c r="M945" s="42" t="n"/>
      <c r="N945" s="42">
        <f>IF(COUNTA(C945:G945)=0,"",COUNTIF(C945:G945,"Yes"))</f>
        <v/>
      </c>
      <c r="O945" s="42">
        <f>IF(COUNTA(H945:M945)=0,"",IF(COUNTIF(H945:M945,"Yes")&gt;0,"YES","NO"))</f>
        <v/>
      </c>
      <c r="P945" s="42">
        <f>IF(A945="","",IF(O945="YES","Exclude",IF(N945=5,"Candidate","Review")))</f>
        <v/>
      </c>
      <c r="Q945" s="42" t="n"/>
      <c r="R945" s="42" t="n"/>
    </row>
    <row r="946">
      <c r="A946" s="42" t="n"/>
      <c r="B946" s="42">
        <f t="array" ref="B946">IFERROR(INDEX(Raw_Articles!$F:$F,MATCH(A946,Raw_Articles!$A:$A,0)),"")</f>
        <v/>
      </c>
      <c r="C946" s="42" t="n"/>
      <c r="D946" s="42" t="n"/>
      <c r="E946" s="42" t="n"/>
      <c r="F946" s="42" t="n"/>
      <c r="G946" s="42" t="n"/>
      <c r="H946" s="42" t="n"/>
      <c r="I946" s="42" t="n"/>
      <c r="J946" s="42" t="n"/>
      <c r="K946" s="42" t="n"/>
      <c r="L946" s="42" t="n"/>
      <c r="M946" s="42" t="n"/>
      <c r="N946" s="42">
        <f>IF(COUNTA(C946:G946)=0,"",COUNTIF(C946:G946,"Yes"))</f>
        <v/>
      </c>
      <c r="O946" s="42">
        <f>IF(COUNTA(H946:M946)=0,"",IF(COUNTIF(H946:M946,"Yes")&gt;0,"YES","NO"))</f>
        <v/>
      </c>
      <c r="P946" s="42">
        <f>IF(A946="","",IF(O946="YES","Exclude",IF(N946=5,"Candidate","Review")))</f>
        <v/>
      </c>
      <c r="Q946" s="42" t="n"/>
      <c r="R946" s="42" t="n"/>
    </row>
    <row r="947">
      <c r="A947" s="42" t="n"/>
      <c r="B947" s="42">
        <f t="array" ref="B947">IFERROR(INDEX(Raw_Articles!$F:$F,MATCH(A947,Raw_Articles!$A:$A,0)),"")</f>
        <v/>
      </c>
      <c r="C947" s="42" t="n"/>
      <c r="D947" s="42" t="n"/>
      <c r="E947" s="42" t="n"/>
      <c r="F947" s="42" t="n"/>
      <c r="G947" s="42" t="n"/>
      <c r="H947" s="42" t="n"/>
      <c r="I947" s="42" t="n"/>
      <c r="J947" s="42" t="n"/>
      <c r="K947" s="42" t="n"/>
      <c r="L947" s="42" t="n"/>
      <c r="M947" s="42" t="n"/>
      <c r="N947" s="42">
        <f>IF(COUNTA(C947:G947)=0,"",COUNTIF(C947:G947,"Yes"))</f>
        <v/>
      </c>
      <c r="O947" s="42">
        <f>IF(COUNTA(H947:M947)=0,"",IF(COUNTIF(H947:M947,"Yes")&gt;0,"YES","NO"))</f>
        <v/>
      </c>
      <c r="P947" s="42">
        <f>IF(A947="","",IF(O947="YES","Exclude",IF(N947=5,"Candidate","Review")))</f>
        <v/>
      </c>
      <c r="Q947" s="42" t="n"/>
      <c r="R947" s="42" t="n"/>
    </row>
    <row r="948">
      <c r="A948" s="42" t="n"/>
      <c r="B948" s="42">
        <f t="array" ref="B948">IFERROR(INDEX(Raw_Articles!$F:$F,MATCH(A948,Raw_Articles!$A:$A,0)),"")</f>
        <v/>
      </c>
      <c r="C948" s="42" t="n"/>
      <c r="D948" s="42" t="n"/>
      <c r="E948" s="42" t="n"/>
      <c r="F948" s="42" t="n"/>
      <c r="G948" s="42" t="n"/>
      <c r="H948" s="42" t="n"/>
      <c r="I948" s="42" t="n"/>
      <c r="J948" s="42" t="n"/>
      <c r="K948" s="42" t="n"/>
      <c r="L948" s="42" t="n"/>
      <c r="M948" s="42" t="n"/>
      <c r="N948" s="42">
        <f>IF(COUNTA(C948:G948)=0,"",COUNTIF(C948:G948,"Yes"))</f>
        <v/>
      </c>
      <c r="O948" s="42">
        <f>IF(COUNTA(H948:M948)=0,"",IF(COUNTIF(H948:M948,"Yes")&gt;0,"YES","NO"))</f>
        <v/>
      </c>
      <c r="P948" s="42">
        <f>IF(A948="","",IF(O948="YES","Exclude",IF(N948=5,"Candidate","Review")))</f>
        <v/>
      </c>
      <c r="Q948" s="42" t="n"/>
      <c r="R948" s="42" t="n"/>
    </row>
    <row r="949">
      <c r="A949" s="42" t="n"/>
      <c r="B949" s="42">
        <f t="array" ref="B949">IFERROR(INDEX(Raw_Articles!$F:$F,MATCH(A949,Raw_Articles!$A:$A,0)),"")</f>
        <v/>
      </c>
      <c r="C949" s="42" t="n"/>
      <c r="D949" s="42" t="n"/>
      <c r="E949" s="42" t="n"/>
      <c r="F949" s="42" t="n"/>
      <c r="G949" s="42" t="n"/>
      <c r="H949" s="42" t="n"/>
      <c r="I949" s="42" t="n"/>
      <c r="J949" s="42" t="n"/>
      <c r="K949" s="42" t="n"/>
      <c r="L949" s="42" t="n"/>
      <c r="M949" s="42" t="n"/>
      <c r="N949" s="42">
        <f>IF(COUNTA(C949:G949)=0,"",COUNTIF(C949:G949,"Yes"))</f>
        <v/>
      </c>
      <c r="O949" s="42">
        <f>IF(COUNTA(H949:M949)=0,"",IF(COUNTIF(H949:M949,"Yes")&gt;0,"YES","NO"))</f>
        <v/>
      </c>
      <c r="P949" s="42">
        <f>IF(A949="","",IF(O949="YES","Exclude",IF(N949=5,"Candidate","Review")))</f>
        <v/>
      </c>
      <c r="Q949" s="42" t="n"/>
      <c r="R949" s="42" t="n"/>
    </row>
    <row r="950">
      <c r="A950" s="42" t="n"/>
      <c r="B950" s="42">
        <f t="array" ref="B950">IFERROR(INDEX(Raw_Articles!$F:$F,MATCH(A950,Raw_Articles!$A:$A,0)),"")</f>
        <v/>
      </c>
      <c r="C950" s="42" t="n"/>
      <c r="D950" s="42" t="n"/>
      <c r="E950" s="42" t="n"/>
      <c r="F950" s="42" t="n"/>
      <c r="G950" s="42" t="n"/>
      <c r="H950" s="42" t="n"/>
      <c r="I950" s="42" t="n"/>
      <c r="J950" s="42" t="n"/>
      <c r="K950" s="42" t="n"/>
      <c r="L950" s="42" t="n"/>
      <c r="M950" s="42" t="n"/>
      <c r="N950" s="42">
        <f>IF(COUNTA(C950:G950)=0,"",COUNTIF(C950:G950,"Yes"))</f>
        <v/>
      </c>
      <c r="O950" s="42">
        <f>IF(COUNTA(H950:M950)=0,"",IF(COUNTIF(H950:M950,"Yes")&gt;0,"YES","NO"))</f>
        <v/>
      </c>
      <c r="P950" s="42">
        <f>IF(A950="","",IF(O950="YES","Exclude",IF(N950=5,"Candidate","Review")))</f>
        <v/>
      </c>
      <c r="Q950" s="42" t="n"/>
      <c r="R950" s="42" t="n"/>
    </row>
    <row r="951">
      <c r="A951" s="42" t="n"/>
      <c r="B951" s="42">
        <f t="array" ref="B951">IFERROR(INDEX(Raw_Articles!$F:$F,MATCH(A951,Raw_Articles!$A:$A,0)),"")</f>
        <v/>
      </c>
      <c r="C951" s="42" t="n"/>
      <c r="D951" s="42" t="n"/>
      <c r="E951" s="42" t="n"/>
      <c r="F951" s="42" t="n"/>
      <c r="G951" s="42" t="n"/>
      <c r="H951" s="42" t="n"/>
      <c r="I951" s="42" t="n"/>
      <c r="J951" s="42" t="n"/>
      <c r="K951" s="42" t="n"/>
      <c r="L951" s="42" t="n"/>
      <c r="M951" s="42" t="n"/>
      <c r="N951" s="42">
        <f>IF(COUNTA(C951:G951)=0,"",COUNTIF(C951:G951,"Yes"))</f>
        <v/>
      </c>
      <c r="O951" s="42">
        <f>IF(COUNTA(H951:M951)=0,"",IF(COUNTIF(H951:M951,"Yes")&gt;0,"YES","NO"))</f>
        <v/>
      </c>
      <c r="P951" s="42">
        <f>IF(A951="","",IF(O951="YES","Exclude",IF(N951=5,"Candidate","Review")))</f>
        <v/>
      </c>
      <c r="Q951" s="42" t="n"/>
      <c r="R951" s="42" t="n"/>
    </row>
    <row r="952">
      <c r="A952" s="42" t="n"/>
      <c r="B952" s="42">
        <f t="array" ref="B952">IFERROR(INDEX(Raw_Articles!$F:$F,MATCH(A952,Raw_Articles!$A:$A,0)),"")</f>
        <v/>
      </c>
      <c r="C952" s="42" t="n"/>
      <c r="D952" s="42" t="n"/>
      <c r="E952" s="42" t="n"/>
      <c r="F952" s="42" t="n"/>
      <c r="G952" s="42" t="n"/>
      <c r="H952" s="42" t="n"/>
      <c r="I952" s="42" t="n"/>
      <c r="J952" s="42" t="n"/>
      <c r="K952" s="42" t="n"/>
      <c r="L952" s="42" t="n"/>
      <c r="M952" s="42" t="n"/>
      <c r="N952" s="42">
        <f>IF(COUNTA(C952:G952)=0,"",COUNTIF(C952:G952,"Yes"))</f>
        <v/>
      </c>
      <c r="O952" s="42">
        <f>IF(COUNTA(H952:M952)=0,"",IF(COUNTIF(H952:M952,"Yes")&gt;0,"YES","NO"))</f>
        <v/>
      </c>
      <c r="P952" s="42">
        <f>IF(A952="","",IF(O952="YES","Exclude",IF(N952=5,"Candidate","Review")))</f>
        <v/>
      </c>
      <c r="Q952" s="42" t="n"/>
      <c r="R952" s="42" t="n"/>
    </row>
    <row r="953">
      <c r="A953" s="42" t="n"/>
      <c r="B953" s="42">
        <f t="array" ref="B953">IFERROR(INDEX(Raw_Articles!$F:$F,MATCH(A953,Raw_Articles!$A:$A,0)),"")</f>
        <v/>
      </c>
      <c r="C953" s="42" t="n"/>
      <c r="D953" s="42" t="n"/>
      <c r="E953" s="42" t="n"/>
      <c r="F953" s="42" t="n"/>
      <c r="G953" s="42" t="n"/>
      <c r="H953" s="42" t="n"/>
      <c r="I953" s="42" t="n"/>
      <c r="J953" s="42" t="n"/>
      <c r="K953" s="42" t="n"/>
      <c r="L953" s="42" t="n"/>
      <c r="M953" s="42" t="n"/>
      <c r="N953" s="42">
        <f>IF(COUNTA(C953:G953)=0,"",COUNTIF(C953:G953,"Yes"))</f>
        <v/>
      </c>
      <c r="O953" s="42">
        <f>IF(COUNTA(H953:M953)=0,"",IF(COUNTIF(H953:M953,"Yes")&gt;0,"YES","NO"))</f>
        <v/>
      </c>
      <c r="P953" s="42">
        <f>IF(A953="","",IF(O953="YES","Exclude",IF(N953=5,"Candidate","Review")))</f>
        <v/>
      </c>
      <c r="Q953" s="42" t="n"/>
      <c r="R953" s="42" t="n"/>
    </row>
    <row r="954">
      <c r="A954" s="42" t="n"/>
      <c r="B954" s="42">
        <f t="array" ref="B954">IFERROR(INDEX(Raw_Articles!$F:$F,MATCH(A954,Raw_Articles!$A:$A,0)),"")</f>
        <v/>
      </c>
      <c r="C954" s="42" t="n"/>
      <c r="D954" s="42" t="n"/>
      <c r="E954" s="42" t="n"/>
      <c r="F954" s="42" t="n"/>
      <c r="G954" s="42" t="n"/>
      <c r="H954" s="42" t="n"/>
      <c r="I954" s="42" t="n"/>
      <c r="J954" s="42" t="n"/>
      <c r="K954" s="42" t="n"/>
      <c r="L954" s="42" t="n"/>
      <c r="M954" s="42" t="n"/>
      <c r="N954" s="42">
        <f>IF(COUNTA(C954:G954)=0,"",COUNTIF(C954:G954,"Yes"))</f>
        <v/>
      </c>
      <c r="O954" s="42">
        <f>IF(COUNTA(H954:M954)=0,"",IF(COUNTIF(H954:M954,"Yes")&gt;0,"YES","NO"))</f>
        <v/>
      </c>
      <c r="P954" s="42">
        <f>IF(A954="","",IF(O954="YES","Exclude",IF(N954=5,"Candidate","Review")))</f>
        <v/>
      </c>
      <c r="Q954" s="42" t="n"/>
      <c r="R954" s="42" t="n"/>
    </row>
    <row r="955">
      <c r="A955" s="42" t="n"/>
      <c r="B955" s="42">
        <f t="array" ref="B955">IFERROR(INDEX(Raw_Articles!$F:$F,MATCH(A955,Raw_Articles!$A:$A,0)),"")</f>
        <v/>
      </c>
      <c r="C955" s="42" t="n"/>
      <c r="D955" s="42" t="n"/>
      <c r="E955" s="42" t="n"/>
      <c r="F955" s="42" t="n"/>
      <c r="G955" s="42" t="n"/>
      <c r="H955" s="42" t="n"/>
      <c r="I955" s="42" t="n"/>
      <c r="J955" s="42" t="n"/>
      <c r="K955" s="42" t="n"/>
      <c r="L955" s="42" t="n"/>
      <c r="M955" s="42" t="n"/>
      <c r="N955" s="42">
        <f>IF(COUNTA(C955:G955)=0,"",COUNTIF(C955:G955,"Yes"))</f>
        <v/>
      </c>
      <c r="O955" s="42">
        <f>IF(COUNTA(H955:M955)=0,"",IF(COUNTIF(H955:M955,"Yes")&gt;0,"YES","NO"))</f>
        <v/>
      </c>
      <c r="P955" s="42">
        <f>IF(A955="","",IF(O955="YES","Exclude",IF(N955=5,"Candidate","Review")))</f>
        <v/>
      </c>
      <c r="Q955" s="42" t="n"/>
      <c r="R955" s="42" t="n"/>
    </row>
    <row r="956">
      <c r="A956" s="42" t="n"/>
      <c r="B956" s="42">
        <f t="array" ref="B956">IFERROR(INDEX(Raw_Articles!$F:$F,MATCH(A956,Raw_Articles!$A:$A,0)),"")</f>
        <v/>
      </c>
      <c r="C956" s="42" t="n"/>
      <c r="D956" s="42" t="n"/>
      <c r="E956" s="42" t="n"/>
      <c r="F956" s="42" t="n"/>
      <c r="G956" s="42" t="n"/>
      <c r="H956" s="42" t="n"/>
      <c r="I956" s="42" t="n"/>
      <c r="J956" s="42" t="n"/>
      <c r="K956" s="42" t="n"/>
      <c r="L956" s="42" t="n"/>
      <c r="M956" s="42" t="n"/>
      <c r="N956" s="42">
        <f>IF(COUNTA(C956:G956)=0,"",COUNTIF(C956:G956,"Yes"))</f>
        <v/>
      </c>
      <c r="O956" s="42">
        <f>IF(COUNTA(H956:M956)=0,"",IF(COUNTIF(H956:M956,"Yes")&gt;0,"YES","NO"))</f>
        <v/>
      </c>
      <c r="P956" s="42">
        <f>IF(A956="","",IF(O956="YES","Exclude",IF(N956=5,"Candidate","Review")))</f>
        <v/>
      </c>
      <c r="Q956" s="42" t="n"/>
      <c r="R956" s="42" t="n"/>
    </row>
    <row r="957">
      <c r="A957" s="42" t="n"/>
      <c r="B957" s="42">
        <f t="array" ref="B957">IFERROR(INDEX(Raw_Articles!$F:$F,MATCH(A957,Raw_Articles!$A:$A,0)),"")</f>
        <v/>
      </c>
      <c r="C957" s="42" t="n"/>
      <c r="D957" s="42" t="n"/>
      <c r="E957" s="42" t="n"/>
      <c r="F957" s="42" t="n"/>
      <c r="G957" s="42" t="n"/>
      <c r="H957" s="42" t="n"/>
      <c r="I957" s="42" t="n"/>
      <c r="J957" s="42" t="n"/>
      <c r="K957" s="42" t="n"/>
      <c r="L957" s="42" t="n"/>
      <c r="M957" s="42" t="n"/>
      <c r="N957" s="42">
        <f>IF(COUNTA(C957:G957)=0,"",COUNTIF(C957:G957,"Yes"))</f>
        <v/>
      </c>
      <c r="O957" s="42">
        <f>IF(COUNTA(H957:M957)=0,"",IF(COUNTIF(H957:M957,"Yes")&gt;0,"YES","NO"))</f>
        <v/>
      </c>
      <c r="P957" s="42">
        <f>IF(A957="","",IF(O957="YES","Exclude",IF(N957=5,"Candidate","Review")))</f>
        <v/>
      </c>
      <c r="Q957" s="42" t="n"/>
      <c r="R957" s="42" t="n"/>
    </row>
    <row r="958">
      <c r="A958" s="42" t="n"/>
      <c r="B958" s="42">
        <f t="array" ref="B958">IFERROR(INDEX(Raw_Articles!$F:$F,MATCH(A958,Raw_Articles!$A:$A,0)),"")</f>
        <v/>
      </c>
      <c r="C958" s="42" t="n"/>
      <c r="D958" s="42" t="n"/>
      <c r="E958" s="42" t="n"/>
      <c r="F958" s="42" t="n"/>
      <c r="G958" s="42" t="n"/>
      <c r="H958" s="42" t="n"/>
      <c r="I958" s="42" t="n"/>
      <c r="J958" s="42" t="n"/>
      <c r="K958" s="42" t="n"/>
      <c r="L958" s="42" t="n"/>
      <c r="M958" s="42" t="n"/>
      <c r="N958" s="42">
        <f>IF(COUNTA(C958:G958)=0,"",COUNTIF(C958:G958,"Yes"))</f>
        <v/>
      </c>
      <c r="O958" s="42">
        <f>IF(COUNTA(H958:M958)=0,"",IF(COUNTIF(H958:M958,"Yes")&gt;0,"YES","NO"))</f>
        <v/>
      </c>
      <c r="P958" s="42">
        <f>IF(A958="","",IF(O958="YES","Exclude",IF(N958=5,"Candidate","Review")))</f>
        <v/>
      </c>
      <c r="Q958" s="42" t="n"/>
      <c r="R958" s="42" t="n"/>
    </row>
    <row r="959">
      <c r="A959" s="42" t="n"/>
      <c r="B959" s="42">
        <f t="array" ref="B959">IFERROR(INDEX(Raw_Articles!$F:$F,MATCH(A959,Raw_Articles!$A:$A,0)),"")</f>
        <v/>
      </c>
      <c r="C959" s="42" t="n"/>
      <c r="D959" s="42" t="n"/>
      <c r="E959" s="42" t="n"/>
      <c r="F959" s="42" t="n"/>
      <c r="G959" s="42" t="n"/>
      <c r="H959" s="42" t="n"/>
      <c r="I959" s="42" t="n"/>
      <c r="J959" s="42" t="n"/>
      <c r="K959" s="42" t="n"/>
      <c r="L959" s="42" t="n"/>
      <c r="M959" s="42" t="n"/>
      <c r="N959" s="42">
        <f>IF(COUNTA(C959:G959)=0,"",COUNTIF(C959:G959,"Yes"))</f>
        <v/>
      </c>
      <c r="O959" s="42">
        <f>IF(COUNTA(H959:M959)=0,"",IF(COUNTIF(H959:M959,"Yes")&gt;0,"YES","NO"))</f>
        <v/>
      </c>
      <c r="P959" s="42">
        <f>IF(A959="","",IF(O959="YES","Exclude",IF(N959=5,"Candidate","Review")))</f>
        <v/>
      </c>
      <c r="Q959" s="42" t="n"/>
      <c r="R959" s="42" t="n"/>
    </row>
    <row r="960">
      <c r="A960" s="42" t="n"/>
      <c r="B960" s="42">
        <f t="array" ref="B960">IFERROR(INDEX(Raw_Articles!$F:$F,MATCH(A960,Raw_Articles!$A:$A,0)),"")</f>
        <v/>
      </c>
      <c r="C960" s="42" t="n"/>
      <c r="D960" s="42" t="n"/>
      <c r="E960" s="42" t="n"/>
      <c r="F960" s="42" t="n"/>
      <c r="G960" s="42" t="n"/>
      <c r="H960" s="42" t="n"/>
      <c r="I960" s="42" t="n"/>
      <c r="J960" s="42" t="n"/>
      <c r="K960" s="42" t="n"/>
      <c r="L960" s="42" t="n"/>
      <c r="M960" s="42" t="n"/>
      <c r="N960" s="42">
        <f>IF(COUNTA(C960:G960)=0,"",COUNTIF(C960:G960,"Yes"))</f>
        <v/>
      </c>
      <c r="O960" s="42">
        <f>IF(COUNTA(H960:M960)=0,"",IF(COUNTIF(H960:M960,"Yes")&gt;0,"YES","NO"))</f>
        <v/>
      </c>
      <c r="P960" s="42">
        <f>IF(A960="","",IF(O960="YES","Exclude",IF(N960=5,"Candidate","Review")))</f>
        <v/>
      </c>
      <c r="Q960" s="42" t="n"/>
      <c r="R960" s="42" t="n"/>
    </row>
    <row r="961">
      <c r="A961" s="42" t="n"/>
      <c r="B961" s="42">
        <f t="array" ref="B961">IFERROR(INDEX(Raw_Articles!$F:$F,MATCH(A961,Raw_Articles!$A:$A,0)),"")</f>
        <v/>
      </c>
      <c r="C961" s="42" t="n"/>
      <c r="D961" s="42" t="n"/>
      <c r="E961" s="42" t="n"/>
      <c r="F961" s="42" t="n"/>
      <c r="G961" s="42" t="n"/>
      <c r="H961" s="42" t="n"/>
      <c r="I961" s="42" t="n"/>
      <c r="J961" s="42" t="n"/>
      <c r="K961" s="42" t="n"/>
      <c r="L961" s="42" t="n"/>
      <c r="M961" s="42" t="n"/>
      <c r="N961" s="42">
        <f>IF(COUNTA(C961:G961)=0,"",COUNTIF(C961:G961,"Yes"))</f>
        <v/>
      </c>
      <c r="O961" s="42">
        <f>IF(COUNTA(H961:M961)=0,"",IF(COUNTIF(H961:M961,"Yes")&gt;0,"YES","NO"))</f>
        <v/>
      </c>
      <c r="P961" s="42">
        <f>IF(A961="","",IF(O961="YES","Exclude",IF(N961=5,"Candidate","Review")))</f>
        <v/>
      </c>
      <c r="Q961" s="42" t="n"/>
      <c r="R961" s="42" t="n"/>
    </row>
    <row r="962">
      <c r="A962" s="42" t="n"/>
      <c r="B962" s="42">
        <f t="array" ref="B962">IFERROR(INDEX(Raw_Articles!$F:$F,MATCH(A962,Raw_Articles!$A:$A,0)),"")</f>
        <v/>
      </c>
      <c r="C962" s="42" t="n"/>
      <c r="D962" s="42" t="n"/>
      <c r="E962" s="42" t="n"/>
      <c r="F962" s="42" t="n"/>
      <c r="G962" s="42" t="n"/>
      <c r="H962" s="42" t="n"/>
      <c r="I962" s="42" t="n"/>
      <c r="J962" s="42" t="n"/>
      <c r="K962" s="42" t="n"/>
      <c r="L962" s="42" t="n"/>
      <c r="M962" s="42" t="n"/>
      <c r="N962" s="42">
        <f>IF(COUNTA(C962:G962)=0,"",COUNTIF(C962:G962,"Yes"))</f>
        <v/>
      </c>
      <c r="O962" s="42">
        <f>IF(COUNTA(H962:M962)=0,"",IF(COUNTIF(H962:M962,"Yes")&gt;0,"YES","NO"))</f>
        <v/>
      </c>
      <c r="P962" s="42">
        <f>IF(A962="","",IF(O962="YES","Exclude",IF(N962=5,"Candidate","Review")))</f>
        <v/>
      </c>
      <c r="Q962" s="42" t="n"/>
      <c r="R962" s="42" t="n"/>
    </row>
    <row r="963">
      <c r="A963" s="42" t="n"/>
      <c r="B963" s="42">
        <f t="array" ref="B963">IFERROR(INDEX(Raw_Articles!$F:$F,MATCH(A963,Raw_Articles!$A:$A,0)),"")</f>
        <v/>
      </c>
      <c r="C963" s="42" t="n"/>
      <c r="D963" s="42" t="n"/>
      <c r="E963" s="42" t="n"/>
      <c r="F963" s="42" t="n"/>
      <c r="G963" s="42" t="n"/>
      <c r="H963" s="42" t="n"/>
      <c r="I963" s="42" t="n"/>
      <c r="J963" s="42" t="n"/>
      <c r="K963" s="42" t="n"/>
      <c r="L963" s="42" t="n"/>
      <c r="M963" s="42" t="n"/>
      <c r="N963" s="42">
        <f>IF(COUNTA(C963:G963)=0,"",COUNTIF(C963:G963,"Yes"))</f>
        <v/>
      </c>
      <c r="O963" s="42">
        <f>IF(COUNTA(H963:M963)=0,"",IF(COUNTIF(H963:M963,"Yes")&gt;0,"YES","NO"))</f>
        <v/>
      </c>
      <c r="P963" s="42">
        <f>IF(A963="","",IF(O963="YES","Exclude",IF(N963=5,"Candidate","Review")))</f>
        <v/>
      </c>
      <c r="Q963" s="42" t="n"/>
      <c r="R963" s="42" t="n"/>
    </row>
    <row r="964">
      <c r="A964" s="42" t="n"/>
      <c r="B964" s="42">
        <f t="array" ref="B964">IFERROR(INDEX(Raw_Articles!$F:$F,MATCH(A964,Raw_Articles!$A:$A,0)),"")</f>
        <v/>
      </c>
      <c r="C964" s="42" t="n"/>
      <c r="D964" s="42" t="n"/>
      <c r="E964" s="42" t="n"/>
      <c r="F964" s="42" t="n"/>
      <c r="G964" s="42" t="n"/>
      <c r="H964" s="42" t="n"/>
      <c r="I964" s="42" t="n"/>
      <c r="J964" s="42" t="n"/>
      <c r="K964" s="42" t="n"/>
      <c r="L964" s="42" t="n"/>
      <c r="M964" s="42" t="n"/>
      <c r="N964" s="42">
        <f>IF(COUNTA(C964:G964)=0,"",COUNTIF(C964:G964,"Yes"))</f>
        <v/>
      </c>
      <c r="O964" s="42">
        <f>IF(COUNTA(H964:M964)=0,"",IF(COUNTIF(H964:M964,"Yes")&gt;0,"YES","NO"))</f>
        <v/>
      </c>
      <c r="P964" s="42">
        <f>IF(A964="","",IF(O964="YES","Exclude",IF(N964=5,"Candidate","Review")))</f>
        <v/>
      </c>
      <c r="Q964" s="42" t="n"/>
      <c r="R964" s="42" t="n"/>
    </row>
    <row r="965">
      <c r="A965" s="42" t="n"/>
      <c r="B965" s="42">
        <f t="array" ref="B965">IFERROR(INDEX(Raw_Articles!$F:$F,MATCH(A965,Raw_Articles!$A:$A,0)),"")</f>
        <v/>
      </c>
      <c r="C965" s="42" t="n"/>
      <c r="D965" s="42" t="n"/>
      <c r="E965" s="42" t="n"/>
      <c r="F965" s="42" t="n"/>
      <c r="G965" s="42" t="n"/>
      <c r="H965" s="42" t="n"/>
      <c r="I965" s="42" t="n"/>
      <c r="J965" s="42" t="n"/>
      <c r="K965" s="42" t="n"/>
      <c r="L965" s="42" t="n"/>
      <c r="M965" s="42" t="n"/>
      <c r="N965" s="42">
        <f>IF(COUNTA(C965:G965)=0,"",COUNTIF(C965:G965,"Yes"))</f>
        <v/>
      </c>
      <c r="O965" s="42">
        <f>IF(COUNTA(H965:M965)=0,"",IF(COUNTIF(H965:M965,"Yes")&gt;0,"YES","NO"))</f>
        <v/>
      </c>
      <c r="P965" s="42">
        <f>IF(A965="","",IF(O965="YES","Exclude",IF(N965=5,"Candidate","Review")))</f>
        <v/>
      </c>
      <c r="Q965" s="42" t="n"/>
      <c r="R965" s="42" t="n"/>
    </row>
    <row r="966">
      <c r="A966" s="42" t="n"/>
      <c r="B966" s="42">
        <f t="array" ref="B966">IFERROR(INDEX(Raw_Articles!$F:$F,MATCH(A966,Raw_Articles!$A:$A,0)),"")</f>
        <v/>
      </c>
      <c r="C966" s="42" t="n"/>
      <c r="D966" s="42" t="n"/>
      <c r="E966" s="42" t="n"/>
      <c r="F966" s="42" t="n"/>
      <c r="G966" s="42" t="n"/>
      <c r="H966" s="42" t="n"/>
      <c r="I966" s="42" t="n"/>
      <c r="J966" s="42" t="n"/>
      <c r="K966" s="42" t="n"/>
      <c r="L966" s="42" t="n"/>
      <c r="M966" s="42" t="n"/>
      <c r="N966" s="42">
        <f>IF(COUNTA(C966:G966)=0,"",COUNTIF(C966:G966,"Yes"))</f>
        <v/>
      </c>
      <c r="O966" s="42">
        <f>IF(COUNTA(H966:M966)=0,"",IF(COUNTIF(H966:M966,"Yes")&gt;0,"YES","NO"))</f>
        <v/>
      </c>
      <c r="P966" s="42">
        <f>IF(A966="","",IF(O966="YES","Exclude",IF(N966=5,"Candidate","Review")))</f>
        <v/>
      </c>
      <c r="Q966" s="42" t="n"/>
      <c r="R966" s="42" t="n"/>
    </row>
    <row r="967">
      <c r="A967" s="42" t="n"/>
      <c r="B967" s="42">
        <f t="array" ref="B967">IFERROR(INDEX(Raw_Articles!$F:$F,MATCH(A967,Raw_Articles!$A:$A,0)),"")</f>
        <v/>
      </c>
      <c r="C967" s="42" t="n"/>
      <c r="D967" s="42" t="n"/>
      <c r="E967" s="42" t="n"/>
      <c r="F967" s="42" t="n"/>
      <c r="G967" s="42" t="n"/>
      <c r="H967" s="42" t="n"/>
      <c r="I967" s="42" t="n"/>
      <c r="J967" s="42" t="n"/>
      <c r="K967" s="42" t="n"/>
      <c r="L967" s="42" t="n"/>
      <c r="M967" s="42" t="n"/>
      <c r="N967" s="42">
        <f>IF(COUNTA(C967:G967)=0,"",COUNTIF(C967:G967,"Yes"))</f>
        <v/>
      </c>
      <c r="O967" s="42">
        <f>IF(COUNTA(H967:M967)=0,"",IF(COUNTIF(H967:M967,"Yes")&gt;0,"YES","NO"))</f>
        <v/>
      </c>
      <c r="P967" s="42">
        <f>IF(A967="","",IF(O967="YES","Exclude",IF(N967=5,"Candidate","Review")))</f>
        <v/>
      </c>
      <c r="Q967" s="42" t="n"/>
      <c r="R967" s="42" t="n"/>
    </row>
    <row r="968">
      <c r="A968" s="42" t="n"/>
      <c r="B968" s="42">
        <f t="array" ref="B968">IFERROR(INDEX(Raw_Articles!$F:$F,MATCH(A968,Raw_Articles!$A:$A,0)),"")</f>
        <v/>
      </c>
      <c r="C968" s="42" t="n"/>
      <c r="D968" s="42" t="n"/>
      <c r="E968" s="42" t="n"/>
      <c r="F968" s="42" t="n"/>
      <c r="G968" s="42" t="n"/>
      <c r="H968" s="42" t="n"/>
      <c r="I968" s="42" t="n"/>
      <c r="J968" s="42" t="n"/>
      <c r="K968" s="42" t="n"/>
      <c r="L968" s="42" t="n"/>
      <c r="M968" s="42" t="n"/>
      <c r="N968" s="42">
        <f>IF(COUNTA(C968:G968)=0,"",COUNTIF(C968:G968,"Yes"))</f>
        <v/>
      </c>
      <c r="O968" s="42">
        <f>IF(COUNTA(H968:M968)=0,"",IF(COUNTIF(H968:M968,"Yes")&gt;0,"YES","NO"))</f>
        <v/>
      </c>
      <c r="P968" s="42">
        <f>IF(A968="","",IF(O968="YES","Exclude",IF(N968=5,"Candidate","Review")))</f>
        <v/>
      </c>
      <c r="Q968" s="42" t="n"/>
      <c r="R968" s="42" t="n"/>
    </row>
    <row r="969">
      <c r="A969" s="42" t="n"/>
      <c r="B969" s="42">
        <f t="array" ref="B969">IFERROR(INDEX(Raw_Articles!$F:$F,MATCH(A969,Raw_Articles!$A:$A,0)),"")</f>
        <v/>
      </c>
      <c r="C969" s="42" t="n"/>
      <c r="D969" s="42" t="n"/>
      <c r="E969" s="42" t="n"/>
      <c r="F969" s="42" t="n"/>
      <c r="G969" s="42" t="n"/>
      <c r="H969" s="42" t="n"/>
      <c r="I969" s="42" t="n"/>
      <c r="J969" s="42" t="n"/>
      <c r="K969" s="42" t="n"/>
      <c r="L969" s="42" t="n"/>
      <c r="M969" s="42" t="n"/>
      <c r="N969" s="42">
        <f>IF(COUNTA(C969:G969)=0,"",COUNTIF(C969:G969,"Yes"))</f>
        <v/>
      </c>
      <c r="O969" s="42">
        <f>IF(COUNTA(H969:M969)=0,"",IF(COUNTIF(H969:M969,"Yes")&gt;0,"YES","NO"))</f>
        <v/>
      </c>
      <c r="P969" s="42">
        <f>IF(A969="","",IF(O969="YES","Exclude",IF(N969=5,"Candidate","Review")))</f>
        <v/>
      </c>
      <c r="Q969" s="42" t="n"/>
      <c r="R969" s="42" t="n"/>
    </row>
    <row r="970">
      <c r="A970" s="42" t="n"/>
      <c r="B970" s="42">
        <f t="array" ref="B970">IFERROR(INDEX(Raw_Articles!$F:$F,MATCH(A970,Raw_Articles!$A:$A,0)),"")</f>
        <v/>
      </c>
      <c r="C970" s="42" t="n"/>
      <c r="D970" s="42" t="n"/>
      <c r="E970" s="42" t="n"/>
      <c r="F970" s="42" t="n"/>
      <c r="G970" s="42" t="n"/>
      <c r="H970" s="42" t="n"/>
      <c r="I970" s="42" t="n"/>
      <c r="J970" s="42" t="n"/>
      <c r="K970" s="42" t="n"/>
      <c r="L970" s="42" t="n"/>
      <c r="M970" s="42" t="n"/>
      <c r="N970" s="42">
        <f>IF(COUNTA(C970:G970)=0,"",COUNTIF(C970:G970,"Yes"))</f>
        <v/>
      </c>
      <c r="O970" s="42">
        <f>IF(COUNTA(H970:M970)=0,"",IF(COUNTIF(H970:M970,"Yes")&gt;0,"YES","NO"))</f>
        <v/>
      </c>
      <c r="P970" s="42">
        <f>IF(A970="","",IF(O970="YES","Exclude",IF(N970=5,"Candidate","Review")))</f>
        <v/>
      </c>
      <c r="Q970" s="42" t="n"/>
      <c r="R970" s="42" t="n"/>
    </row>
    <row r="971">
      <c r="A971" s="42" t="n"/>
      <c r="B971" s="42">
        <f t="array" ref="B971">IFERROR(INDEX(Raw_Articles!$F:$F,MATCH(A971,Raw_Articles!$A:$A,0)),"")</f>
        <v/>
      </c>
      <c r="C971" s="42" t="n"/>
      <c r="D971" s="42" t="n"/>
      <c r="E971" s="42" t="n"/>
      <c r="F971" s="42" t="n"/>
      <c r="G971" s="42" t="n"/>
      <c r="H971" s="42" t="n"/>
      <c r="I971" s="42" t="n"/>
      <c r="J971" s="42" t="n"/>
      <c r="K971" s="42" t="n"/>
      <c r="L971" s="42" t="n"/>
      <c r="M971" s="42" t="n"/>
      <c r="N971" s="42">
        <f>IF(COUNTA(C971:G971)=0,"",COUNTIF(C971:G971,"Yes"))</f>
        <v/>
      </c>
      <c r="O971" s="42">
        <f>IF(COUNTA(H971:M971)=0,"",IF(COUNTIF(H971:M971,"Yes")&gt;0,"YES","NO"))</f>
        <v/>
      </c>
      <c r="P971" s="42">
        <f>IF(A971="","",IF(O971="YES","Exclude",IF(N971=5,"Candidate","Review")))</f>
        <v/>
      </c>
      <c r="Q971" s="42" t="n"/>
      <c r="R971" s="42" t="n"/>
    </row>
    <row r="972">
      <c r="A972" s="42" t="n"/>
      <c r="B972" s="42">
        <f t="array" ref="B972">IFERROR(INDEX(Raw_Articles!$F:$F,MATCH(A972,Raw_Articles!$A:$A,0)),"")</f>
        <v/>
      </c>
      <c r="C972" s="42" t="n"/>
      <c r="D972" s="42" t="n"/>
      <c r="E972" s="42" t="n"/>
      <c r="F972" s="42" t="n"/>
      <c r="G972" s="42" t="n"/>
      <c r="H972" s="42" t="n"/>
      <c r="I972" s="42" t="n"/>
      <c r="J972" s="42" t="n"/>
      <c r="K972" s="42" t="n"/>
      <c r="L972" s="42" t="n"/>
      <c r="M972" s="42" t="n"/>
      <c r="N972" s="42">
        <f>IF(COUNTA(C972:G972)=0,"",COUNTIF(C972:G972,"Yes"))</f>
        <v/>
      </c>
      <c r="O972" s="42">
        <f>IF(COUNTA(H972:M972)=0,"",IF(COUNTIF(H972:M972,"Yes")&gt;0,"YES","NO"))</f>
        <v/>
      </c>
      <c r="P972" s="42">
        <f>IF(A972="","",IF(O972="YES","Exclude",IF(N972=5,"Candidate","Review")))</f>
        <v/>
      </c>
      <c r="Q972" s="42" t="n"/>
      <c r="R972" s="42" t="n"/>
    </row>
    <row r="973">
      <c r="A973" s="42" t="n"/>
      <c r="B973" s="42">
        <f t="array" ref="B973">IFERROR(INDEX(Raw_Articles!$F:$F,MATCH(A973,Raw_Articles!$A:$A,0)),"")</f>
        <v/>
      </c>
      <c r="C973" s="42" t="n"/>
      <c r="D973" s="42" t="n"/>
      <c r="E973" s="42" t="n"/>
      <c r="F973" s="42" t="n"/>
      <c r="G973" s="42" t="n"/>
      <c r="H973" s="42" t="n"/>
      <c r="I973" s="42" t="n"/>
      <c r="J973" s="42" t="n"/>
      <c r="K973" s="42" t="n"/>
      <c r="L973" s="42" t="n"/>
      <c r="M973" s="42" t="n"/>
      <c r="N973" s="42">
        <f>IF(COUNTA(C973:G973)=0,"",COUNTIF(C973:G973,"Yes"))</f>
        <v/>
      </c>
      <c r="O973" s="42">
        <f>IF(COUNTA(H973:M973)=0,"",IF(COUNTIF(H973:M973,"Yes")&gt;0,"YES","NO"))</f>
        <v/>
      </c>
      <c r="P973" s="42">
        <f>IF(A973="","",IF(O973="YES","Exclude",IF(N973=5,"Candidate","Review")))</f>
        <v/>
      </c>
      <c r="Q973" s="42" t="n"/>
      <c r="R973" s="42" t="n"/>
    </row>
    <row r="974">
      <c r="A974" s="42" t="n"/>
      <c r="B974" s="42">
        <f t="array" ref="B974">IFERROR(INDEX(Raw_Articles!$F:$F,MATCH(A974,Raw_Articles!$A:$A,0)),"")</f>
        <v/>
      </c>
      <c r="C974" s="42" t="n"/>
      <c r="D974" s="42" t="n"/>
      <c r="E974" s="42" t="n"/>
      <c r="F974" s="42" t="n"/>
      <c r="G974" s="42" t="n"/>
      <c r="H974" s="42" t="n"/>
      <c r="I974" s="42" t="n"/>
      <c r="J974" s="42" t="n"/>
      <c r="K974" s="42" t="n"/>
      <c r="L974" s="42" t="n"/>
      <c r="M974" s="42" t="n"/>
      <c r="N974" s="42">
        <f>IF(COUNTA(C974:G974)=0,"",COUNTIF(C974:G974,"Yes"))</f>
        <v/>
      </c>
      <c r="O974" s="42">
        <f>IF(COUNTA(H974:M974)=0,"",IF(COUNTIF(H974:M974,"Yes")&gt;0,"YES","NO"))</f>
        <v/>
      </c>
      <c r="P974" s="42">
        <f>IF(A974="","",IF(O974="YES","Exclude",IF(N974=5,"Candidate","Review")))</f>
        <v/>
      </c>
      <c r="Q974" s="42" t="n"/>
      <c r="R974" s="42" t="n"/>
    </row>
    <row r="975">
      <c r="A975" s="42" t="n"/>
      <c r="B975" s="42">
        <f t="array" ref="B975">IFERROR(INDEX(Raw_Articles!$F:$F,MATCH(A975,Raw_Articles!$A:$A,0)),"")</f>
        <v/>
      </c>
      <c r="C975" s="42" t="n"/>
      <c r="D975" s="42" t="n"/>
      <c r="E975" s="42" t="n"/>
      <c r="F975" s="42" t="n"/>
      <c r="G975" s="42" t="n"/>
      <c r="H975" s="42" t="n"/>
      <c r="I975" s="42" t="n"/>
      <c r="J975" s="42" t="n"/>
      <c r="K975" s="42" t="n"/>
      <c r="L975" s="42" t="n"/>
      <c r="M975" s="42" t="n"/>
      <c r="N975" s="42">
        <f>IF(COUNTA(C975:G975)=0,"",COUNTIF(C975:G975,"Yes"))</f>
        <v/>
      </c>
      <c r="O975" s="42">
        <f>IF(COUNTA(H975:M975)=0,"",IF(COUNTIF(H975:M975,"Yes")&gt;0,"YES","NO"))</f>
        <v/>
      </c>
      <c r="P975" s="42">
        <f>IF(A975="","",IF(O975="YES","Exclude",IF(N975=5,"Candidate","Review")))</f>
        <v/>
      </c>
      <c r="Q975" s="42" t="n"/>
      <c r="R975" s="42" t="n"/>
    </row>
    <row r="976">
      <c r="A976" s="42" t="n"/>
      <c r="B976" s="42">
        <f t="array" ref="B976">IFERROR(INDEX(Raw_Articles!$F:$F,MATCH(A976,Raw_Articles!$A:$A,0)),"")</f>
        <v/>
      </c>
      <c r="C976" s="42" t="n"/>
      <c r="D976" s="42" t="n"/>
      <c r="E976" s="42" t="n"/>
      <c r="F976" s="42" t="n"/>
      <c r="G976" s="42" t="n"/>
      <c r="H976" s="42" t="n"/>
      <c r="I976" s="42" t="n"/>
      <c r="J976" s="42" t="n"/>
      <c r="K976" s="42" t="n"/>
      <c r="L976" s="42" t="n"/>
      <c r="M976" s="42" t="n"/>
      <c r="N976" s="42">
        <f>IF(COUNTA(C976:G976)=0,"",COUNTIF(C976:G976,"Yes"))</f>
        <v/>
      </c>
      <c r="O976" s="42">
        <f>IF(COUNTA(H976:M976)=0,"",IF(COUNTIF(H976:M976,"Yes")&gt;0,"YES","NO"))</f>
        <v/>
      </c>
      <c r="P976" s="42">
        <f>IF(A976="","",IF(O976="YES","Exclude",IF(N976=5,"Candidate","Review")))</f>
        <v/>
      </c>
      <c r="Q976" s="42" t="n"/>
      <c r="R976" s="42" t="n"/>
    </row>
    <row r="977">
      <c r="A977" s="42" t="n"/>
      <c r="B977" s="42">
        <f t="array" ref="B977">IFERROR(INDEX(Raw_Articles!$F:$F,MATCH(A977,Raw_Articles!$A:$A,0)),"")</f>
        <v/>
      </c>
      <c r="C977" s="42" t="n"/>
      <c r="D977" s="42" t="n"/>
      <c r="E977" s="42" t="n"/>
      <c r="F977" s="42" t="n"/>
      <c r="G977" s="42" t="n"/>
      <c r="H977" s="42" t="n"/>
      <c r="I977" s="42" t="n"/>
      <c r="J977" s="42" t="n"/>
      <c r="K977" s="42" t="n"/>
      <c r="L977" s="42" t="n"/>
      <c r="M977" s="42" t="n"/>
      <c r="N977" s="42">
        <f>IF(COUNTA(C977:G977)=0,"",COUNTIF(C977:G977,"Yes"))</f>
        <v/>
      </c>
      <c r="O977" s="42">
        <f>IF(COUNTA(H977:M977)=0,"",IF(COUNTIF(H977:M977,"Yes")&gt;0,"YES","NO"))</f>
        <v/>
      </c>
      <c r="P977" s="42">
        <f>IF(A977="","",IF(O977="YES","Exclude",IF(N977=5,"Candidate","Review")))</f>
        <v/>
      </c>
      <c r="Q977" s="42" t="n"/>
      <c r="R977" s="42" t="n"/>
    </row>
    <row r="978">
      <c r="A978" s="42" t="n"/>
      <c r="B978" s="42">
        <f t="array" ref="B978">IFERROR(INDEX(Raw_Articles!$F:$F,MATCH(A978,Raw_Articles!$A:$A,0)),"")</f>
        <v/>
      </c>
      <c r="C978" s="42" t="n"/>
      <c r="D978" s="42" t="n"/>
      <c r="E978" s="42" t="n"/>
      <c r="F978" s="42" t="n"/>
      <c r="G978" s="42" t="n"/>
      <c r="H978" s="42" t="n"/>
      <c r="I978" s="42" t="n"/>
      <c r="J978" s="42" t="n"/>
      <c r="K978" s="42" t="n"/>
      <c r="L978" s="42" t="n"/>
      <c r="M978" s="42" t="n"/>
      <c r="N978" s="42">
        <f>IF(COUNTA(C978:G978)=0,"",COUNTIF(C978:G978,"Yes"))</f>
        <v/>
      </c>
      <c r="O978" s="42">
        <f>IF(COUNTA(H978:M978)=0,"",IF(COUNTIF(H978:M978,"Yes")&gt;0,"YES","NO"))</f>
        <v/>
      </c>
      <c r="P978" s="42">
        <f>IF(A978="","",IF(O978="YES","Exclude",IF(N978=5,"Candidate","Review")))</f>
        <v/>
      </c>
      <c r="Q978" s="42" t="n"/>
      <c r="R978" s="42" t="n"/>
    </row>
    <row r="979">
      <c r="A979" s="42" t="n"/>
      <c r="B979" s="42">
        <f t="array" ref="B979">IFERROR(INDEX(Raw_Articles!$F:$F,MATCH(A979,Raw_Articles!$A:$A,0)),"")</f>
        <v/>
      </c>
      <c r="C979" s="42" t="n"/>
      <c r="D979" s="42" t="n"/>
      <c r="E979" s="42" t="n"/>
      <c r="F979" s="42" t="n"/>
      <c r="G979" s="42" t="n"/>
      <c r="H979" s="42" t="n"/>
      <c r="I979" s="42" t="n"/>
      <c r="J979" s="42" t="n"/>
      <c r="K979" s="42" t="n"/>
      <c r="L979" s="42" t="n"/>
      <c r="M979" s="42" t="n"/>
      <c r="N979" s="42">
        <f>IF(COUNTA(C979:G979)=0,"",COUNTIF(C979:G979,"Yes"))</f>
        <v/>
      </c>
      <c r="O979" s="42">
        <f>IF(COUNTA(H979:M979)=0,"",IF(COUNTIF(H979:M979,"Yes")&gt;0,"YES","NO"))</f>
        <v/>
      </c>
      <c r="P979" s="42">
        <f>IF(A979="","",IF(O979="YES","Exclude",IF(N979=5,"Candidate","Review")))</f>
        <v/>
      </c>
      <c r="Q979" s="42" t="n"/>
      <c r="R979" s="42" t="n"/>
    </row>
    <row r="980">
      <c r="A980" s="42" t="n"/>
      <c r="B980" s="42">
        <f t="array" ref="B980">IFERROR(INDEX(Raw_Articles!$F:$F,MATCH(A980,Raw_Articles!$A:$A,0)),"")</f>
        <v/>
      </c>
      <c r="C980" s="42" t="n"/>
      <c r="D980" s="42" t="n"/>
      <c r="E980" s="42" t="n"/>
      <c r="F980" s="42" t="n"/>
      <c r="G980" s="42" t="n"/>
      <c r="H980" s="42" t="n"/>
      <c r="I980" s="42" t="n"/>
      <c r="J980" s="42" t="n"/>
      <c r="K980" s="42" t="n"/>
      <c r="L980" s="42" t="n"/>
      <c r="M980" s="42" t="n"/>
      <c r="N980" s="42">
        <f>IF(COUNTA(C980:G980)=0,"",COUNTIF(C980:G980,"Yes"))</f>
        <v/>
      </c>
      <c r="O980" s="42">
        <f>IF(COUNTA(H980:M980)=0,"",IF(COUNTIF(H980:M980,"Yes")&gt;0,"YES","NO"))</f>
        <v/>
      </c>
      <c r="P980" s="42">
        <f>IF(A980="","",IF(O980="YES","Exclude",IF(N980=5,"Candidate","Review")))</f>
        <v/>
      </c>
      <c r="Q980" s="42" t="n"/>
      <c r="R980" s="42" t="n"/>
    </row>
    <row r="981">
      <c r="A981" s="42" t="n"/>
      <c r="B981" s="42">
        <f t="array" ref="B981">IFERROR(INDEX(Raw_Articles!$F:$F,MATCH(A981,Raw_Articles!$A:$A,0)),"")</f>
        <v/>
      </c>
      <c r="C981" s="42" t="n"/>
      <c r="D981" s="42" t="n"/>
      <c r="E981" s="42" t="n"/>
      <c r="F981" s="42" t="n"/>
      <c r="G981" s="42" t="n"/>
      <c r="H981" s="42" t="n"/>
      <c r="I981" s="42" t="n"/>
      <c r="J981" s="42" t="n"/>
      <c r="K981" s="42" t="n"/>
      <c r="L981" s="42" t="n"/>
      <c r="M981" s="42" t="n"/>
      <c r="N981" s="42">
        <f>IF(COUNTA(C981:G981)=0,"",COUNTIF(C981:G981,"Yes"))</f>
        <v/>
      </c>
      <c r="O981" s="42">
        <f>IF(COUNTA(H981:M981)=0,"",IF(COUNTIF(H981:M981,"Yes")&gt;0,"YES","NO"))</f>
        <v/>
      </c>
      <c r="P981" s="42">
        <f>IF(A981="","",IF(O981="YES","Exclude",IF(N981=5,"Candidate","Review")))</f>
        <v/>
      </c>
      <c r="Q981" s="42" t="n"/>
      <c r="R981" s="42" t="n"/>
    </row>
    <row r="982">
      <c r="A982" s="42" t="n"/>
      <c r="B982" s="42">
        <f t="array" ref="B982">IFERROR(INDEX(Raw_Articles!$F:$F,MATCH(A982,Raw_Articles!$A:$A,0)),"")</f>
        <v/>
      </c>
      <c r="C982" s="42" t="n"/>
      <c r="D982" s="42" t="n"/>
      <c r="E982" s="42" t="n"/>
      <c r="F982" s="42" t="n"/>
      <c r="G982" s="42" t="n"/>
      <c r="H982" s="42" t="n"/>
      <c r="I982" s="42" t="n"/>
      <c r="J982" s="42" t="n"/>
      <c r="K982" s="42" t="n"/>
      <c r="L982" s="42" t="n"/>
      <c r="M982" s="42" t="n"/>
      <c r="N982" s="42">
        <f>IF(COUNTA(C982:G982)=0,"",COUNTIF(C982:G982,"Yes"))</f>
        <v/>
      </c>
      <c r="O982" s="42">
        <f>IF(COUNTA(H982:M982)=0,"",IF(COUNTIF(H982:M982,"Yes")&gt;0,"YES","NO"))</f>
        <v/>
      </c>
      <c r="P982" s="42">
        <f>IF(A982="","",IF(O982="YES","Exclude",IF(N982=5,"Candidate","Review")))</f>
        <v/>
      </c>
      <c r="Q982" s="42" t="n"/>
      <c r="R982" s="42" t="n"/>
    </row>
    <row r="983">
      <c r="A983" s="42" t="n"/>
      <c r="B983" s="42">
        <f t="array" ref="B983">IFERROR(INDEX(Raw_Articles!$F:$F,MATCH(A983,Raw_Articles!$A:$A,0)),"")</f>
        <v/>
      </c>
      <c r="C983" s="42" t="n"/>
      <c r="D983" s="42" t="n"/>
      <c r="E983" s="42" t="n"/>
      <c r="F983" s="42" t="n"/>
      <c r="G983" s="42" t="n"/>
      <c r="H983" s="42" t="n"/>
      <c r="I983" s="42" t="n"/>
      <c r="J983" s="42" t="n"/>
      <c r="K983" s="42" t="n"/>
      <c r="L983" s="42" t="n"/>
      <c r="M983" s="42" t="n"/>
      <c r="N983" s="42">
        <f>IF(COUNTA(C983:G983)=0,"",COUNTIF(C983:G983,"Yes"))</f>
        <v/>
      </c>
      <c r="O983" s="42">
        <f>IF(COUNTA(H983:M983)=0,"",IF(COUNTIF(H983:M983,"Yes")&gt;0,"YES","NO"))</f>
        <v/>
      </c>
      <c r="P983" s="42">
        <f>IF(A983="","",IF(O983="YES","Exclude",IF(N983=5,"Candidate","Review")))</f>
        <v/>
      </c>
      <c r="Q983" s="42" t="n"/>
      <c r="R983" s="42" t="n"/>
    </row>
    <row r="984">
      <c r="A984" s="42" t="n"/>
      <c r="B984" s="42">
        <f t="array" ref="B984">IFERROR(INDEX(Raw_Articles!$F:$F,MATCH(A984,Raw_Articles!$A:$A,0)),"")</f>
        <v/>
      </c>
      <c r="C984" s="42" t="n"/>
      <c r="D984" s="42" t="n"/>
      <c r="E984" s="42" t="n"/>
      <c r="F984" s="42" t="n"/>
      <c r="G984" s="42" t="n"/>
      <c r="H984" s="42" t="n"/>
      <c r="I984" s="42" t="n"/>
      <c r="J984" s="42" t="n"/>
      <c r="K984" s="42" t="n"/>
      <c r="L984" s="42" t="n"/>
      <c r="M984" s="42" t="n"/>
      <c r="N984" s="42">
        <f>IF(COUNTA(C984:G984)=0,"",COUNTIF(C984:G984,"Yes"))</f>
        <v/>
      </c>
      <c r="O984" s="42">
        <f>IF(COUNTA(H984:M984)=0,"",IF(COUNTIF(H984:M984,"Yes")&gt;0,"YES","NO"))</f>
        <v/>
      </c>
      <c r="P984" s="42">
        <f>IF(A984="","",IF(O984="YES","Exclude",IF(N984=5,"Candidate","Review")))</f>
        <v/>
      </c>
      <c r="Q984" s="42" t="n"/>
      <c r="R984" s="42" t="n"/>
    </row>
    <row r="985">
      <c r="A985" s="42" t="n"/>
      <c r="B985" s="42">
        <f t="array" ref="B985">IFERROR(INDEX(Raw_Articles!$F:$F,MATCH(A985,Raw_Articles!$A:$A,0)),"")</f>
        <v/>
      </c>
      <c r="C985" s="42" t="n"/>
      <c r="D985" s="42" t="n"/>
      <c r="E985" s="42" t="n"/>
      <c r="F985" s="42" t="n"/>
      <c r="G985" s="42" t="n"/>
      <c r="H985" s="42" t="n"/>
      <c r="I985" s="42" t="n"/>
      <c r="J985" s="42" t="n"/>
      <c r="K985" s="42" t="n"/>
      <c r="L985" s="42" t="n"/>
      <c r="M985" s="42" t="n"/>
      <c r="N985" s="42">
        <f>IF(COUNTA(C985:G985)=0,"",COUNTIF(C985:G985,"Yes"))</f>
        <v/>
      </c>
      <c r="O985" s="42">
        <f>IF(COUNTA(H985:M985)=0,"",IF(COUNTIF(H985:M985,"Yes")&gt;0,"YES","NO"))</f>
        <v/>
      </c>
      <c r="P985" s="42">
        <f>IF(A985="","",IF(O985="YES","Exclude",IF(N985=5,"Candidate","Review")))</f>
        <v/>
      </c>
      <c r="Q985" s="42" t="n"/>
      <c r="R985" s="42" t="n"/>
    </row>
    <row r="986">
      <c r="A986" s="42" t="n"/>
      <c r="B986" s="42">
        <f t="array" ref="B986">IFERROR(INDEX(Raw_Articles!$F:$F,MATCH(A986,Raw_Articles!$A:$A,0)),"")</f>
        <v/>
      </c>
      <c r="C986" s="42" t="n"/>
      <c r="D986" s="42" t="n"/>
      <c r="E986" s="42" t="n"/>
      <c r="F986" s="42" t="n"/>
      <c r="G986" s="42" t="n"/>
      <c r="H986" s="42" t="n"/>
      <c r="I986" s="42" t="n"/>
      <c r="J986" s="42" t="n"/>
      <c r="K986" s="42" t="n"/>
      <c r="L986" s="42" t="n"/>
      <c r="M986" s="42" t="n"/>
      <c r="N986" s="42">
        <f>IF(COUNTA(C986:G986)=0,"",COUNTIF(C986:G986,"Yes"))</f>
        <v/>
      </c>
      <c r="O986" s="42">
        <f>IF(COUNTA(H986:M986)=0,"",IF(COUNTIF(H986:M986,"Yes")&gt;0,"YES","NO"))</f>
        <v/>
      </c>
      <c r="P986" s="42">
        <f>IF(A986="","",IF(O986="YES","Exclude",IF(N986=5,"Candidate","Review")))</f>
        <v/>
      </c>
      <c r="Q986" s="42" t="n"/>
      <c r="R986" s="42" t="n"/>
    </row>
    <row r="987">
      <c r="A987" s="42" t="n"/>
      <c r="B987" s="42">
        <f t="array" ref="B987">IFERROR(INDEX(Raw_Articles!$F:$F,MATCH(A987,Raw_Articles!$A:$A,0)),"")</f>
        <v/>
      </c>
      <c r="C987" s="42" t="n"/>
      <c r="D987" s="42" t="n"/>
      <c r="E987" s="42" t="n"/>
      <c r="F987" s="42" t="n"/>
      <c r="G987" s="42" t="n"/>
      <c r="H987" s="42" t="n"/>
      <c r="I987" s="42" t="n"/>
      <c r="J987" s="42" t="n"/>
      <c r="K987" s="42" t="n"/>
      <c r="L987" s="42" t="n"/>
      <c r="M987" s="42" t="n"/>
      <c r="N987" s="42">
        <f>IF(COUNTA(C987:G987)=0,"",COUNTIF(C987:G987,"Yes"))</f>
        <v/>
      </c>
      <c r="O987" s="42">
        <f>IF(COUNTA(H987:M987)=0,"",IF(COUNTIF(H987:M987,"Yes")&gt;0,"YES","NO"))</f>
        <v/>
      </c>
      <c r="P987" s="42">
        <f>IF(A987="","",IF(O987="YES","Exclude",IF(N987=5,"Candidate","Review")))</f>
        <v/>
      </c>
      <c r="Q987" s="42" t="n"/>
      <c r="R987" s="42" t="n"/>
    </row>
    <row r="988">
      <c r="A988" s="42" t="n"/>
      <c r="B988" s="42">
        <f t="array" ref="B988">IFERROR(INDEX(Raw_Articles!$F:$F,MATCH(A988,Raw_Articles!$A:$A,0)),"")</f>
        <v/>
      </c>
      <c r="C988" s="42" t="n"/>
      <c r="D988" s="42" t="n"/>
      <c r="E988" s="42" t="n"/>
      <c r="F988" s="42" t="n"/>
      <c r="G988" s="42" t="n"/>
      <c r="H988" s="42" t="n"/>
      <c r="I988" s="42" t="n"/>
      <c r="J988" s="42" t="n"/>
      <c r="K988" s="42" t="n"/>
      <c r="L988" s="42" t="n"/>
      <c r="M988" s="42" t="n"/>
      <c r="N988" s="42">
        <f>IF(COUNTA(C988:G988)=0,"",COUNTIF(C988:G988,"Yes"))</f>
        <v/>
      </c>
      <c r="O988" s="42">
        <f>IF(COUNTA(H988:M988)=0,"",IF(COUNTIF(H988:M988,"Yes")&gt;0,"YES","NO"))</f>
        <v/>
      </c>
      <c r="P988" s="42">
        <f>IF(A988="","",IF(O988="YES","Exclude",IF(N988=5,"Candidate","Review")))</f>
        <v/>
      </c>
      <c r="Q988" s="42" t="n"/>
      <c r="R988" s="42" t="n"/>
    </row>
    <row r="989">
      <c r="A989" s="42" t="n"/>
      <c r="B989" s="42">
        <f t="array" ref="B989">IFERROR(INDEX(Raw_Articles!$F:$F,MATCH(A989,Raw_Articles!$A:$A,0)),"")</f>
        <v/>
      </c>
      <c r="C989" s="42" t="n"/>
      <c r="D989" s="42" t="n"/>
      <c r="E989" s="42" t="n"/>
      <c r="F989" s="42" t="n"/>
      <c r="G989" s="42" t="n"/>
      <c r="H989" s="42" t="n"/>
      <c r="I989" s="42" t="n"/>
      <c r="J989" s="42" t="n"/>
      <c r="K989" s="42" t="n"/>
      <c r="L989" s="42" t="n"/>
      <c r="M989" s="42" t="n"/>
      <c r="N989" s="42">
        <f>IF(COUNTA(C989:G989)=0,"",COUNTIF(C989:G989,"Yes"))</f>
        <v/>
      </c>
      <c r="O989" s="42">
        <f>IF(COUNTA(H989:M989)=0,"",IF(COUNTIF(H989:M989,"Yes")&gt;0,"YES","NO"))</f>
        <v/>
      </c>
      <c r="P989" s="42">
        <f>IF(A989="","",IF(O989="YES","Exclude",IF(N989=5,"Candidate","Review")))</f>
        <v/>
      </c>
      <c r="Q989" s="42" t="n"/>
      <c r="R989" s="42" t="n"/>
    </row>
    <row r="990">
      <c r="A990" s="42" t="n"/>
      <c r="B990" s="42">
        <f t="array" ref="B990">IFERROR(INDEX(Raw_Articles!$F:$F,MATCH(A990,Raw_Articles!$A:$A,0)),"")</f>
        <v/>
      </c>
      <c r="C990" s="42" t="n"/>
      <c r="D990" s="42" t="n"/>
      <c r="E990" s="42" t="n"/>
      <c r="F990" s="42" t="n"/>
      <c r="G990" s="42" t="n"/>
      <c r="H990" s="42" t="n"/>
      <c r="I990" s="42" t="n"/>
      <c r="J990" s="42" t="n"/>
      <c r="K990" s="42" t="n"/>
      <c r="L990" s="42" t="n"/>
      <c r="M990" s="42" t="n"/>
      <c r="N990" s="42">
        <f>IF(COUNTA(C990:G990)=0,"",COUNTIF(C990:G990,"Yes"))</f>
        <v/>
      </c>
      <c r="O990" s="42">
        <f>IF(COUNTA(H990:M990)=0,"",IF(COUNTIF(H990:M990,"Yes")&gt;0,"YES","NO"))</f>
        <v/>
      </c>
      <c r="P990" s="42">
        <f>IF(A990="","",IF(O990="YES","Exclude",IF(N990=5,"Candidate","Review")))</f>
        <v/>
      </c>
      <c r="Q990" s="42" t="n"/>
      <c r="R990" s="42" t="n"/>
    </row>
    <row r="991">
      <c r="A991" s="42" t="n"/>
      <c r="B991" s="42">
        <f t="array" ref="B991">IFERROR(INDEX(Raw_Articles!$F:$F,MATCH(A991,Raw_Articles!$A:$A,0)),"")</f>
        <v/>
      </c>
      <c r="C991" s="42" t="n"/>
      <c r="D991" s="42" t="n"/>
      <c r="E991" s="42" t="n"/>
      <c r="F991" s="42" t="n"/>
      <c r="G991" s="42" t="n"/>
      <c r="H991" s="42" t="n"/>
      <c r="I991" s="42" t="n"/>
      <c r="J991" s="42" t="n"/>
      <c r="K991" s="42" t="n"/>
      <c r="L991" s="42" t="n"/>
      <c r="M991" s="42" t="n"/>
      <c r="N991" s="42">
        <f>IF(COUNTA(C991:G991)=0,"",COUNTIF(C991:G991,"Yes"))</f>
        <v/>
      </c>
      <c r="O991" s="42">
        <f>IF(COUNTA(H991:M991)=0,"",IF(COUNTIF(H991:M991,"Yes")&gt;0,"YES","NO"))</f>
        <v/>
      </c>
      <c r="P991" s="42">
        <f>IF(A991="","",IF(O991="YES","Exclude",IF(N991=5,"Candidate","Review")))</f>
        <v/>
      </c>
      <c r="Q991" s="42" t="n"/>
      <c r="R991" s="42" t="n"/>
    </row>
    <row r="992">
      <c r="A992" s="42" t="n"/>
      <c r="B992" s="42">
        <f t="array" ref="B992">IFERROR(INDEX(Raw_Articles!$F:$F,MATCH(A992,Raw_Articles!$A:$A,0)),"")</f>
        <v/>
      </c>
      <c r="C992" s="42" t="n"/>
      <c r="D992" s="42" t="n"/>
      <c r="E992" s="42" t="n"/>
      <c r="F992" s="42" t="n"/>
      <c r="G992" s="42" t="n"/>
      <c r="H992" s="42" t="n"/>
      <c r="I992" s="42" t="n"/>
      <c r="J992" s="42" t="n"/>
      <c r="K992" s="42" t="n"/>
      <c r="L992" s="42" t="n"/>
      <c r="M992" s="42" t="n"/>
      <c r="N992" s="42">
        <f>IF(COUNTA(C992:G992)=0,"",COUNTIF(C992:G992,"Yes"))</f>
        <v/>
      </c>
      <c r="O992" s="42">
        <f>IF(COUNTA(H992:M992)=0,"",IF(COUNTIF(H992:M992,"Yes")&gt;0,"YES","NO"))</f>
        <v/>
      </c>
      <c r="P992" s="42">
        <f>IF(A992="","",IF(O992="YES","Exclude",IF(N992=5,"Candidate","Review")))</f>
        <v/>
      </c>
      <c r="Q992" s="42" t="n"/>
      <c r="R992" s="42" t="n"/>
    </row>
    <row r="993">
      <c r="A993" s="42" t="n"/>
      <c r="B993" s="42">
        <f t="array" ref="B993">IFERROR(INDEX(Raw_Articles!$F:$F,MATCH(A993,Raw_Articles!$A:$A,0)),"")</f>
        <v/>
      </c>
      <c r="C993" s="42" t="n"/>
      <c r="D993" s="42" t="n"/>
      <c r="E993" s="42" t="n"/>
      <c r="F993" s="42" t="n"/>
      <c r="G993" s="42" t="n"/>
      <c r="H993" s="42" t="n"/>
      <c r="I993" s="42" t="n"/>
      <c r="J993" s="42" t="n"/>
      <c r="K993" s="42" t="n"/>
      <c r="L993" s="42" t="n"/>
      <c r="M993" s="42" t="n"/>
      <c r="N993" s="42">
        <f>IF(COUNTA(C993:G993)=0,"",COUNTIF(C993:G993,"Yes"))</f>
        <v/>
      </c>
      <c r="O993" s="42">
        <f>IF(COUNTA(H993:M993)=0,"",IF(COUNTIF(H993:M993,"Yes")&gt;0,"YES","NO"))</f>
        <v/>
      </c>
      <c r="P993" s="42">
        <f>IF(A993="","",IF(O993="YES","Exclude",IF(N993=5,"Candidate","Review")))</f>
        <v/>
      </c>
      <c r="Q993" s="42" t="n"/>
      <c r="R993" s="42" t="n"/>
    </row>
    <row r="994">
      <c r="A994" s="42" t="n"/>
      <c r="B994" s="42">
        <f t="array" ref="B994">IFERROR(INDEX(Raw_Articles!$F:$F,MATCH(A994,Raw_Articles!$A:$A,0)),"")</f>
        <v/>
      </c>
      <c r="C994" s="42" t="n"/>
      <c r="D994" s="42" t="n"/>
      <c r="E994" s="42" t="n"/>
      <c r="F994" s="42" t="n"/>
      <c r="G994" s="42" t="n"/>
      <c r="H994" s="42" t="n"/>
      <c r="I994" s="42" t="n"/>
      <c r="J994" s="42" t="n"/>
      <c r="K994" s="42" t="n"/>
      <c r="L994" s="42" t="n"/>
      <c r="M994" s="42" t="n"/>
      <c r="N994" s="42">
        <f>IF(COUNTA(C994:G994)=0,"",COUNTIF(C994:G994,"Yes"))</f>
        <v/>
      </c>
      <c r="O994" s="42">
        <f>IF(COUNTA(H994:M994)=0,"",IF(COUNTIF(H994:M994,"Yes")&gt;0,"YES","NO"))</f>
        <v/>
      </c>
      <c r="P994" s="42">
        <f>IF(A994="","",IF(O994="YES","Exclude",IF(N994=5,"Candidate","Review")))</f>
        <v/>
      </c>
      <c r="Q994" s="42" t="n"/>
      <c r="R994" s="42" t="n"/>
    </row>
    <row r="995">
      <c r="A995" s="42" t="n"/>
      <c r="B995" s="42">
        <f t="array" ref="B995">IFERROR(INDEX(Raw_Articles!$F:$F,MATCH(A995,Raw_Articles!$A:$A,0)),"")</f>
        <v/>
      </c>
      <c r="C995" s="42" t="n"/>
      <c r="D995" s="42" t="n"/>
      <c r="E995" s="42" t="n"/>
      <c r="F995" s="42" t="n"/>
      <c r="G995" s="42" t="n"/>
      <c r="H995" s="42" t="n"/>
      <c r="I995" s="42" t="n"/>
      <c r="J995" s="42" t="n"/>
      <c r="K995" s="42" t="n"/>
      <c r="L995" s="42" t="n"/>
      <c r="M995" s="42" t="n"/>
      <c r="N995" s="42">
        <f>IF(COUNTA(C995:G995)=0,"",COUNTIF(C995:G995,"Yes"))</f>
        <v/>
      </c>
      <c r="O995" s="42">
        <f>IF(COUNTA(H995:M995)=0,"",IF(COUNTIF(H995:M995,"Yes")&gt;0,"YES","NO"))</f>
        <v/>
      </c>
      <c r="P995" s="42">
        <f>IF(A995="","",IF(O995="YES","Exclude",IF(N995=5,"Candidate","Review")))</f>
        <v/>
      </c>
      <c r="Q995" s="42" t="n"/>
      <c r="R995" s="42" t="n"/>
    </row>
    <row r="996">
      <c r="A996" s="42" t="n"/>
      <c r="B996" s="42">
        <f t="array" ref="B996">IFERROR(INDEX(Raw_Articles!$F:$F,MATCH(A996,Raw_Articles!$A:$A,0)),"")</f>
        <v/>
      </c>
      <c r="C996" s="42" t="n"/>
      <c r="D996" s="42" t="n"/>
      <c r="E996" s="42" t="n"/>
      <c r="F996" s="42" t="n"/>
      <c r="G996" s="42" t="n"/>
      <c r="H996" s="42" t="n"/>
      <c r="I996" s="42" t="n"/>
      <c r="J996" s="42" t="n"/>
      <c r="K996" s="42" t="n"/>
      <c r="L996" s="42" t="n"/>
      <c r="M996" s="42" t="n"/>
      <c r="N996" s="42">
        <f>IF(COUNTA(C996:G996)=0,"",COUNTIF(C996:G996,"Yes"))</f>
        <v/>
      </c>
      <c r="O996" s="42">
        <f>IF(COUNTA(H996:M996)=0,"",IF(COUNTIF(H996:M996,"Yes")&gt;0,"YES","NO"))</f>
        <v/>
      </c>
      <c r="P996" s="42">
        <f>IF(A996="","",IF(O996="YES","Exclude",IF(N996=5,"Candidate","Review")))</f>
        <v/>
      </c>
      <c r="Q996" s="42" t="n"/>
      <c r="R996" s="42" t="n"/>
    </row>
    <row r="997">
      <c r="A997" s="42" t="n"/>
      <c r="B997" s="42">
        <f t="array" ref="B997">IFERROR(INDEX(Raw_Articles!$F:$F,MATCH(A997,Raw_Articles!$A:$A,0)),"")</f>
        <v/>
      </c>
      <c r="C997" s="42" t="n"/>
      <c r="D997" s="42" t="n"/>
      <c r="E997" s="42" t="n"/>
      <c r="F997" s="42" t="n"/>
      <c r="G997" s="42" t="n"/>
      <c r="H997" s="42" t="n"/>
      <c r="I997" s="42" t="n"/>
      <c r="J997" s="42" t="n"/>
      <c r="K997" s="42" t="n"/>
      <c r="L997" s="42" t="n"/>
      <c r="M997" s="42" t="n"/>
      <c r="N997" s="42">
        <f>IF(COUNTA(C997:G997)=0,"",COUNTIF(C997:G997,"Yes"))</f>
        <v/>
      </c>
      <c r="O997" s="42">
        <f>IF(COUNTA(H997:M997)=0,"",IF(COUNTIF(H997:M997,"Yes")&gt;0,"YES","NO"))</f>
        <v/>
      </c>
      <c r="P997" s="42">
        <f>IF(A997="","",IF(O997="YES","Exclude",IF(N997=5,"Candidate","Review")))</f>
        <v/>
      </c>
      <c r="Q997" s="42" t="n"/>
      <c r="R997" s="42" t="n"/>
    </row>
    <row r="998">
      <c r="A998" s="42" t="n"/>
      <c r="B998" s="42">
        <f t="array" ref="B998">IFERROR(INDEX(Raw_Articles!$F:$F,MATCH(A998,Raw_Articles!$A:$A,0)),"")</f>
        <v/>
      </c>
      <c r="C998" s="42" t="n"/>
      <c r="D998" s="42" t="n"/>
      <c r="E998" s="42" t="n"/>
      <c r="F998" s="42" t="n"/>
      <c r="G998" s="42" t="n"/>
      <c r="H998" s="42" t="n"/>
      <c r="I998" s="42" t="n"/>
      <c r="J998" s="42" t="n"/>
      <c r="K998" s="42" t="n"/>
      <c r="L998" s="42" t="n"/>
      <c r="M998" s="42" t="n"/>
      <c r="N998" s="42">
        <f>IF(COUNTA(C998:G998)=0,"",COUNTIF(C998:G998,"Yes"))</f>
        <v/>
      </c>
      <c r="O998" s="42">
        <f>IF(COUNTA(H998:M998)=0,"",IF(COUNTIF(H998:M998,"Yes")&gt;0,"YES","NO"))</f>
        <v/>
      </c>
      <c r="P998" s="42">
        <f>IF(A998="","",IF(O998="YES","Exclude",IF(N998=5,"Candidate","Review")))</f>
        <v/>
      </c>
      <c r="Q998" s="42" t="n"/>
      <c r="R998" s="42" t="n"/>
    </row>
    <row r="999">
      <c r="A999" s="42" t="n"/>
      <c r="B999" s="42">
        <f t="array" ref="B999">IFERROR(INDEX(Raw_Articles!$F:$F,MATCH(A999,Raw_Articles!$A:$A,0)),"")</f>
        <v/>
      </c>
      <c r="C999" s="42" t="n"/>
      <c r="D999" s="42" t="n"/>
      <c r="E999" s="42" t="n"/>
      <c r="F999" s="42" t="n"/>
      <c r="G999" s="42" t="n"/>
      <c r="H999" s="42" t="n"/>
      <c r="I999" s="42" t="n"/>
      <c r="J999" s="42" t="n"/>
      <c r="K999" s="42" t="n"/>
      <c r="L999" s="42" t="n"/>
      <c r="M999" s="42" t="n"/>
      <c r="N999" s="42">
        <f>IF(COUNTA(C999:G999)=0,"",COUNTIF(C999:G999,"Yes"))</f>
        <v/>
      </c>
      <c r="O999" s="42">
        <f>IF(COUNTA(H999:M999)=0,"",IF(COUNTIF(H999:M999,"Yes")&gt;0,"YES","NO"))</f>
        <v/>
      </c>
      <c r="P999" s="42">
        <f>IF(A999="","",IF(O999="YES","Exclude",IF(N999=5,"Candidate","Review")))</f>
        <v/>
      </c>
      <c r="Q999" s="42" t="n"/>
      <c r="R999" s="42" t="n"/>
    </row>
    <row r="1000">
      <c r="A1000" s="42" t="n"/>
      <c r="B1000" s="42">
        <f t="array" ref="B1000">IFERROR(INDEX(Raw_Articles!$F:$F,MATCH(A1000,Raw_Articles!$A:$A,0)),"")</f>
        <v/>
      </c>
      <c r="C1000" s="42" t="n"/>
      <c r="D1000" s="42" t="n"/>
      <c r="E1000" s="42" t="n"/>
      <c r="F1000" s="42" t="n"/>
      <c r="G1000" s="42" t="n"/>
      <c r="H1000" s="42" t="n"/>
      <c r="I1000" s="42" t="n"/>
      <c r="J1000" s="42" t="n"/>
      <c r="K1000" s="42" t="n"/>
      <c r="L1000" s="42" t="n"/>
      <c r="M1000" s="42" t="n"/>
      <c r="N1000" s="42">
        <f>IF(COUNTA(C1000:G1000)=0,"",COUNTIF(C1000:G1000,"Yes"))</f>
        <v/>
      </c>
      <c r="O1000" s="42">
        <f>IF(COUNTA(H1000:M1000)=0,"",IF(COUNTIF(H1000:M1000,"Yes")&gt;0,"YES","NO"))</f>
        <v/>
      </c>
      <c r="P1000" s="42">
        <f>IF(A1000="","",IF(O1000="YES","Exclude",IF(N1000=5,"Candidate","Review")))</f>
        <v/>
      </c>
      <c r="Q1000" s="42" t="n"/>
      <c r="R1000" s="42" t="n"/>
    </row>
    <row r="1001">
      <c r="A1001" s="42" t="n"/>
      <c r="B1001" s="42">
        <f t="array" ref="B1001">IFERROR(INDEX(Raw_Articles!$F:$F,MATCH(A1001,Raw_Articles!$A:$A,0)),"")</f>
        <v/>
      </c>
      <c r="C1001" s="42" t="n"/>
      <c r="D1001" s="42" t="n"/>
      <c r="E1001" s="42" t="n"/>
      <c r="F1001" s="42" t="n"/>
      <c r="G1001" s="42" t="n"/>
      <c r="H1001" s="42" t="n"/>
      <c r="I1001" s="42" t="n"/>
      <c r="J1001" s="42" t="n"/>
      <c r="K1001" s="42" t="n"/>
      <c r="L1001" s="42" t="n"/>
      <c r="M1001" s="42" t="n"/>
      <c r="N1001" s="42">
        <f>IF(COUNTA(C1001:G1001)=0,"",COUNTIF(C1001:G1001,"Yes"))</f>
        <v/>
      </c>
      <c r="O1001" s="42">
        <f>IF(COUNTA(H1001:M1001)=0,"",IF(COUNTIF(H1001:M1001,"Yes")&gt;0,"YES","NO"))</f>
        <v/>
      </c>
      <c r="P1001" s="42">
        <f>IF(A1001="","",IF(O1001="YES","Exclude",IF(N1001=5,"Candidate","Review")))</f>
        <v/>
      </c>
      <c r="Q1001" s="42" t="n"/>
      <c r="R1001" s="42" t="n"/>
    </row>
  </sheetData>
  <autoFilter ref="$A$1:$R$1001"/>
  <conditionalFormatting sqref="P2:P1001">
    <cfRule type="expression" priority="1" dxfId="0">
      <formula>$P2="Candidate"</formula>
    </cfRule>
    <cfRule type="expression" priority="2" dxfId="2">
      <formula>$P2="Exclude"</formula>
    </cfRule>
    <cfRule type="expression" priority="3" dxfId="1">
      <formula>$P2="Review"</formula>
    </cfRule>
  </conditionalFormatting>
  <dataValidations count="1">
    <dataValidation sqref="C2:M1001" showDropDown="0" showInputMessage="0" showErrorMessage="0" allowBlank="1" type="list">
      <formula1>"Yes,No,Unclear"</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O1028"/>
  <sheetViews>
    <sheetView showGridLines="0" workbookViewId="0">
      <pane ySplit="1" topLeftCell="A2" activePane="bottomLeft" state="frozen"/>
      <selection pane="bottomLeft" activeCell="B3" sqref="B3"/>
    </sheetView>
  </sheetViews>
  <sheetFormatPr baseColWidth="8" defaultColWidth="12.63" defaultRowHeight="15.75" customHeight="1"/>
  <cols>
    <col width="28" customWidth="1" style="68" min="1" max="1"/>
    <col width="54.25" customWidth="1" style="68" min="2" max="2"/>
    <col width="42" customWidth="1" style="68" min="3" max="4"/>
    <col width="8.75" customWidth="1" style="68" min="5" max="10"/>
    <col width="17.5" customWidth="1" style="68" min="11" max="11"/>
    <col width="20.13" customWidth="1" style="68" min="12" max="12"/>
    <col width="20.75" customWidth="1" style="68" min="13" max="13"/>
    <col width="21.63" customWidth="1" style="68" min="14" max="14"/>
    <col width="39.38" customWidth="1" style="68" min="15" max="15"/>
  </cols>
  <sheetData>
    <row r="1">
      <c r="A1" s="41" t="inlineStr">
        <is>
          <t>Article_ID</t>
        </is>
      </c>
      <c r="B1" s="41" t="inlineStr">
        <is>
          <t>Title</t>
        </is>
      </c>
      <c r="C1" s="41" t="inlineStr">
        <is>
          <t>QA1</t>
        </is>
      </c>
      <c r="D1" s="41" t="inlineStr">
        <is>
          <t>QA2</t>
        </is>
      </c>
      <c r="E1" s="41" t="inlineStr">
        <is>
          <t>QA3</t>
        </is>
      </c>
      <c r="F1" s="41" t="inlineStr">
        <is>
          <t>QA4</t>
        </is>
      </c>
      <c r="G1" s="41" t="inlineStr">
        <is>
          <t>QA5</t>
        </is>
      </c>
      <c r="H1" s="41" t="inlineStr">
        <is>
          <t>QA6</t>
        </is>
      </c>
      <c r="I1" s="41" t="inlineStr">
        <is>
          <t>QA7</t>
        </is>
      </c>
      <c r="J1" s="41" t="inlineStr">
        <is>
          <t>QA8</t>
        </is>
      </c>
      <c r="K1" s="41" t="inlineStr">
        <is>
          <t>QA_Total</t>
        </is>
      </c>
      <c r="L1" s="41" t="inlineStr">
        <is>
          <t>Max_Score</t>
        </is>
      </c>
      <c r="M1" s="41" t="inlineStr">
        <is>
          <t>QA_Percentage</t>
        </is>
      </c>
      <c r="N1" s="41" t="inlineStr">
        <is>
          <t>Quality_Decision</t>
        </is>
      </c>
      <c r="O1" s="41" t="inlineStr">
        <is>
          <t>QA_Notes</t>
        </is>
      </c>
    </row>
    <row r="2">
      <c r="A2" s="42" t="inlineStr">
        <is>
          <t>A0002</t>
        </is>
      </c>
      <c r="B2" s="42" t="inlineStr">
        <is>
          <t>What Drives Success in Physical Planning with Joint-Embedding Predictive World Models?</t>
        </is>
      </c>
      <c r="C2" s="42" t="n">
        <v>3</v>
      </c>
      <c r="D2" s="42" t="n">
        <v>3</v>
      </c>
      <c r="E2" s="42" t="n">
        <v>3</v>
      </c>
      <c r="F2" s="42" t="n">
        <v>3</v>
      </c>
      <c r="G2" s="42" t="n">
        <v>2</v>
      </c>
      <c r="H2" s="42" t="n">
        <v>3</v>
      </c>
      <c r="I2" s="42" t="n">
        <v>3</v>
      </c>
      <c r="J2" s="42" t="n">
        <v>2</v>
      </c>
      <c r="K2" s="42" t="n">
        <v>22</v>
      </c>
      <c r="L2" s="42" t="n">
        <v>24</v>
      </c>
      <c r="M2" s="49" t="n">
        <v>0.917</v>
      </c>
      <c r="N2" s="42" t="inlineStr">
        <is>
          <t>Final</t>
        </is>
      </c>
      <c r="O2" s="42" t="inlineStr">
        <is>
          <t>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checkpoint DINO-WM dan V-JEPA-2-AC dipublikasikan di GitHub/Hugging Face). QA4=3: metrik evaluasi berupa performa planning (tingkat keberhasilan tugas) relevan langsung dengan world modeling. QA5=2: baseline pembanding (DINO-WM, V-JEPA-2-AC) berasal dari garis keturunan JEPA yang sama, bukan dibandingkan langsung dengan model generatif berbasis piksel/diffusion, sehingga perbandingan lintas-lineage terbatas. QA6=3: hasil kuantitatif dilaporkan jelas (model yang diusulkan mengungguli kedua baseline). QA7=3: keterbatasan dibahas eksplisit (JEPA-WM perlu ekstensi stokastik seperti latent variable injection/diffusi laten untuk uncertainty aleatorik; dampak lingkungan dari pelatihan model besar diakui). QA8=2: kesimpulan konsisten dengan hasil dan memperdalam pemahaman desain JEPA-WM, namun kontribusinya berupa studi ablasi internal garis keturunan JEPA, bukan diskusi langsung JEPA vs generatif.</t>
        </is>
      </c>
    </row>
    <row r="3">
      <c r="A3" s="42" t="inlineStr">
        <is>
          <t>A0005</t>
        </is>
      </c>
      <c r="B3" s="42" t="inlineStr">
        <is>
          <t>World4RL: Diffusion World Models for Policy Refinement with Reinforcement Learning for Robotic Manipulation</t>
        </is>
      </c>
      <c r="C3" s="42" t="n">
        <v>3</v>
      </c>
      <c r="D3" s="42" t="n">
        <v>2</v>
      </c>
      <c r="E3" s="42" t="n">
        <v>2</v>
      </c>
      <c r="F3" s="42" t="n">
        <v>3</v>
      </c>
      <c r="G3" s="42" t="n">
        <v>2</v>
      </c>
      <c r="H3" s="42" t="n">
        <v>2</v>
      </c>
      <c r="I3" s="42" t="n">
        <v>1</v>
      </c>
      <c r="J3" s="42" t="n">
        <v>2</v>
      </c>
      <c r="K3" s="42" t="n">
        <v>17</v>
      </c>
      <c r="L3" s="42" t="n">
        <v>24</v>
      </c>
      <c r="M3" s="49" t="n">
        <v>0.708</v>
      </c>
      <c r="N3" s="42" t="inlineStr">
        <is>
          <t>Review</t>
        </is>
      </c>
      <c r="O3" s="42" t="inlineStr">
        <is>
          <t>Penilaian berdasarkan abstrak dan ringkasan publik (arXiv:2509.19080 v2 / IEEE RAL DOI 10.1109/LRA.2026.3728345); akses teks lengkap belum diperoleh saat QA sehingga sejumlah skor bersifat konservatif dan perlu diverifikasi ulang terhadap PDF lengkap.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belum terkonfirmasi dari abstrak saja. QA4=3: metrik utama (tingkat keberhasilan tugas manipulasi dibanding imitation learning) relevan langsung dengan evaluasi world model untuk kontrol. QA5=2: ada perbandingan terhadap imitation learning dan 'other baselines', namun belum jelas apakah mencakup baseline dari garis keturunan JEPA (perbandingan lintas-lineage belum terkonfirmasi). QA6=2: klaim 'signifikan lebih tinggi' dilaporkan namun angka kuantitatif rinci belum terverifikasi tanpa akses tabel hasil penuh. QA7=1: pembahasan keterbatasan/ancaman validitas tidak teridentifikasi dari abstrak; perlu pengecekan bagian limitations pada full text. QA8=2: kesimpulan pada abstrak konsisten dengan hasil yang diklaim dan relevan bagi RQ-03/RQ-04, namun kontribusi terhadap diskusi eksplisit JEPA-vs-generatif tidak dibahas langsung (paper berfokus pada garis generatif/diffusion saja).</t>
        </is>
      </c>
    </row>
    <row r="4">
      <c r="A4" s="42" t="n"/>
      <c r="B4" s="42">
        <f t="array" ref="B4">IFERROR(INDEX(Screening!$B:$B,MATCH(A4,Screening!$A:$A,0)),"")</f>
        <v/>
      </c>
      <c r="C4" s="42" t="n"/>
      <c r="D4" s="42" t="n"/>
      <c r="E4" s="42" t="n"/>
      <c r="F4" s="42" t="n"/>
      <c r="G4" s="42" t="n"/>
      <c r="H4" s="42" t="n"/>
      <c r="I4" s="42" t="n"/>
      <c r="J4" s="42" t="n"/>
      <c r="K4" s="42">
        <f>IF(COUNTA(C4:J4)=0,"",SUM(C4:J4))</f>
        <v/>
      </c>
      <c r="L4" s="42">
        <f>IF(COUNTA(C4:J4)=0,"",8*3)</f>
        <v/>
      </c>
      <c r="M4" s="49">
        <f>IF(K4="","",K4/L4)</f>
        <v/>
      </c>
      <c r="N4" s="42">
        <f>IF(M4="","",IF(M4&gt;=75%,"Final",IF(M4&gt;=60%,"Review","Exclude")))</f>
        <v/>
      </c>
      <c r="O4" s="42" t="n"/>
    </row>
    <row r="5">
      <c r="A5" s="42" t="n"/>
      <c r="B5" s="42">
        <f t="array" ref="B5">IFERROR(INDEX(Screening!$B:$B,MATCH(A5,Screening!$A:$A,0)),"")</f>
        <v/>
      </c>
      <c r="C5" s="42" t="n"/>
      <c r="D5" s="42" t="n"/>
      <c r="E5" s="42" t="n"/>
      <c r="F5" s="42" t="n"/>
      <c r="G5" s="42" t="n"/>
      <c r="H5" s="42" t="n"/>
      <c r="I5" s="42" t="n"/>
      <c r="J5" s="42" t="n"/>
      <c r="K5" s="42">
        <f>IF(COUNTA(C5:J5)=0,"",SUM(C5:J5))</f>
        <v/>
      </c>
      <c r="L5" s="42">
        <f>IF(COUNTA(C5:J5)=0,"",8*3)</f>
        <v/>
      </c>
      <c r="M5" s="49">
        <f>IF(K5="","",K5/L5)</f>
        <v/>
      </c>
      <c r="N5" s="42">
        <f>IF(M5="","",IF(M5&gt;=75%,"Final",IF(M5&gt;=60%,"Review","Exclude")))</f>
        <v/>
      </c>
      <c r="O5" s="42" t="n"/>
    </row>
    <row r="6">
      <c r="A6" s="42" t="n"/>
      <c r="B6" s="42">
        <f t="array" ref="B6">IFERROR(INDEX(Screening!$B:$B,MATCH(A6,Screening!$A:$A,0)),"")</f>
        <v/>
      </c>
      <c r="C6" s="42" t="n"/>
      <c r="D6" s="42" t="n"/>
      <c r="E6" s="42" t="n"/>
      <c r="F6" s="42" t="n"/>
      <c r="G6" s="42" t="n"/>
      <c r="H6" s="42" t="n"/>
      <c r="I6" s="42" t="n"/>
      <c r="J6" s="42" t="n"/>
      <c r="K6" s="42">
        <f>IF(COUNTA(C6:J6)=0,"",SUM(C6:J6))</f>
        <v/>
      </c>
      <c r="L6" s="42">
        <f>IF(COUNTA(C6:J6)=0,"",8*3)</f>
        <v/>
      </c>
      <c r="M6" s="49">
        <f>IF(K6="","",K6/L6)</f>
        <v/>
      </c>
      <c r="N6" s="42">
        <f>IF(M6="","",IF(M6&gt;=75%,"Final",IF(M6&gt;=60%,"Review","Exclude")))</f>
        <v/>
      </c>
      <c r="O6" s="42" t="n"/>
    </row>
    <row r="7">
      <c r="A7" s="42" t="n"/>
      <c r="B7" s="42">
        <f t="array" ref="B7">IFERROR(INDEX(Screening!$B:$B,MATCH(A7,Screening!$A:$A,0)),"")</f>
        <v/>
      </c>
      <c r="C7" s="42" t="n"/>
      <c r="D7" s="42" t="n"/>
      <c r="E7" s="42" t="n"/>
      <c r="F7" s="42" t="n"/>
      <c r="G7" s="42" t="n"/>
      <c r="H7" s="42" t="n"/>
      <c r="I7" s="42" t="n"/>
      <c r="J7" s="42" t="n"/>
      <c r="K7" s="42">
        <f>IF(COUNTA(C7:J7)=0,"",SUM(C7:J7))</f>
        <v/>
      </c>
      <c r="L7" s="42">
        <f>IF(COUNTA(C7:J7)=0,"",8*3)</f>
        <v/>
      </c>
      <c r="M7" s="49">
        <f>IF(K7="","",K7/L7)</f>
        <v/>
      </c>
      <c r="N7" s="42">
        <f>IF(M7="","",IF(M7&gt;=75%,"Final",IF(M7&gt;=60%,"Review","Exclude")))</f>
        <v/>
      </c>
      <c r="O7" s="42" t="n"/>
    </row>
    <row r="8">
      <c r="A8" s="42" t="n"/>
      <c r="B8" s="42">
        <f t="array" ref="B8">IFERROR(INDEX(Screening!$B:$B,MATCH(A8,Screening!$A:$A,0)),"")</f>
        <v/>
      </c>
      <c r="C8" s="42" t="n"/>
      <c r="D8" s="42" t="n"/>
      <c r="E8" s="42" t="n"/>
      <c r="F8" s="42" t="n"/>
      <c r="G8" s="42" t="n"/>
      <c r="H8" s="42" t="n"/>
      <c r="I8" s="42" t="n"/>
      <c r="J8" s="42" t="n"/>
      <c r="K8" s="42">
        <f>IF(COUNTA(C8:J8)=0,"",SUM(C8:J8))</f>
        <v/>
      </c>
      <c r="L8" s="42">
        <f>IF(COUNTA(C8:J8)=0,"",8*3)</f>
        <v/>
      </c>
      <c r="M8" s="49">
        <f>IF(K8="","",K8/L8)</f>
        <v/>
      </c>
      <c r="N8" s="42">
        <f>IF(M8="","",IF(M8&gt;=75%,"Final",IF(M8&gt;=60%,"Review","Exclude")))</f>
        <v/>
      </c>
      <c r="O8" s="42" t="n"/>
    </row>
    <row r="9">
      <c r="A9" s="42" t="n"/>
      <c r="B9" s="42">
        <f t="array" ref="B9">IFERROR(INDEX(Screening!$B:$B,MATCH(A9,Screening!$A:$A,0)),"")</f>
        <v/>
      </c>
      <c r="C9" s="42" t="n"/>
      <c r="D9" s="42" t="n"/>
      <c r="E9" s="42" t="n"/>
      <c r="F9" s="42" t="n"/>
      <c r="G9" s="42" t="n"/>
      <c r="H9" s="42" t="n"/>
      <c r="I9" s="42" t="n"/>
      <c r="J9" s="42" t="n"/>
      <c r="K9" s="42">
        <f>IF(COUNTA(C9:J9)=0,"",SUM(C9:J9))</f>
        <v/>
      </c>
      <c r="L9" s="42">
        <f>IF(COUNTA(C9:J9)=0,"",8*3)</f>
        <v/>
      </c>
      <c r="M9" s="49">
        <f>IF(K9="","",K9/L9)</f>
        <v/>
      </c>
      <c r="N9" s="42">
        <f>IF(M9="","",IF(M9&gt;=75%,"Final",IF(M9&gt;=60%,"Review","Exclude")))</f>
        <v/>
      </c>
      <c r="O9" s="42" t="n"/>
    </row>
    <row r="10">
      <c r="A10" s="42" t="n"/>
      <c r="B10" s="42">
        <f t="array" ref="B10">IFERROR(INDEX(Screening!$B:$B,MATCH(A10,Screening!$A:$A,0)),"")</f>
        <v/>
      </c>
      <c r="C10" s="42" t="n"/>
      <c r="D10" s="42" t="n"/>
      <c r="E10" s="42" t="n"/>
      <c r="F10" s="42" t="n"/>
      <c r="G10" s="42" t="n"/>
      <c r="H10" s="42" t="n"/>
      <c r="I10" s="42" t="n"/>
      <c r="J10" s="42" t="n"/>
      <c r="K10" s="42">
        <f>IF(COUNTA(C10:J10)=0,"",SUM(C10:J10))</f>
        <v/>
      </c>
      <c r="L10" s="42">
        <f>IF(COUNTA(C10:J10)=0,"",8*3)</f>
        <v/>
      </c>
      <c r="M10" s="49">
        <f>IF(K10="","",K10/L10)</f>
        <v/>
      </c>
      <c r="N10" s="42">
        <f>IF(M10="","",IF(M10&gt;=75%,"Final",IF(M10&gt;=60%,"Review","Exclude")))</f>
        <v/>
      </c>
      <c r="O10" s="42" t="n"/>
    </row>
    <row r="11">
      <c r="A11" s="42" t="n"/>
      <c r="B11" s="42">
        <f t="array" ref="B11">IFERROR(INDEX(Screening!$B:$B,MATCH(A11,Screening!$A:$A,0)),"")</f>
        <v/>
      </c>
      <c r="C11" s="42" t="n"/>
      <c r="D11" s="42" t="n"/>
      <c r="E11" s="42" t="n"/>
      <c r="F11" s="42" t="n"/>
      <c r="G11" s="42" t="n"/>
      <c r="H11" s="42" t="n"/>
      <c r="I11" s="42" t="n"/>
      <c r="J11" s="42" t="n"/>
      <c r="K11" s="42">
        <f>IF(COUNTA(C11:J11)=0,"",SUM(C11:J11))</f>
        <v/>
      </c>
      <c r="L11" s="42">
        <f>IF(COUNTA(C11:J11)=0,"",8*3)</f>
        <v/>
      </c>
      <c r="M11" s="49">
        <f>IF(K11="","",K11/L11)</f>
        <v/>
      </c>
      <c r="N11" s="42">
        <f>IF(M11="","",IF(M11&gt;=75%,"Final",IF(M11&gt;=60%,"Review","Exclude")))</f>
        <v/>
      </c>
      <c r="O11" s="42" t="n"/>
    </row>
    <row r="12">
      <c r="A12" s="42" t="n"/>
      <c r="B12" s="42">
        <f t="array" ref="B12">IFERROR(INDEX(Screening!$B:$B,MATCH(A12,Screening!$A:$A,0)),"")</f>
        <v/>
      </c>
      <c r="C12" s="42" t="n"/>
      <c r="D12" s="42" t="n"/>
      <c r="E12" s="42" t="n"/>
      <c r="F12" s="42" t="n"/>
      <c r="G12" s="42" t="n"/>
      <c r="H12" s="42" t="n"/>
      <c r="I12" s="42" t="n"/>
      <c r="J12" s="42" t="n"/>
      <c r="K12" s="42">
        <f>IF(COUNTA(C12:J12)=0,"",SUM(C12:J12))</f>
        <v/>
      </c>
      <c r="L12" s="42">
        <f>IF(COUNTA(C12:J12)=0,"",8*3)</f>
        <v/>
      </c>
      <c r="M12" s="49">
        <f>IF(K12="","",K12/L12)</f>
        <v/>
      </c>
      <c r="N12" s="42">
        <f>IF(M12="","",IF(M12&gt;=75%,"Final",IF(M12&gt;=60%,"Review","Exclude")))</f>
        <v/>
      </c>
      <c r="O12" s="42" t="n"/>
    </row>
    <row r="13">
      <c r="A13" s="42" t="n"/>
      <c r="B13" s="42">
        <f t="array" ref="B13">IFERROR(INDEX(Screening!$B:$B,MATCH(A13,Screening!$A:$A,0)),"")</f>
        <v/>
      </c>
      <c r="C13" s="42" t="n"/>
      <c r="D13" s="42" t="n"/>
      <c r="E13" s="42" t="n"/>
      <c r="F13" s="42" t="n"/>
      <c r="G13" s="42" t="n"/>
      <c r="H13" s="42" t="n"/>
      <c r="I13" s="42" t="n"/>
      <c r="J13" s="42" t="n"/>
      <c r="K13" s="42">
        <f>IF(COUNTA(C13:J13)=0,"",SUM(C13:J13))</f>
        <v/>
      </c>
      <c r="L13" s="42">
        <f>IF(COUNTA(C13:J13)=0,"",8*3)</f>
        <v/>
      </c>
      <c r="M13" s="49">
        <f>IF(K13="","",K13/L13)</f>
        <v/>
      </c>
      <c r="N13" s="42">
        <f>IF(M13="","",IF(M13&gt;=75%,"Final",IF(M13&gt;=60%,"Review","Exclude")))</f>
        <v/>
      </c>
      <c r="O13" s="42" t="n"/>
    </row>
    <row r="14">
      <c r="A14" s="42" t="n"/>
      <c r="B14" s="42">
        <f t="array" ref="B14">IFERROR(INDEX(Screening!$B:$B,MATCH(A14,Screening!$A:$A,0)),"")</f>
        <v/>
      </c>
      <c r="C14" s="42" t="n"/>
      <c r="D14" s="42" t="n"/>
      <c r="E14" s="42" t="n"/>
      <c r="F14" s="42" t="n"/>
      <c r="G14" s="42" t="n"/>
      <c r="H14" s="42" t="n"/>
      <c r="I14" s="42" t="n"/>
      <c r="J14" s="42" t="n"/>
      <c r="K14" s="42">
        <f>IF(COUNTA(C14:J14)=0,"",SUM(C14:J14))</f>
        <v/>
      </c>
      <c r="L14" s="42">
        <f>IF(COUNTA(C14:J14)=0,"",8*3)</f>
        <v/>
      </c>
      <c r="M14" s="49">
        <f>IF(K14="","",K14/L14)</f>
        <v/>
      </c>
      <c r="N14" s="42">
        <f>IF(M14="","",IF(M14&gt;=75%,"Final",IF(M14&gt;=60%,"Review","Exclude")))</f>
        <v/>
      </c>
      <c r="O14" s="42" t="n"/>
    </row>
    <row r="15">
      <c r="A15" s="42" t="n"/>
      <c r="B15" s="42">
        <f t="array" ref="B15">IFERROR(INDEX(Screening!$B:$B,MATCH(A15,Screening!$A:$A,0)),"")</f>
        <v/>
      </c>
      <c r="C15" s="42" t="n"/>
      <c r="D15" s="42" t="n"/>
      <c r="E15" s="42" t="n"/>
      <c r="F15" s="42" t="n"/>
      <c r="G15" s="42" t="n"/>
      <c r="H15" s="42" t="n"/>
      <c r="I15" s="42" t="n"/>
      <c r="J15" s="42" t="n"/>
      <c r="K15" s="42">
        <f>IF(COUNTA(C15:J15)=0,"",SUM(C15:J15))</f>
        <v/>
      </c>
      <c r="L15" s="42">
        <f>IF(COUNTA(C15:J15)=0,"",8*3)</f>
        <v/>
      </c>
      <c r="M15" s="49">
        <f>IF(K15="","",K15/L15)</f>
        <v/>
      </c>
      <c r="N15" s="42">
        <f>IF(M15="","",IF(M15&gt;=75%,"Final",IF(M15&gt;=60%,"Review","Exclude")))</f>
        <v/>
      </c>
      <c r="O15" s="42" t="n"/>
    </row>
    <row r="16">
      <c r="A16" s="42" t="n"/>
      <c r="B16" s="42">
        <f t="array" ref="B16">IFERROR(INDEX(Screening!$B:$B,MATCH(A16,Screening!$A:$A,0)),"")</f>
        <v/>
      </c>
      <c r="C16" s="42" t="n"/>
      <c r="D16" s="42" t="n"/>
      <c r="E16" s="42" t="n"/>
      <c r="F16" s="42" t="n"/>
      <c r="G16" s="42" t="n"/>
      <c r="H16" s="42" t="n"/>
      <c r="I16" s="42" t="n"/>
      <c r="J16" s="42" t="n"/>
      <c r="K16" s="42">
        <f>IF(COUNTA(C16:J16)=0,"",SUM(C16:J16))</f>
        <v/>
      </c>
      <c r="L16" s="42">
        <f>IF(COUNTA(C16:J16)=0,"",8*3)</f>
        <v/>
      </c>
      <c r="M16" s="49">
        <f>IF(K16="","",K16/L16)</f>
        <v/>
      </c>
      <c r="N16" s="42">
        <f>IF(M16="","",IF(M16&gt;=75%,"Final",IF(M16&gt;=60%,"Review","Exclude")))</f>
        <v/>
      </c>
      <c r="O16" s="42" t="n"/>
    </row>
    <row r="17">
      <c r="A17" s="42" t="n"/>
      <c r="B17" s="42">
        <f t="array" ref="B17">IFERROR(INDEX(Screening!$B:$B,MATCH(A17,Screening!$A:$A,0)),"")</f>
        <v/>
      </c>
      <c r="C17" s="42" t="n"/>
      <c r="D17" s="42" t="n"/>
      <c r="E17" s="42" t="n"/>
      <c r="F17" s="42" t="n"/>
      <c r="G17" s="42" t="n"/>
      <c r="H17" s="42" t="n"/>
      <c r="I17" s="42" t="n"/>
      <c r="J17" s="42" t="n"/>
      <c r="K17" s="42">
        <f>IF(COUNTA(C17:J17)=0,"",SUM(C17:J17))</f>
        <v/>
      </c>
      <c r="L17" s="42">
        <f>IF(COUNTA(C17:J17)=0,"",8*3)</f>
        <v/>
      </c>
      <c r="M17" s="49">
        <f>IF(K17="","",K17/L17)</f>
        <v/>
      </c>
      <c r="N17" s="42">
        <f>IF(M17="","",IF(M17&gt;=75%,"Final",IF(M17&gt;=60%,"Review","Exclude")))</f>
        <v/>
      </c>
      <c r="O17" s="42" t="n"/>
    </row>
    <row r="18">
      <c r="A18" s="42" t="n"/>
      <c r="B18" s="42">
        <f t="array" ref="B18">IFERROR(INDEX(Screening!$B:$B,MATCH(A18,Screening!$A:$A,0)),"")</f>
        <v/>
      </c>
      <c r="C18" s="42" t="n"/>
      <c r="D18" s="42" t="n"/>
      <c r="E18" s="42" t="n"/>
      <c r="F18" s="42" t="n"/>
      <c r="G18" s="42" t="n"/>
      <c r="H18" s="42" t="n"/>
      <c r="I18" s="42" t="n"/>
      <c r="J18" s="42" t="n"/>
      <c r="K18" s="42">
        <f>IF(COUNTA(C18:J18)=0,"",SUM(C18:J18))</f>
        <v/>
      </c>
      <c r="L18" s="42">
        <f>IF(COUNTA(C18:J18)=0,"",8*3)</f>
        <v/>
      </c>
      <c r="M18" s="49">
        <f>IF(K18="","",K18/L18)</f>
        <v/>
      </c>
      <c r="N18" s="42">
        <f>IF(M18="","",IF(M18&gt;=75%,"Final",IF(M18&gt;=60%,"Review","Exclude")))</f>
        <v/>
      </c>
      <c r="O18" s="42" t="n"/>
    </row>
    <row r="19">
      <c r="A19" s="42" t="n"/>
      <c r="B19" s="42">
        <f t="array" ref="B19">IFERROR(INDEX(Screening!$B:$B,MATCH(A19,Screening!$A:$A,0)),"")</f>
        <v/>
      </c>
      <c r="C19" s="42" t="n"/>
      <c r="D19" s="42" t="n"/>
      <c r="E19" s="42" t="n"/>
      <c r="F19" s="42" t="n"/>
      <c r="G19" s="42" t="n"/>
      <c r="H19" s="42" t="n"/>
      <c r="I19" s="42" t="n"/>
      <c r="J19" s="42" t="n"/>
      <c r="K19" s="42">
        <f>IF(COUNTA(C19:J19)=0,"",SUM(C19:J19))</f>
        <v/>
      </c>
      <c r="L19" s="42">
        <f>IF(COUNTA(C19:J19)=0,"",8*3)</f>
        <v/>
      </c>
      <c r="M19" s="49">
        <f>IF(K19="","",K19/L19)</f>
        <v/>
      </c>
      <c r="N19" s="42">
        <f>IF(M19="","",IF(M19&gt;=75%,"Final",IF(M19&gt;=60%,"Review","Exclude")))</f>
        <v/>
      </c>
      <c r="O19" s="42" t="n"/>
    </row>
    <row r="20">
      <c r="A20" s="42" t="n"/>
      <c r="B20" s="42">
        <f t="array" ref="B20">IFERROR(INDEX(Screening!$B:$B,MATCH(A20,Screening!$A:$A,0)),"")</f>
        <v/>
      </c>
      <c r="C20" s="42" t="n"/>
      <c r="D20" s="42" t="n"/>
      <c r="E20" s="42" t="n"/>
      <c r="F20" s="42" t="n"/>
      <c r="G20" s="42" t="n"/>
      <c r="H20" s="42" t="n"/>
      <c r="I20" s="42" t="n"/>
      <c r="J20" s="42" t="n"/>
      <c r="K20" s="42">
        <f>IF(COUNTA(C20:J20)=0,"",SUM(C20:J20))</f>
        <v/>
      </c>
      <c r="L20" s="42">
        <f>IF(COUNTA(C20:J20)=0,"",8*3)</f>
        <v/>
      </c>
      <c r="M20" s="49">
        <f>IF(K20="","",K20/L20)</f>
        <v/>
      </c>
      <c r="N20" s="42">
        <f>IF(M20="","",IF(M20&gt;=75%,"Final",IF(M20&gt;=60%,"Review","Exclude")))</f>
        <v/>
      </c>
      <c r="O20" s="42" t="n"/>
    </row>
    <row r="21">
      <c r="A21" s="42" t="n"/>
      <c r="B21" s="42">
        <f t="array" ref="B21">IFERROR(INDEX(Screening!$B:$B,MATCH(A21,Screening!$A:$A,0)),"")</f>
        <v/>
      </c>
      <c r="C21" s="42" t="n"/>
      <c r="D21" s="42" t="n"/>
      <c r="E21" s="42" t="n"/>
      <c r="F21" s="42" t="n"/>
      <c r="G21" s="42" t="n"/>
      <c r="H21" s="42" t="n"/>
      <c r="I21" s="42" t="n"/>
      <c r="J21" s="42" t="n"/>
      <c r="K21" s="42">
        <f>IF(COUNTA(C21:J21)=0,"",SUM(C21:J21))</f>
        <v/>
      </c>
      <c r="L21" s="42">
        <f>IF(COUNTA(C21:J21)=0,"",8*3)</f>
        <v/>
      </c>
      <c r="M21" s="49">
        <f>IF(K21="","",K21/L21)</f>
        <v/>
      </c>
      <c r="N21" s="42">
        <f>IF(M21="","",IF(M21&gt;=75%,"Final",IF(M21&gt;=60%,"Review","Exclude")))</f>
        <v/>
      </c>
      <c r="O21" s="42" t="n"/>
    </row>
    <row r="22">
      <c r="A22" s="42" t="n"/>
      <c r="B22" s="42">
        <f t="array" ref="B22">IFERROR(INDEX(Screening!$B:$B,MATCH(A22,Screening!$A:$A,0)),"")</f>
        <v/>
      </c>
      <c r="C22" s="42" t="n"/>
      <c r="D22" s="42" t="n"/>
      <c r="E22" s="42" t="n"/>
      <c r="F22" s="42" t="n"/>
      <c r="G22" s="42" t="n"/>
      <c r="H22" s="42" t="n"/>
      <c r="I22" s="42" t="n"/>
      <c r="J22" s="42" t="n"/>
      <c r="K22" s="42">
        <f>IF(COUNTA(C22:J22)=0,"",SUM(C22:J22))</f>
        <v/>
      </c>
      <c r="L22" s="42">
        <f>IF(COUNTA(C22:J22)=0,"",8*3)</f>
        <v/>
      </c>
      <c r="M22" s="49">
        <f>IF(K22="","",K22/L22)</f>
        <v/>
      </c>
      <c r="N22" s="42">
        <f>IF(M22="","",IF(M22&gt;=75%,"Final",IF(M22&gt;=60%,"Review","Exclude")))</f>
        <v/>
      </c>
      <c r="O22" s="42" t="n"/>
    </row>
    <row r="23">
      <c r="A23" s="42" t="n"/>
      <c r="B23" s="42">
        <f t="array" ref="B23">IFERROR(INDEX(Screening!$B:$B,MATCH(A23,Screening!$A:$A,0)),"")</f>
        <v/>
      </c>
      <c r="C23" s="42" t="n"/>
      <c r="D23" s="42" t="n"/>
      <c r="E23" s="42" t="n"/>
      <c r="F23" s="42" t="n"/>
      <c r="G23" s="42" t="n"/>
      <c r="H23" s="42" t="n"/>
      <c r="I23" s="42" t="n"/>
      <c r="J23" s="42" t="n"/>
      <c r="K23" s="42">
        <f>IF(COUNTA(C23:J23)=0,"",SUM(C23:J23))</f>
        <v/>
      </c>
      <c r="L23" s="42">
        <f>IF(COUNTA(C23:J23)=0,"",8*3)</f>
        <v/>
      </c>
      <c r="M23" s="49">
        <f>IF(K23="","",K23/L23)</f>
        <v/>
      </c>
      <c r="N23" s="42">
        <f>IF(M23="","",IF(M23&gt;=75%,"Final",IF(M23&gt;=60%,"Review","Exclude")))</f>
        <v/>
      </c>
      <c r="O23" s="42" t="n"/>
    </row>
    <row r="24">
      <c r="A24" s="42" t="n"/>
      <c r="B24" s="42">
        <f t="array" ref="B24">IFERROR(INDEX(Screening!$B:$B,MATCH(A24,Screening!$A:$A,0)),"")</f>
        <v/>
      </c>
      <c r="C24" s="42" t="n"/>
      <c r="D24" s="42" t="n"/>
      <c r="E24" s="42" t="n"/>
      <c r="F24" s="42" t="n"/>
      <c r="G24" s="42" t="n"/>
      <c r="H24" s="42" t="n"/>
      <c r="I24" s="42" t="n"/>
      <c r="J24" s="42" t="n"/>
      <c r="K24" s="42">
        <f>IF(COUNTA(C24:J24)=0,"",SUM(C24:J24))</f>
        <v/>
      </c>
      <c r="L24" s="42">
        <f>IF(COUNTA(C24:J24)=0,"",8*3)</f>
        <v/>
      </c>
      <c r="M24" s="49">
        <f>IF(K24="","",K24/L24)</f>
        <v/>
      </c>
      <c r="N24" s="42">
        <f>IF(M24="","",IF(M24&gt;=75%,"Final",IF(M24&gt;=60%,"Review","Exclude")))</f>
        <v/>
      </c>
      <c r="O24" s="42" t="n"/>
    </row>
    <row r="25">
      <c r="A25" s="42" t="n"/>
      <c r="B25" s="42">
        <f t="array" ref="B25">IFERROR(INDEX(Screening!$B:$B,MATCH(A25,Screening!$A:$A,0)),"")</f>
        <v/>
      </c>
      <c r="C25" s="42" t="n"/>
      <c r="D25" s="42" t="n"/>
      <c r="E25" s="42" t="n"/>
      <c r="F25" s="42" t="n"/>
      <c r="G25" s="42" t="n"/>
      <c r="H25" s="42" t="n"/>
      <c r="I25" s="42" t="n"/>
      <c r="J25" s="42" t="n"/>
      <c r="K25" s="42">
        <f>IF(COUNTA(C25:J25)=0,"",SUM(C25:J25))</f>
        <v/>
      </c>
      <c r="L25" s="42">
        <f>IF(COUNTA(C25:J25)=0,"",8*3)</f>
        <v/>
      </c>
      <c r="M25" s="49">
        <f>IF(K25="","",K25/L25)</f>
        <v/>
      </c>
      <c r="N25" s="42">
        <f>IF(M25="","",IF(M25&gt;=75%,"Final",IF(M25&gt;=60%,"Review","Exclude")))</f>
        <v/>
      </c>
      <c r="O25" s="42" t="n"/>
    </row>
    <row r="26">
      <c r="A26" s="42" t="n"/>
      <c r="B26" s="42">
        <f t="array" ref="B26">IFERROR(INDEX(Screening!$B:$B,MATCH(A26,Screening!$A:$A,0)),"")</f>
        <v/>
      </c>
      <c r="C26" s="42" t="n"/>
      <c r="D26" s="42" t="n"/>
      <c r="E26" s="42" t="n"/>
      <c r="F26" s="42" t="n"/>
      <c r="G26" s="42" t="n"/>
      <c r="H26" s="42" t="n"/>
      <c r="I26" s="42" t="n"/>
      <c r="J26" s="42" t="n"/>
      <c r="K26" s="42">
        <f>IF(COUNTA(C26:J26)=0,"",SUM(C26:J26))</f>
        <v/>
      </c>
      <c r="L26" s="42">
        <f>IF(COUNTA(C26:J26)=0,"",8*3)</f>
        <v/>
      </c>
      <c r="M26" s="49">
        <f>IF(K26="","",K26/L26)</f>
        <v/>
      </c>
      <c r="N26" s="42">
        <f>IF(M26="","",IF(M26&gt;=75%,"Final",IF(M26&gt;=60%,"Review","Exclude")))</f>
        <v/>
      </c>
      <c r="O26" s="42" t="n"/>
    </row>
    <row r="27">
      <c r="A27" s="42" t="n"/>
      <c r="B27" s="42">
        <f t="array" ref="B27">IFERROR(INDEX(Screening!$B:$B,MATCH(A27,Screening!$A:$A,0)),"")</f>
        <v/>
      </c>
      <c r="C27" s="42" t="n"/>
      <c r="D27" s="42" t="n"/>
      <c r="E27" s="42" t="n"/>
      <c r="F27" s="42" t="n"/>
      <c r="G27" s="42" t="n"/>
      <c r="H27" s="42" t="n"/>
      <c r="I27" s="42" t="n"/>
      <c r="J27" s="42" t="n"/>
      <c r="K27" s="42">
        <f>IF(COUNTA(C27:J27)=0,"",SUM(C27:J27))</f>
        <v/>
      </c>
      <c r="L27" s="42">
        <f>IF(COUNTA(C27:J27)=0,"",8*3)</f>
        <v/>
      </c>
      <c r="M27" s="49">
        <f>IF(K27="","",K27/L27)</f>
        <v/>
      </c>
      <c r="N27" s="42">
        <f>IF(M27="","",IF(M27&gt;=75%,"Final",IF(M27&gt;=60%,"Review","Exclude")))</f>
        <v/>
      </c>
      <c r="O27" s="42" t="n"/>
    </row>
    <row r="28">
      <c r="A28" s="42" t="n"/>
      <c r="B28" s="42">
        <f t="array" ref="B28">IFERROR(INDEX(Screening!$B:$B,MATCH(A28,Screening!$A:$A,0)),"")</f>
        <v/>
      </c>
      <c r="C28" s="42" t="n"/>
      <c r="D28" s="42" t="n"/>
      <c r="E28" s="42" t="n"/>
      <c r="F28" s="42" t="n"/>
      <c r="G28" s="42" t="n"/>
      <c r="H28" s="42" t="n"/>
      <c r="I28" s="42" t="n"/>
      <c r="J28" s="42" t="n"/>
      <c r="K28" s="42">
        <f>IF(COUNTA(C28:J28)=0,"",SUM(C28:J28))</f>
        <v/>
      </c>
      <c r="L28" s="42">
        <f>IF(COUNTA(C28:J28)=0,"",8*3)</f>
        <v/>
      </c>
      <c r="M28" s="49">
        <f>IF(K28="","",K28/L28)</f>
        <v/>
      </c>
      <c r="N28" s="42">
        <f>IF(M28="","",IF(M28&gt;=75%,"Final",IF(M28&gt;=60%,"Review","Exclude")))</f>
        <v/>
      </c>
      <c r="O28" s="42" t="n"/>
    </row>
    <row r="29">
      <c r="A29" s="42" t="n"/>
      <c r="B29" s="42">
        <f t="array" ref="B29">IFERROR(INDEX(Screening!$B:$B,MATCH(A29,Screening!$A:$A,0)),"")</f>
        <v/>
      </c>
      <c r="C29" s="42" t="n"/>
      <c r="D29" s="42" t="n"/>
      <c r="E29" s="42" t="n"/>
      <c r="F29" s="42" t="n"/>
      <c r="G29" s="42" t="n"/>
      <c r="H29" s="42" t="n"/>
      <c r="I29" s="42" t="n"/>
      <c r="J29" s="42" t="n"/>
      <c r="K29" s="42">
        <f>IF(COUNTA(C29:J29)=0,"",SUM(C29:J29))</f>
        <v/>
      </c>
      <c r="L29" s="42">
        <f>IF(COUNTA(C29:J29)=0,"",8*3)</f>
        <v/>
      </c>
      <c r="M29" s="49">
        <f>IF(K29="","",K29/L29)</f>
        <v/>
      </c>
      <c r="N29" s="42">
        <f>IF(M29="","",IF(M29&gt;=75%,"Final",IF(M29&gt;=60%,"Review","Exclude")))</f>
        <v/>
      </c>
      <c r="O29" s="42" t="n"/>
    </row>
    <row r="30">
      <c r="A30" s="42" t="n"/>
      <c r="B30" s="42">
        <f t="array" ref="B30">IFERROR(INDEX(Screening!$B:$B,MATCH(A30,Screening!$A:$A,0)),"")</f>
        <v/>
      </c>
      <c r="C30" s="42" t="n"/>
      <c r="D30" s="42" t="n"/>
      <c r="E30" s="42" t="n"/>
      <c r="F30" s="42" t="n"/>
      <c r="G30" s="42" t="n"/>
      <c r="H30" s="42" t="n"/>
      <c r="I30" s="42" t="n"/>
      <c r="J30" s="42" t="n"/>
      <c r="K30" s="42">
        <f>IF(COUNTA(C30:J30)=0,"",SUM(C30:J30))</f>
        <v/>
      </c>
      <c r="L30" s="42">
        <f>IF(COUNTA(C30:J30)=0,"",8*3)</f>
        <v/>
      </c>
      <c r="M30" s="49">
        <f>IF(K30="","",K30/L30)</f>
        <v/>
      </c>
      <c r="N30" s="42">
        <f>IF(M30="","",IF(M30&gt;=75%,"Final",IF(M30&gt;=60%,"Review","Exclude")))</f>
        <v/>
      </c>
      <c r="O30" s="42" t="n"/>
    </row>
    <row r="31">
      <c r="A31" s="42" t="n"/>
      <c r="B31" s="42">
        <f t="array" ref="B31">IFERROR(INDEX(Screening!$B:$B,MATCH(A31,Screening!$A:$A,0)),"")</f>
        <v/>
      </c>
      <c r="C31" s="42" t="n"/>
      <c r="D31" s="42" t="n"/>
      <c r="E31" s="42" t="n"/>
      <c r="F31" s="42" t="n"/>
      <c r="G31" s="42" t="n"/>
      <c r="H31" s="42" t="n"/>
      <c r="I31" s="42" t="n"/>
      <c r="J31" s="42" t="n"/>
      <c r="K31" s="42">
        <f>IF(COUNTA(C31:J31)=0,"",SUM(C31:J31))</f>
        <v/>
      </c>
      <c r="L31" s="42">
        <f>IF(COUNTA(C31:J31)=0,"",8*3)</f>
        <v/>
      </c>
      <c r="M31" s="49">
        <f>IF(K31="","",K31/L31)</f>
        <v/>
      </c>
      <c r="N31" s="42">
        <f>IF(M31="","",IF(M31&gt;=75%,"Final",IF(M31&gt;=60%,"Review","Exclude")))</f>
        <v/>
      </c>
      <c r="O31" s="42" t="n"/>
    </row>
    <row r="32">
      <c r="A32" s="42" t="n"/>
      <c r="B32" s="42">
        <f t="array" ref="B32">IFERROR(INDEX(Screening!$B:$B,MATCH(A32,Screening!$A:$A,0)),"")</f>
        <v/>
      </c>
      <c r="C32" s="42" t="n"/>
      <c r="D32" s="42" t="n"/>
      <c r="E32" s="42" t="n"/>
      <c r="F32" s="42" t="n"/>
      <c r="G32" s="42" t="n"/>
      <c r="H32" s="42" t="n"/>
      <c r="I32" s="42" t="n"/>
      <c r="J32" s="42" t="n"/>
      <c r="K32" s="42">
        <f>IF(COUNTA(C32:J32)=0,"",SUM(C32:J32))</f>
        <v/>
      </c>
      <c r="L32" s="42">
        <f>IF(COUNTA(C32:J32)=0,"",8*3)</f>
        <v/>
      </c>
      <c r="M32" s="49">
        <f>IF(K32="","",K32/L32)</f>
        <v/>
      </c>
      <c r="N32" s="42">
        <f>IF(M32="","",IF(M32&gt;=75%,"Final",IF(M32&gt;=60%,"Review","Exclude")))</f>
        <v/>
      </c>
      <c r="O32" s="42" t="n"/>
    </row>
    <row r="33">
      <c r="A33" s="42" t="n"/>
      <c r="B33" s="42">
        <f t="array" ref="B33">IFERROR(INDEX(Screening!$B:$B,MATCH(A33,Screening!$A:$A,0)),"")</f>
        <v/>
      </c>
      <c r="C33" s="42" t="n"/>
      <c r="D33" s="42" t="n"/>
      <c r="E33" s="42" t="n"/>
      <c r="F33" s="42" t="n"/>
      <c r="G33" s="42" t="n"/>
      <c r="H33" s="42" t="n"/>
      <c r="I33" s="42" t="n"/>
      <c r="J33" s="42" t="n"/>
      <c r="K33" s="42">
        <f>IF(COUNTA(C33:J33)=0,"",SUM(C33:J33))</f>
        <v/>
      </c>
      <c r="L33" s="42">
        <f>IF(COUNTA(C33:J33)=0,"",8*3)</f>
        <v/>
      </c>
      <c r="M33" s="49">
        <f>IF(K33="","",K33/L33)</f>
        <v/>
      </c>
      <c r="N33" s="42">
        <f>IF(M33="","",IF(M33&gt;=75%,"Final",IF(M33&gt;=60%,"Review","Exclude")))</f>
        <v/>
      </c>
      <c r="O33" s="42" t="n"/>
    </row>
    <row r="34">
      <c r="A34" s="42" t="n"/>
      <c r="B34" s="42">
        <f t="array" ref="B34">IFERROR(INDEX(Screening!$B:$B,MATCH(A34,Screening!$A:$A,0)),"")</f>
        <v/>
      </c>
      <c r="C34" s="42" t="n"/>
      <c r="D34" s="42" t="n"/>
      <c r="E34" s="42" t="n"/>
      <c r="F34" s="42" t="n"/>
      <c r="G34" s="42" t="n"/>
      <c r="H34" s="42" t="n"/>
      <c r="I34" s="42" t="n"/>
      <c r="J34" s="42" t="n"/>
      <c r="K34" s="42">
        <f>IF(COUNTA(C34:J34)=0,"",SUM(C34:J34))</f>
        <v/>
      </c>
      <c r="L34" s="42">
        <f>IF(COUNTA(C34:J34)=0,"",8*3)</f>
        <v/>
      </c>
      <c r="M34" s="49">
        <f>IF(K34="","",K34/L34)</f>
        <v/>
      </c>
      <c r="N34" s="42">
        <f>IF(M34="","",IF(M34&gt;=75%,"Final",IF(M34&gt;=60%,"Review","Exclude")))</f>
        <v/>
      </c>
      <c r="O34" s="42" t="n"/>
    </row>
    <row r="35">
      <c r="A35" s="42" t="n"/>
      <c r="B35" s="42">
        <f t="array" ref="B35">IFERROR(INDEX(Screening!$B:$B,MATCH(A35,Screening!$A:$A,0)),"")</f>
        <v/>
      </c>
      <c r="C35" s="42" t="n"/>
      <c r="D35" s="42" t="n"/>
      <c r="E35" s="42" t="n"/>
      <c r="F35" s="42" t="n"/>
      <c r="G35" s="42" t="n"/>
      <c r="H35" s="42" t="n"/>
      <c r="I35" s="42" t="n"/>
      <c r="J35" s="42" t="n"/>
      <c r="K35" s="42">
        <f>IF(COUNTA(C35:J35)=0,"",SUM(C35:J35))</f>
        <v/>
      </c>
      <c r="L35" s="42">
        <f>IF(COUNTA(C35:J35)=0,"",8*3)</f>
        <v/>
      </c>
      <c r="M35" s="49">
        <f>IF(K35="","",K35/L35)</f>
        <v/>
      </c>
      <c r="N35" s="42">
        <f>IF(M35="","",IF(M35&gt;=75%,"Final",IF(M35&gt;=60%,"Review","Exclude")))</f>
        <v/>
      </c>
      <c r="O35" s="42" t="n"/>
    </row>
    <row r="36">
      <c r="A36" s="42" t="n"/>
      <c r="B36" s="42">
        <f t="array" ref="B36">IFERROR(INDEX(Screening!$B:$B,MATCH(A36,Screening!$A:$A,0)),"")</f>
        <v/>
      </c>
      <c r="C36" s="42" t="n"/>
      <c r="D36" s="42" t="n"/>
      <c r="E36" s="42" t="n"/>
      <c r="F36" s="42" t="n"/>
      <c r="G36" s="42" t="n"/>
      <c r="H36" s="42" t="n"/>
      <c r="I36" s="42" t="n"/>
      <c r="J36" s="42" t="n"/>
      <c r="K36" s="42">
        <f>IF(COUNTA(C36:J36)=0,"",SUM(C36:J36))</f>
        <v/>
      </c>
      <c r="L36" s="42">
        <f>IF(COUNTA(C36:J36)=0,"",8*3)</f>
        <v/>
      </c>
      <c r="M36" s="49">
        <f>IF(K36="","",K36/L36)</f>
        <v/>
      </c>
      <c r="N36" s="42">
        <f>IF(M36="","",IF(M36&gt;=75%,"Final",IF(M36&gt;=60%,"Review","Exclude")))</f>
        <v/>
      </c>
      <c r="O36" s="42" t="n"/>
    </row>
    <row r="37">
      <c r="A37" s="42" t="n"/>
      <c r="B37" s="42">
        <f t="array" ref="B37">IFERROR(INDEX(Screening!$B:$B,MATCH(A37,Screening!$A:$A,0)),"")</f>
        <v/>
      </c>
      <c r="C37" s="42" t="n"/>
      <c r="D37" s="42" t="n"/>
      <c r="E37" s="42" t="n"/>
      <c r="F37" s="42" t="n"/>
      <c r="G37" s="42" t="n"/>
      <c r="H37" s="42" t="n"/>
      <c r="I37" s="42" t="n"/>
      <c r="J37" s="42" t="n"/>
      <c r="K37" s="42">
        <f>IF(COUNTA(C37:J37)=0,"",SUM(C37:J37))</f>
        <v/>
      </c>
      <c r="L37" s="42">
        <f>IF(COUNTA(C37:J37)=0,"",8*3)</f>
        <v/>
      </c>
      <c r="M37" s="49">
        <f>IF(K37="","",K37/L37)</f>
        <v/>
      </c>
      <c r="N37" s="42">
        <f>IF(M37="","",IF(M37&gt;=75%,"Final",IF(M37&gt;=60%,"Review","Exclude")))</f>
        <v/>
      </c>
      <c r="O37" s="42" t="n"/>
    </row>
    <row r="38">
      <c r="A38" s="42" t="n"/>
      <c r="B38" s="42">
        <f t="array" ref="B38">IFERROR(INDEX(Screening!$B:$B,MATCH(A38,Screening!$A:$A,0)),"")</f>
        <v/>
      </c>
      <c r="C38" s="42" t="n"/>
      <c r="D38" s="42" t="n"/>
      <c r="E38" s="42" t="n"/>
      <c r="F38" s="42" t="n"/>
      <c r="G38" s="42" t="n"/>
      <c r="H38" s="42" t="n"/>
      <c r="I38" s="42" t="n"/>
      <c r="J38" s="42" t="n"/>
      <c r="K38" s="42">
        <f>IF(COUNTA(C38:J38)=0,"",SUM(C38:J38))</f>
        <v/>
      </c>
      <c r="L38" s="42">
        <f>IF(COUNTA(C38:J38)=0,"",8*3)</f>
        <v/>
      </c>
      <c r="M38" s="49">
        <f>IF(K38="","",K38/L38)</f>
        <v/>
      </c>
      <c r="N38" s="42">
        <f>IF(M38="","",IF(M38&gt;=75%,"Final",IF(M38&gt;=60%,"Review","Exclude")))</f>
        <v/>
      </c>
      <c r="O38" s="42" t="n"/>
    </row>
    <row r="39">
      <c r="A39" s="42" t="n"/>
      <c r="B39" s="42">
        <f t="array" ref="B39">IFERROR(INDEX(Screening!$B:$B,MATCH(A39,Screening!$A:$A,0)),"")</f>
        <v/>
      </c>
      <c r="C39" s="42" t="n"/>
      <c r="D39" s="42" t="n"/>
      <c r="E39" s="42" t="n"/>
      <c r="F39" s="42" t="n"/>
      <c r="G39" s="42" t="n"/>
      <c r="H39" s="42" t="n"/>
      <c r="I39" s="42" t="n"/>
      <c r="J39" s="42" t="n"/>
      <c r="K39" s="42">
        <f>IF(COUNTA(C39:J39)=0,"",SUM(C39:J39))</f>
        <v/>
      </c>
      <c r="L39" s="42">
        <f>IF(COUNTA(C39:J39)=0,"",8*3)</f>
        <v/>
      </c>
      <c r="M39" s="49">
        <f>IF(K39="","",K39/L39)</f>
        <v/>
      </c>
      <c r="N39" s="42">
        <f>IF(M39="","",IF(M39&gt;=75%,"Final",IF(M39&gt;=60%,"Review","Exclude")))</f>
        <v/>
      </c>
      <c r="O39" s="42" t="n"/>
    </row>
    <row r="40">
      <c r="A40" s="42" t="n"/>
      <c r="B40" s="42">
        <f t="array" ref="B40">IFERROR(INDEX(Screening!$B:$B,MATCH(A40,Screening!$A:$A,0)),"")</f>
        <v/>
      </c>
      <c r="C40" s="42" t="n"/>
      <c r="D40" s="42" t="n"/>
      <c r="E40" s="42" t="n"/>
      <c r="F40" s="42" t="n"/>
      <c r="G40" s="42" t="n"/>
      <c r="H40" s="42" t="n"/>
      <c r="I40" s="42" t="n"/>
      <c r="J40" s="42" t="n"/>
      <c r="K40" s="42">
        <f>IF(COUNTA(C40:J40)=0,"",SUM(C40:J40))</f>
        <v/>
      </c>
      <c r="L40" s="42">
        <f>IF(COUNTA(C40:J40)=0,"",8*3)</f>
        <v/>
      </c>
      <c r="M40" s="49">
        <f>IF(K40="","",K40/L40)</f>
        <v/>
      </c>
      <c r="N40" s="42">
        <f>IF(M40="","",IF(M40&gt;=75%,"Final",IF(M40&gt;=60%,"Review","Exclude")))</f>
        <v/>
      </c>
      <c r="O40" s="42" t="n"/>
    </row>
    <row r="41">
      <c r="A41" s="42" t="n"/>
      <c r="B41" s="42">
        <f t="array" ref="B41">IFERROR(INDEX(Screening!$B:$B,MATCH(A41,Screening!$A:$A,0)),"")</f>
        <v/>
      </c>
      <c r="C41" s="42" t="n"/>
      <c r="D41" s="42" t="n"/>
      <c r="E41" s="42" t="n"/>
      <c r="F41" s="42" t="n"/>
      <c r="G41" s="42" t="n"/>
      <c r="H41" s="42" t="n"/>
      <c r="I41" s="42" t="n"/>
      <c r="J41" s="42" t="n"/>
      <c r="K41" s="42">
        <f>IF(COUNTA(C41:J41)=0,"",SUM(C41:J41))</f>
        <v/>
      </c>
      <c r="L41" s="42">
        <f>IF(COUNTA(C41:J41)=0,"",8*3)</f>
        <v/>
      </c>
      <c r="M41" s="49">
        <f>IF(K41="","",K41/L41)</f>
        <v/>
      </c>
      <c r="N41" s="42">
        <f>IF(M41="","",IF(M41&gt;=75%,"Final",IF(M41&gt;=60%,"Review","Exclude")))</f>
        <v/>
      </c>
      <c r="O41" s="42" t="n"/>
    </row>
    <row r="42">
      <c r="A42" s="42" t="n"/>
      <c r="B42" s="42">
        <f t="array" ref="B42">IFERROR(INDEX(Screening!$B:$B,MATCH(A42,Screening!$A:$A,0)),"")</f>
        <v/>
      </c>
      <c r="C42" s="42" t="n"/>
      <c r="D42" s="42" t="n"/>
      <c r="E42" s="42" t="n"/>
      <c r="F42" s="42" t="n"/>
      <c r="G42" s="42" t="n"/>
      <c r="H42" s="42" t="n"/>
      <c r="I42" s="42" t="n"/>
      <c r="J42" s="42" t="n"/>
      <c r="K42" s="42">
        <f>IF(COUNTA(C42:J42)=0,"",SUM(C42:J42))</f>
        <v/>
      </c>
      <c r="L42" s="42">
        <f>IF(COUNTA(C42:J42)=0,"",8*3)</f>
        <v/>
      </c>
      <c r="M42" s="49">
        <f>IF(K42="","",K42/L42)</f>
        <v/>
      </c>
      <c r="N42" s="42">
        <f>IF(M42="","",IF(M42&gt;=75%,"Final",IF(M42&gt;=60%,"Review","Exclude")))</f>
        <v/>
      </c>
      <c r="O42" s="42" t="n"/>
    </row>
    <row r="43">
      <c r="A43" s="42" t="n"/>
      <c r="B43" s="42">
        <f t="array" ref="B43">IFERROR(INDEX(Screening!$B:$B,MATCH(A43,Screening!$A:$A,0)),"")</f>
        <v/>
      </c>
      <c r="C43" s="42" t="n"/>
      <c r="D43" s="42" t="n"/>
      <c r="E43" s="42" t="n"/>
      <c r="F43" s="42" t="n"/>
      <c r="G43" s="42" t="n"/>
      <c r="H43" s="42" t="n"/>
      <c r="I43" s="42" t="n"/>
      <c r="J43" s="42" t="n"/>
      <c r="K43" s="42">
        <f>IF(COUNTA(C43:J43)=0,"",SUM(C43:J43))</f>
        <v/>
      </c>
      <c r="L43" s="42">
        <f>IF(COUNTA(C43:J43)=0,"",8*3)</f>
        <v/>
      </c>
      <c r="M43" s="49">
        <f>IF(K43="","",K43/L43)</f>
        <v/>
      </c>
      <c r="N43" s="42">
        <f>IF(M43="","",IF(M43&gt;=75%,"Final",IF(M43&gt;=60%,"Review","Exclude")))</f>
        <v/>
      </c>
      <c r="O43" s="42" t="n"/>
    </row>
    <row r="44">
      <c r="A44" s="42" t="n"/>
      <c r="B44" s="42">
        <f t="array" ref="B44">IFERROR(INDEX(Screening!$B:$B,MATCH(A44,Screening!$A:$A,0)),"")</f>
        <v/>
      </c>
      <c r="C44" s="42" t="n"/>
      <c r="D44" s="42" t="n"/>
      <c r="E44" s="42" t="n"/>
      <c r="F44" s="42" t="n"/>
      <c r="G44" s="42" t="n"/>
      <c r="H44" s="42" t="n"/>
      <c r="I44" s="42" t="n"/>
      <c r="J44" s="42" t="n"/>
      <c r="K44" s="42">
        <f>IF(COUNTA(C44:J44)=0,"",SUM(C44:J44))</f>
        <v/>
      </c>
      <c r="L44" s="42">
        <f>IF(COUNTA(C44:J44)=0,"",8*3)</f>
        <v/>
      </c>
      <c r="M44" s="49">
        <f>IF(K44="","",K44/L44)</f>
        <v/>
      </c>
      <c r="N44" s="42">
        <f>IF(M44="","",IF(M44&gt;=75%,"Final",IF(M44&gt;=60%,"Review","Exclude")))</f>
        <v/>
      </c>
      <c r="O44" s="42" t="n"/>
    </row>
    <row r="45">
      <c r="A45" s="42" t="n"/>
      <c r="B45" s="42">
        <f t="array" ref="B45">IFERROR(INDEX(Screening!$B:$B,MATCH(A45,Screening!$A:$A,0)),"")</f>
        <v/>
      </c>
      <c r="C45" s="42" t="n"/>
      <c r="D45" s="42" t="n"/>
      <c r="E45" s="42" t="n"/>
      <c r="F45" s="42" t="n"/>
      <c r="G45" s="42" t="n"/>
      <c r="H45" s="42" t="n"/>
      <c r="I45" s="42" t="n"/>
      <c r="J45" s="42" t="n"/>
      <c r="K45" s="42">
        <f>IF(COUNTA(C45:J45)=0,"",SUM(C45:J45))</f>
        <v/>
      </c>
      <c r="L45" s="42">
        <f>IF(COUNTA(C45:J45)=0,"",8*3)</f>
        <v/>
      </c>
      <c r="M45" s="49">
        <f>IF(K45="","",K45/L45)</f>
        <v/>
      </c>
      <c r="N45" s="42">
        <f>IF(M45="","",IF(M45&gt;=75%,"Final",IF(M45&gt;=60%,"Review","Exclude")))</f>
        <v/>
      </c>
      <c r="O45" s="42" t="n"/>
    </row>
    <row r="46">
      <c r="A46" s="42" t="n"/>
      <c r="B46" s="42">
        <f t="array" ref="B46">IFERROR(INDEX(Screening!$B:$B,MATCH(A46,Screening!$A:$A,0)),"")</f>
        <v/>
      </c>
      <c r="C46" s="42" t="n"/>
      <c r="D46" s="42" t="n"/>
      <c r="E46" s="42" t="n"/>
      <c r="F46" s="42" t="n"/>
      <c r="G46" s="42" t="n"/>
      <c r="H46" s="42" t="n"/>
      <c r="I46" s="42" t="n"/>
      <c r="J46" s="42" t="n"/>
      <c r="K46" s="42">
        <f>IF(COUNTA(C46:J46)=0,"",SUM(C46:J46))</f>
        <v/>
      </c>
      <c r="L46" s="42">
        <f>IF(COUNTA(C46:J46)=0,"",8*3)</f>
        <v/>
      </c>
      <c r="M46" s="49">
        <f>IF(K46="","",K46/L46)</f>
        <v/>
      </c>
      <c r="N46" s="42">
        <f>IF(M46="","",IF(M46&gt;=75%,"Final",IF(M46&gt;=60%,"Review","Exclude")))</f>
        <v/>
      </c>
      <c r="O46" s="42" t="n"/>
    </row>
    <row r="47">
      <c r="A47" s="42" t="n"/>
      <c r="B47" s="42">
        <f t="array" ref="B47">IFERROR(INDEX(Screening!$B:$B,MATCH(A47,Screening!$A:$A,0)),"")</f>
        <v/>
      </c>
      <c r="C47" s="42" t="n"/>
      <c r="D47" s="42" t="n"/>
      <c r="E47" s="42" t="n"/>
      <c r="F47" s="42" t="n"/>
      <c r="G47" s="42" t="n"/>
      <c r="H47" s="42" t="n"/>
      <c r="I47" s="42" t="n"/>
      <c r="J47" s="42" t="n"/>
      <c r="K47" s="42">
        <f>IF(COUNTA(C47:J47)=0,"",SUM(C47:J47))</f>
        <v/>
      </c>
      <c r="L47" s="42">
        <f>IF(COUNTA(C47:J47)=0,"",8*3)</f>
        <v/>
      </c>
      <c r="M47" s="49">
        <f>IF(K47="","",K47/L47)</f>
        <v/>
      </c>
      <c r="N47" s="42">
        <f>IF(M47="","",IF(M47&gt;=75%,"Final",IF(M47&gt;=60%,"Review","Exclude")))</f>
        <v/>
      </c>
      <c r="O47" s="42" t="n"/>
    </row>
    <row r="48">
      <c r="A48" s="42" t="n"/>
      <c r="B48" s="42">
        <f t="array" ref="B48">IFERROR(INDEX(Screening!$B:$B,MATCH(A48,Screening!$A:$A,0)),"")</f>
        <v/>
      </c>
      <c r="C48" s="42" t="n"/>
      <c r="D48" s="42" t="n"/>
      <c r="E48" s="42" t="n"/>
      <c r="F48" s="42" t="n"/>
      <c r="G48" s="42" t="n"/>
      <c r="H48" s="42" t="n"/>
      <c r="I48" s="42" t="n"/>
      <c r="J48" s="42" t="n"/>
      <c r="K48" s="42">
        <f>IF(COUNTA(C48:J48)=0,"",SUM(C48:J48))</f>
        <v/>
      </c>
      <c r="L48" s="42">
        <f>IF(COUNTA(C48:J48)=0,"",8*3)</f>
        <v/>
      </c>
      <c r="M48" s="49">
        <f>IF(K48="","",K48/L48)</f>
        <v/>
      </c>
      <c r="N48" s="42">
        <f>IF(M48="","",IF(M48&gt;=75%,"Final",IF(M48&gt;=60%,"Review","Exclude")))</f>
        <v/>
      </c>
      <c r="O48" s="42" t="n"/>
    </row>
    <row r="49">
      <c r="A49" s="42" t="n"/>
      <c r="B49" s="42">
        <f t="array" ref="B49">IFERROR(INDEX(Screening!$B:$B,MATCH(A49,Screening!$A:$A,0)),"")</f>
        <v/>
      </c>
      <c r="C49" s="42" t="n"/>
      <c r="D49" s="42" t="n"/>
      <c r="E49" s="42" t="n"/>
      <c r="F49" s="42" t="n"/>
      <c r="G49" s="42" t="n"/>
      <c r="H49" s="42" t="n"/>
      <c r="I49" s="42" t="n"/>
      <c r="J49" s="42" t="n"/>
      <c r="K49" s="42">
        <f>IF(COUNTA(C49:J49)=0,"",SUM(C49:J49))</f>
        <v/>
      </c>
      <c r="L49" s="42">
        <f>IF(COUNTA(C49:J49)=0,"",8*3)</f>
        <v/>
      </c>
      <c r="M49" s="49">
        <f>IF(K49="","",K49/L49)</f>
        <v/>
      </c>
      <c r="N49" s="42">
        <f>IF(M49="","",IF(M49&gt;=75%,"Final",IF(M49&gt;=60%,"Review","Exclude")))</f>
        <v/>
      </c>
      <c r="O49" s="42" t="n"/>
    </row>
    <row r="50">
      <c r="A50" s="42" t="n"/>
      <c r="B50" s="42">
        <f t="array" ref="B50">IFERROR(INDEX(Screening!$B:$B,MATCH(A50,Screening!$A:$A,0)),"")</f>
        <v/>
      </c>
      <c r="C50" s="42" t="n"/>
      <c r="D50" s="42" t="n"/>
      <c r="E50" s="42" t="n"/>
      <c r="F50" s="42" t="n"/>
      <c r="G50" s="42" t="n"/>
      <c r="H50" s="42" t="n"/>
      <c r="I50" s="42" t="n"/>
      <c r="J50" s="42" t="n"/>
      <c r="K50" s="42">
        <f>IF(COUNTA(C50:J50)=0,"",SUM(C50:J50))</f>
        <v/>
      </c>
      <c r="L50" s="42">
        <f>IF(COUNTA(C50:J50)=0,"",8*3)</f>
        <v/>
      </c>
      <c r="M50" s="49">
        <f>IF(K50="","",K50/L50)</f>
        <v/>
      </c>
      <c r="N50" s="42">
        <f>IF(M50="","",IF(M50&gt;=75%,"Final",IF(M50&gt;=60%,"Review","Exclude")))</f>
        <v/>
      </c>
      <c r="O50" s="42" t="n"/>
    </row>
    <row r="51">
      <c r="A51" s="42" t="n"/>
      <c r="B51" s="42">
        <f t="array" ref="B51">IFERROR(INDEX(Screening!$B:$B,MATCH(A51,Screening!$A:$A,0)),"")</f>
        <v/>
      </c>
      <c r="C51" s="42" t="n"/>
      <c r="D51" s="42" t="n"/>
      <c r="E51" s="42" t="n"/>
      <c r="F51" s="42" t="n"/>
      <c r="G51" s="42" t="n"/>
      <c r="H51" s="42" t="n"/>
      <c r="I51" s="42" t="n"/>
      <c r="J51" s="42" t="n"/>
      <c r="K51" s="42">
        <f>IF(COUNTA(C51:J51)=0,"",SUM(C51:J51))</f>
        <v/>
      </c>
      <c r="L51" s="42">
        <f>IF(COUNTA(C51:J51)=0,"",8*3)</f>
        <v/>
      </c>
      <c r="M51" s="49">
        <f>IF(K51="","",K51/L51)</f>
        <v/>
      </c>
      <c r="N51" s="42">
        <f>IF(M51="","",IF(M51&gt;=75%,"Final",IF(M51&gt;=60%,"Review","Exclude")))</f>
        <v/>
      </c>
      <c r="O51" s="42" t="n"/>
    </row>
    <row r="52">
      <c r="A52" s="42" t="n"/>
      <c r="B52" s="42">
        <f t="array" ref="B52">IFERROR(INDEX(Screening!$B:$B,MATCH(A52,Screening!$A:$A,0)),"")</f>
        <v/>
      </c>
      <c r="C52" s="42" t="n"/>
      <c r="D52" s="42" t="n"/>
      <c r="E52" s="42" t="n"/>
      <c r="F52" s="42" t="n"/>
      <c r="G52" s="42" t="n"/>
      <c r="H52" s="42" t="n"/>
      <c r="I52" s="42" t="n"/>
      <c r="J52" s="42" t="n"/>
      <c r="K52" s="42">
        <f>IF(COUNTA(C52:J52)=0,"",SUM(C52:J52))</f>
        <v/>
      </c>
      <c r="L52" s="42">
        <f>IF(COUNTA(C52:J52)=0,"",8*3)</f>
        <v/>
      </c>
      <c r="M52" s="49">
        <f>IF(K52="","",K52/L52)</f>
        <v/>
      </c>
      <c r="N52" s="42">
        <f>IF(M52="","",IF(M52&gt;=75%,"Final",IF(M52&gt;=60%,"Review","Exclude")))</f>
        <v/>
      </c>
      <c r="O52" s="42" t="n"/>
    </row>
    <row r="53">
      <c r="A53" s="42" t="n"/>
      <c r="B53" s="42">
        <f t="array" ref="B53">IFERROR(INDEX(Screening!$B:$B,MATCH(A53,Screening!$A:$A,0)),"")</f>
        <v/>
      </c>
      <c r="C53" s="42" t="n"/>
      <c r="D53" s="42" t="n"/>
      <c r="E53" s="42" t="n"/>
      <c r="F53" s="42" t="n"/>
      <c r="G53" s="42" t="n"/>
      <c r="H53" s="42" t="n"/>
      <c r="I53" s="42" t="n"/>
      <c r="J53" s="42" t="n"/>
      <c r="K53" s="42">
        <f>IF(COUNTA(C53:J53)=0,"",SUM(C53:J53))</f>
        <v/>
      </c>
      <c r="L53" s="42">
        <f>IF(COUNTA(C53:J53)=0,"",8*3)</f>
        <v/>
      </c>
      <c r="M53" s="49">
        <f>IF(K53="","",K53/L53)</f>
        <v/>
      </c>
      <c r="N53" s="42">
        <f>IF(M53="","",IF(M53&gt;=75%,"Final",IF(M53&gt;=60%,"Review","Exclude")))</f>
        <v/>
      </c>
      <c r="O53" s="42" t="n"/>
    </row>
    <row r="54">
      <c r="A54" s="42" t="n"/>
      <c r="B54" s="42">
        <f t="array" ref="B54">IFERROR(INDEX(Screening!$B:$B,MATCH(A54,Screening!$A:$A,0)),"")</f>
        <v/>
      </c>
      <c r="C54" s="42" t="n"/>
      <c r="D54" s="42" t="n"/>
      <c r="E54" s="42" t="n"/>
      <c r="F54" s="42" t="n"/>
      <c r="G54" s="42" t="n"/>
      <c r="H54" s="42" t="n"/>
      <c r="I54" s="42" t="n"/>
      <c r="J54" s="42" t="n"/>
      <c r="K54" s="42">
        <f>IF(COUNTA(C54:J54)=0,"",SUM(C54:J54))</f>
        <v/>
      </c>
      <c r="L54" s="42">
        <f>IF(COUNTA(C54:J54)=0,"",8*3)</f>
        <v/>
      </c>
      <c r="M54" s="49">
        <f>IF(K54="","",K54/L54)</f>
        <v/>
      </c>
      <c r="N54" s="42">
        <f>IF(M54="","",IF(M54&gt;=75%,"Final",IF(M54&gt;=60%,"Review","Exclude")))</f>
        <v/>
      </c>
      <c r="O54" s="42" t="n"/>
    </row>
    <row r="55">
      <c r="A55" s="42" t="n"/>
      <c r="B55" s="42">
        <f t="array" ref="B55">IFERROR(INDEX(Screening!$B:$B,MATCH(A55,Screening!$A:$A,0)),"")</f>
        <v/>
      </c>
      <c r="C55" s="42" t="n"/>
      <c r="D55" s="42" t="n"/>
      <c r="E55" s="42" t="n"/>
      <c r="F55" s="42" t="n"/>
      <c r="G55" s="42" t="n"/>
      <c r="H55" s="42" t="n"/>
      <c r="I55" s="42" t="n"/>
      <c r="J55" s="42" t="n"/>
      <c r="K55" s="42">
        <f>IF(COUNTA(C55:J55)=0,"",SUM(C55:J55))</f>
        <v/>
      </c>
      <c r="L55" s="42">
        <f>IF(COUNTA(C55:J55)=0,"",8*3)</f>
        <v/>
      </c>
      <c r="M55" s="49">
        <f>IF(K55="","",K55/L55)</f>
        <v/>
      </c>
      <c r="N55" s="42">
        <f>IF(M55="","",IF(M55&gt;=75%,"Final",IF(M55&gt;=60%,"Review","Exclude")))</f>
        <v/>
      </c>
      <c r="O55" s="42" t="n"/>
    </row>
    <row r="56">
      <c r="A56" s="42" t="n"/>
      <c r="B56" s="42">
        <f t="array" ref="B56">IFERROR(INDEX(Screening!$B:$B,MATCH(A56,Screening!$A:$A,0)),"")</f>
        <v/>
      </c>
      <c r="C56" s="42" t="n"/>
      <c r="D56" s="42" t="n"/>
      <c r="E56" s="42" t="n"/>
      <c r="F56" s="42" t="n"/>
      <c r="G56" s="42" t="n"/>
      <c r="H56" s="42" t="n"/>
      <c r="I56" s="42" t="n"/>
      <c r="J56" s="42" t="n"/>
      <c r="K56" s="42">
        <f>IF(COUNTA(C56:J56)=0,"",SUM(C56:J56))</f>
        <v/>
      </c>
      <c r="L56" s="42">
        <f>IF(COUNTA(C56:J56)=0,"",8*3)</f>
        <v/>
      </c>
      <c r="M56" s="49">
        <f>IF(K56="","",K56/L56)</f>
        <v/>
      </c>
      <c r="N56" s="42">
        <f>IF(M56="","",IF(M56&gt;=75%,"Final",IF(M56&gt;=60%,"Review","Exclude")))</f>
        <v/>
      </c>
      <c r="O56" s="42" t="n"/>
    </row>
    <row r="57">
      <c r="A57" s="42" t="n"/>
      <c r="B57" s="42">
        <f t="array" ref="B57">IFERROR(INDEX(Screening!$B:$B,MATCH(A57,Screening!$A:$A,0)),"")</f>
        <v/>
      </c>
      <c r="C57" s="42" t="n"/>
      <c r="D57" s="42" t="n"/>
      <c r="E57" s="42" t="n"/>
      <c r="F57" s="42" t="n"/>
      <c r="G57" s="42" t="n"/>
      <c r="H57" s="42" t="n"/>
      <c r="I57" s="42" t="n"/>
      <c r="J57" s="42" t="n"/>
      <c r="K57" s="42">
        <f>IF(COUNTA(C57:J57)=0,"",SUM(C57:J57))</f>
        <v/>
      </c>
      <c r="L57" s="42">
        <f>IF(COUNTA(C57:J57)=0,"",8*3)</f>
        <v/>
      </c>
      <c r="M57" s="49">
        <f>IF(K57="","",K57/L57)</f>
        <v/>
      </c>
      <c r="N57" s="42">
        <f>IF(M57="","",IF(M57&gt;=75%,"Final",IF(M57&gt;=60%,"Review","Exclude")))</f>
        <v/>
      </c>
      <c r="O57" s="42" t="n"/>
    </row>
    <row r="58">
      <c r="A58" s="42" t="n"/>
      <c r="B58" s="42">
        <f t="array" ref="B58">IFERROR(INDEX(Screening!$B:$B,MATCH(A58,Screening!$A:$A,0)),"")</f>
        <v/>
      </c>
      <c r="C58" s="42" t="n"/>
      <c r="D58" s="42" t="n"/>
      <c r="E58" s="42" t="n"/>
      <c r="F58" s="42" t="n"/>
      <c r="G58" s="42" t="n"/>
      <c r="H58" s="42" t="n"/>
      <c r="I58" s="42" t="n"/>
      <c r="J58" s="42" t="n"/>
      <c r="K58" s="42">
        <f>IF(COUNTA(C58:J58)=0,"",SUM(C58:J58))</f>
        <v/>
      </c>
      <c r="L58" s="42">
        <f>IF(COUNTA(C58:J58)=0,"",8*3)</f>
        <v/>
      </c>
      <c r="M58" s="49">
        <f>IF(K58="","",K58/L58)</f>
        <v/>
      </c>
      <c r="N58" s="42">
        <f>IF(M58="","",IF(M58&gt;=75%,"Final",IF(M58&gt;=60%,"Review","Exclude")))</f>
        <v/>
      </c>
      <c r="O58" s="42" t="n"/>
    </row>
    <row r="59">
      <c r="A59" s="42" t="n"/>
      <c r="B59" s="42">
        <f t="array" ref="B59">IFERROR(INDEX(Screening!$B:$B,MATCH(A59,Screening!$A:$A,0)),"")</f>
        <v/>
      </c>
      <c r="C59" s="42" t="n"/>
      <c r="D59" s="42" t="n"/>
      <c r="E59" s="42" t="n"/>
      <c r="F59" s="42" t="n"/>
      <c r="G59" s="42" t="n"/>
      <c r="H59" s="42" t="n"/>
      <c r="I59" s="42" t="n"/>
      <c r="J59" s="42" t="n"/>
      <c r="K59" s="42">
        <f>IF(COUNTA(C59:J59)=0,"",SUM(C59:J59))</f>
        <v/>
      </c>
      <c r="L59" s="42">
        <f>IF(COUNTA(C59:J59)=0,"",8*3)</f>
        <v/>
      </c>
      <c r="M59" s="49">
        <f>IF(K59="","",K59/L59)</f>
        <v/>
      </c>
      <c r="N59" s="42">
        <f>IF(M59="","",IF(M59&gt;=75%,"Final",IF(M59&gt;=60%,"Review","Exclude")))</f>
        <v/>
      </c>
      <c r="O59" s="42" t="n"/>
    </row>
    <row r="60">
      <c r="A60" s="42" t="n"/>
      <c r="B60" s="42">
        <f t="array" ref="B60">IFERROR(INDEX(Screening!$B:$B,MATCH(A60,Screening!$A:$A,0)),"")</f>
        <v/>
      </c>
      <c r="C60" s="42" t="n"/>
      <c r="D60" s="42" t="n"/>
      <c r="E60" s="42" t="n"/>
      <c r="F60" s="42" t="n"/>
      <c r="G60" s="42" t="n"/>
      <c r="H60" s="42" t="n"/>
      <c r="I60" s="42" t="n"/>
      <c r="J60" s="42" t="n"/>
      <c r="K60" s="42">
        <f>IF(COUNTA(C60:J60)=0,"",SUM(C60:J60))</f>
        <v/>
      </c>
      <c r="L60" s="42">
        <f>IF(COUNTA(C60:J60)=0,"",8*3)</f>
        <v/>
      </c>
      <c r="M60" s="49">
        <f>IF(K60="","",K60/L60)</f>
        <v/>
      </c>
      <c r="N60" s="42">
        <f>IF(M60="","",IF(M60&gt;=75%,"Final",IF(M60&gt;=60%,"Review","Exclude")))</f>
        <v/>
      </c>
      <c r="O60" s="42" t="n"/>
    </row>
    <row r="61">
      <c r="A61" s="42" t="n"/>
      <c r="B61" s="42">
        <f t="array" ref="B61">IFERROR(INDEX(Screening!$B:$B,MATCH(A61,Screening!$A:$A,0)),"")</f>
        <v/>
      </c>
      <c r="C61" s="42" t="n"/>
      <c r="D61" s="42" t="n"/>
      <c r="E61" s="42" t="n"/>
      <c r="F61" s="42" t="n"/>
      <c r="G61" s="42" t="n"/>
      <c r="H61" s="42" t="n"/>
      <c r="I61" s="42" t="n"/>
      <c r="J61" s="42" t="n"/>
      <c r="K61" s="42">
        <f>IF(COUNTA(C61:J61)=0,"",SUM(C61:J61))</f>
        <v/>
      </c>
      <c r="L61" s="42">
        <f>IF(COUNTA(C61:J61)=0,"",8*3)</f>
        <v/>
      </c>
      <c r="M61" s="49">
        <f>IF(K61="","",K61/L61)</f>
        <v/>
      </c>
      <c r="N61" s="42">
        <f>IF(M61="","",IF(M61&gt;=75%,"Final",IF(M61&gt;=60%,"Review","Exclude")))</f>
        <v/>
      </c>
      <c r="O61" s="42" t="n"/>
    </row>
    <row r="62">
      <c r="A62" s="42" t="n"/>
      <c r="B62" s="42">
        <f t="array" ref="B62">IFERROR(INDEX(Screening!$B:$B,MATCH(A62,Screening!$A:$A,0)),"")</f>
        <v/>
      </c>
      <c r="C62" s="42" t="n"/>
      <c r="D62" s="42" t="n"/>
      <c r="E62" s="42" t="n"/>
      <c r="F62" s="42" t="n"/>
      <c r="G62" s="42" t="n"/>
      <c r="H62" s="42" t="n"/>
      <c r="I62" s="42" t="n"/>
      <c r="J62" s="42" t="n"/>
      <c r="K62" s="42">
        <f>IF(COUNTA(C62:J62)=0,"",SUM(C62:J62))</f>
        <v/>
      </c>
      <c r="L62" s="42">
        <f>IF(COUNTA(C62:J62)=0,"",8*3)</f>
        <v/>
      </c>
      <c r="M62" s="49">
        <f>IF(K62="","",K62/L62)</f>
        <v/>
      </c>
      <c r="N62" s="42">
        <f>IF(M62="","",IF(M62&gt;=75%,"Final",IF(M62&gt;=60%,"Review","Exclude")))</f>
        <v/>
      </c>
      <c r="O62" s="42" t="n"/>
    </row>
    <row r="63">
      <c r="A63" s="42" t="n"/>
      <c r="B63" s="42">
        <f t="array" ref="B63">IFERROR(INDEX(Screening!$B:$B,MATCH(A63,Screening!$A:$A,0)),"")</f>
        <v/>
      </c>
      <c r="C63" s="42" t="n"/>
      <c r="D63" s="42" t="n"/>
      <c r="E63" s="42" t="n"/>
      <c r="F63" s="42" t="n"/>
      <c r="G63" s="42" t="n"/>
      <c r="H63" s="42" t="n"/>
      <c r="I63" s="42" t="n"/>
      <c r="J63" s="42" t="n"/>
      <c r="K63" s="42">
        <f>IF(COUNTA(C63:J63)=0,"",SUM(C63:J63))</f>
        <v/>
      </c>
      <c r="L63" s="42">
        <f>IF(COUNTA(C63:J63)=0,"",8*3)</f>
        <v/>
      </c>
      <c r="M63" s="49">
        <f>IF(K63="","",K63/L63)</f>
        <v/>
      </c>
      <c r="N63" s="42">
        <f>IF(M63="","",IF(M63&gt;=75%,"Final",IF(M63&gt;=60%,"Review","Exclude")))</f>
        <v/>
      </c>
      <c r="O63" s="42" t="n"/>
    </row>
    <row r="64">
      <c r="A64" s="42" t="n"/>
      <c r="B64" s="42">
        <f t="array" ref="B64">IFERROR(INDEX(Screening!$B:$B,MATCH(A64,Screening!$A:$A,0)),"")</f>
        <v/>
      </c>
      <c r="C64" s="42" t="n"/>
      <c r="D64" s="42" t="n"/>
      <c r="E64" s="42" t="n"/>
      <c r="F64" s="42" t="n"/>
      <c r="G64" s="42" t="n"/>
      <c r="H64" s="42" t="n"/>
      <c r="I64" s="42" t="n"/>
      <c r="J64" s="42" t="n"/>
      <c r="K64" s="42">
        <f>IF(COUNTA(C64:J64)=0,"",SUM(C64:J64))</f>
        <v/>
      </c>
      <c r="L64" s="42">
        <f>IF(COUNTA(C64:J64)=0,"",8*3)</f>
        <v/>
      </c>
      <c r="M64" s="49">
        <f>IF(K64="","",K64/L64)</f>
        <v/>
      </c>
      <c r="N64" s="42">
        <f>IF(M64="","",IF(M64&gt;=75%,"Final",IF(M64&gt;=60%,"Review","Exclude")))</f>
        <v/>
      </c>
      <c r="O64" s="42" t="n"/>
    </row>
    <row r="65">
      <c r="A65" s="42" t="n"/>
      <c r="B65" s="42">
        <f t="array" ref="B65">IFERROR(INDEX(Screening!$B:$B,MATCH(A65,Screening!$A:$A,0)),"")</f>
        <v/>
      </c>
      <c r="C65" s="42" t="n"/>
      <c r="D65" s="42" t="n"/>
      <c r="E65" s="42" t="n"/>
      <c r="F65" s="42" t="n"/>
      <c r="G65" s="42" t="n"/>
      <c r="H65" s="42" t="n"/>
      <c r="I65" s="42" t="n"/>
      <c r="J65" s="42" t="n"/>
      <c r="K65" s="42">
        <f>IF(COUNTA(C65:J65)=0,"",SUM(C65:J65))</f>
        <v/>
      </c>
      <c r="L65" s="42">
        <f>IF(COUNTA(C65:J65)=0,"",8*3)</f>
        <v/>
      </c>
      <c r="M65" s="49">
        <f>IF(K65="","",K65/L65)</f>
        <v/>
      </c>
      <c r="N65" s="42">
        <f>IF(M65="","",IF(M65&gt;=75%,"Final",IF(M65&gt;=60%,"Review","Exclude")))</f>
        <v/>
      </c>
      <c r="O65" s="42" t="n"/>
    </row>
    <row r="66">
      <c r="A66" s="42" t="n"/>
      <c r="B66" s="42">
        <f t="array" ref="B66">IFERROR(INDEX(Screening!$B:$B,MATCH(A66,Screening!$A:$A,0)),"")</f>
        <v/>
      </c>
      <c r="C66" s="42" t="n"/>
      <c r="D66" s="42" t="n"/>
      <c r="E66" s="42" t="n"/>
      <c r="F66" s="42" t="n"/>
      <c r="G66" s="42" t="n"/>
      <c r="H66" s="42" t="n"/>
      <c r="I66" s="42" t="n"/>
      <c r="J66" s="42" t="n"/>
      <c r="K66" s="42">
        <f>IF(COUNTA(C66:J66)=0,"",SUM(C66:J66))</f>
        <v/>
      </c>
      <c r="L66" s="42">
        <f>IF(COUNTA(C66:J66)=0,"",8*3)</f>
        <v/>
      </c>
      <c r="M66" s="49">
        <f>IF(K66="","",K66/L66)</f>
        <v/>
      </c>
      <c r="N66" s="42">
        <f>IF(M66="","",IF(M66&gt;=75%,"Final",IF(M66&gt;=60%,"Review","Exclude")))</f>
        <v/>
      </c>
      <c r="O66" s="42" t="n"/>
    </row>
    <row r="67">
      <c r="A67" s="42" t="n"/>
      <c r="B67" s="42">
        <f t="array" ref="B67">IFERROR(INDEX(Screening!$B:$B,MATCH(A67,Screening!$A:$A,0)),"")</f>
        <v/>
      </c>
      <c r="C67" s="42" t="n"/>
      <c r="D67" s="42" t="n"/>
      <c r="E67" s="42" t="n"/>
      <c r="F67" s="42" t="n"/>
      <c r="G67" s="42" t="n"/>
      <c r="H67" s="42" t="n"/>
      <c r="I67" s="42" t="n"/>
      <c r="J67" s="42" t="n"/>
      <c r="K67" s="42">
        <f>IF(COUNTA(C67:J67)=0,"",SUM(C67:J67))</f>
        <v/>
      </c>
      <c r="L67" s="42">
        <f>IF(COUNTA(C67:J67)=0,"",8*3)</f>
        <v/>
      </c>
      <c r="M67" s="49">
        <f>IF(K67="","",K67/L67)</f>
        <v/>
      </c>
      <c r="N67" s="42">
        <f>IF(M67="","",IF(M67&gt;=75%,"Final",IF(M67&gt;=60%,"Review","Exclude")))</f>
        <v/>
      </c>
      <c r="O67" s="42" t="n"/>
    </row>
    <row r="68">
      <c r="A68" s="42" t="n"/>
      <c r="B68" s="42">
        <f t="array" ref="B68">IFERROR(INDEX(Screening!$B:$B,MATCH(A68,Screening!$A:$A,0)),"")</f>
        <v/>
      </c>
      <c r="C68" s="42" t="n"/>
      <c r="D68" s="42" t="n"/>
      <c r="E68" s="42" t="n"/>
      <c r="F68" s="42" t="n"/>
      <c r="G68" s="42" t="n"/>
      <c r="H68" s="42" t="n"/>
      <c r="I68" s="42" t="n"/>
      <c r="J68" s="42" t="n"/>
      <c r="K68" s="42">
        <f>IF(COUNTA(C68:J68)=0,"",SUM(C68:J68))</f>
        <v/>
      </c>
      <c r="L68" s="42">
        <f>IF(COUNTA(C68:J68)=0,"",8*3)</f>
        <v/>
      </c>
      <c r="M68" s="49">
        <f>IF(K68="","",K68/L68)</f>
        <v/>
      </c>
      <c r="N68" s="42">
        <f>IF(M68="","",IF(M68&gt;=75%,"Final",IF(M68&gt;=60%,"Review","Exclude")))</f>
        <v/>
      </c>
      <c r="O68" s="42" t="n"/>
    </row>
    <row r="69">
      <c r="A69" s="42" t="n"/>
      <c r="B69" s="42">
        <f t="array" ref="B69">IFERROR(INDEX(Screening!$B:$B,MATCH(A69,Screening!$A:$A,0)),"")</f>
        <v/>
      </c>
      <c r="C69" s="42" t="n"/>
      <c r="D69" s="42" t="n"/>
      <c r="E69" s="42" t="n"/>
      <c r="F69" s="42" t="n"/>
      <c r="G69" s="42" t="n"/>
      <c r="H69" s="42" t="n"/>
      <c r="I69" s="42" t="n"/>
      <c r="J69" s="42" t="n"/>
      <c r="K69" s="42">
        <f>IF(COUNTA(C69:J69)=0,"",SUM(C69:J69))</f>
        <v/>
      </c>
      <c r="L69" s="42">
        <f>IF(COUNTA(C69:J69)=0,"",8*3)</f>
        <v/>
      </c>
      <c r="M69" s="49">
        <f>IF(K69="","",K69/L69)</f>
        <v/>
      </c>
      <c r="N69" s="42">
        <f>IF(M69="","",IF(M69&gt;=75%,"Final",IF(M69&gt;=60%,"Review","Exclude")))</f>
        <v/>
      </c>
      <c r="O69" s="42" t="n"/>
    </row>
    <row r="70">
      <c r="A70" s="42" t="n"/>
      <c r="B70" s="42">
        <f t="array" ref="B70">IFERROR(INDEX(Screening!$B:$B,MATCH(A70,Screening!$A:$A,0)),"")</f>
        <v/>
      </c>
      <c r="C70" s="42" t="n"/>
      <c r="D70" s="42" t="n"/>
      <c r="E70" s="42" t="n"/>
      <c r="F70" s="42" t="n"/>
      <c r="G70" s="42" t="n"/>
      <c r="H70" s="42" t="n"/>
      <c r="I70" s="42" t="n"/>
      <c r="J70" s="42" t="n"/>
      <c r="K70" s="42">
        <f>IF(COUNTA(C70:J70)=0,"",SUM(C70:J70))</f>
        <v/>
      </c>
      <c r="L70" s="42">
        <f>IF(COUNTA(C70:J70)=0,"",8*3)</f>
        <v/>
      </c>
      <c r="M70" s="49">
        <f>IF(K70="","",K70/L70)</f>
        <v/>
      </c>
      <c r="N70" s="42">
        <f>IF(M70="","",IF(M70&gt;=75%,"Final",IF(M70&gt;=60%,"Review","Exclude")))</f>
        <v/>
      </c>
      <c r="O70" s="42" t="n"/>
    </row>
    <row r="71">
      <c r="A71" s="42" t="n"/>
      <c r="B71" s="42">
        <f t="array" ref="B71">IFERROR(INDEX(Screening!$B:$B,MATCH(A71,Screening!$A:$A,0)),"")</f>
        <v/>
      </c>
      <c r="C71" s="42" t="n"/>
      <c r="D71" s="42" t="n"/>
      <c r="E71" s="42" t="n"/>
      <c r="F71" s="42" t="n"/>
      <c r="G71" s="42" t="n"/>
      <c r="H71" s="42" t="n"/>
      <c r="I71" s="42" t="n"/>
      <c r="J71" s="42" t="n"/>
      <c r="K71" s="42">
        <f>IF(COUNTA(C71:J71)=0,"",SUM(C71:J71))</f>
        <v/>
      </c>
      <c r="L71" s="42">
        <f>IF(COUNTA(C71:J71)=0,"",8*3)</f>
        <v/>
      </c>
      <c r="M71" s="49">
        <f>IF(K71="","",K71/L71)</f>
        <v/>
      </c>
      <c r="N71" s="42">
        <f>IF(M71="","",IF(M71&gt;=75%,"Final",IF(M71&gt;=60%,"Review","Exclude")))</f>
        <v/>
      </c>
      <c r="O71" s="42" t="n"/>
    </row>
    <row r="72">
      <c r="A72" s="42" t="n"/>
      <c r="B72" s="42">
        <f t="array" ref="B72">IFERROR(INDEX(Screening!$B:$B,MATCH(A72,Screening!$A:$A,0)),"")</f>
        <v/>
      </c>
      <c r="C72" s="42" t="n"/>
      <c r="D72" s="42" t="n"/>
      <c r="E72" s="42" t="n"/>
      <c r="F72" s="42" t="n"/>
      <c r="G72" s="42" t="n"/>
      <c r="H72" s="42" t="n"/>
      <c r="I72" s="42" t="n"/>
      <c r="J72" s="42" t="n"/>
      <c r="K72" s="42">
        <f>IF(COUNTA(C72:J72)=0,"",SUM(C72:J72))</f>
        <v/>
      </c>
      <c r="L72" s="42">
        <f>IF(COUNTA(C72:J72)=0,"",8*3)</f>
        <v/>
      </c>
      <c r="M72" s="49">
        <f>IF(K72="","",K72/L72)</f>
        <v/>
      </c>
      <c r="N72" s="42">
        <f>IF(M72="","",IF(M72&gt;=75%,"Final",IF(M72&gt;=60%,"Review","Exclude")))</f>
        <v/>
      </c>
      <c r="O72" s="42" t="n"/>
    </row>
    <row r="73">
      <c r="A73" s="42" t="n"/>
      <c r="B73" s="42">
        <f t="array" ref="B73">IFERROR(INDEX(Screening!$B:$B,MATCH(A73,Screening!$A:$A,0)),"")</f>
        <v/>
      </c>
      <c r="C73" s="42" t="n"/>
      <c r="D73" s="42" t="n"/>
      <c r="E73" s="42" t="n"/>
      <c r="F73" s="42" t="n"/>
      <c r="G73" s="42" t="n"/>
      <c r="H73" s="42" t="n"/>
      <c r="I73" s="42" t="n"/>
      <c r="J73" s="42" t="n"/>
      <c r="K73" s="42">
        <f>IF(COUNTA(C73:J73)=0,"",SUM(C73:J73))</f>
        <v/>
      </c>
      <c r="L73" s="42">
        <f>IF(COUNTA(C73:J73)=0,"",8*3)</f>
        <v/>
      </c>
      <c r="M73" s="49">
        <f>IF(K73="","",K73/L73)</f>
        <v/>
      </c>
      <c r="N73" s="42">
        <f>IF(M73="","",IF(M73&gt;=75%,"Final",IF(M73&gt;=60%,"Review","Exclude")))</f>
        <v/>
      </c>
      <c r="O73" s="42" t="n"/>
    </row>
    <row r="74">
      <c r="A74" s="42" t="n"/>
      <c r="B74" s="42">
        <f t="array" ref="B74">IFERROR(INDEX(Screening!$B:$B,MATCH(A74,Screening!$A:$A,0)),"")</f>
        <v/>
      </c>
      <c r="C74" s="42" t="n"/>
      <c r="D74" s="42" t="n"/>
      <c r="E74" s="42" t="n"/>
      <c r="F74" s="42" t="n"/>
      <c r="G74" s="42" t="n"/>
      <c r="H74" s="42" t="n"/>
      <c r="I74" s="42" t="n"/>
      <c r="J74" s="42" t="n"/>
      <c r="K74" s="42">
        <f>IF(COUNTA(C74:J74)=0,"",SUM(C74:J74))</f>
        <v/>
      </c>
      <c r="L74" s="42">
        <f>IF(COUNTA(C74:J74)=0,"",8*3)</f>
        <v/>
      </c>
      <c r="M74" s="49">
        <f>IF(K74="","",K74/L74)</f>
        <v/>
      </c>
      <c r="N74" s="42">
        <f>IF(M74="","",IF(M74&gt;=75%,"Final",IF(M74&gt;=60%,"Review","Exclude")))</f>
        <v/>
      </c>
      <c r="O74" s="42" t="n"/>
    </row>
    <row r="75">
      <c r="A75" s="42" t="n"/>
      <c r="B75" s="42">
        <f t="array" ref="B75">IFERROR(INDEX(Screening!$B:$B,MATCH(A75,Screening!$A:$A,0)),"")</f>
        <v/>
      </c>
      <c r="C75" s="42" t="n"/>
      <c r="D75" s="42" t="n"/>
      <c r="E75" s="42" t="n"/>
      <c r="F75" s="42" t="n"/>
      <c r="G75" s="42" t="n"/>
      <c r="H75" s="42" t="n"/>
      <c r="I75" s="42" t="n"/>
      <c r="J75" s="42" t="n"/>
      <c r="K75" s="42">
        <f>IF(COUNTA(C75:J75)=0,"",SUM(C75:J75))</f>
        <v/>
      </c>
      <c r="L75" s="42">
        <f>IF(COUNTA(C75:J75)=0,"",8*3)</f>
        <v/>
      </c>
      <c r="M75" s="49">
        <f>IF(K75="","",K75/L75)</f>
        <v/>
      </c>
      <c r="N75" s="42">
        <f>IF(M75="","",IF(M75&gt;=75%,"Final",IF(M75&gt;=60%,"Review","Exclude")))</f>
        <v/>
      </c>
      <c r="O75" s="42" t="n"/>
    </row>
    <row r="76">
      <c r="A76" s="42" t="n"/>
      <c r="B76" s="42">
        <f t="array" ref="B76">IFERROR(INDEX(Screening!$B:$B,MATCH(A76,Screening!$A:$A,0)),"")</f>
        <v/>
      </c>
      <c r="C76" s="42" t="n"/>
      <c r="D76" s="42" t="n"/>
      <c r="E76" s="42" t="n"/>
      <c r="F76" s="42" t="n"/>
      <c r="G76" s="42" t="n"/>
      <c r="H76" s="42" t="n"/>
      <c r="I76" s="42" t="n"/>
      <c r="J76" s="42" t="n"/>
      <c r="K76" s="42">
        <f>IF(COUNTA(C76:J76)=0,"",SUM(C76:J76))</f>
        <v/>
      </c>
      <c r="L76" s="42">
        <f>IF(COUNTA(C76:J76)=0,"",8*3)</f>
        <v/>
      </c>
      <c r="M76" s="49">
        <f>IF(K76="","",K76/L76)</f>
        <v/>
      </c>
      <c r="N76" s="42">
        <f>IF(M76="","",IF(M76&gt;=75%,"Final",IF(M76&gt;=60%,"Review","Exclude")))</f>
        <v/>
      </c>
      <c r="O76" s="42" t="n"/>
    </row>
    <row r="77">
      <c r="A77" s="42" t="n"/>
      <c r="B77" s="42">
        <f t="array" ref="B77">IFERROR(INDEX(Screening!$B:$B,MATCH(A77,Screening!$A:$A,0)),"")</f>
        <v/>
      </c>
      <c r="C77" s="42" t="n"/>
      <c r="D77" s="42" t="n"/>
      <c r="E77" s="42" t="n"/>
      <c r="F77" s="42" t="n"/>
      <c r="G77" s="42" t="n"/>
      <c r="H77" s="42" t="n"/>
      <c r="I77" s="42" t="n"/>
      <c r="J77" s="42" t="n"/>
      <c r="K77" s="42">
        <f>IF(COUNTA(C77:J77)=0,"",SUM(C77:J77))</f>
        <v/>
      </c>
      <c r="L77" s="42">
        <f>IF(COUNTA(C77:J77)=0,"",8*3)</f>
        <v/>
      </c>
      <c r="M77" s="49">
        <f>IF(K77="","",K77/L77)</f>
        <v/>
      </c>
      <c r="N77" s="42">
        <f>IF(M77="","",IF(M77&gt;=75%,"Final",IF(M77&gt;=60%,"Review","Exclude")))</f>
        <v/>
      </c>
      <c r="O77" s="42" t="n"/>
    </row>
    <row r="78">
      <c r="A78" s="42" t="n"/>
      <c r="B78" s="42">
        <f t="array" ref="B78">IFERROR(INDEX(Screening!$B:$B,MATCH(A78,Screening!$A:$A,0)),"")</f>
        <v/>
      </c>
      <c r="C78" s="42" t="n"/>
      <c r="D78" s="42" t="n"/>
      <c r="E78" s="42" t="n"/>
      <c r="F78" s="42" t="n"/>
      <c r="G78" s="42" t="n"/>
      <c r="H78" s="42" t="n"/>
      <c r="I78" s="42" t="n"/>
      <c r="J78" s="42" t="n"/>
      <c r="K78" s="42">
        <f>IF(COUNTA(C78:J78)=0,"",SUM(C78:J78))</f>
        <v/>
      </c>
      <c r="L78" s="42">
        <f>IF(COUNTA(C78:J78)=0,"",8*3)</f>
        <v/>
      </c>
      <c r="M78" s="49">
        <f>IF(K78="","",K78/L78)</f>
        <v/>
      </c>
      <c r="N78" s="42">
        <f>IF(M78="","",IF(M78&gt;=75%,"Final",IF(M78&gt;=60%,"Review","Exclude")))</f>
        <v/>
      </c>
      <c r="O78" s="42" t="n"/>
    </row>
    <row r="79">
      <c r="A79" s="42" t="n"/>
      <c r="B79" s="42">
        <f t="array" ref="B79">IFERROR(INDEX(Screening!$B:$B,MATCH(A79,Screening!$A:$A,0)),"")</f>
        <v/>
      </c>
      <c r="C79" s="42" t="n"/>
      <c r="D79" s="42" t="n"/>
      <c r="E79" s="42" t="n"/>
      <c r="F79" s="42" t="n"/>
      <c r="G79" s="42" t="n"/>
      <c r="H79" s="42" t="n"/>
      <c r="I79" s="42" t="n"/>
      <c r="J79" s="42" t="n"/>
      <c r="K79" s="42">
        <f>IF(COUNTA(C79:J79)=0,"",SUM(C79:J79))</f>
        <v/>
      </c>
      <c r="L79" s="42">
        <f>IF(COUNTA(C79:J79)=0,"",8*3)</f>
        <v/>
      </c>
      <c r="M79" s="49">
        <f>IF(K79="","",K79/L79)</f>
        <v/>
      </c>
      <c r="N79" s="42">
        <f>IF(M79="","",IF(M79&gt;=75%,"Final",IF(M79&gt;=60%,"Review","Exclude")))</f>
        <v/>
      </c>
      <c r="O79" s="42" t="n"/>
    </row>
    <row r="80">
      <c r="A80" s="42" t="n"/>
      <c r="B80" s="42">
        <f t="array" ref="B80">IFERROR(INDEX(Screening!$B:$B,MATCH(A80,Screening!$A:$A,0)),"")</f>
        <v/>
      </c>
      <c r="C80" s="42" t="n"/>
      <c r="D80" s="42" t="n"/>
      <c r="E80" s="42" t="n"/>
      <c r="F80" s="42" t="n"/>
      <c r="G80" s="42" t="n"/>
      <c r="H80" s="42" t="n"/>
      <c r="I80" s="42" t="n"/>
      <c r="J80" s="42" t="n"/>
      <c r="K80" s="42">
        <f>IF(COUNTA(C80:J80)=0,"",SUM(C80:J80))</f>
        <v/>
      </c>
      <c r="L80" s="42">
        <f>IF(COUNTA(C80:J80)=0,"",8*3)</f>
        <v/>
      </c>
      <c r="M80" s="49">
        <f>IF(K80="","",K80/L80)</f>
        <v/>
      </c>
      <c r="N80" s="42">
        <f>IF(M80="","",IF(M80&gt;=75%,"Final",IF(M80&gt;=60%,"Review","Exclude")))</f>
        <v/>
      </c>
      <c r="O80" s="42" t="n"/>
    </row>
    <row r="81">
      <c r="A81" s="42" t="n"/>
      <c r="B81" s="42">
        <f t="array" ref="B81">IFERROR(INDEX(Screening!$B:$B,MATCH(A81,Screening!$A:$A,0)),"")</f>
        <v/>
      </c>
      <c r="C81" s="42" t="n"/>
      <c r="D81" s="42" t="n"/>
      <c r="E81" s="42" t="n"/>
      <c r="F81" s="42" t="n"/>
      <c r="G81" s="42" t="n"/>
      <c r="H81" s="42" t="n"/>
      <c r="I81" s="42" t="n"/>
      <c r="J81" s="42" t="n"/>
      <c r="K81" s="42">
        <f>IF(COUNTA(C81:J81)=0,"",SUM(C81:J81))</f>
        <v/>
      </c>
      <c r="L81" s="42">
        <f>IF(COUNTA(C81:J81)=0,"",8*3)</f>
        <v/>
      </c>
      <c r="M81" s="49">
        <f>IF(K81="","",K81/L81)</f>
        <v/>
      </c>
      <c r="N81" s="42">
        <f>IF(M81="","",IF(M81&gt;=75%,"Final",IF(M81&gt;=60%,"Review","Exclude")))</f>
        <v/>
      </c>
      <c r="O81" s="42" t="n"/>
    </row>
    <row r="82">
      <c r="A82" s="42" t="n"/>
      <c r="B82" s="42">
        <f t="array" ref="B82">IFERROR(INDEX(Screening!$B:$B,MATCH(A82,Screening!$A:$A,0)),"")</f>
        <v/>
      </c>
      <c r="C82" s="42" t="n"/>
      <c r="D82" s="42" t="n"/>
      <c r="E82" s="42" t="n"/>
      <c r="F82" s="42" t="n"/>
      <c r="G82" s="42" t="n"/>
      <c r="H82" s="42" t="n"/>
      <c r="I82" s="42" t="n"/>
      <c r="J82" s="42" t="n"/>
      <c r="K82" s="42">
        <f>IF(COUNTA(C82:J82)=0,"",SUM(C82:J82))</f>
        <v/>
      </c>
      <c r="L82" s="42">
        <f>IF(COUNTA(C82:J82)=0,"",8*3)</f>
        <v/>
      </c>
      <c r="M82" s="49">
        <f>IF(K82="","",K82/L82)</f>
        <v/>
      </c>
      <c r="N82" s="42">
        <f>IF(M82="","",IF(M82&gt;=75%,"Final",IF(M82&gt;=60%,"Review","Exclude")))</f>
        <v/>
      </c>
      <c r="O82" s="42" t="n"/>
    </row>
    <row r="83">
      <c r="A83" s="42" t="n"/>
      <c r="B83" s="42">
        <f t="array" ref="B83">IFERROR(INDEX(Screening!$B:$B,MATCH(A83,Screening!$A:$A,0)),"")</f>
        <v/>
      </c>
      <c r="C83" s="42" t="n"/>
      <c r="D83" s="42" t="n"/>
      <c r="E83" s="42" t="n"/>
      <c r="F83" s="42" t="n"/>
      <c r="G83" s="42" t="n"/>
      <c r="H83" s="42" t="n"/>
      <c r="I83" s="42" t="n"/>
      <c r="J83" s="42" t="n"/>
      <c r="K83" s="42">
        <f>IF(COUNTA(C83:J83)=0,"",SUM(C83:J83))</f>
        <v/>
      </c>
      <c r="L83" s="42">
        <f>IF(COUNTA(C83:J83)=0,"",8*3)</f>
        <v/>
      </c>
      <c r="M83" s="49">
        <f>IF(K83="","",K83/L83)</f>
        <v/>
      </c>
      <c r="N83" s="42">
        <f>IF(M83="","",IF(M83&gt;=75%,"Final",IF(M83&gt;=60%,"Review","Exclude")))</f>
        <v/>
      </c>
      <c r="O83" s="42" t="n"/>
    </row>
    <row r="84">
      <c r="A84" s="42" t="n"/>
      <c r="B84" s="42">
        <f t="array" ref="B84">IFERROR(INDEX(Screening!$B:$B,MATCH(A84,Screening!$A:$A,0)),"")</f>
        <v/>
      </c>
      <c r="C84" s="42" t="n"/>
      <c r="D84" s="42" t="n"/>
      <c r="E84" s="42" t="n"/>
      <c r="F84" s="42" t="n"/>
      <c r="G84" s="42" t="n"/>
      <c r="H84" s="42" t="n"/>
      <c r="I84" s="42" t="n"/>
      <c r="J84" s="42" t="n"/>
      <c r="K84" s="42">
        <f>IF(COUNTA(C84:J84)=0,"",SUM(C84:J84))</f>
        <v/>
      </c>
      <c r="L84" s="42">
        <f>IF(COUNTA(C84:J84)=0,"",8*3)</f>
        <v/>
      </c>
      <c r="M84" s="49">
        <f>IF(K84="","",K84/L84)</f>
        <v/>
      </c>
      <c r="N84" s="42">
        <f>IF(M84="","",IF(M84&gt;=75%,"Final",IF(M84&gt;=60%,"Review","Exclude")))</f>
        <v/>
      </c>
      <c r="O84" s="42" t="n"/>
    </row>
    <row r="85">
      <c r="A85" s="42" t="n"/>
      <c r="B85" s="42">
        <f t="array" ref="B85">IFERROR(INDEX(Screening!$B:$B,MATCH(A85,Screening!$A:$A,0)),"")</f>
        <v/>
      </c>
      <c r="C85" s="42" t="n"/>
      <c r="D85" s="42" t="n"/>
      <c r="E85" s="42" t="n"/>
      <c r="F85" s="42" t="n"/>
      <c r="G85" s="42" t="n"/>
      <c r="H85" s="42" t="n"/>
      <c r="I85" s="42" t="n"/>
      <c r="J85" s="42" t="n"/>
      <c r="K85" s="42">
        <f>IF(COUNTA(C85:J85)=0,"",SUM(C85:J85))</f>
        <v/>
      </c>
      <c r="L85" s="42">
        <f>IF(COUNTA(C85:J85)=0,"",8*3)</f>
        <v/>
      </c>
      <c r="M85" s="49">
        <f>IF(K85="","",K85/L85)</f>
        <v/>
      </c>
      <c r="N85" s="42">
        <f>IF(M85="","",IF(M85&gt;=75%,"Final",IF(M85&gt;=60%,"Review","Exclude")))</f>
        <v/>
      </c>
      <c r="O85" s="42" t="n"/>
    </row>
    <row r="86">
      <c r="A86" s="42" t="n"/>
      <c r="B86" s="42">
        <f t="array" ref="B86">IFERROR(INDEX(Screening!$B:$B,MATCH(A86,Screening!$A:$A,0)),"")</f>
        <v/>
      </c>
      <c r="C86" s="42" t="n"/>
      <c r="D86" s="42" t="n"/>
      <c r="E86" s="42" t="n"/>
      <c r="F86" s="42" t="n"/>
      <c r="G86" s="42" t="n"/>
      <c r="H86" s="42" t="n"/>
      <c r="I86" s="42" t="n"/>
      <c r="J86" s="42" t="n"/>
      <c r="K86" s="42">
        <f>IF(COUNTA(C86:J86)=0,"",SUM(C86:J86))</f>
        <v/>
      </c>
      <c r="L86" s="42">
        <f>IF(COUNTA(C86:J86)=0,"",8*3)</f>
        <v/>
      </c>
      <c r="M86" s="49">
        <f>IF(K86="","",K86/L86)</f>
        <v/>
      </c>
      <c r="N86" s="42">
        <f>IF(M86="","",IF(M86&gt;=75%,"Final",IF(M86&gt;=60%,"Review","Exclude")))</f>
        <v/>
      </c>
      <c r="O86" s="42" t="n"/>
    </row>
    <row r="87">
      <c r="A87" s="42" t="n"/>
      <c r="B87" s="42">
        <f t="array" ref="B87">IFERROR(INDEX(Screening!$B:$B,MATCH(A87,Screening!$A:$A,0)),"")</f>
        <v/>
      </c>
      <c r="C87" s="42" t="n"/>
      <c r="D87" s="42" t="n"/>
      <c r="E87" s="42" t="n"/>
      <c r="F87" s="42" t="n"/>
      <c r="G87" s="42" t="n"/>
      <c r="H87" s="42" t="n"/>
      <c r="I87" s="42" t="n"/>
      <c r="J87" s="42" t="n"/>
      <c r="K87" s="42">
        <f>IF(COUNTA(C87:J87)=0,"",SUM(C87:J87))</f>
        <v/>
      </c>
      <c r="L87" s="42">
        <f>IF(COUNTA(C87:J87)=0,"",8*3)</f>
        <v/>
      </c>
      <c r="M87" s="49">
        <f>IF(K87="","",K87/L87)</f>
        <v/>
      </c>
      <c r="N87" s="42">
        <f>IF(M87="","",IF(M87&gt;=75%,"Final",IF(M87&gt;=60%,"Review","Exclude")))</f>
        <v/>
      </c>
      <c r="O87" s="42" t="n"/>
    </row>
    <row r="88">
      <c r="A88" s="42" t="n"/>
      <c r="B88" s="42">
        <f t="array" ref="B88">IFERROR(INDEX(Screening!$B:$B,MATCH(A88,Screening!$A:$A,0)),"")</f>
        <v/>
      </c>
      <c r="C88" s="42" t="n"/>
      <c r="D88" s="42" t="n"/>
      <c r="E88" s="42" t="n"/>
      <c r="F88" s="42" t="n"/>
      <c r="G88" s="42" t="n"/>
      <c r="H88" s="42" t="n"/>
      <c r="I88" s="42" t="n"/>
      <c r="J88" s="42" t="n"/>
      <c r="K88" s="42">
        <f>IF(COUNTA(C88:J88)=0,"",SUM(C88:J88))</f>
        <v/>
      </c>
      <c r="L88" s="42">
        <f>IF(COUNTA(C88:J88)=0,"",8*3)</f>
        <v/>
      </c>
      <c r="M88" s="49">
        <f>IF(K88="","",K88/L88)</f>
        <v/>
      </c>
      <c r="N88" s="42">
        <f>IF(M88="","",IF(M88&gt;=75%,"Final",IF(M88&gt;=60%,"Review","Exclude")))</f>
        <v/>
      </c>
      <c r="O88" s="42" t="n"/>
    </row>
    <row r="89">
      <c r="A89" s="42" t="n"/>
      <c r="B89" s="42">
        <f t="array" ref="B89">IFERROR(INDEX(Screening!$B:$B,MATCH(A89,Screening!$A:$A,0)),"")</f>
        <v/>
      </c>
      <c r="C89" s="42" t="n"/>
      <c r="D89" s="42" t="n"/>
      <c r="E89" s="42" t="n"/>
      <c r="F89" s="42" t="n"/>
      <c r="G89" s="42" t="n"/>
      <c r="H89" s="42" t="n"/>
      <c r="I89" s="42" t="n"/>
      <c r="J89" s="42" t="n"/>
      <c r="K89" s="42">
        <f>IF(COUNTA(C89:J89)=0,"",SUM(C89:J89))</f>
        <v/>
      </c>
      <c r="L89" s="42">
        <f>IF(COUNTA(C89:J89)=0,"",8*3)</f>
        <v/>
      </c>
      <c r="M89" s="49">
        <f>IF(K89="","",K89/L89)</f>
        <v/>
      </c>
      <c r="N89" s="42">
        <f>IF(M89="","",IF(M89&gt;=75%,"Final",IF(M89&gt;=60%,"Review","Exclude")))</f>
        <v/>
      </c>
      <c r="O89" s="42" t="n"/>
    </row>
    <row r="90">
      <c r="A90" s="42" t="n"/>
      <c r="B90" s="42">
        <f t="array" ref="B90">IFERROR(INDEX(Screening!$B:$B,MATCH(A90,Screening!$A:$A,0)),"")</f>
        <v/>
      </c>
      <c r="C90" s="42" t="n"/>
      <c r="D90" s="42" t="n"/>
      <c r="E90" s="42" t="n"/>
      <c r="F90" s="42" t="n"/>
      <c r="G90" s="42" t="n"/>
      <c r="H90" s="42" t="n"/>
      <c r="I90" s="42" t="n"/>
      <c r="J90" s="42" t="n"/>
      <c r="K90" s="42">
        <f>IF(COUNTA(C90:J90)=0,"",SUM(C90:J90))</f>
        <v/>
      </c>
      <c r="L90" s="42">
        <f>IF(COUNTA(C90:J90)=0,"",8*3)</f>
        <v/>
      </c>
      <c r="M90" s="49">
        <f>IF(K90="","",K90/L90)</f>
        <v/>
      </c>
      <c r="N90" s="42">
        <f>IF(M90="","",IF(M90&gt;=75%,"Final",IF(M90&gt;=60%,"Review","Exclude")))</f>
        <v/>
      </c>
      <c r="O90" s="42" t="n"/>
    </row>
    <row r="91">
      <c r="A91" s="42" t="n"/>
      <c r="B91" s="42">
        <f t="array" ref="B91">IFERROR(INDEX(Screening!$B:$B,MATCH(A91,Screening!$A:$A,0)),"")</f>
        <v/>
      </c>
      <c r="C91" s="42" t="n"/>
      <c r="D91" s="42" t="n"/>
      <c r="E91" s="42" t="n"/>
      <c r="F91" s="42" t="n"/>
      <c r="G91" s="42" t="n"/>
      <c r="H91" s="42" t="n"/>
      <c r="I91" s="42" t="n"/>
      <c r="J91" s="42" t="n"/>
      <c r="K91" s="42">
        <f>IF(COUNTA(C91:J91)=0,"",SUM(C91:J91))</f>
        <v/>
      </c>
      <c r="L91" s="42">
        <f>IF(COUNTA(C91:J91)=0,"",8*3)</f>
        <v/>
      </c>
      <c r="M91" s="49">
        <f>IF(K91="","",K91/L91)</f>
        <v/>
      </c>
      <c r="N91" s="42">
        <f>IF(M91="","",IF(M91&gt;=75%,"Final",IF(M91&gt;=60%,"Review","Exclude")))</f>
        <v/>
      </c>
      <c r="O91" s="42" t="n"/>
    </row>
    <row r="92">
      <c r="A92" s="42" t="n"/>
      <c r="B92" s="42">
        <f t="array" ref="B92">IFERROR(INDEX(Screening!$B:$B,MATCH(A92,Screening!$A:$A,0)),"")</f>
        <v/>
      </c>
      <c r="C92" s="42" t="n"/>
      <c r="D92" s="42" t="n"/>
      <c r="E92" s="42" t="n"/>
      <c r="F92" s="42" t="n"/>
      <c r="G92" s="42" t="n"/>
      <c r="H92" s="42" t="n"/>
      <c r="I92" s="42" t="n"/>
      <c r="J92" s="42" t="n"/>
      <c r="K92" s="42">
        <f>IF(COUNTA(C92:J92)=0,"",SUM(C92:J92))</f>
        <v/>
      </c>
      <c r="L92" s="42">
        <f>IF(COUNTA(C92:J92)=0,"",8*3)</f>
        <v/>
      </c>
      <c r="M92" s="49">
        <f>IF(K92="","",K92/L92)</f>
        <v/>
      </c>
      <c r="N92" s="42">
        <f>IF(M92="","",IF(M92&gt;=75%,"Final",IF(M92&gt;=60%,"Review","Exclude")))</f>
        <v/>
      </c>
      <c r="O92" s="42" t="n"/>
    </row>
    <row r="93">
      <c r="A93" s="42" t="n"/>
      <c r="B93" s="42">
        <f t="array" ref="B93">IFERROR(INDEX(Screening!$B:$B,MATCH(A93,Screening!$A:$A,0)),"")</f>
        <v/>
      </c>
      <c r="C93" s="42" t="n"/>
      <c r="D93" s="42" t="n"/>
      <c r="E93" s="42" t="n"/>
      <c r="F93" s="42" t="n"/>
      <c r="G93" s="42" t="n"/>
      <c r="H93" s="42" t="n"/>
      <c r="I93" s="42" t="n"/>
      <c r="J93" s="42" t="n"/>
      <c r="K93" s="42">
        <f>IF(COUNTA(C93:J93)=0,"",SUM(C93:J93))</f>
        <v/>
      </c>
      <c r="L93" s="42">
        <f>IF(COUNTA(C93:J93)=0,"",8*3)</f>
        <v/>
      </c>
      <c r="M93" s="49">
        <f>IF(K93="","",K93/L93)</f>
        <v/>
      </c>
      <c r="N93" s="42">
        <f>IF(M93="","",IF(M93&gt;=75%,"Final",IF(M93&gt;=60%,"Review","Exclude")))</f>
        <v/>
      </c>
      <c r="O93" s="42" t="n"/>
    </row>
    <row r="94">
      <c r="A94" s="42" t="n"/>
      <c r="B94" s="42">
        <f t="array" ref="B94">IFERROR(INDEX(Screening!$B:$B,MATCH(A94,Screening!$A:$A,0)),"")</f>
        <v/>
      </c>
      <c r="C94" s="42" t="n"/>
      <c r="D94" s="42" t="n"/>
      <c r="E94" s="42" t="n"/>
      <c r="F94" s="42" t="n"/>
      <c r="G94" s="42" t="n"/>
      <c r="H94" s="42" t="n"/>
      <c r="I94" s="42" t="n"/>
      <c r="J94" s="42" t="n"/>
      <c r="K94" s="42">
        <f>IF(COUNTA(C94:J94)=0,"",SUM(C94:J94))</f>
        <v/>
      </c>
      <c r="L94" s="42">
        <f>IF(COUNTA(C94:J94)=0,"",8*3)</f>
        <v/>
      </c>
      <c r="M94" s="49">
        <f>IF(K94="","",K94/L94)</f>
        <v/>
      </c>
      <c r="N94" s="42">
        <f>IF(M94="","",IF(M94&gt;=75%,"Final",IF(M94&gt;=60%,"Review","Exclude")))</f>
        <v/>
      </c>
      <c r="O94" s="42" t="n"/>
    </row>
    <row r="95">
      <c r="A95" s="42" t="n"/>
      <c r="B95" s="42">
        <f t="array" ref="B95">IFERROR(INDEX(Screening!$B:$B,MATCH(A95,Screening!$A:$A,0)),"")</f>
        <v/>
      </c>
      <c r="C95" s="42" t="n"/>
      <c r="D95" s="42" t="n"/>
      <c r="E95" s="42" t="n"/>
      <c r="F95" s="42" t="n"/>
      <c r="G95" s="42" t="n"/>
      <c r="H95" s="42" t="n"/>
      <c r="I95" s="42" t="n"/>
      <c r="J95" s="42" t="n"/>
      <c r="K95" s="42">
        <f>IF(COUNTA(C95:J95)=0,"",SUM(C95:J95))</f>
        <v/>
      </c>
      <c r="L95" s="42">
        <f>IF(COUNTA(C95:J95)=0,"",8*3)</f>
        <v/>
      </c>
      <c r="M95" s="49">
        <f>IF(K95="","",K95/L95)</f>
        <v/>
      </c>
      <c r="N95" s="42">
        <f>IF(M95="","",IF(M95&gt;=75%,"Final",IF(M95&gt;=60%,"Review","Exclude")))</f>
        <v/>
      </c>
      <c r="O95" s="42" t="n"/>
    </row>
    <row r="96">
      <c r="A96" s="42" t="n"/>
      <c r="B96" s="42">
        <f t="array" ref="B96">IFERROR(INDEX(Screening!$B:$B,MATCH(A96,Screening!$A:$A,0)),"")</f>
        <v/>
      </c>
      <c r="C96" s="42" t="n"/>
      <c r="D96" s="42" t="n"/>
      <c r="E96" s="42" t="n"/>
      <c r="F96" s="42" t="n"/>
      <c r="G96" s="42" t="n"/>
      <c r="H96" s="42" t="n"/>
      <c r="I96" s="42" t="n"/>
      <c r="J96" s="42" t="n"/>
      <c r="K96" s="42">
        <f>IF(COUNTA(C96:J96)=0,"",SUM(C96:J96))</f>
        <v/>
      </c>
      <c r="L96" s="42">
        <f>IF(COUNTA(C96:J96)=0,"",8*3)</f>
        <v/>
      </c>
      <c r="M96" s="49">
        <f>IF(K96="","",K96/L96)</f>
        <v/>
      </c>
      <c r="N96" s="42">
        <f>IF(M96="","",IF(M96&gt;=75%,"Final",IF(M96&gt;=60%,"Review","Exclude")))</f>
        <v/>
      </c>
      <c r="O96" s="42" t="n"/>
    </row>
    <row r="97">
      <c r="A97" s="42" t="n"/>
      <c r="B97" s="42">
        <f t="array" ref="B97">IFERROR(INDEX(Screening!$B:$B,MATCH(A97,Screening!$A:$A,0)),"")</f>
        <v/>
      </c>
      <c r="C97" s="42" t="n"/>
      <c r="D97" s="42" t="n"/>
      <c r="E97" s="42" t="n"/>
      <c r="F97" s="42" t="n"/>
      <c r="G97" s="42" t="n"/>
      <c r="H97" s="42" t="n"/>
      <c r="I97" s="42" t="n"/>
      <c r="J97" s="42" t="n"/>
      <c r="K97" s="42">
        <f>IF(COUNTA(C97:J97)=0,"",SUM(C97:J97))</f>
        <v/>
      </c>
      <c r="L97" s="42">
        <f>IF(COUNTA(C97:J97)=0,"",8*3)</f>
        <v/>
      </c>
      <c r="M97" s="49">
        <f>IF(K97="","",K97/L97)</f>
        <v/>
      </c>
      <c r="N97" s="42">
        <f>IF(M97="","",IF(M97&gt;=75%,"Final",IF(M97&gt;=60%,"Review","Exclude")))</f>
        <v/>
      </c>
      <c r="O97" s="42" t="n"/>
    </row>
    <row r="98">
      <c r="A98" s="42" t="n"/>
      <c r="B98" s="42">
        <f t="array" ref="B98">IFERROR(INDEX(Screening!$B:$B,MATCH(A98,Screening!$A:$A,0)),"")</f>
        <v/>
      </c>
      <c r="C98" s="42" t="n"/>
      <c r="D98" s="42" t="n"/>
      <c r="E98" s="42" t="n"/>
      <c r="F98" s="42" t="n"/>
      <c r="G98" s="42" t="n"/>
      <c r="H98" s="42" t="n"/>
      <c r="I98" s="42" t="n"/>
      <c r="J98" s="42" t="n"/>
      <c r="K98" s="42">
        <f>IF(COUNTA(C98:J98)=0,"",SUM(C98:J98))</f>
        <v/>
      </c>
      <c r="L98" s="42">
        <f>IF(COUNTA(C98:J98)=0,"",8*3)</f>
        <v/>
      </c>
      <c r="M98" s="49">
        <f>IF(K98="","",K98/L98)</f>
        <v/>
      </c>
      <c r="N98" s="42">
        <f>IF(M98="","",IF(M98&gt;=75%,"Final",IF(M98&gt;=60%,"Review","Exclude")))</f>
        <v/>
      </c>
      <c r="O98" s="42" t="n"/>
    </row>
    <row r="99">
      <c r="A99" s="42" t="n"/>
      <c r="B99" s="42">
        <f t="array" ref="B99">IFERROR(INDEX(Screening!$B:$B,MATCH(A99,Screening!$A:$A,0)),"")</f>
        <v/>
      </c>
      <c r="C99" s="42" t="n"/>
      <c r="D99" s="42" t="n"/>
      <c r="E99" s="42" t="n"/>
      <c r="F99" s="42" t="n"/>
      <c r="G99" s="42" t="n"/>
      <c r="H99" s="42" t="n"/>
      <c r="I99" s="42" t="n"/>
      <c r="J99" s="42" t="n"/>
      <c r="K99" s="42">
        <f>IF(COUNTA(C99:J99)=0,"",SUM(C99:J99))</f>
        <v/>
      </c>
      <c r="L99" s="42">
        <f>IF(COUNTA(C99:J99)=0,"",8*3)</f>
        <v/>
      </c>
      <c r="M99" s="49">
        <f>IF(K99="","",K99/L99)</f>
        <v/>
      </c>
      <c r="N99" s="42">
        <f>IF(M99="","",IF(M99&gt;=75%,"Final",IF(M99&gt;=60%,"Review","Exclude")))</f>
        <v/>
      </c>
      <c r="O99" s="42" t="n"/>
    </row>
    <row r="100">
      <c r="A100" s="42" t="n"/>
      <c r="B100" s="42">
        <f t="array" ref="B100">IFERROR(INDEX(Screening!$B:$B,MATCH(A100,Screening!$A:$A,0)),"")</f>
        <v/>
      </c>
      <c r="C100" s="42" t="n"/>
      <c r="D100" s="42" t="n"/>
      <c r="E100" s="42" t="n"/>
      <c r="F100" s="42" t="n"/>
      <c r="G100" s="42" t="n"/>
      <c r="H100" s="42" t="n"/>
      <c r="I100" s="42" t="n"/>
      <c r="J100" s="42" t="n"/>
      <c r="K100" s="42">
        <f>IF(COUNTA(C100:J100)=0,"",SUM(C100:J100))</f>
        <v/>
      </c>
      <c r="L100" s="42">
        <f>IF(COUNTA(C100:J100)=0,"",8*3)</f>
        <v/>
      </c>
      <c r="M100" s="49">
        <f>IF(K100="","",K100/L100)</f>
        <v/>
      </c>
      <c r="N100" s="42">
        <f>IF(M100="","",IF(M100&gt;=75%,"Final",IF(M100&gt;=60%,"Review","Exclude")))</f>
        <v/>
      </c>
      <c r="O100" s="42" t="n"/>
    </row>
    <row r="101">
      <c r="A101" s="42" t="n"/>
      <c r="B101" s="42">
        <f t="array" ref="B101">IFERROR(INDEX(Screening!$B:$B,MATCH(A101,Screening!$A:$A,0)),"")</f>
        <v/>
      </c>
      <c r="C101" s="42" t="n"/>
      <c r="D101" s="42" t="n"/>
      <c r="E101" s="42" t="n"/>
      <c r="F101" s="42" t="n"/>
      <c r="G101" s="42" t="n"/>
      <c r="H101" s="42" t="n"/>
      <c r="I101" s="42" t="n"/>
      <c r="J101" s="42" t="n"/>
      <c r="K101" s="42">
        <f>IF(COUNTA(C101:J101)=0,"",SUM(C101:J101))</f>
        <v/>
      </c>
      <c r="L101" s="42">
        <f>IF(COUNTA(C101:J101)=0,"",8*3)</f>
        <v/>
      </c>
      <c r="M101" s="49">
        <f>IF(K101="","",K101/L101)</f>
        <v/>
      </c>
      <c r="N101" s="42">
        <f>IF(M101="","",IF(M101&gt;=75%,"Final",IF(M101&gt;=60%,"Review","Exclude")))</f>
        <v/>
      </c>
      <c r="O101" s="42" t="n"/>
    </row>
    <row r="102">
      <c r="A102" s="42" t="n"/>
      <c r="B102" s="42">
        <f t="array" ref="B102">IFERROR(INDEX(Screening!$B:$B,MATCH(A102,Screening!$A:$A,0)),"")</f>
        <v/>
      </c>
      <c r="C102" s="42" t="n"/>
      <c r="D102" s="42" t="n"/>
      <c r="E102" s="42" t="n"/>
      <c r="F102" s="42" t="n"/>
      <c r="G102" s="42" t="n"/>
      <c r="H102" s="42" t="n"/>
      <c r="I102" s="42" t="n"/>
      <c r="J102" s="42" t="n"/>
      <c r="K102" s="42">
        <f>IF(COUNTA(C102:J102)=0,"",SUM(C102:J102))</f>
        <v/>
      </c>
      <c r="L102" s="42">
        <f>IF(COUNTA(C102:J102)=0,"",8*3)</f>
        <v/>
      </c>
      <c r="M102" s="49">
        <f>IF(K102="","",K102/L102)</f>
        <v/>
      </c>
      <c r="N102" s="42">
        <f>IF(M102="","",IF(M102&gt;=75%,"Final",IF(M102&gt;=60%,"Review","Exclude")))</f>
        <v/>
      </c>
      <c r="O102" s="42" t="n"/>
    </row>
    <row r="103">
      <c r="A103" s="42" t="n"/>
      <c r="B103" s="42">
        <f t="array" ref="B103">IFERROR(INDEX(Screening!$B:$B,MATCH(A103,Screening!$A:$A,0)),"")</f>
        <v/>
      </c>
      <c r="C103" s="42" t="n"/>
      <c r="D103" s="42" t="n"/>
      <c r="E103" s="42" t="n"/>
      <c r="F103" s="42" t="n"/>
      <c r="G103" s="42" t="n"/>
      <c r="H103" s="42" t="n"/>
      <c r="I103" s="42" t="n"/>
      <c r="J103" s="42" t="n"/>
      <c r="K103" s="42">
        <f>IF(COUNTA(C103:J103)=0,"",SUM(C103:J103))</f>
        <v/>
      </c>
      <c r="L103" s="42">
        <f>IF(COUNTA(C103:J103)=0,"",8*3)</f>
        <v/>
      </c>
      <c r="M103" s="49">
        <f>IF(K103="","",K103/L103)</f>
        <v/>
      </c>
      <c r="N103" s="42">
        <f>IF(M103="","",IF(M103&gt;=75%,"Final",IF(M103&gt;=60%,"Review","Exclude")))</f>
        <v/>
      </c>
      <c r="O103" s="42" t="n"/>
    </row>
    <row r="104">
      <c r="A104" s="42" t="n"/>
      <c r="B104" s="42">
        <f t="array" ref="B104">IFERROR(INDEX(Screening!$B:$B,MATCH(A104,Screening!$A:$A,0)),"")</f>
        <v/>
      </c>
      <c r="C104" s="42" t="n"/>
      <c r="D104" s="42" t="n"/>
      <c r="E104" s="42" t="n"/>
      <c r="F104" s="42" t="n"/>
      <c r="G104" s="42" t="n"/>
      <c r="H104" s="42" t="n"/>
      <c r="I104" s="42" t="n"/>
      <c r="J104" s="42" t="n"/>
      <c r="K104" s="42">
        <f>IF(COUNTA(C104:J104)=0,"",SUM(C104:J104))</f>
        <v/>
      </c>
      <c r="L104" s="42">
        <f>IF(COUNTA(C104:J104)=0,"",8*3)</f>
        <v/>
      </c>
      <c r="M104" s="49">
        <f>IF(K104="","",K104/L104)</f>
        <v/>
      </c>
      <c r="N104" s="42">
        <f>IF(M104="","",IF(M104&gt;=75%,"Final",IF(M104&gt;=60%,"Review","Exclude")))</f>
        <v/>
      </c>
      <c r="O104" s="42" t="n"/>
    </row>
    <row r="105">
      <c r="A105" s="42" t="n"/>
      <c r="B105" s="42">
        <f t="array" ref="B105">IFERROR(INDEX(Screening!$B:$B,MATCH(A105,Screening!$A:$A,0)),"")</f>
        <v/>
      </c>
      <c r="C105" s="42" t="n"/>
      <c r="D105" s="42" t="n"/>
      <c r="E105" s="42" t="n"/>
      <c r="F105" s="42" t="n"/>
      <c r="G105" s="42" t="n"/>
      <c r="H105" s="42" t="n"/>
      <c r="I105" s="42" t="n"/>
      <c r="J105" s="42" t="n"/>
      <c r="K105" s="42">
        <f>IF(COUNTA(C105:J105)=0,"",SUM(C105:J105))</f>
        <v/>
      </c>
      <c r="L105" s="42">
        <f>IF(COUNTA(C105:J105)=0,"",8*3)</f>
        <v/>
      </c>
      <c r="M105" s="49">
        <f>IF(K105="","",K105/L105)</f>
        <v/>
      </c>
      <c r="N105" s="42">
        <f>IF(M105="","",IF(M105&gt;=75%,"Final",IF(M105&gt;=60%,"Review","Exclude")))</f>
        <v/>
      </c>
      <c r="O105" s="42" t="n"/>
    </row>
    <row r="106">
      <c r="A106" s="42" t="n"/>
      <c r="B106" s="42">
        <f t="array" ref="B106">IFERROR(INDEX(Screening!$B:$B,MATCH(A106,Screening!$A:$A,0)),"")</f>
        <v/>
      </c>
      <c r="C106" s="42" t="n"/>
      <c r="D106" s="42" t="n"/>
      <c r="E106" s="42" t="n"/>
      <c r="F106" s="42" t="n"/>
      <c r="G106" s="42" t="n"/>
      <c r="H106" s="42" t="n"/>
      <c r="I106" s="42" t="n"/>
      <c r="J106" s="42" t="n"/>
      <c r="K106" s="42">
        <f>IF(COUNTA(C106:J106)=0,"",SUM(C106:J106))</f>
        <v/>
      </c>
      <c r="L106" s="42">
        <f>IF(COUNTA(C106:J106)=0,"",8*3)</f>
        <v/>
      </c>
      <c r="M106" s="49">
        <f>IF(K106="","",K106/L106)</f>
        <v/>
      </c>
      <c r="N106" s="42">
        <f>IF(M106="","",IF(M106&gt;=75%,"Final",IF(M106&gt;=60%,"Review","Exclude")))</f>
        <v/>
      </c>
      <c r="O106" s="42" t="n"/>
    </row>
    <row r="107">
      <c r="A107" s="42" t="n"/>
      <c r="B107" s="42">
        <f t="array" ref="B107">IFERROR(INDEX(Screening!$B:$B,MATCH(A107,Screening!$A:$A,0)),"")</f>
        <v/>
      </c>
      <c r="C107" s="42" t="n"/>
      <c r="D107" s="42" t="n"/>
      <c r="E107" s="42" t="n"/>
      <c r="F107" s="42" t="n"/>
      <c r="G107" s="42" t="n"/>
      <c r="H107" s="42" t="n"/>
      <c r="I107" s="42" t="n"/>
      <c r="J107" s="42" t="n"/>
      <c r="K107" s="42">
        <f>IF(COUNTA(C107:J107)=0,"",SUM(C107:J107))</f>
        <v/>
      </c>
      <c r="L107" s="42">
        <f>IF(COUNTA(C107:J107)=0,"",8*3)</f>
        <v/>
      </c>
      <c r="M107" s="49">
        <f>IF(K107="","",K107/L107)</f>
        <v/>
      </c>
      <c r="N107" s="42">
        <f>IF(M107="","",IF(M107&gt;=75%,"Final",IF(M107&gt;=60%,"Review","Exclude")))</f>
        <v/>
      </c>
      <c r="O107" s="42" t="n"/>
    </row>
    <row r="108">
      <c r="A108" s="42" t="n"/>
      <c r="B108" s="42">
        <f t="array" ref="B108">IFERROR(INDEX(Screening!$B:$B,MATCH(A108,Screening!$A:$A,0)),"")</f>
        <v/>
      </c>
      <c r="C108" s="42" t="n"/>
      <c r="D108" s="42" t="n"/>
      <c r="E108" s="42" t="n"/>
      <c r="F108" s="42" t="n"/>
      <c r="G108" s="42" t="n"/>
      <c r="H108" s="42" t="n"/>
      <c r="I108" s="42" t="n"/>
      <c r="J108" s="42" t="n"/>
      <c r="K108" s="42">
        <f>IF(COUNTA(C108:J108)=0,"",SUM(C108:J108))</f>
        <v/>
      </c>
      <c r="L108" s="42">
        <f>IF(COUNTA(C108:J108)=0,"",8*3)</f>
        <v/>
      </c>
      <c r="M108" s="49">
        <f>IF(K108="","",K108/L108)</f>
        <v/>
      </c>
      <c r="N108" s="42">
        <f>IF(M108="","",IF(M108&gt;=75%,"Final",IF(M108&gt;=60%,"Review","Exclude")))</f>
        <v/>
      </c>
      <c r="O108" s="42" t="n"/>
    </row>
    <row r="109">
      <c r="A109" s="42" t="n"/>
      <c r="B109" s="42">
        <f t="array" ref="B109">IFERROR(INDEX(Screening!$B:$B,MATCH(A109,Screening!$A:$A,0)),"")</f>
        <v/>
      </c>
      <c r="C109" s="42" t="n"/>
      <c r="D109" s="42" t="n"/>
      <c r="E109" s="42" t="n"/>
      <c r="F109" s="42" t="n"/>
      <c r="G109" s="42" t="n"/>
      <c r="H109" s="42" t="n"/>
      <c r="I109" s="42" t="n"/>
      <c r="J109" s="42" t="n"/>
      <c r="K109" s="42">
        <f>IF(COUNTA(C109:J109)=0,"",SUM(C109:J109))</f>
        <v/>
      </c>
      <c r="L109" s="42">
        <f>IF(COUNTA(C109:J109)=0,"",8*3)</f>
        <v/>
      </c>
      <c r="M109" s="49">
        <f>IF(K109="","",K109/L109)</f>
        <v/>
      </c>
      <c r="N109" s="42">
        <f>IF(M109="","",IF(M109&gt;=75%,"Final",IF(M109&gt;=60%,"Review","Exclude")))</f>
        <v/>
      </c>
      <c r="O109" s="42" t="n"/>
    </row>
    <row r="110">
      <c r="A110" s="42" t="n"/>
      <c r="B110" s="42">
        <f t="array" ref="B110">IFERROR(INDEX(Screening!$B:$B,MATCH(A110,Screening!$A:$A,0)),"")</f>
        <v/>
      </c>
      <c r="C110" s="42" t="n"/>
      <c r="D110" s="42" t="n"/>
      <c r="E110" s="42" t="n"/>
      <c r="F110" s="42" t="n"/>
      <c r="G110" s="42" t="n"/>
      <c r="H110" s="42" t="n"/>
      <c r="I110" s="42" t="n"/>
      <c r="J110" s="42" t="n"/>
      <c r="K110" s="42">
        <f>IF(COUNTA(C110:J110)=0,"",SUM(C110:J110))</f>
        <v/>
      </c>
      <c r="L110" s="42">
        <f>IF(COUNTA(C110:J110)=0,"",8*3)</f>
        <v/>
      </c>
      <c r="M110" s="49">
        <f>IF(K110="","",K110/L110)</f>
        <v/>
      </c>
      <c r="N110" s="42">
        <f>IF(M110="","",IF(M110&gt;=75%,"Final",IF(M110&gt;=60%,"Review","Exclude")))</f>
        <v/>
      </c>
      <c r="O110" s="42" t="n"/>
    </row>
    <row r="111">
      <c r="A111" s="42" t="n"/>
      <c r="B111" s="42">
        <f t="array" ref="B111">IFERROR(INDEX(Screening!$B:$B,MATCH(A111,Screening!$A:$A,0)),"")</f>
        <v/>
      </c>
      <c r="C111" s="42" t="n"/>
      <c r="D111" s="42" t="n"/>
      <c r="E111" s="42" t="n"/>
      <c r="F111" s="42" t="n"/>
      <c r="G111" s="42" t="n"/>
      <c r="H111" s="42" t="n"/>
      <c r="I111" s="42" t="n"/>
      <c r="J111" s="42" t="n"/>
      <c r="K111" s="42">
        <f>IF(COUNTA(C111:J111)=0,"",SUM(C111:J111))</f>
        <v/>
      </c>
      <c r="L111" s="42">
        <f>IF(COUNTA(C111:J111)=0,"",8*3)</f>
        <v/>
      </c>
      <c r="M111" s="49">
        <f>IF(K111="","",K111/L111)</f>
        <v/>
      </c>
      <c r="N111" s="42">
        <f>IF(M111="","",IF(M111&gt;=75%,"Final",IF(M111&gt;=60%,"Review","Exclude")))</f>
        <v/>
      </c>
      <c r="O111" s="42" t="n"/>
    </row>
    <row r="112">
      <c r="A112" s="42" t="n"/>
      <c r="B112" s="42">
        <f t="array" ref="B112">IFERROR(INDEX(Screening!$B:$B,MATCH(A112,Screening!$A:$A,0)),"")</f>
        <v/>
      </c>
      <c r="C112" s="42" t="n"/>
      <c r="D112" s="42" t="n"/>
      <c r="E112" s="42" t="n"/>
      <c r="F112" s="42" t="n"/>
      <c r="G112" s="42" t="n"/>
      <c r="H112" s="42" t="n"/>
      <c r="I112" s="42" t="n"/>
      <c r="J112" s="42" t="n"/>
      <c r="K112" s="42">
        <f>IF(COUNTA(C112:J112)=0,"",SUM(C112:J112))</f>
        <v/>
      </c>
      <c r="L112" s="42">
        <f>IF(COUNTA(C112:J112)=0,"",8*3)</f>
        <v/>
      </c>
      <c r="M112" s="49">
        <f>IF(K112="","",K112/L112)</f>
        <v/>
      </c>
      <c r="N112" s="42">
        <f>IF(M112="","",IF(M112&gt;=75%,"Final",IF(M112&gt;=60%,"Review","Exclude")))</f>
        <v/>
      </c>
      <c r="O112" s="42" t="n"/>
    </row>
    <row r="113">
      <c r="A113" s="42" t="n"/>
      <c r="B113" s="42">
        <f t="array" ref="B113">IFERROR(INDEX(Screening!$B:$B,MATCH(A113,Screening!$A:$A,0)),"")</f>
        <v/>
      </c>
      <c r="C113" s="42" t="n"/>
      <c r="D113" s="42" t="n"/>
      <c r="E113" s="42" t="n"/>
      <c r="F113" s="42" t="n"/>
      <c r="G113" s="42" t="n"/>
      <c r="H113" s="42" t="n"/>
      <c r="I113" s="42" t="n"/>
      <c r="J113" s="42" t="n"/>
      <c r="K113" s="42">
        <f>IF(COUNTA(C113:J113)=0,"",SUM(C113:J113))</f>
        <v/>
      </c>
      <c r="L113" s="42">
        <f>IF(COUNTA(C113:J113)=0,"",8*3)</f>
        <v/>
      </c>
      <c r="M113" s="49">
        <f>IF(K113="","",K113/L113)</f>
        <v/>
      </c>
      <c r="N113" s="42">
        <f>IF(M113="","",IF(M113&gt;=75%,"Final",IF(M113&gt;=60%,"Review","Exclude")))</f>
        <v/>
      </c>
      <c r="O113" s="42" t="n"/>
    </row>
    <row r="114">
      <c r="A114" s="42" t="n"/>
      <c r="B114" s="42">
        <f t="array" ref="B114">IFERROR(INDEX(Screening!$B:$B,MATCH(A114,Screening!$A:$A,0)),"")</f>
        <v/>
      </c>
      <c r="C114" s="42" t="n"/>
      <c r="D114" s="42" t="n"/>
      <c r="E114" s="42" t="n"/>
      <c r="F114" s="42" t="n"/>
      <c r="G114" s="42" t="n"/>
      <c r="H114" s="42" t="n"/>
      <c r="I114" s="42" t="n"/>
      <c r="J114" s="42" t="n"/>
      <c r="K114" s="42">
        <f>IF(COUNTA(C114:J114)=0,"",SUM(C114:J114))</f>
        <v/>
      </c>
      <c r="L114" s="42">
        <f>IF(COUNTA(C114:J114)=0,"",8*3)</f>
        <v/>
      </c>
      <c r="M114" s="49">
        <f>IF(K114="","",K114/L114)</f>
        <v/>
      </c>
      <c r="N114" s="42">
        <f>IF(M114="","",IF(M114&gt;=75%,"Final",IF(M114&gt;=60%,"Review","Exclude")))</f>
        <v/>
      </c>
      <c r="O114" s="42" t="n"/>
    </row>
    <row r="115">
      <c r="A115" s="42" t="n"/>
      <c r="B115" s="42">
        <f t="array" ref="B115">IFERROR(INDEX(Screening!$B:$B,MATCH(A115,Screening!$A:$A,0)),"")</f>
        <v/>
      </c>
      <c r="C115" s="42" t="n"/>
      <c r="D115" s="42" t="n"/>
      <c r="E115" s="42" t="n"/>
      <c r="F115" s="42" t="n"/>
      <c r="G115" s="42" t="n"/>
      <c r="H115" s="42" t="n"/>
      <c r="I115" s="42" t="n"/>
      <c r="J115" s="42" t="n"/>
      <c r="K115" s="42">
        <f>IF(COUNTA(C115:J115)=0,"",SUM(C115:J115))</f>
        <v/>
      </c>
      <c r="L115" s="42">
        <f>IF(COUNTA(C115:J115)=0,"",8*3)</f>
        <v/>
      </c>
      <c r="M115" s="49">
        <f>IF(K115="","",K115/L115)</f>
        <v/>
      </c>
      <c r="N115" s="42">
        <f>IF(M115="","",IF(M115&gt;=75%,"Final",IF(M115&gt;=60%,"Review","Exclude")))</f>
        <v/>
      </c>
      <c r="O115" s="42" t="n"/>
    </row>
    <row r="116">
      <c r="A116" s="42" t="n"/>
      <c r="B116" s="42">
        <f t="array" ref="B116">IFERROR(INDEX(Screening!$B:$B,MATCH(A116,Screening!$A:$A,0)),"")</f>
        <v/>
      </c>
      <c r="C116" s="42" t="n"/>
      <c r="D116" s="42" t="n"/>
      <c r="E116" s="42" t="n"/>
      <c r="F116" s="42" t="n"/>
      <c r="G116" s="42" t="n"/>
      <c r="H116" s="42" t="n"/>
      <c r="I116" s="42" t="n"/>
      <c r="J116" s="42" t="n"/>
      <c r="K116" s="42">
        <f>IF(COUNTA(C116:J116)=0,"",SUM(C116:J116))</f>
        <v/>
      </c>
      <c r="L116" s="42">
        <f>IF(COUNTA(C116:J116)=0,"",8*3)</f>
        <v/>
      </c>
      <c r="M116" s="49">
        <f>IF(K116="","",K116/L116)</f>
        <v/>
      </c>
      <c r="N116" s="42">
        <f>IF(M116="","",IF(M116&gt;=75%,"Final",IF(M116&gt;=60%,"Review","Exclude")))</f>
        <v/>
      </c>
      <c r="O116" s="42" t="n"/>
    </row>
    <row r="117">
      <c r="A117" s="42" t="n"/>
      <c r="B117" s="42">
        <f t="array" ref="B117">IFERROR(INDEX(Screening!$B:$B,MATCH(A117,Screening!$A:$A,0)),"")</f>
        <v/>
      </c>
      <c r="C117" s="42" t="n"/>
      <c r="D117" s="42" t="n"/>
      <c r="E117" s="42" t="n"/>
      <c r="F117" s="42" t="n"/>
      <c r="G117" s="42" t="n"/>
      <c r="H117" s="42" t="n"/>
      <c r="I117" s="42" t="n"/>
      <c r="J117" s="42" t="n"/>
      <c r="K117" s="42">
        <f>IF(COUNTA(C117:J117)=0,"",SUM(C117:J117))</f>
        <v/>
      </c>
      <c r="L117" s="42">
        <f>IF(COUNTA(C117:J117)=0,"",8*3)</f>
        <v/>
      </c>
      <c r="M117" s="49">
        <f>IF(K117="","",K117/L117)</f>
        <v/>
      </c>
      <c r="N117" s="42">
        <f>IF(M117="","",IF(M117&gt;=75%,"Final",IF(M117&gt;=60%,"Review","Exclude")))</f>
        <v/>
      </c>
      <c r="O117" s="42" t="n"/>
    </row>
    <row r="118">
      <c r="A118" s="42" t="n"/>
      <c r="B118" s="42">
        <f t="array" ref="B118">IFERROR(INDEX(Screening!$B:$B,MATCH(A118,Screening!$A:$A,0)),"")</f>
        <v/>
      </c>
      <c r="C118" s="42" t="n"/>
      <c r="D118" s="42" t="n"/>
      <c r="E118" s="42" t="n"/>
      <c r="F118" s="42" t="n"/>
      <c r="G118" s="42" t="n"/>
      <c r="H118" s="42" t="n"/>
      <c r="I118" s="42" t="n"/>
      <c r="J118" s="42" t="n"/>
      <c r="K118" s="42">
        <f>IF(COUNTA(C118:J118)=0,"",SUM(C118:J118))</f>
        <v/>
      </c>
      <c r="L118" s="42">
        <f>IF(COUNTA(C118:J118)=0,"",8*3)</f>
        <v/>
      </c>
      <c r="M118" s="49">
        <f>IF(K118="","",K118/L118)</f>
        <v/>
      </c>
      <c r="N118" s="42">
        <f>IF(M118="","",IF(M118&gt;=75%,"Final",IF(M118&gt;=60%,"Review","Exclude")))</f>
        <v/>
      </c>
      <c r="O118" s="42" t="n"/>
    </row>
    <row r="119">
      <c r="A119" s="42" t="n"/>
      <c r="B119" s="42">
        <f t="array" ref="B119">IFERROR(INDEX(Screening!$B:$B,MATCH(A119,Screening!$A:$A,0)),"")</f>
        <v/>
      </c>
      <c r="C119" s="42" t="n"/>
      <c r="D119" s="42" t="n"/>
      <c r="E119" s="42" t="n"/>
      <c r="F119" s="42" t="n"/>
      <c r="G119" s="42" t="n"/>
      <c r="H119" s="42" t="n"/>
      <c r="I119" s="42" t="n"/>
      <c r="J119" s="42" t="n"/>
      <c r="K119" s="42">
        <f>IF(COUNTA(C119:J119)=0,"",SUM(C119:J119))</f>
        <v/>
      </c>
      <c r="L119" s="42">
        <f>IF(COUNTA(C119:J119)=0,"",8*3)</f>
        <v/>
      </c>
      <c r="M119" s="49">
        <f>IF(K119="","",K119/L119)</f>
        <v/>
      </c>
      <c r="N119" s="42">
        <f>IF(M119="","",IF(M119&gt;=75%,"Final",IF(M119&gt;=60%,"Review","Exclude")))</f>
        <v/>
      </c>
      <c r="O119" s="42" t="n"/>
    </row>
    <row r="120">
      <c r="A120" s="42" t="n"/>
      <c r="B120" s="42">
        <f t="array" ref="B120">IFERROR(INDEX(Screening!$B:$B,MATCH(A120,Screening!$A:$A,0)),"")</f>
        <v/>
      </c>
      <c r="C120" s="42" t="n"/>
      <c r="D120" s="42" t="n"/>
      <c r="E120" s="42" t="n"/>
      <c r="F120" s="42" t="n"/>
      <c r="G120" s="42" t="n"/>
      <c r="H120" s="42" t="n"/>
      <c r="I120" s="42" t="n"/>
      <c r="J120" s="42" t="n"/>
      <c r="K120" s="42">
        <f>IF(COUNTA(C120:J120)=0,"",SUM(C120:J120))</f>
        <v/>
      </c>
      <c r="L120" s="42">
        <f>IF(COUNTA(C120:J120)=0,"",8*3)</f>
        <v/>
      </c>
      <c r="M120" s="49">
        <f>IF(K120="","",K120/L120)</f>
        <v/>
      </c>
      <c r="N120" s="42">
        <f>IF(M120="","",IF(M120&gt;=75%,"Final",IF(M120&gt;=60%,"Review","Exclude")))</f>
        <v/>
      </c>
      <c r="O120" s="42" t="n"/>
    </row>
    <row r="121">
      <c r="A121" s="42" t="n"/>
      <c r="B121" s="42">
        <f t="array" ref="B121">IFERROR(INDEX(Screening!$B:$B,MATCH(A121,Screening!$A:$A,0)),"")</f>
        <v/>
      </c>
      <c r="C121" s="42" t="n"/>
      <c r="D121" s="42" t="n"/>
      <c r="E121" s="42" t="n"/>
      <c r="F121" s="42" t="n"/>
      <c r="G121" s="42" t="n"/>
      <c r="H121" s="42" t="n"/>
      <c r="I121" s="42" t="n"/>
      <c r="J121" s="42" t="n"/>
      <c r="K121" s="42">
        <f>IF(COUNTA(C121:J121)=0,"",SUM(C121:J121))</f>
        <v/>
      </c>
      <c r="L121" s="42">
        <f>IF(COUNTA(C121:J121)=0,"",8*3)</f>
        <v/>
      </c>
      <c r="M121" s="49">
        <f>IF(K121="","",K121/L121)</f>
        <v/>
      </c>
      <c r="N121" s="42">
        <f>IF(M121="","",IF(M121&gt;=75%,"Final",IF(M121&gt;=60%,"Review","Exclude")))</f>
        <v/>
      </c>
      <c r="O121" s="42" t="n"/>
    </row>
    <row r="122">
      <c r="A122" s="42" t="n"/>
      <c r="B122" s="42">
        <f t="array" ref="B122">IFERROR(INDEX(Screening!$B:$B,MATCH(A122,Screening!$A:$A,0)),"")</f>
        <v/>
      </c>
      <c r="C122" s="42" t="n"/>
      <c r="D122" s="42" t="n"/>
      <c r="E122" s="42" t="n"/>
      <c r="F122" s="42" t="n"/>
      <c r="G122" s="42" t="n"/>
      <c r="H122" s="42" t="n"/>
      <c r="I122" s="42" t="n"/>
      <c r="J122" s="42" t="n"/>
      <c r="K122" s="42">
        <f>IF(COUNTA(C122:J122)=0,"",SUM(C122:J122))</f>
        <v/>
      </c>
      <c r="L122" s="42">
        <f>IF(COUNTA(C122:J122)=0,"",8*3)</f>
        <v/>
      </c>
      <c r="M122" s="49">
        <f>IF(K122="","",K122/L122)</f>
        <v/>
      </c>
      <c r="N122" s="42">
        <f>IF(M122="","",IF(M122&gt;=75%,"Final",IF(M122&gt;=60%,"Review","Exclude")))</f>
        <v/>
      </c>
      <c r="O122" s="42" t="n"/>
    </row>
    <row r="123">
      <c r="A123" s="42" t="n"/>
      <c r="B123" s="42">
        <f t="array" ref="B123">IFERROR(INDEX(Screening!$B:$B,MATCH(A123,Screening!$A:$A,0)),"")</f>
        <v/>
      </c>
      <c r="C123" s="42" t="n"/>
      <c r="D123" s="42" t="n"/>
      <c r="E123" s="42" t="n"/>
      <c r="F123" s="42" t="n"/>
      <c r="G123" s="42" t="n"/>
      <c r="H123" s="42" t="n"/>
      <c r="I123" s="42" t="n"/>
      <c r="J123" s="42" t="n"/>
      <c r="K123" s="42">
        <f>IF(COUNTA(C123:J123)=0,"",SUM(C123:J123))</f>
        <v/>
      </c>
      <c r="L123" s="42">
        <f>IF(COUNTA(C123:J123)=0,"",8*3)</f>
        <v/>
      </c>
      <c r="M123" s="49">
        <f>IF(K123="","",K123/L123)</f>
        <v/>
      </c>
      <c r="N123" s="42">
        <f>IF(M123="","",IF(M123&gt;=75%,"Final",IF(M123&gt;=60%,"Review","Exclude")))</f>
        <v/>
      </c>
      <c r="O123" s="42" t="n"/>
    </row>
    <row r="124">
      <c r="A124" s="42" t="n"/>
      <c r="B124" s="42">
        <f t="array" ref="B124">IFERROR(INDEX(Screening!$B:$B,MATCH(A124,Screening!$A:$A,0)),"")</f>
        <v/>
      </c>
      <c r="C124" s="42" t="n"/>
      <c r="D124" s="42" t="n"/>
      <c r="E124" s="42" t="n"/>
      <c r="F124" s="42" t="n"/>
      <c r="G124" s="42" t="n"/>
      <c r="H124" s="42" t="n"/>
      <c r="I124" s="42" t="n"/>
      <c r="J124" s="42" t="n"/>
      <c r="K124" s="42">
        <f>IF(COUNTA(C124:J124)=0,"",SUM(C124:J124))</f>
        <v/>
      </c>
      <c r="L124" s="42">
        <f>IF(COUNTA(C124:J124)=0,"",8*3)</f>
        <v/>
      </c>
      <c r="M124" s="49">
        <f>IF(K124="","",K124/L124)</f>
        <v/>
      </c>
      <c r="N124" s="42">
        <f>IF(M124="","",IF(M124&gt;=75%,"Final",IF(M124&gt;=60%,"Review","Exclude")))</f>
        <v/>
      </c>
      <c r="O124" s="42" t="n"/>
    </row>
    <row r="125">
      <c r="A125" s="42" t="n"/>
      <c r="B125" s="42">
        <f t="array" ref="B125">IFERROR(INDEX(Screening!$B:$B,MATCH(A125,Screening!$A:$A,0)),"")</f>
        <v/>
      </c>
      <c r="C125" s="42" t="n"/>
      <c r="D125" s="42" t="n"/>
      <c r="E125" s="42" t="n"/>
      <c r="F125" s="42" t="n"/>
      <c r="G125" s="42" t="n"/>
      <c r="H125" s="42" t="n"/>
      <c r="I125" s="42" t="n"/>
      <c r="J125" s="42" t="n"/>
      <c r="K125" s="42">
        <f>IF(COUNTA(C125:J125)=0,"",SUM(C125:J125))</f>
        <v/>
      </c>
      <c r="L125" s="42">
        <f>IF(COUNTA(C125:J125)=0,"",8*3)</f>
        <v/>
      </c>
      <c r="M125" s="49">
        <f>IF(K125="","",K125/L125)</f>
        <v/>
      </c>
      <c r="N125" s="42">
        <f>IF(M125="","",IF(M125&gt;=75%,"Final",IF(M125&gt;=60%,"Review","Exclude")))</f>
        <v/>
      </c>
      <c r="O125" s="42" t="n"/>
    </row>
    <row r="126">
      <c r="A126" s="42" t="n"/>
      <c r="B126" s="42">
        <f t="array" ref="B126">IFERROR(INDEX(Screening!$B:$B,MATCH(A126,Screening!$A:$A,0)),"")</f>
        <v/>
      </c>
      <c r="C126" s="42" t="n"/>
      <c r="D126" s="42" t="n"/>
      <c r="E126" s="42" t="n"/>
      <c r="F126" s="42" t="n"/>
      <c r="G126" s="42" t="n"/>
      <c r="H126" s="42" t="n"/>
      <c r="I126" s="42" t="n"/>
      <c r="J126" s="42" t="n"/>
      <c r="K126" s="42">
        <f>IF(COUNTA(C126:J126)=0,"",SUM(C126:J126))</f>
        <v/>
      </c>
      <c r="L126" s="42">
        <f>IF(COUNTA(C126:J126)=0,"",8*3)</f>
        <v/>
      </c>
      <c r="M126" s="49">
        <f>IF(K126="","",K126/L126)</f>
        <v/>
      </c>
      <c r="N126" s="42">
        <f>IF(M126="","",IF(M126&gt;=75%,"Final",IF(M126&gt;=60%,"Review","Exclude")))</f>
        <v/>
      </c>
      <c r="O126" s="42" t="n"/>
    </row>
    <row r="127">
      <c r="A127" s="42" t="n"/>
      <c r="B127" s="42">
        <f t="array" ref="B127">IFERROR(INDEX(Screening!$B:$B,MATCH(A127,Screening!$A:$A,0)),"")</f>
        <v/>
      </c>
      <c r="C127" s="42" t="n"/>
      <c r="D127" s="42" t="n"/>
      <c r="E127" s="42" t="n"/>
      <c r="F127" s="42" t="n"/>
      <c r="G127" s="42" t="n"/>
      <c r="H127" s="42" t="n"/>
      <c r="I127" s="42" t="n"/>
      <c r="J127" s="42" t="n"/>
      <c r="K127" s="42">
        <f>IF(COUNTA(C127:J127)=0,"",SUM(C127:J127))</f>
        <v/>
      </c>
      <c r="L127" s="42">
        <f>IF(COUNTA(C127:J127)=0,"",8*3)</f>
        <v/>
      </c>
      <c r="M127" s="49">
        <f>IF(K127="","",K127/L127)</f>
        <v/>
      </c>
      <c r="N127" s="42">
        <f>IF(M127="","",IF(M127&gt;=75%,"Final",IF(M127&gt;=60%,"Review","Exclude")))</f>
        <v/>
      </c>
      <c r="O127" s="42" t="n"/>
    </row>
    <row r="128">
      <c r="A128" s="42" t="n"/>
      <c r="B128" s="42">
        <f t="array" ref="B128">IFERROR(INDEX(Screening!$B:$B,MATCH(A128,Screening!$A:$A,0)),"")</f>
        <v/>
      </c>
      <c r="C128" s="42" t="n"/>
      <c r="D128" s="42" t="n"/>
      <c r="E128" s="42" t="n"/>
      <c r="F128" s="42" t="n"/>
      <c r="G128" s="42" t="n"/>
      <c r="H128" s="42" t="n"/>
      <c r="I128" s="42" t="n"/>
      <c r="J128" s="42" t="n"/>
      <c r="K128" s="42">
        <f>IF(COUNTA(C128:J128)=0,"",SUM(C128:J128))</f>
        <v/>
      </c>
      <c r="L128" s="42">
        <f>IF(COUNTA(C128:J128)=0,"",8*3)</f>
        <v/>
      </c>
      <c r="M128" s="49">
        <f>IF(K128="","",K128/L128)</f>
        <v/>
      </c>
      <c r="N128" s="42">
        <f>IF(M128="","",IF(M128&gt;=75%,"Final",IF(M128&gt;=60%,"Review","Exclude")))</f>
        <v/>
      </c>
      <c r="O128" s="42" t="n"/>
    </row>
    <row r="129">
      <c r="A129" s="42" t="n"/>
      <c r="B129" s="42">
        <f t="array" ref="B129">IFERROR(INDEX(Screening!$B:$B,MATCH(A129,Screening!$A:$A,0)),"")</f>
        <v/>
      </c>
      <c r="C129" s="42" t="n"/>
      <c r="D129" s="42" t="n"/>
      <c r="E129" s="42" t="n"/>
      <c r="F129" s="42" t="n"/>
      <c r="G129" s="42" t="n"/>
      <c r="H129" s="42" t="n"/>
      <c r="I129" s="42" t="n"/>
      <c r="J129" s="42" t="n"/>
      <c r="K129" s="42">
        <f>IF(COUNTA(C129:J129)=0,"",SUM(C129:J129))</f>
        <v/>
      </c>
      <c r="L129" s="42">
        <f>IF(COUNTA(C129:J129)=0,"",8*3)</f>
        <v/>
      </c>
      <c r="M129" s="49">
        <f>IF(K129="","",K129/L129)</f>
        <v/>
      </c>
      <c r="N129" s="42">
        <f>IF(M129="","",IF(M129&gt;=75%,"Final",IF(M129&gt;=60%,"Review","Exclude")))</f>
        <v/>
      </c>
      <c r="O129" s="42" t="n"/>
    </row>
    <row r="130">
      <c r="A130" s="42" t="n"/>
      <c r="B130" s="42">
        <f t="array" ref="B130">IFERROR(INDEX(Screening!$B:$B,MATCH(A130,Screening!$A:$A,0)),"")</f>
        <v/>
      </c>
      <c r="C130" s="42" t="n"/>
      <c r="D130" s="42" t="n"/>
      <c r="E130" s="42" t="n"/>
      <c r="F130" s="42" t="n"/>
      <c r="G130" s="42" t="n"/>
      <c r="H130" s="42" t="n"/>
      <c r="I130" s="42" t="n"/>
      <c r="J130" s="42" t="n"/>
      <c r="K130" s="42">
        <f>IF(COUNTA(C130:J130)=0,"",SUM(C130:J130))</f>
        <v/>
      </c>
      <c r="L130" s="42">
        <f>IF(COUNTA(C130:J130)=0,"",8*3)</f>
        <v/>
      </c>
      <c r="M130" s="49">
        <f>IF(K130="","",K130/L130)</f>
        <v/>
      </c>
      <c r="N130" s="42">
        <f>IF(M130="","",IF(M130&gt;=75%,"Final",IF(M130&gt;=60%,"Review","Exclude")))</f>
        <v/>
      </c>
      <c r="O130" s="42" t="n"/>
    </row>
    <row r="131">
      <c r="A131" s="42" t="n"/>
      <c r="B131" s="42">
        <f t="array" ref="B131">IFERROR(INDEX(Screening!$B:$B,MATCH(A131,Screening!$A:$A,0)),"")</f>
        <v/>
      </c>
      <c r="C131" s="42" t="n"/>
      <c r="D131" s="42" t="n"/>
      <c r="E131" s="42" t="n"/>
      <c r="F131" s="42" t="n"/>
      <c r="G131" s="42" t="n"/>
      <c r="H131" s="42" t="n"/>
      <c r="I131" s="42" t="n"/>
      <c r="J131" s="42" t="n"/>
      <c r="K131" s="42">
        <f>IF(COUNTA(C131:J131)=0,"",SUM(C131:J131))</f>
        <v/>
      </c>
      <c r="L131" s="42">
        <f>IF(COUNTA(C131:J131)=0,"",8*3)</f>
        <v/>
      </c>
      <c r="M131" s="49">
        <f>IF(K131="","",K131/L131)</f>
        <v/>
      </c>
      <c r="N131" s="42">
        <f>IF(M131="","",IF(M131&gt;=75%,"Final",IF(M131&gt;=60%,"Review","Exclude")))</f>
        <v/>
      </c>
      <c r="O131" s="42" t="n"/>
    </row>
    <row r="132">
      <c r="A132" s="42" t="n"/>
      <c r="B132" s="42">
        <f t="array" ref="B132">IFERROR(INDEX(Screening!$B:$B,MATCH(A132,Screening!$A:$A,0)),"")</f>
        <v/>
      </c>
      <c r="C132" s="42" t="n"/>
      <c r="D132" s="42" t="n"/>
      <c r="E132" s="42" t="n"/>
      <c r="F132" s="42" t="n"/>
      <c r="G132" s="42" t="n"/>
      <c r="H132" s="42" t="n"/>
      <c r="I132" s="42" t="n"/>
      <c r="J132" s="42" t="n"/>
      <c r="K132" s="42">
        <f>IF(COUNTA(C132:J132)=0,"",SUM(C132:J132))</f>
        <v/>
      </c>
      <c r="L132" s="42">
        <f>IF(COUNTA(C132:J132)=0,"",8*3)</f>
        <v/>
      </c>
      <c r="M132" s="49">
        <f>IF(K132="","",K132/L132)</f>
        <v/>
      </c>
      <c r="N132" s="42">
        <f>IF(M132="","",IF(M132&gt;=75%,"Final",IF(M132&gt;=60%,"Review","Exclude")))</f>
        <v/>
      </c>
      <c r="O132" s="42" t="n"/>
    </row>
    <row r="133">
      <c r="A133" s="42" t="n"/>
      <c r="B133" s="42">
        <f t="array" ref="B133">IFERROR(INDEX(Screening!$B:$B,MATCH(A133,Screening!$A:$A,0)),"")</f>
        <v/>
      </c>
      <c r="C133" s="42" t="n"/>
      <c r="D133" s="42" t="n"/>
      <c r="E133" s="42" t="n"/>
      <c r="F133" s="42" t="n"/>
      <c r="G133" s="42" t="n"/>
      <c r="H133" s="42" t="n"/>
      <c r="I133" s="42" t="n"/>
      <c r="J133" s="42" t="n"/>
      <c r="K133" s="42">
        <f>IF(COUNTA(C133:J133)=0,"",SUM(C133:J133))</f>
        <v/>
      </c>
      <c r="L133" s="42">
        <f>IF(COUNTA(C133:J133)=0,"",8*3)</f>
        <v/>
      </c>
      <c r="M133" s="49">
        <f>IF(K133="","",K133/L133)</f>
        <v/>
      </c>
      <c r="N133" s="42">
        <f>IF(M133="","",IF(M133&gt;=75%,"Final",IF(M133&gt;=60%,"Review","Exclude")))</f>
        <v/>
      </c>
      <c r="O133" s="42" t="n"/>
    </row>
    <row r="134">
      <c r="A134" s="42" t="n"/>
      <c r="B134" s="42">
        <f t="array" ref="B134">IFERROR(INDEX(Screening!$B:$B,MATCH(A134,Screening!$A:$A,0)),"")</f>
        <v/>
      </c>
      <c r="C134" s="42" t="n"/>
      <c r="D134" s="42" t="n"/>
      <c r="E134" s="42" t="n"/>
      <c r="F134" s="42" t="n"/>
      <c r="G134" s="42" t="n"/>
      <c r="H134" s="42" t="n"/>
      <c r="I134" s="42" t="n"/>
      <c r="J134" s="42" t="n"/>
      <c r="K134" s="42">
        <f>IF(COUNTA(C134:J134)=0,"",SUM(C134:J134))</f>
        <v/>
      </c>
      <c r="L134" s="42">
        <f>IF(COUNTA(C134:J134)=0,"",8*3)</f>
        <v/>
      </c>
      <c r="M134" s="49">
        <f>IF(K134="","",K134/L134)</f>
        <v/>
      </c>
      <c r="N134" s="42">
        <f>IF(M134="","",IF(M134&gt;=75%,"Final",IF(M134&gt;=60%,"Review","Exclude")))</f>
        <v/>
      </c>
      <c r="O134" s="42" t="n"/>
    </row>
    <row r="135">
      <c r="A135" s="42" t="n"/>
      <c r="B135" s="42">
        <f t="array" ref="B135">IFERROR(INDEX(Screening!$B:$B,MATCH(A135,Screening!$A:$A,0)),"")</f>
        <v/>
      </c>
      <c r="C135" s="42" t="n"/>
      <c r="D135" s="42" t="n"/>
      <c r="E135" s="42" t="n"/>
      <c r="F135" s="42" t="n"/>
      <c r="G135" s="42" t="n"/>
      <c r="H135" s="42" t="n"/>
      <c r="I135" s="42" t="n"/>
      <c r="J135" s="42" t="n"/>
      <c r="K135" s="42">
        <f>IF(COUNTA(C135:J135)=0,"",SUM(C135:J135))</f>
        <v/>
      </c>
      <c r="L135" s="42">
        <f>IF(COUNTA(C135:J135)=0,"",8*3)</f>
        <v/>
      </c>
      <c r="M135" s="49">
        <f>IF(K135="","",K135/L135)</f>
        <v/>
      </c>
      <c r="N135" s="42">
        <f>IF(M135="","",IF(M135&gt;=75%,"Final",IF(M135&gt;=60%,"Review","Exclude")))</f>
        <v/>
      </c>
      <c r="O135" s="42" t="n"/>
    </row>
    <row r="136">
      <c r="A136" s="42" t="n"/>
      <c r="B136" s="42">
        <f t="array" ref="B136">IFERROR(INDEX(Screening!$B:$B,MATCH(A136,Screening!$A:$A,0)),"")</f>
        <v/>
      </c>
      <c r="C136" s="42" t="n"/>
      <c r="D136" s="42" t="n"/>
      <c r="E136" s="42" t="n"/>
      <c r="F136" s="42" t="n"/>
      <c r="G136" s="42" t="n"/>
      <c r="H136" s="42" t="n"/>
      <c r="I136" s="42" t="n"/>
      <c r="J136" s="42" t="n"/>
      <c r="K136" s="42">
        <f>IF(COUNTA(C136:J136)=0,"",SUM(C136:J136))</f>
        <v/>
      </c>
      <c r="L136" s="42">
        <f>IF(COUNTA(C136:J136)=0,"",8*3)</f>
        <v/>
      </c>
      <c r="M136" s="49">
        <f>IF(K136="","",K136/L136)</f>
        <v/>
      </c>
      <c r="N136" s="42">
        <f>IF(M136="","",IF(M136&gt;=75%,"Final",IF(M136&gt;=60%,"Review","Exclude")))</f>
        <v/>
      </c>
      <c r="O136" s="42" t="n"/>
    </row>
    <row r="137">
      <c r="A137" s="42" t="n"/>
      <c r="B137" s="42">
        <f t="array" ref="B137">IFERROR(INDEX(Screening!$B:$B,MATCH(A137,Screening!$A:$A,0)),"")</f>
        <v/>
      </c>
      <c r="C137" s="42" t="n"/>
      <c r="D137" s="42" t="n"/>
      <c r="E137" s="42" t="n"/>
      <c r="F137" s="42" t="n"/>
      <c r="G137" s="42" t="n"/>
      <c r="H137" s="42" t="n"/>
      <c r="I137" s="42" t="n"/>
      <c r="J137" s="42" t="n"/>
      <c r="K137" s="42">
        <f>IF(COUNTA(C137:J137)=0,"",SUM(C137:J137))</f>
        <v/>
      </c>
      <c r="L137" s="42">
        <f>IF(COUNTA(C137:J137)=0,"",8*3)</f>
        <v/>
      </c>
      <c r="M137" s="49">
        <f>IF(K137="","",K137/L137)</f>
        <v/>
      </c>
      <c r="N137" s="42">
        <f>IF(M137="","",IF(M137&gt;=75%,"Final",IF(M137&gt;=60%,"Review","Exclude")))</f>
        <v/>
      </c>
      <c r="O137" s="42" t="n"/>
    </row>
    <row r="138">
      <c r="A138" s="42" t="n"/>
      <c r="B138" s="42">
        <f t="array" ref="B138">IFERROR(INDEX(Screening!$B:$B,MATCH(A138,Screening!$A:$A,0)),"")</f>
        <v/>
      </c>
      <c r="C138" s="42" t="n"/>
      <c r="D138" s="42" t="n"/>
      <c r="E138" s="42" t="n"/>
      <c r="F138" s="42" t="n"/>
      <c r="G138" s="42" t="n"/>
      <c r="H138" s="42" t="n"/>
      <c r="I138" s="42" t="n"/>
      <c r="J138" s="42" t="n"/>
      <c r="K138" s="42">
        <f>IF(COUNTA(C138:J138)=0,"",SUM(C138:J138))</f>
        <v/>
      </c>
      <c r="L138" s="42">
        <f>IF(COUNTA(C138:J138)=0,"",8*3)</f>
        <v/>
      </c>
      <c r="M138" s="49">
        <f>IF(K138="","",K138/L138)</f>
        <v/>
      </c>
      <c r="N138" s="42">
        <f>IF(M138="","",IF(M138&gt;=75%,"Final",IF(M138&gt;=60%,"Review","Exclude")))</f>
        <v/>
      </c>
      <c r="O138" s="42" t="n"/>
    </row>
    <row r="139">
      <c r="A139" s="42" t="n"/>
      <c r="B139" s="42">
        <f t="array" ref="B139">IFERROR(INDEX(Screening!$B:$B,MATCH(A139,Screening!$A:$A,0)),"")</f>
        <v/>
      </c>
      <c r="C139" s="42" t="n"/>
      <c r="D139" s="42" t="n"/>
      <c r="E139" s="42" t="n"/>
      <c r="F139" s="42" t="n"/>
      <c r="G139" s="42" t="n"/>
      <c r="H139" s="42" t="n"/>
      <c r="I139" s="42" t="n"/>
      <c r="J139" s="42" t="n"/>
      <c r="K139" s="42">
        <f>IF(COUNTA(C139:J139)=0,"",SUM(C139:J139))</f>
        <v/>
      </c>
      <c r="L139" s="42">
        <f>IF(COUNTA(C139:J139)=0,"",8*3)</f>
        <v/>
      </c>
      <c r="M139" s="49">
        <f>IF(K139="","",K139/L139)</f>
        <v/>
      </c>
      <c r="N139" s="42">
        <f>IF(M139="","",IF(M139&gt;=75%,"Final",IF(M139&gt;=60%,"Review","Exclude")))</f>
        <v/>
      </c>
      <c r="O139" s="42" t="n"/>
    </row>
    <row r="140">
      <c r="A140" s="42" t="n"/>
      <c r="B140" s="42">
        <f t="array" ref="B140">IFERROR(INDEX(Screening!$B:$B,MATCH(A140,Screening!$A:$A,0)),"")</f>
        <v/>
      </c>
      <c r="C140" s="42" t="n"/>
      <c r="D140" s="42" t="n"/>
      <c r="E140" s="42" t="n"/>
      <c r="F140" s="42" t="n"/>
      <c r="G140" s="42" t="n"/>
      <c r="H140" s="42" t="n"/>
      <c r="I140" s="42" t="n"/>
      <c r="J140" s="42" t="n"/>
      <c r="K140" s="42">
        <f>IF(COUNTA(C140:J140)=0,"",SUM(C140:J140))</f>
        <v/>
      </c>
      <c r="L140" s="42">
        <f>IF(COUNTA(C140:J140)=0,"",8*3)</f>
        <v/>
      </c>
      <c r="M140" s="49">
        <f>IF(K140="","",K140/L140)</f>
        <v/>
      </c>
      <c r="N140" s="42">
        <f>IF(M140="","",IF(M140&gt;=75%,"Final",IF(M140&gt;=60%,"Review","Exclude")))</f>
        <v/>
      </c>
      <c r="O140" s="42" t="n"/>
    </row>
    <row r="141">
      <c r="A141" s="42" t="n"/>
      <c r="B141" s="42">
        <f t="array" ref="B141">IFERROR(INDEX(Screening!$B:$B,MATCH(A141,Screening!$A:$A,0)),"")</f>
        <v/>
      </c>
      <c r="C141" s="42" t="n"/>
      <c r="D141" s="42" t="n"/>
      <c r="E141" s="42" t="n"/>
      <c r="F141" s="42" t="n"/>
      <c r="G141" s="42" t="n"/>
      <c r="H141" s="42" t="n"/>
      <c r="I141" s="42" t="n"/>
      <c r="J141" s="42" t="n"/>
      <c r="K141" s="42">
        <f>IF(COUNTA(C141:J141)=0,"",SUM(C141:J141))</f>
        <v/>
      </c>
      <c r="L141" s="42">
        <f>IF(COUNTA(C141:J141)=0,"",8*3)</f>
        <v/>
      </c>
      <c r="M141" s="49">
        <f>IF(K141="","",K141/L141)</f>
        <v/>
      </c>
      <c r="N141" s="42">
        <f>IF(M141="","",IF(M141&gt;=75%,"Final",IF(M141&gt;=60%,"Review","Exclude")))</f>
        <v/>
      </c>
      <c r="O141" s="42" t="n"/>
    </row>
    <row r="142">
      <c r="A142" s="42" t="n"/>
      <c r="B142" s="42">
        <f t="array" ref="B142">IFERROR(INDEX(Screening!$B:$B,MATCH(A142,Screening!$A:$A,0)),"")</f>
        <v/>
      </c>
      <c r="C142" s="42" t="n"/>
      <c r="D142" s="42" t="n"/>
      <c r="E142" s="42" t="n"/>
      <c r="F142" s="42" t="n"/>
      <c r="G142" s="42" t="n"/>
      <c r="H142" s="42" t="n"/>
      <c r="I142" s="42" t="n"/>
      <c r="J142" s="42" t="n"/>
      <c r="K142" s="42">
        <f>IF(COUNTA(C142:J142)=0,"",SUM(C142:J142))</f>
        <v/>
      </c>
      <c r="L142" s="42">
        <f>IF(COUNTA(C142:J142)=0,"",8*3)</f>
        <v/>
      </c>
      <c r="M142" s="49">
        <f>IF(K142="","",K142/L142)</f>
        <v/>
      </c>
      <c r="N142" s="42">
        <f>IF(M142="","",IF(M142&gt;=75%,"Final",IF(M142&gt;=60%,"Review","Exclude")))</f>
        <v/>
      </c>
      <c r="O142" s="42" t="n"/>
    </row>
    <row r="143">
      <c r="A143" s="42" t="n"/>
      <c r="B143" s="42">
        <f t="array" ref="B143">IFERROR(INDEX(Screening!$B:$B,MATCH(A143,Screening!$A:$A,0)),"")</f>
        <v/>
      </c>
      <c r="C143" s="42" t="n"/>
      <c r="D143" s="42" t="n"/>
      <c r="E143" s="42" t="n"/>
      <c r="F143" s="42" t="n"/>
      <c r="G143" s="42" t="n"/>
      <c r="H143" s="42" t="n"/>
      <c r="I143" s="42" t="n"/>
      <c r="J143" s="42" t="n"/>
      <c r="K143" s="42">
        <f>IF(COUNTA(C143:J143)=0,"",SUM(C143:J143))</f>
        <v/>
      </c>
      <c r="L143" s="42">
        <f>IF(COUNTA(C143:J143)=0,"",8*3)</f>
        <v/>
      </c>
      <c r="M143" s="49">
        <f>IF(K143="","",K143/L143)</f>
        <v/>
      </c>
      <c r="N143" s="42">
        <f>IF(M143="","",IF(M143&gt;=75%,"Final",IF(M143&gt;=60%,"Review","Exclude")))</f>
        <v/>
      </c>
      <c r="O143" s="42" t="n"/>
    </row>
    <row r="144">
      <c r="A144" s="42" t="n"/>
      <c r="B144" s="42">
        <f t="array" ref="B144">IFERROR(INDEX(Screening!$B:$B,MATCH(A144,Screening!$A:$A,0)),"")</f>
        <v/>
      </c>
      <c r="C144" s="42" t="n"/>
      <c r="D144" s="42" t="n"/>
      <c r="E144" s="42" t="n"/>
      <c r="F144" s="42" t="n"/>
      <c r="G144" s="42" t="n"/>
      <c r="H144" s="42" t="n"/>
      <c r="I144" s="42" t="n"/>
      <c r="J144" s="42" t="n"/>
      <c r="K144" s="42">
        <f>IF(COUNTA(C144:J144)=0,"",SUM(C144:J144))</f>
        <v/>
      </c>
      <c r="L144" s="42">
        <f>IF(COUNTA(C144:J144)=0,"",8*3)</f>
        <v/>
      </c>
      <c r="M144" s="49">
        <f>IF(K144="","",K144/L144)</f>
        <v/>
      </c>
      <c r="N144" s="42">
        <f>IF(M144="","",IF(M144&gt;=75%,"Final",IF(M144&gt;=60%,"Review","Exclude")))</f>
        <v/>
      </c>
      <c r="O144" s="42" t="n"/>
    </row>
    <row r="145">
      <c r="A145" s="42" t="n"/>
      <c r="B145" s="42">
        <f t="array" ref="B145">IFERROR(INDEX(Screening!$B:$B,MATCH(A145,Screening!$A:$A,0)),"")</f>
        <v/>
      </c>
      <c r="C145" s="42" t="n"/>
      <c r="D145" s="42" t="n"/>
      <c r="E145" s="42" t="n"/>
      <c r="F145" s="42" t="n"/>
      <c r="G145" s="42" t="n"/>
      <c r="H145" s="42" t="n"/>
      <c r="I145" s="42" t="n"/>
      <c r="J145" s="42" t="n"/>
      <c r="K145" s="42">
        <f>IF(COUNTA(C145:J145)=0,"",SUM(C145:J145))</f>
        <v/>
      </c>
      <c r="L145" s="42">
        <f>IF(COUNTA(C145:J145)=0,"",8*3)</f>
        <v/>
      </c>
      <c r="M145" s="49">
        <f>IF(K145="","",K145/L145)</f>
        <v/>
      </c>
      <c r="N145" s="42">
        <f>IF(M145="","",IF(M145&gt;=75%,"Final",IF(M145&gt;=60%,"Review","Exclude")))</f>
        <v/>
      </c>
      <c r="O145" s="42" t="n"/>
    </row>
    <row r="146">
      <c r="A146" s="42" t="n"/>
      <c r="B146" s="42">
        <f t="array" ref="B146">IFERROR(INDEX(Screening!$B:$B,MATCH(A146,Screening!$A:$A,0)),"")</f>
        <v/>
      </c>
      <c r="C146" s="42" t="n"/>
      <c r="D146" s="42" t="n"/>
      <c r="E146" s="42" t="n"/>
      <c r="F146" s="42" t="n"/>
      <c r="G146" s="42" t="n"/>
      <c r="H146" s="42" t="n"/>
      <c r="I146" s="42" t="n"/>
      <c r="J146" s="42" t="n"/>
      <c r="K146" s="42">
        <f>IF(COUNTA(C146:J146)=0,"",SUM(C146:J146))</f>
        <v/>
      </c>
      <c r="L146" s="42">
        <f>IF(COUNTA(C146:J146)=0,"",8*3)</f>
        <v/>
      </c>
      <c r="M146" s="49">
        <f>IF(K146="","",K146/L146)</f>
        <v/>
      </c>
      <c r="N146" s="42">
        <f>IF(M146="","",IF(M146&gt;=75%,"Final",IF(M146&gt;=60%,"Review","Exclude")))</f>
        <v/>
      </c>
      <c r="O146" s="42" t="n"/>
    </row>
    <row r="147">
      <c r="A147" s="42" t="n"/>
      <c r="B147" s="42">
        <f t="array" ref="B147">IFERROR(INDEX(Screening!$B:$B,MATCH(A147,Screening!$A:$A,0)),"")</f>
        <v/>
      </c>
      <c r="C147" s="42" t="n"/>
      <c r="D147" s="42" t="n"/>
      <c r="E147" s="42" t="n"/>
      <c r="F147" s="42" t="n"/>
      <c r="G147" s="42" t="n"/>
      <c r="H147" s="42" t="n"/>
      <c r="I147" s="42" t="n"/>
      <c r="J147" s="42" t="n"/>
      <c r="K147" s="42">
        <f>IF(COUNTA(C147:J147)=0,"",SUM(C147:J147))</f>
        <v/>
      </c>
      <c r="L147" s="42">
        <f>IF(COUNTA(C147:J147)=0,"",8*3)</f>
        <v/>
      </c>
      <c r="M147" s="49">
        <f>IF(K147="","",K147/L147)</f>
        <v/>
      </c>
      <c r="N147" s="42">
        <f>IF(M147="","",IF(M147&gt;=75%,"Final",IF(M147&gt;=60%,"Review","Exclude")))</f>
        <v/>
      </c>
      <c r="O147" s="42" t="n"/>
    </row>
    <row r="148">
      <c r="A148" s="42" t="n"/>
      <c r="B148" s="42">
        <f t="array" ref="B148">IFERROR(INDEX(Screening!$B:$B,MATCH(A148,Screening!$A:$A,0)),"")</f>
        <v/>
      </c>
      <c r="C148" s="42" t="n"/>
      <c r="D148" s="42" t="n"/>
      <c r="E148" s="42" t="n"/>
      <c r="F148" s="42" t="n"/>
      <c r="G148" s="42" t="n"/>
      <c r="H148" s="42" t="n"/>
      <c r="I148" s="42" t="n"/>
      <c r="J148" s="42" t="n"/>
      <c r="K148" s="42">
        <f>IF(COUNTA(C148:J148)=0,"",SUM(C148:J148))</f>
        <v/>
      </c>
      <c r="L148" s="42">
        <f>IF(COUNTA(C148:J148)=0,"",8*3)</f>
        <v/>
      </c>
      <c r="M148" s="49">
        <f>IF(K148="","",K148/L148)</f>
        <v/>
      </c>
      <c r="N148" s="42">
        <f>IF(M148="","",IF(M148&gt;=75%,"Final",IF(M148&gt;=60%,"Review","Exclude")))</f>
        <v/>
      </c>
      <c r="O148" s="42" t="n"/>
    </row>
    <row r="149">
      <c r="A149" s="42" t="n"/>
      <c r="B149" s="42">
        <f t="array" ref="B149">IFERROR(INDEX(Screening!$B:$B,MATCH(A149,Screening!$A:$A,0)),"")</f>
        <v/>
      </c>
      <c r="C149" s="42" t="n"/>
      <c r="D149" s="42" t="n"/>
      <c r="E149" s="42" t="n"/>
      <c r="F149" s="42" t="n"/>
      <c r="G149" s="42" t="n"/>
      <c r="H149" s="42" t="n"/>
      <c r="I149" s="42" t="n"/>
      <c r="J149" s="42" t="n"/>
      <c r="K149" s="42">
        <f>IF(COUNTA(C149:J149)=0,"",SUM(C149:J149))</f>
        <v/>
      </c>
      <c r="L149" s="42">
        <f>IF(COUNTA(C149:J149)=0,"",8*3)</f>
        <v/>
      </c>
      <c r="M149" s="49">
        <f>IF(K149="","",K149/L149)</f>
        <v/>
      </c>
      <c r="N149" s="42">
        <f>IF(M149="","",IF(M149&gt;=75%,"Final",IF(M149&gt;=60%,"Review","Exclude")))</f>
        <v/>
      </c>
      <c r="O149" s="42" t="n"/>
    </row>
    <row r="150">
      <c r="A150" s="42" t="n"/>
      <c r="B150" s="42">
        <f t="array" ref="B150">IFERROR(INDEX(Screening!$B:$B,MATCH(A150,Screening!$A:$A,0)),"")</f>
        <v/>
      </c>
      <c r="C150" s="42" t="n"/>
      <c r="D150" s="42" t="n"/>
      <c r="E150" s="42" t="n"/>
      <c r="F150" s="42" t="n"/>
      <c r="G150" s="42" t="n"/>
      <c r="H150" s="42" t="n"/>
      <c r="I150" s="42" t="n"/>
      <c r="J150" s="42" t="n"/>
      <c r="K150" s="42">
        <f>IF(COUNTA(C150:J150)=0,"",SUM(C150:J150))</f>
        <v/>
      </c>
      <c r="L150" s="42">
        <f>IF(COUNTA(C150:J150)=0,"",8*3)</f>
        <v/>
      </c>
      <c r="M150" s="49">
        <f>IF(K150="","",K150/L150)</f>
        <v/>
      </c>
      <c r="N150" s="42">
        <f>IF(M150="","",IF(M150&gt;=75%,"Final",IF(M150&gt;=60%,"Review","Exclude")))</f>
        <v/>
      </c>
      <c r="O150" s="42" t="n"/>
    </row>
    <row r="151">
      <c r="A151" s="42" t="n"/>
      <c r="B151" s="42">
        <f t="array" ref="B151">IFERROR(INDEX(Screening!$B:$B,MATCH(A151,Screening!$A:$A,0)),"")</f>
        <v/>
      </c>
      <c r="C151" s="42" t="n"/>
      <c r="D151" s="42" t="n"/>
      <c r="E151" s="42" t="n"/>
      <c r="F151" s="42" t="n"/>
      <c r="G151" s="42" t="n"/>
      <c r="H151" s="42" t="n"/>
      <c r="I151" s="42" t="n"/>
      <c r="J151" s="42" t="n"/>
      <c r="K151" s="42">
        <f>IF(COUNTA(C151:J151)=0,"",SUM(C151:J151))</f>
        <v/>
      </c>
      <c r="L151" s="42">
        <f>IF(COUNTA(C151:J151)=0,"",8*3)</f>
        <v/>
      </c>
      <c r="M151" s="49">
        <f>IF(K151="","",K151/L151)</f>
        <v/>
      </c>
      <c r="N151" s="42">
        <f>IF(M151="","",IF(M151&gt;=75%,"Final",IF(M151&gt;=60%,"Review","Exclude")))</f>
        <v/>
      </c>
      <c r="O151" s="42" t="n"/>
    </row>
    <row r="152">
      <c r="A152" s="42" t="n"/>
      <c r="B152" s="42">
        <f t="array" ref="B152">IFERROR(INDEX(Screening!$B:$B,MATCH(A152,Screening!$A:$A,0)),"")</f>
        <v/>
      </c>
      <c r="C152" s="42" t="n"/>
      <c r="D152" s="42" t="n"/>
      <c r="E152" s="42" t="n"/>
      <c r="F152" s="42" t="n"/>
      <c r="G152" s="42" t="n"/>
      <c r="H152" s="42" t="n"/>
      <c r="I152" s="42" t="n"/>
      <c r="J152" s="42" t="n"/>
      <c r="K152" s="42">
        <f>IF(COUNTA(C152:J152)=0,"",SUM(C152:J152))</f>
        <v/>
      </c>
      <c r="L152" s="42">
        <f>IF(COUNTA(C152:J152)=0,"",8*3)</f>
        <v/>
      </c>
      <c r="M152" s="49">
        <f>IF(K152="","",K152/L152)</f>
        <v/>
      </c>
      <c r="N152" s="42">
        <f>IF(M152="","",IF(M152&gt;=75%,"Final",IF(M152&gt;=60%,"Review","Exclude")))</f>
        <v/>
      </c>
      <c r="O152" s="42" t="n"/>
    </row>
    <row r="153">
      <c r="A153" s="42" t="n"/>
      <c r="B153" s="42">
        <f t="array" ref="B153">IFERROR(INDEX(Screening!$B:$B,MATCH(A153,Screening!$A:$A,0)),"")</f>
        <v/>
      </c>
      <c r="C153" s="42" t="n"/>
      <c r="D153" s="42" t="n"/>
      <c r="E153" s="42" t="n"/>
      <c r="F153" s="42" t="n"/>
      <c r="G153" s="42" t="n"/>
      <c r="H153" s="42" t="n"/>
      <c r="I153" s="42" t="n"/>
      <c r="J153" s="42" t="n"/>
      <c r="K153" s="42">
        <f>IF(COUNTA(C153:J153)=0,"",SUM(C153:J153))</f>
        <v/>
      </c>
      <c r="L153" s="42">
        <f>IF(COUNTA(C153:J153)=0,"",8*3)</f>
        <v/>
      </c>
      <c r="M153" s="49">
        <f>IF(K153="","",K153/L153)</f>
        <v/>
      </c>
      <c r="N153" s="42">
        <f>IF(M153="","",IF(M153&gt;=75%,"Final",IF(M153&gt;=60%,"Review","Exclude")))</f>
        <v/>
      </c>
      <c r="O153" s="42" t="n"/>
    </row>
    <row r="154">
      <c r="A154" s="42" t="n"/>
      <c r="B154" s="42">
        <f t="array" ref="B154">IFERROR(INDEX(Screening!$B:$B,MATCH(A154,Screening!$A:$A,0)),"")</f>
        <v/>
      </c>
      <c r="C154" s="42" t="n"/>
      <c r="D154" s="42" t="n"/>
      <c r="E154" s="42" t="n"/>
      <c r="F154" s="42" t="n"/>
      <c r="G154" s="42" t="n"/>
      <c r="H154" s="42" t="n"/>
      <c r="I154" s="42" t="n"/>
      <c r="J154" s="42" t="n"/>
      <c r="K154" s="42">
        <f>IF(COUNTA(C154:J154)=0,"",SUM(C154:J154))</f>
        <v/>
      </c>
      <c r="L154" s="42">
        <f>IF(COUNTA(C154:J154)=0,"",8*3)</f>
        <v/>
      </c>
      <c r="M154" s="49">
        <f>IF(K154="","",K154/L154)</f>
        <v/>
      </c>
      <c r="N154" s="42">
        <f>IF(M154="","",IF(M154&gt;=75%,"Final",IF(M154&gt;=60%,"Review","Exclude")))</f>
        <v/>
      </c>
      <c r="O154" s="42" t="n"/>
    </row>
    <row r="155">
      <c r="A155" s="42" t="n"/>
      <c r="B155" s="42">
        <f t="array" ref="B155">IFERROR(INDEX(Screening!$B:$B,MATCH(A155,Screening!$A:$A,0)),"")</f>
        <v/>
      </c>
      <c r="C155" s="42" t="n"/>
      <c r="D155" s="42" t="n"/>
      <c r="E155" s="42" t="n"/>
      <c r="F155" s="42" t="n"/>
      <c r="G155" s="42" t="n"/>
      <c r="H155" s="42" t="n"/>
      <c r="I155" s="42" t="n"/>
      <c r="J155" s="42" t="n"/>
      <c r="K155" s="42">
        <f>IF(COUNTA(C155:J155)=0,"",SUM(C155:J155))</f>
        <v/>
      </c>
      <c r="L155" s="42">
        <f>IF(COUNTA(C155:J155)=0,"",8*3)</f>
        <v/>
      </c>
      <c r="M155" s="49">
        <f>IF(K155="","",K155/L155)</f>
        <v/>
      </c>
      <c r="N155" s="42">
        <f>IF(M155="","",IF(M155&gt;=75%,"Final",IF(M155&gt;=60%,"Review","Exclude")))</f>
        <v/>
      </c>
      <c r="O155" s="42" t="n"/>
    </row>
    <row r="156">
      <c r="A156" s="42" t="n"/>
      <c r="B156" s="42">
        <f t="array" ref="B156">IFERROR(INDEX(Screening!$B:$B,MATCH(A156,Screening!$A:$A,0)),"")</f>
        <v/>
      </c>
      <c r="C156" s="42" t="n"/>
      <c r="D156" s="42" t="n"/>
      <c r="E156" s="42" t="n"/>
      <c r="F156" s="42" t="n"/>
      <c r="G156" s="42" t="n"/>
      <c r="H156" s="42" t="n"/>
      <c r="I156" s="42" t="n"/>
      <c r="J156" s="42" t="n"/>
      <c r="K156" s="42">
        <f>IF(COUNTA(C156:J156)=0,"",SUM(C156:J156))</f>
        <v/>
      </c>
      <c r="L156" s="42">
        <f>IF(COUNTA(C156:J156)=0,"",8*3)</f>
        <v/>
      </c>
      <c r="M156" s="49">
        <f>IF(K156="","",K156/L156)</f>
        <v/>
      </c>
      <c r="N156" s="42">
        <f>IF(M156="","",IF(M156&gt;=75%,"Final",IF(M156&gt;=60%,"Review","Exclude")))</f>
        <v/>
      </c>
      <c r="O156" s="42" t="n"/>
    </row>
    <row r="157">
      <c r="A157" s="42" t="n"/>
      <c r="B157" s="42">
        <f t="array" ref="B157">IFERROR(INDEX(Screening!$B:$B,MATCH(A157,Screening!$A:$A,0)),"")</f>
        <v/>
      </c>
      <c r="C157" s="42" t="n"/>
      <c r="D157" s="42" t="n"/>
      <c r="E157" s="42" t="n"/>
      <c r="F157" s="42" t="n"/>
      <c r="G157" s="42" t="n"/>
      <c r="H157" s="42" t="n"/>
      <c r="I157" s="42" t="n"/>
      <c r="J157" s="42" t="n"/>
      <c r="K157" s="42">
        <f>IF(COUNTA(C157:J157)=0,"",SUM(C157:J157))</f>
        <v/>
      </c>
      <c r="L157" s="42">
        <f>IF(COUNTA(C157:J157)=0,"",8*3)</f>
        <v/>
      </c>
      <c r="M157" s="49">
        <f>IF(K157="","",K157/L157)</f>
        <v/>
      </c>
      <c r="N157" s="42">
        <f>IF(M157="","",IF(M157&gt;=75%,"Final",IF(M157&gt;=60%,"Review","Exclude")))</f>
        <v/>
      </c>
      <c r="O157" s="42" t="n"/>
    </row>
    <row r="158">
      <c r="A158" s="42" t="n"/>
      <c r="B158" s="42">
        <f t="array" ref="B158">IFERROR(INDEX(Screening!$B:$B,MATCH(A158,Screening!$A:$A,0)),"")</f>
        <v/>
      </c>
      <c r="C158" s="42" t="n"/>
      <c r="D158" s="42" t="n"/>
      <c r="E158" s="42" t="n"/>
      <c r="F158" s="42" t="n"/>
      <c r="G158" s="42" t="n"/>
      <c r="H158" s="42" t="n"/>
      <c r="I158" s="42" t="n"/>
      <c r="J158" s="42" t="n"/>
      <c r="K158" s="42">
        <f>IF(COUNTA(C158:J158)=0,"",SUM(C158:J158))</f>
        <v/>
      </c>
      <c r="L158" s="42">
        <f>IF(COUNTA(C158:J158)=0,"",8*3)</f>
        <v/>
      </c>
      <c r="M158" s="49">
        <f>IF(K158="","",K158/L158)</f>
        <v/>
      </c>
      <c r="N158" s="42">
        <f>IF(M158="","",IF(M158&gt;=75%,"Final",IF(M158&gt;=60%,"Review","Exclude")))</f>
        <v/>
      </c>
      <c r="O158" s="42" t="n"/>
    </row>
    <row r="159">
      <c r="A159" s="42" t="n"/>
      <c r="B159" s="42">
        <f t="array" ref="B159">IFERROR(INDEX(Screening!$B:$B,MATCH(A159,Screening!$A:$A,0)),"")</f>
        <v/>
      </c>
      <c r="C159" s="42" t="n"/>
      <c r="D159" s="42" t="n"/>
      <c r="E159" s="42" t="n"/>
      <c r="F159" s="42" t="n"/>
      <c r="G159" s="42" t="n"/>
      <c r="H159" s="42" t="n"/>
      <c r="I159" s="42" t="n"/>
      <c r="J159" s="42" t="n"/>
      <c r="K159" s="42">
        <f>IF(COUNTA(C159:J159)=0,"",SUM(C159:J159))</f>
        <v/>
      </c>
      <c r="L159" s="42">
        <f>IF(COUNTA(C159:J159)=0,"",8*3)</f>
        <v/>
      </c>
      <c r="M159" s="49">
        <f>IF(K159="","",K159/L159)</f>
        <v/>
      </c>
      <c r="N159" s="42">
        <f>IF(M159="","",IF(M159&gt;=75%,"Final",IF(M159&gt;=60%,"Review","Exclude")))</f>
        <v/>
      </c>
      <c r="O159" s="42" t="n"/>
    </row>
    <row r="160">
      <c r="A160" s="42" t="n"/>
      <c r="B160" s="42">
        <f t="array" ref="B160">IFERROR(INDEX(Screening!$B:$B,MATCH(A160,Screening!$A:$A,0)),"")</f>
        <v/>
      </c>
      <c r="C160" s="42" t="n"/>
      <c r="D160" s="42" t="n"/>
      <c r="E160" s="42" t="n"/>
      <c r="F160" s="42" t="n"/>
      <c r="G160" s="42" t="n"/>
      <c r="H160" s="42" t="n"/>
      <c r="I160" s="42" t="n"/>
      <c r="J160" s="42" t="n"/>
      <c r="K160" s="42">
        <f>IF(COUNTA(C160:J160)=0,"",SUM(C160:J160))</f>
        <v/>
      </c>
      <c r="L160" s="42">
        <f>IF(COUNTA(C160:J160)=0,"",8*3)</f>
        <v/>
      </c>
      <c r="M160" s="49">
        <f>IF(K160="","",K160/L160)</f>
        <v/>
      </c>
      <c r="N160" s="42">
        <f>IF(M160="","",IF(M160&gt;=75%,"Final",IF(M160&gt;=60%,"Review","Exclude")))</f>
        <v/>
      </c>
      <c r="O160" s="42" t="n"/>
    </row>
    <row r="161">
      <c r="A161" s="42" t="n"/>
      <c r="B161" s="42">
        <f t="array" ref="B161">IFERROR(INDEX(Screening!$B:$B,MATCH(A161,Screening!$A:$A,0)),"")</f>
        <v/>
      </c>
      <c r="C161" s="42" t="n"/>
      <c r="D161" s="42" t="n"/>
      <c r="E161" s="42" t="n"/>
      <c r="F161" s="42" t="n"/>
      <c r="G161" s="42" t="n"/>
      <c r="H161" s="42" t="n"/>
      <c r="I161" s="42" t="n"/>
      <c r="J161" s="42" t="n"/>
      <c r="K161" s="42">
        <f>IF(COUNTA(C161:J161)=0,"",SUM(C161:J161))</f>
        <v/>
      </c>
      <c r="L161" s="42">
        <f>IF(COUNTA(C161:J161)=0,"",8*3)</f>
        <v/>
      </c>
      <c r="M161" s="49">
        <f>IF(K161="","",K161/L161)</f>
        <v/>
      </c>
      <c r="N161" s="42">
        <f>IF(M161="","",IF(M161&gt;=75%,"Final",IF(M161&gt;=60%,"Review","Exclude")))</f>
        <v/>
      </c>
      <c r="O161" s="42" t="n"/>
    </row>
    <row r="162">
      <c r="A162" s="42" t="n"/>
      <c r="B162" s="42">
        <f t="array" ref="B162">IFERROR(INDEX(Screening!$B:$B,MATCH(A162,Screening!$A:$A,0)),"")</f>
        <v/>
      </c>
      <c r="C162" s="42" t="n"/>
      <c r="D162" s="42" t="n"/>
      <c r="E162" s="42" t="n"/>
      <c r="F162" s="42" t="n"/>
      <c r="G162" s="42" t="n"/>
      <c r="H162" s="42" t="n"/>
      <c r="I162" s="42" t="n"/>
      <c r="J162" s="42" t="n"/>
      <c r="K162" s="42">
        <f>IF(COUNTA(C162:J162)=0,"",SUM(C162:J162))</f>
        <v/>
      </c>
      <c r="L162" s="42">
        <f>IF(COUNTA(C162:J162)=0,"",8*3)</f>
        <v/>
      </c>
      <c r="M162" s="49">
        <f>IF(K162="","",K162/L162)</f>
        <v/>
      </c>
      <c r="N162" s="42">
        <f>IF(M162="","",IF(M162&gt;=75%,"Final",IF(M162&gt;=60%,"Review","Exclude")))</f>
        <v/>
      </c>
      <c r="O162" s="42" t="n"/>
    </row>
    <row r="163">
      <c r="A163" s="42" t="n"/>
      <c r="B163" s="42">
        <f t="array" ref="B163">IFERROR(INDEX(Screening!$B:$B,MATCH(A163,Screening!$A:$A,0)),"")</f>
        <v/>
      </c>
      <c r="C163" s="42" t="n"/>
      <c r="D163" s="42" t="n"/>
      <c r="E163" s="42" t="n"/>
      <c r="F163" s="42" t="n"/>
      <c r="G163" s="42" t="n"/>
      <c r="H163" s="42" t="n"/>
      <c r="I163" s="42" t="n"/>
      <c r="J163" s="42" t="n"/>
      <c r="K163" s="42">
        <f>IF(COUNTA(C163:J163)=0,"",SUM(C163:J163))</f>
        <v/>
      </c>
      <c r="L163" s="42">
        <f>IF(COUNTA(C163:J163)=0,"",8*3)</f>
        <v/>
      </c>
      <c r="M163" s="49">
        <f>IF(K163="","",K163/L163)</f>
        <v/>
      </c>
      <c r="N163" s="42">
        <f>IF(M163="","",IF(M163&gt;=75%,"Final",IF(M163&gt;=60%,"Review","Exclude")))</f>
        <v/>
      </c>
      <c r="O163" s="42" t="n"/>
    </row>
    <row r="164">
      <c r="A164" s="42" t="n"/>
      <c r="B164" s="42">
        <f t="array" ref="B164">IFERROR(INDEX(Screening!$B:$B,MATCH(A164,Screening!$A:$A,0)),"")</f>
        <v/>
      </c>
      <c r="C164" s="42" t="n"/>
      <c r="D164" s="42" t="n"/>
      <c r="E164" s="42" t="n"/>
      <c r="F164" s="42" t="n"/>
      <c r="G164" s="42" t="n"/>
      <c r="H164" s="42" t="n"/>
      <c r="I164" s="42" t="n"/>
      <c r="J164" s="42" t="n"/>
      <c r="K164" s="42">
        <f>IF(COUNTA(C164:J164)=0,"",SUM(C164:J164))</f>
        <v/>
      </c>
      <c r="L164" s="42">
        <f>IF(COUNTA(C164:J164)=0,"",8*3)</f>
        <v/>
      </c>
      <c r="M164" s="49">
        <f>IF(K164="","",K164/L164)</f>
        <v/>
      </c>
      <c r="N164" s="42">
        <f>IF(M164="","",IF(M164&gt;=75%,"Final",IF(M164&gt;=60%,"Review","Exclude")))</f>
        <v/>
      </c>
      <c r="O164" s="42" t="n"/>
    </row>
    <row r="165">
      <c r="A165" s="42" t="n"/>
      <c r="B165" s="42">
        <f t="array" ref="B165">IFERROR(INDEX(Screening!$B:$B,MATCH(A165,Screening!$A:$A,0)),"")</f>
        <v/>
      </c>
      <c r="C165" s="42" t="n"/>
      <c r="D165" s="42" t="n"/>
      <c r="E165" s="42" t="n"/>
      <c r="F165" s="42" t="n"/>
      <c r="G165" s="42" t="n"/>
      <c r="H165" s="42" t="n"/>
      <c r="I165" s="42" t="n"/>
      <c r="J165" s="42" t="n"/>
      <c r="K165" s="42">
        <f>IF(COUNTA(C165:J165)=0,"",SUM(C165:J165))</f>
        <v/>
      </c>
      <c r="L165" s="42">
        <f>IF(COUNTA(C165:J165)=0,"",8*3)</f>
        <v/>
      </c>
      <c r="M165" s="49">
        <f>IF(K165="","",K165/L165)</f>
        <v/>
      </c>
      <c r="N165" s="42">
        <f>IF(M165="","",IF(M165&gt;=75%,"Final",IF(M165&gt;=60%,"Review","Exclude")))</f>
        <v/>
      </c>
      <c r="O165" s="42" t="n"/>
    </row>
    <row r="166">
      <c r="A166" s="42" t="n"/>
      <c r="B166" s="42">
        <f t="array" ref="B166">IFERROR(INDEX(Screening!$B:$B,MATCH(A166,Screening!$A:$A,0)),"")</f>
        <v/>
      </c>
      <c r="C166" s="42" t="n"/>
      <c r="D166" s="42" t="n"/>
      <c r="E166" s="42" t="n"/>
      <c r="F166" s="42" t="n"/>
      <c r="G166" s="42" t="n"/>
      <c r="H166" s="42" t="n"/>
      <c r="I166" s="42" t="n"/>
      <c r="J166" s="42" t="n"/>
      <c r="K166" s="42">
        <f>IF(COUNTA(C166:J166)=0,"",SUM(C166:J166))</f>
        <v/>
      </c>
      <c r="L166" s="42">
        <f>IF(COUNTA(C166:J166)=0,"",8*3)</f>
        <v/>
      </c>
      <c r="M166" s="49">
        <f>IF(K166="","",K166/L166)</f>
        <v/>
      </c>
      <c r="N166" s="42">
        <f>IF(M166="","",IF(M166&gt;=75%,"Final",IF(M166&gt;=60%,"Review","Exclude")))</f>
        <v/>
      </c>
      <c r="O166" s="42" t="n"/>
    </row>
    <row r="167">
      <c r="A167" s="42" t="n"/>
      <c r="B167" s="42">
        <f t="array" ref="B167">IFERROR(INDEX(Screening!$B:$B,MATCH(A167,Screening!$A:$A,0)),"")</f>
        <v/>
      </c>
      <c r="C167" s="42" t="n"/>
      <c r="D167" s="42" t="n"/>
      <c r="E167" s="42" t="n"/>
      <c r="F167" s="42" t="n"/>
      <c r="G167" s="42" t="n"/>
      <c r="H167" s="42" t="n"/>
      <c r="I167" s="42" t="n"/>
      <c r="J167" s="42" t="n"/>
      <c r="K167" s="42">
        <f>IF(COUNTA(C167:J167)=0,"",SUM(C167:J167))</f>
        <v/>
      </c>
      <c r="L167" s="42">
        <f>IF(COUNTA(C167:J167)=0,"",8*3)</f>
        <v/>
      </c>
      <c r="M167" s="49">
        <f>IF(K167="","",K167/L167)</f>
        <v/>
      </c>
      <c r="N167" s="42">
        <f>IF(M167="","",IF(M167&gt;=75%,"Final",IF(M167&gt;=60%,"Review","Exclude")))</f>
        <v/>
      </c>
      <c r="O167" s="42" t="n"/>
    </row>
    <row r="168">
      <c r="A168" s="42" t="n"/>
      <c r="B168" s="42">
        <f t="array" ref="B168">IFERROR(INDEX(Screening!$B:$B,MATCH(A168,Screening!$A:$A,0)),"")</f>
        <v/>
      </c>
      <c r="C168" s="42" t="n"/>
      <c r="D168" s="42" t="n"/>
      <c r="E168" s="42" t="n"/>
      <c r="F168" s="42" t="n"/>
      <c r="G168" s="42" t="n"/>
      <c r="H168" s="42" t="n"/>
      <c r="I168" s="42" t="n"/>
      <c r="J168" s="42" t="n"/>
      <c r="K168" s="42">
        <f>IF(COUNTA(C168:J168)=0,"",SUM(C168:J168))</f>
        <v/>
      </c>
      <c r="L168" s="42">
        <f>IF(COUNTA(C168:J168)=0,"",8*3)</f>
        <v/>
      </c>
      <c r="M168" s="49">
        <f>IF(K168="","",K168/L168)</f>
        <v/>
      </c>
      <c r="N168" s="42">
        <f>IF(M168="","",IF(M168&gt;=75%,"Final",IF(M168&gt;=60%,"Review","Exclude")))</f>
        <v/>
      </c>
      <c r="O168" s="42" t="n"/>
    </row>
    <row r="169">
      <c r="A169" s="42" t="n"/>
      <c r="B169" s="42">
        <f t="array" ref="B169">IFERROR(INDEX(Screening!$B:$B,MATCH(A169,Screening!$A:$A,0)),"")</f>
        <v/>
      </c>
      <c r="C169" s="42" t="n"/>
      <c r="D169" s="42" t="n"/>
      <c r="E169" s="42" t="n"/>
      <c r="F169" s="42" t="n"/>
      <c r="G169" s="42" t="n"/>
      <c r="H169" s="42" t="n"/>
      <c r="I169" s="42" t="n"/>
      <c r="J169" s="42" t="n"/>
      <c r="K169" s="42">
        <f>IF(COUNTA(C169:J169)=0,"",SUM(C169:J169))</f>
        <v/>
      </c>
      <c r="L169" s="42">
        <f>IF(COUNTA(C169:J169)=0,"",8*3)</f>
        <v/>
      </c>
      <c r="M169" s="49">
        <f>IF(K169="","",K169/L169)</f>
        <v/>
      </c>
      <c r="N169" s="42">
        <f>IF(M169="","",IF(M169&gt;=75%,"Final",IF(M169&gt;=60%,"Review","Exclude")))</f>
        <v/>
      </c>
      <c r="O169" s="42" t="n"/>
    </row>
    <row r="170">
      <c r="A170" s="42" t="n"/>
      <c r="B170" s="42">
        <f t="array" ref="B170">IFERROR(INDEX(Screening!$B:$B,MATCH(A170,Screening!$A:$A,0)),"")</f>
        <v/>
      </c>
      <c r="C170" s="42" t="n"/>
      <c r="D170" s="42" t="n"/>
      <c r="E170" s="42" t="n"/>
      <c r="F170" s="42" t="n"/>
      <c r="G170" s="42" t="n"/>
      <c r="H170" s="42" t="n"/>
      <c r="I170" s="42" t="n"/>
      <c r="J170" s="42" t="n"/>
      <c r="K170" s="42">
        <f>IF(COUNTA(C170:J170)=0,"",SUM(C170:J170))</f>
        <v/>
      </c>
      <c r="L170" s="42">
        <f>IF(COUNTA(C170:J170)=0,"",8*3)</f>
        <v/>
      </c>
      <c r="M170" s="49">
        <f>IF(K170="","",K170/L170)</f>
        <v/>
      </c>
      <c r="N170" s="42">
        <f>IF(M170="","",IF(M170&gt;=75%,"Final",IF(M170&gt;=60%,"Review","Exclude")))</f>
        <v/>
      </c>
      <c r="O170" s="42" t="n"/>
    </row>
    <row r="171">
      <c r="A171" s="42" t="n"/>
      <c r="B171" s="42">
        <f t="array" ref="B171">IFERROR(INDEX(Screening!$B:$B,MATCH(A171,Screening!$A:$A,0)),"")</f>
        <v/>
      </c>
      <c r="C171" s="42" t="n"/>
      <c r="D171" s="42" t="n"/>
      <c r="E171" s="42" t="n"/>
      <c r="F171" s="42" t="n"/>
      <c r="G171" s="42" t="n"/>
      <c r="H171" s="42" t="n"/>
      <c r="I171" s="42" t="n"/>
      <c r="J171" s="42" t="n"/>
      <c r="K171" s="42">
        <f>IF(COUNTA(C171:J171)=0,"",SUM(C171:J171))</f>
        <v/>
      </c>
      <c r="L171" s="42">
        <f>IF(COUNTA(C171:J171)=0,"",8*3)</f>
        <v/>
      </c>
      <c r="M171" s="49">
        <f>IF(K171="","",K171/L171)</f>
        <v/>
      </c>
      <c r="N171" s="42">
        <f>IF(M171="","",IF(M171&gt;=75%,"Final",IF(M171&gt;=60%,"Review","Exclude")))</f>
        <v/>
      </c>
      <c r="O171" s="42" t="n"/>
    </row>
    <row r="172">
      <c r="A172" s="42" t="n"/>
      <c r="B172" s="42">
        <f t="array" ref="B172">IFERROR(INDEX(Screening!$B:$B,MATCH(A172,Screening!$A:$A,0)),"")</f>
        <v/>
      </c>
      <c r="C172" s="42" t="n"/>
      <c r="D172" s="42" t="n"/>
      <c r="E172" s="42" t="n"/>
      <c r="F172" s="42" t="n"/>
      <c r="G172" s="42" t="n"/>
      <c r="H172" s="42" t="n"/>
      <c r="I172" s="42" t="n"/>
      <c r="J172" s="42" t="n"/>
      <c r="K172" s="42">
        <f>IF(COUNTA(C172:J172)=0,"",SUM(C172:J172))</f>
        <v/>
      </c>
      <c r="L172" s="42">
        <f>IF(COUNTA(C172:J172)=0,"",8*3)</f>
        <v/>
      </c>
      <c r="M172" s="49">
        <f>IF(K172="","",K172/L172)</f>
        <v/>
      </c>
      <c r="N172" s="42">
        <f>IF(M172="","",IF(M172&gt;=75%,"Final",IF(M172&gt;=60%,"Review","Exclude")))</f>
        <v/>
      </c>
      <c r="O172" s="42" t="n"/>
    </row>
    <row r="173">
      <c r="A173" s="42" t="n"/>
      <c r="B173" s="42">
        <f t="array" ref="B173">IFERROR(INDEX(Screening!$B:$B,MATCH(A173,Screening!$A:$A,0)),"")</f>
        <v/>
      </c>
      <c r="C173" s="42" t="n"/>
      <c r="D173" s="42" t="n"/>
      <c r="E173" s="42" t="n"/>
      <c r="F173" s="42" t="n"/>
      <c r="G173" s="42" t="n"/>
      <c r="H173" s="42" t="n"/>
      <c r="I173" s="42" t="n"/>
      <c r="J173" s="42" t="n"/>
      <c r="K173" s="42">
        <f>IF(COUNTA(C173:J173)=0,"",SUM(C173:J173))</f>
        <v/>
      </c>
      <c r="L173" s="42">
        <f>IF(COUNTA(C173:J173)=0,"",8*3)</f>
        <v/>
      </c>
      <c r="M173" s="49">
        <f>IF(K173="","",K173/L173)</f>
        <v/>
      </c>
      <c r="N173" s="42">
        <f>IF(M173="","",IF(M173&gt;=75%,"Final",IF(M173&gt;=60%,"Review","Exclude")))</f>
        <v/>
      </c>
      <c r="O173" s="42" t="n"/>
    </row>
    <row r="174">
      <c r="A174" s="42" t="n"/>
      <c r="B174" s="42">
        <f t="array" ref="B174">IFERROR(INDEX(Screening!$B:$B,MATCH(A174,Screening!$A:$A,0)),"")</f>
        <v/>
      </c>
      <c r="C174" s="42" t="n"/>
      <c r="D174" s="42" t="n"/>
      <c r="E174" s="42" t="n"/>
      <c r="F174" s="42" t="n"/>
      <c r="G174" s="42" t="n"/>
      <c r="H174" s="42" t="n"/>
      <c r="I174" s="42" t="n"/>
      <c r="J174" s="42" t="n"/>
      <c r="K174" s="42">
        <f>IF(COUNTA(C174:J174)=0,"",SUM(C174:J174))</f>
        <v/>
      </c>
      <c r="L174" s="42">
        <f>IF(COUNTA(C174:J174)=0,"",8*3)</f>
        <v/>
      </c>
      <c r="M174" s="49">
        <f>IF(K174="","",K174/L174)</f>
        <v/>
      </c>
      <c r="N174" s="42">
        <f>IF(M174="","",IF(M174&gt;=75%,"Final",IF(M174&gt;=60%,"Review","Exclude")))</f>
        <v/>
      </c>
      <c r="O174" s="42" t="n"/>
    </row>
    <row r="175">
      <c r="A175" s="42" t="n"/>
      <c r="B175" s="42">
        <f t="array" ref="B175">IFERROR(INDEX(Screening!$B:$B,MATCH(A175,Screening!$A:$A,0)),"")</f>
        <v/>
      </c>
      <c r="C175" s="42" t="n"/>
      <c r="D175" s="42" t="n"/>
      <c r="E175" s="42" t="n"/>
      <c r="F175" s="42" t="n"/>
      <c r="G175" s="42" t="n"/>
      <c r="H175" s="42" t="n"/>
      <c r="I175" s="42" t="n"/>
      <c r="J175" s="42" t="n"/>
      <c r="K175" s="42">
        <f>IF(COUNTA(C175:J175)=0,"",SUM(C175:J175))</f>
        <v/>
      </c>
      <c r="L175" s="42">
        <f>IF(COUNTA(C175:J175)=0,"",8*3)</f>
        <v/>
      </c>
      <c r="M175" s="49">
        <f>IF(K175="","",K175/L175)</f>
        <v/>
      </c>
      <c r="N175" s="42">
        <f>IF(M175="","",IF(M175&gt;=75%,"Final",IF(M175&gt;=60%,"Review","Exclude")))</f>
        <v/>
      </c>
      <c r="O175" s="42" t="n"/>
    </row>
    <row r="176">
      <c r="A176" s="42" t="n"/>
      <c r="B176" s="42">
        <f t="array" ref="B176">IFERROR(INDEX(Screening!$B:$B,MATCH(A176,Screening!$A:$A,0)),"")</f>
        <v/>
      </c>
      <c r="C176" s="42" t="n"/>
      <c r="D176" s="42" t="n"/>
      <c r="E176" s="42" t="n"/>
      <c r="F176" s="42" t="n"/>
      <c r="G176" s="42" t="n"/>
      <c r="H176" s="42" t="n"/>
      <c r="I176" s="42" t="n"/>
      <c r="J176" s="42" t="n"/>
      <c r="K176" s="42">
        <f>IF(COUNTA(C176:J176)=0,"",SUM(C176:J176))</f>
        <v/>
      </c>
      <c r="L176" s="42">
        <f>IF(COUNTA(C176:J176)=0,"",8*3)</f>
        <v/>
      </c>
      <c r="M176" s="49">
        <f>IF(K176="","",K176/L176)</f>
        <v/>
      </c>
      <c r="N176" s="42">
        <f>IF(M176="","",IF(M176&gt;=75%,"Final",IF(M176&gt;=60%,"Review","Exclude")))</f>
        <v/>
      </c>
      <c r="O176" s="42" t="n"/>
    </row>
    <row r="177">
      <c r="A177" s="42" t="n"/>
      <c r="B177" s="42">
        <f t="array" ref="B177">IFERROR(INDEX(Screening!$B:$B,MATCH(A177,Screening!$A:$A,0)),"")</f>
        <v/>
      </c>
      <c r="C177" s="42" t="n"/>
      <c r="D177" s="42" t="n"/>
      <c r="E177" s="42" t="n"/>
      <c r="F177" s="42" t="n"/>
      <c r="G177" s="42" t="n"/>
      <c r="H177" s="42" t="n"/>
      <c r="I177" s="42" t="n"/>
      <c r="J177" s="42" t="n"/>
      <c r="K177" s="42">
        <f>IF(COUNTA(C177:J177)=0,"",SUM(C177:J177))</f>
        <v/>
      </c>
      <c r="L177" s="42">
        <f>IF(COUNTA(C177:J177)=0,"",8*3)</f>
        <v/>
      </c>
      <c r="M177" s="49">
        <f>IF(K177="","",K177/L177)</f>
        <v/>
      </c>
      <c r="N177" s="42">
        <f>IF(M177="","",IF(M177&gt;=75%,"Final",IF(M177&gt;=60%,"Review","Exclude")))</f>
        <v/>
      </c>
      <c r="O177" s="42" t="n"/>
    </row>
    <row r="178">
      <c r="A178" s="42" t="n"/>
      <c r="B178" s="42">
        <f t="array" ref="B178">IFERROR(INDEX(Screening!$B:$B,MATCH(A178,Screening!$A:$A,0)),"")</f>
        <v/>
      </c>
      <c r="C178" s="42" t="n"/>
      <c r="D178" s="42" t="n"/>
      <c r="E178" s="42" t="n"/>
      <c r="F178" s="42" t="n"/>
      <c r="G178" s="42" t="n"/>
      <c r="H178" s="42" t="n"/>
      <c r="I178" s="42" t="n"/>
      <c r="J178" s="42" t="n"/>
      <c r="K178" s="42">
        <f>IF(COUNTA(C178:J178)=0,"",SUM(C178:J178))</f>
        <v/>
      </c>
      <c r="L178" s="42">
        <f>IF(COUNTA(C178:J178)=0,"",8*3)</f>
        <v/>
      </c>
      <c r="M178" s="49">
        <f>IF(K178="","",K178/L178)</f>
        <v/>
      </c>
      <c r="N178" s="42">
        <f>IF(M178="","",IF(M178&gt;=75%,"Final",IF(M178&gt;=60%,"Review","Exclude")))</f>
        <v/>
      </c>
      <c r="O178" s="42" t="n"/>
    </row>
    <row r="179">
      <c r="A179" s="42" t="n"/>
      <c r="B179" s="42">
        <f t="array" ref="B179">IFERROR(INDEX(Screening!$B:$B,MATCH(A179,Screening!$A:$A,0)),"")</f>
        <v/>
      </c>
      <c r="C179" s="42" t="n"/>
      <c r="D179" s="42" t="n"/>
      <c r="E179" s="42" t="n"/>
      <c r="F179" s="42" t="n"/>
      <c r="G179" s="42" t="n"/>
      <c r="H179" s="42" t="n"/>
      <c r="I179" s="42" t="n"/>
      <c r="J179" s="42" t="n"/>
      <c r="K179" s="42">
        <f>IF(COUNTA(C179:J179)=0,"",SUM(C179:J179))</f>
        <v/>
      </c>
      <c r="L179" s="42">
        <f>IF(COUNTA(C179:J179)=0,"",8*3)</f>
        <v/>
      </c>
      <c r="M179" s="49">
        <f>IF(K179="","",K179/L179)</f>
        <v/>
      </c>
      <c r="N179" s="42">
        <f>IF(M179="","",IF(M179&gt;=75%,"Final",IF(M179&gt;=60%,"Review","Exclude")))</f>
        <v/>
      </c>
      <c r="O179" s="42" t="n"/>
    </row>
    <row r="180">
      <c r="A180" s="42" t="n"/>
      <c r="B180" s="42">
        <f t="array" ref="B180">IFERROR(INDEX(Screening!$B:$B,MATCH(A180,Screening!$A:$A,0)),"")</f>
        <v/>
      </c>
      <c r="C180" s="42" t="n"/>
      <c r="D180" s="42" t="n"/>
      <c r="E180" s="42" t="n"/>
      <c r="F180" s="42" t="n"/>
      <c r="G180" s="42" t="n"/>
      <c r="H180" s="42" t="n"/>
      <c r="I180" s="42" t="n"/>
      <c r="J180" s="42" t="n"/>
      <c r="K180" s="42">
        <f>IF(COUNTA(C180:J180)=0,"",SUM(C180:J180))</f>
        <v/>
      </c>
      <c r="L180" s="42">
        <f>IF(COUNTA(C180:J180)=0,"",8*3)</f>
        <v/>
      </c>
      <c r="M180" s="49">
        <f>IF(K180="","",K180/L180)</f>
        <v/>
      </c>
      <c r="N180" s="42">
        <f>IF(M180="","",IF(M180&gt;=75%,"Final",IF(M180&gt;=60%,"Review","Exclude")))</f>
        <v/>
      </c>
      <c r="O180" s="42" t="n"/>
    </row>
    <row r="181">
      <c r="A181" s="42" t="n"/>
      <c r="B181" s="42">
        <f t="array" ref="B181">IFERROR(INDEX(Screening!$B:$B,MATCH(A181,Screening!$A:$A,0)),"")</f>
        <v/>
      </c>
      <c r="C181" s="42" t="n"/>
      <c r="D181" s="42" t="n"/>
      <c r="E181" s="42" t="n"/>
      <c r="F181" s="42" t="n"/>
      <c r="G181" s="42" t="n"/>
      <c r="H181" s="42" t="n"/>
      <c r="I181" s="42" t="n"/>
      <c r="J181" s="42" t="n"/>
      <c r="K181" s="42">
        <f>IF(COUNTA(C181:J181)=0,"",SUM(C181:J181))</f>
        <v/>
      </c>
      <c r="L181" s="42">
        <f>IF(COUNTA(C181:J181)=0,"",8*3)</f>
        <v/>
      </c>
      <c r="M181" s="49">
        <f>IF(K181="","",K181/L181)</f>
        <v/>
      </c>
      <c r="N181" s="42">
        <f>IF(M181="","",IF(M181&gt;=75%,"Final",IF(M181&gt;=60%,"Review","Exclude")))</f>
        <v/>
      </c>
      <c r="O181" s="42" t="n"/>
    </row>
    <row r="182">
      <c r="A182" s="42" t="n"/>
      <c r="B182" s="42">
        <f t="array" ref="B182">IFERROR(INDEX(Screening!$B:$B,MATCH(A182,Screening!$A:$A,0)),"")</f>
        <v/>
      </c>
      <c r="C182" s="42" t="n"/>
      <c r="D182" s="42" t="n"/>
      <c r="E182" s="42" t="n"/>
      <c r="F182" s="42" t="n"/>
      <c r="G182" s="42" t="n"/>
      <c r="H182" s="42" t="n"/>
      <c r="I182" s="42" t="n"/>
      <c r="J182" s="42" t="n"/>
      <c r="K182" s="42">
        <f>IF(COUNTA(C182:J182)=0,"",SUM(C182:J182))</f>
        <v/>
      </c>
      <c r="L182" s="42">
        <f>IF(COUNTA(C182:J182)=0,"",8*3)</f>
        <v/>
      </c>
      <c r="M182" s="49">
        <f>IF(K182="","",K182/L182)</f>
        <v/>
      </c>
      <c r="N182" s="42">
        <f>IF(M182="","",IF(M182&gt;=75%,"Final",IF(M182&gt;=60%,"Review","Exclude")))</f>
        <v/>
      </c>
      <c r="O182" s="42" t="n"/>
    </row>
    <row r="183">
      <c r="A183" s="42" t="n"/>
      <c r="B183" s="42">
        <f t="array" ref="B183">IFERROR(INDEX(Screening!$B:$B,MATCH(A183,Screening!$A:$A,0)),"")</f>
        <v/>
      </c>
      <c r="C183" s="42" t="n"/>
      <c r="D183" s="42" t="n"/>
      <c r="E183" s="42" t="n"/>
      <c r="F183" s="42" t="n"/>
      <c r="G183" s="42" t="n"/>
      <c r="H183" s="42" t="n"/>
      <c r="I183" s="42" t="n"/>
      <c r="J183" s="42" t="n"/>
      <c r="K183" s="42">
        <f>IF(COUNTA(C183:J183)=0,"",SUM(C183:J183))</f>
        <v/>
      </c>
      <c r="L183" s="42">
        <f>IF(COUNTA(C183:J183)=0,"",8*3)</f>
        <v/>
      </c>
      <c r="M183" s="49">
        <f>IF(K183="","",K183/L183)</f>
        <v/>
      </c>
      <c r="N183" s="42">
        <f>IF(M183="","",IF(M183&gt;=75%,"Final",IF(M183&gt;=60%,"Review","Exclude")))</f>
        <v/>
      </c>
      <c r="O183" s="42" t="n"/>
    </row>
    <row r="184">
      <c r="A184" s="42" t="n"/>
      <c r="B184" s="42">
        <f t="array" ref="B184">IFERROR(INDEX(Screening!$B:$B,MATCH(A184,Screening!$A:$A,0)),"")</f>
        <v/>
      </c>
      <c r="C184" s="42" t="n"/>
      <c r="D184" s="42" t="n"/>
      <c r="E184" s="42" t="n"/>
      <c r="F184" s="42" t="n"/>
      <c r="G184" s="42" t="n"/>
      <c r="H184" s="42" t="n"/>
      <c r="I184" s="42" t="n"/>
      <c r="J184" s="42" t="n"/>
      <c r="K184" s="42">
        <f>IF(COUNTA(C184:J184)=0,"",SUM(C184:J184))</f>
        <v/>
      </c>
      <c r="L184" s="42">
        <f>IF(COUNTA(C184:J184)=0,"",8*3)</f>
        <v/>
      </c>
      <c r="M184" s="49">
        <f>IF(K184="","",K184/L184)</f>
        <v/>
      </c>
      <c r="N184" s="42">
        <f>IF(M184="","",IF(M184&gt;=75%,"Final",IF(M184&gt;=60%,"Review","Exclude")))</f>
        <v/>
      </c>
      <c r="O184" s="42" t="n"/>
    </row>
    <row r="185">
      <c r="A185" s="42" t="n"/>
      <c r="B185" s="42">
        <f t="array" ref="B185">IFERROR(INDEX(Screening!$B:$B,MATCH(A185,Screening!$A:$A,0)),"")</f>
        <v/>
      </c>
      <c r="C185" s="42" t="n"/>
      <c r="D185" s="42" t="n"/>
      <c r="E185" s="42" t="n"/>
      <c r="F185" s="42" t="n"/>
      <c r="G185" s="42" t="n"/>
      <c r="H185" s="42" t="n"/>
      <c r="I185" s="42" t="n"/>
      <c r="J185" s="42" t="n"/>
      <c r="K185" s="42">
        <f>IF(COUNTA(C185:J185)=0,"",SUM(C185:J185))</f>
        <v/>
      </c>
      <c r="L185" s="42">
        <f>IF(COUNTA(C185:J185)=0,"",8*3)</f>
        <v/>
      </c>
      <c r="M185" s="49">
        <f>IF(K185="","",K185/L185)</f>
        <v/>
      </c>
      <c r="N185" s="42">
        <f>IF(M185="","",IF(M185&gt;=75%,"Final",IF(M185&gt;=60%,"Review","Exclude")))</f>
        <v/>
      </c>
      <c r="O185" s="42" t="n"/>
    </row>
    <row r="186">
      <c r="A186" s="42" t="n"/>
      <c r="B186" s="42">
        <f t="array" ref="B186">IFERROR(INDEX(Screening!$B:$B,MATCH(A186,Screening!$A:$A,0)),"")</f>
        <v/>
      </c>
      <c r="C186" s="42" t="n"/>
      <c r="D186" s="42" t="n"/>
      <c r="E186" s="42" t="n"/>
      <c r="F186" s="42" t="n"/>
      <c r="G186" s="42" t="n"/>
      <c r="H186" s="42" t="n"/>
      <c r="I186" s="42" t="n"/>
      <c r="J186" s="42" t="n"/>
      <c r="K186" s="42">
        <f>IF(COUNTA(C186:J186)=0,"",SUM(C186:J186))</f>
        <v/>
      </c>
      <c r="L186" s="42">
        <f>IF(COUNTA(C186:J186)=0,"",8*3)</f>
        <v/>
      </c>
      <c r="M186" s="49">
        <f>IF(K186="","",K186/L186)</f>
        <v/>
      </c>
      <c r="N186" s="42">
        <f>IF(M186="","",IF(M186&gt;=75%,"Final",IF(M186&gt;=60%,"Review","Exclude")))</f>
        <v/>
      </c>
      <c r="O186" s="42" t="n"/>
    </row>
    <row r="187">
      <c r="A187" s="42" t="n"/>
      <c r="B187" s="42">
        <f t="array" ref="B187">IFERROR(INDEX(Screening!$B:$B,MATCH(A187,Screening!$A:$A,0)),"")</f>
        <v/>
      </c>
      <c r="C187" s="42" t="n"/>
      <c r="D187" s="42" t="n"/>
      <c r="E187" s="42" t="n"/>
      <c r="F187" s="42" t="n"/>
      <c r="G187" s="42" t="n"/>
      <c r="H187" s="42" t="n"/>
      <c r="I187" s="42" t="n"/>
      <c r="J187" s="42" t="n"/>
      <c r="K187" s="42">
        <f>IF(COUNTA(C187:J187)=0,"",SUM(C187:J187))</f>
        <v/>
      </c>
      <c r="L187" s="42">
        <f>IF(COUNTA(C187:J187)=0,"",8*3)</f>
        <v/>
      </c>
      <c r="M187" s="49">
        <f>IF(K187="","",K187/L187)</f>
        <v/>
      </c>
      <c r="N187" s="42">
        <f>IF(M187="","",IF(M187&gt;=75%,"Final",IF(M187&gt;=60%,"Review","Exclude")))</f>
        <v/>
      </c>
      <c r="O187" s="42" t="n"/>
    </row>
    <row r="188">
      <c r="A188" s="42" t="n"/>
      <c r="B188" s="42">
        <f t="array" ref="B188">IFERROR(INDEX(Screening!$B:$B,MATCH(A188,Screening!$A:$A,0)),"")</f>
        <v/>
      </c>
      <c r="C188" s="42" t="n"/>
      <c r="D188" s="42" t="n"/>
      <c r="E188" s="42" t="n"/>
      <c r="F188" s="42" t="n"/>
      <c r="G188" s="42" t="n"/>
      <c r="H188" s="42" t="n"/>
      <c r="I188" s="42" t="n"/>
      <c r="J188" s="42" t="n"/>
      <c r="K188" s="42">
        <f>IF(COUNTA(C188:J188)=0,"",SUM(C188:J188))</f>
        <v/>
      </c>
      <c r="L188" s="42">
        <f>IF(COUNTA(C188:J188)=0,"",8*3)</f>
        <v/>
      </c>
      <c r="M188" s="49">
        <f>IF(K188="","",K188/L188)</f>
        <v/>
      </c>
      <c r="N188" s="42">
        <f>IF(M188="","",IF(M188&gt;=75%,"Final",IF(M188&gt;=60%,"Review","Exclude")))</f>
        <v/>
      </c>
      <c r="O188" s="42" t="n"/>
    </row>
    <row r="189">
      <c r="A189" s="42" t="n"/>
      <c r="B189" s="42">
        <f t="array" ref="B189">IFERROR(INDEX(Screening!$B:$B,MATCH(A189,Screening!$A:$A,0)),"")</f>
        <v/>
      </c>
      <c r="C189" s="42" t="n"/>
      <c r="D189" s="42" t="n"/>
      <c r="E189" s="42" t="n"/>
      <c r="F189" s="42" t="n"/>
      <c r="G189" s="42" t="n"/>
      <c r="H189" s="42" t="n"/>
      <c r="I189" s="42" t="n"/>
      <c r="J189" s="42" t="n"/>
      <c r="K189" s="42">
        <f>IF(COUNTA(C189:J189)=0,"",SUM(C189:J189))</f>
        <v/>
      </c>
      <c r="L189" s="42">
        <f>IF(COUNTA(C189:J189)=0,"",8*3)</f>
        <v/>
      </c>
      <c r="M189" s="49">
        <f>IF(K189="","",K189/L189)</f>
        <v/>
      </c>
      <c r="N189" s="42">
        <f>IF(M189="","",IF(M189&gt;=75%,"Final",IF(M189&gt;=60%,"Review","Exclude")))</f>
        <v/>
      </c>
      <c r="O189" s="42" t="n"/>
    </row>
    <row r="190">
      <c r="A190" s="42" t="n"/>
      <c r="B190" s="42">
        <f t="array" ref="B190">IFERROR(INDEX(Screening!$B:$B,MATCH(A190,Screening!$A:$A,0)),"")</f>
        <v/>
      </c>
      <c r="C190" s="42" t="n"/>
      <c r="D190" s="42" t="n"/>
      <c r="E190" s="42" t="n"/>
      <c r="F190" s="42" t="n"/>
      <c r="G190" s="42" t="n"/>
      <c r="H190" s="42" t="n"/>
      <c r="I190" s="42" t="n"/>
      <c r="J190" s="42" t="n"/>
      <c r="K190" s="42">
        <f>IF(COUNTA(C190:J190)=0,"",SUM(C190:J190))</f>
        <v/>
      </c>
      <c r="L190" s="42">
        <f>IF(COUNTA(C190:J190)=0,"",8*3)</f>
        <v/>
      </c>
      <c r="M190" s="49">
        <f>IF(K190="","",K190/L190)</f>
        <v/>
      </c>
      <c r="N190" s="42">
        <f>IF(M190="","",IF(M190&gt;=75%,"Final",IF(M190&gt;=60%,"Review","Exclude")))</f>
        <v/>
      </c>
      <c r="O190" s="42" t="n"/>
    </row>
    <row r="191">
      <c r="A191" s="42" t="n"/>
      <c r="B191" s="42">
        <f t="array" ref="B191">IFERROR(INDEX(Screening!$B:$B,MATCH(A191,Screening!$A:$A,0)),"")</f>
        <v/>
      </c>
      <c r="C191" s="42" t="n"/>
      <c r="D191" s="42" t="n"/>
      <c r="E191" s="42" t="n"/>
      <c r="F191" s="42" t="n"/>
      <c r="G191" s="42" t="n"/>
      <c r="H191" s="42" t="n"/>
      <c r="I191" s="42" t="n"/>
      <c r="J191" s="42" t="n"/>
      <c r="K191" s="42">
        <f>IF(COUNTA(C191:J191)=0,"",SUM(C191:J191))</f>
        <v/>
      </c>
      <c r="L191" s="42">
        <f>IF(COUNTA(C191:J191)=0,"",8*3)</f>
        <v/>
      </c>
      <c r="M191" s="49">
        <f>IF(K191="","",K191/L191)</f>
        <v/>
      </c>
      <c r="N191" s="42">
        <f>IF(M191="","",IF(M191&gt;=75%,"Final",IF(M191&gt;=60%,"Review","Exclude")))</f>
        <v/>
      </c>
      <c r="O191" s="42" t="n"/>
    </row>
    <row r="192">
      <c r="A192" s="42" t="n"/>
      <c r="B192" s="42">
        <f t="array" ref="B192">IFERROR(INDEX(Screening!$B:$B,MATCH(A192,Screening!$A:$A,0)),"")</f>
        <v/>
      </c>
      <c r="C192" s="42" t="n"/>
      <c r="D192" s="42" t="n"/>
      <c r="E192" s="42" t="n"/>
      <c r="F192" s="42" t="n"/>
      <c r="G192" s="42" t="n"/>
      <c r="H192" s="42" t="n"/>
      <c r="I192" s="42" t="n"/>
      <c r="J192" s="42" t="n"/>
      <c r="K192" s="42">
        <f>IF(COUNTA(C192:J192)=0,"",SUM(C192:J192))</f>
        <v/>
      </c>
      <c r="L192" s="42">
        <f>IF(COUNTA(C192:J192)=0,"",8*3)</f>
        <v/>
      </c>
      <c r="M192" s="49">
        <f>IF(K192="","",K192/L192)</f>
        <v/>
      </c>
      <c r="N192" s="42">
        <f>IF(M192="","",IF(M192&gt;=75%,"Final",IF(M192&gt;=60%,"Review","Exclude")))</f>
        <v/>
      </c>
      <c r="O192" s="42" t="n"/>
    </row>
    <row r="193">
      <c r="A193" s="42" t="n"/>
      <c r="B193" s="42">
        <f t="array" ref="B193">IFERROR(INDEX(Screening!$B:$B,MATCH(A193,Screening!$A:$A,0)),"")</f>
        <v/>
      </c>
      <c r="C193" s="42" t="n"/>
      <c r="D193" s="42" t="n"/>
      <c r="E193" s="42" t="n"/>
      <c r="F193" s="42" t="n"/>
      <c r="G193" s="42" t="n"/>
      <c r="H193" s="42" t="n"/>
      <c r="I193" s="42" t="n"/>
      <c r="J193" s="42" t="n"/>
      <c r="K193" s="42">
        <f>IF(COUNTA(C193:J193)=0,"",SUM(C193:J193))</f>
        <v/>
      </c>
      <c r="L193" s="42">
        <f>IF(COUNTA(C193:J193)=0,"",8*3)</f>
        <v/>
      </c>
      <c r="M193" s="49">
        <f>IF(K193="","",K193/L193)</f>
        <v/>
      </c>
      <c r="N193" s="42">
        <f>IF(M193="","",IF(M193&gt;=75%,"Final",IF(M193&gt;=60%,"Review","Exclude")))</f>
        <v/>
      </c>
      <c r="O193" s="42" t="n"/>
    </row>
    <row r="194">
      <c r="A194" s="42" t="n"/>
      <c r="B194" s="42">
        <f t="array" ref="B194">IFERROR(INDEX(Screening!$B:$B,MATCH(A194,Screening!$A:$A,0)),"")</f>
        <v/>
      </c>
      <c r="C194" s="42" t="n"/>
      <c r="D194" s="42" t="n"/>
      <c r="E194" s="42" t="n"/>
      <c r="F194" s="42" t="n"/>
      <c r="G194" s="42" t="n"/>
      <c r="H194" s="42" t="n"/>
      <c r="I194" s="42" t="n"/>
      <c r="J194" s="42" t="n"/>
      <c r="K194" s="42">
        <f>IF(COUNTA(C194:J194)=0,"",SUM(C194:J194))</f>
        <v/>
      </c>
      <c r="L194" s="42">
        <f>IF(COUNTA(C194:J194)=0,"",8*3)</f>
        <v/>
      </c>
      <c r="M194" s="49">
        <f>IF(K194="","",K194/L194)</f>
        <v/>
      </c>
      <c r="N194" s="42">
        <f>IF(M194="","",IF(M194&gt;=75%,"Final",IF(M194&gt;=60%,"Review","Exclude")))</f>
        <v/>
      </c>
      <c r="O194" s="42" t="n"/>
    </row>
    <row r="195">
      <c r="A195" s="42" t="n"/>
      <c r="B195" s="42">
        <f t="array" ref="B195">IFERROR(INDEX(Screening!$B:$B,MATCH(A195,Screening!$A:$A,0)),"")</f>
        <v/>
      </c>
      <c r="C195" s="42" t="n"/>
      <c r="D195" s="42" t="n"/>
      <c r="E195" s="42" t="n"/>
      <c r="F195" s="42" t="n"/>
      <c r="G195" s="42" t="n"/>
      <c r="H195" s="42" t="n"/>
      <c r="I195" s="42" t="n"/>
      <c r="J195" s="42" t="n"/>
      <c r="K195" s="42">
        <f>IF(COUNTA(C195:J195)=0,"",SUM(C195:J195))</f>
        <v/>
      </c>
      <c r="L195" s="42">
        <f>IF(COUNTA(C195:J195)=0,"",8*3)</f>
        <v/>
      </c>
      <c r="M195" s="49">
        <f>IF(K195="","",K195/L195)</f>
        <v/>
      </c>
      <c r="N195" s="42">
        <f>IF(M195="","",IF(M195&gt;=75%,"Final",IF(M195&gt;=60%,"Review","Exclude")))</f>
        <v/>
      </c>
      <c r="O195" s="42" t="n"/>
    </row>
    <row r="196">
      <c r="A196" s="42" t="n"/>
      <c r="B196" s="42">
        <f t="array" ref="B196">IFERROR(INDEX(Screening!$B:$B,MATCH(A196,Screening!$A:$A,0)),"")</f>
        <v/>
      </c>
      <c r="C196" s="42" t="n"/>
      <c r="D196" s="42" t="n"/>
      <c r="E196" s="42" t="n"/>
      <c r="F196" s="42" t="n"/>
      <c r="G196" s="42" t="n"/>
      <c r="H196" s="42" t="n"/>
      <c r="I196" s="42" t="n"/>
      <c r="J196" s="42" t="n"/>
      <c r="K196" s="42">
        <f>IF(COUNTA(C196:J196)=0,"",SUM(C196:J196))</f>
        <v/>
      </c>
      <c r="L196" s="42">
        <f>IF(COUNTA(C196:J196)=0,"",8*3)</f>
        <v/>
      </c>
      <c r="M196" s="49">
        <f>IF(K196="","",K196/L196)</f>
        <v/>
      </c>
      <c r="N196" s="42">
        <f>IF(M196="","",IF(M196&gt;=75%,"Final",IF(M196&gt;=60%,"Review","Exclude")))</f>
        <v/>
      </c>
      <c r="O196" s="42" t="n"/>
    </row>
    <row r="197">
      <c r="A197" s="42" t="n"/>
      <c r="B197" s="42">
        <f t="array" ref="B197">IFERROR(INDEX(Screening!$B:$B,MATCH(A197,Screening!$A:$A,0)),"")</f>
        <v/>
      </c>
      <c r="C197" s="42" t="n"/>
      <c r="D197" s="42" t="n"/>
      <c r="E197" s="42" t="n"/>
      <c r="F197" s="42" t="n"/>
      <c r="G197" s="42" t="n"/>
      <c r="H197" s="42" t="n"/>
      <c r="I197" s="42" t="n"/>
      <c r="J197" s="42" t="n"/>
      <c r="K197" s="42">
        <f>IF(COUNTA(C197:J197)=0,"",SUM(C197:J197))</f>
        <v/>
      </c>
      <c r="L197" s="42">
        <f>IF(COUNTA(C197:J197)=0,"",8*3)</f>
        <v/>
      </c>
      <c r="M197" s="49">
        <f>IF(K197="","",K197/L197)</f>
        <v/>
      </c>
      <c r="N197" s="42">
        <f>IF(M197="","",IF(M197&gt;=75%,"Final",IF(M197&gt;=60%,"Review","Exclude")))</f>
        <v/>
      </c>
      <c r="O197" s="42" t="n"/>
    </row>
    <row r="198">
      <c r="A198" s="42" t="n"/>
      <c r="B198" s="42">
        <f t="array" ref="B198">IFERROR(INDEX(Screening!$B:$B,MATCH(A198,Screening!$A:$A,0)),"")</f>
        <v/>
      </c>
      <c r="C198" s="42" t="n"/>
      <c r="D198" s="42" t="n"/>
      <c r="E198" s="42" t="n"/>
      <c r="F198" s="42" t="n"/>
      <c r="G198" s="42" t="n"/>
      <c r="H198" s="42" t="n"/>
      <c r="I198" s="42" t="n"/>
      <c r="J198" s="42" t="n"/>
      <c r="K198" s="42">
        <f>IF(COUNTA(C198:J198)=0,"",SUM(C198:J198))</f>
        <v/>
      </c>
      <c r="L198" s="42">
        <f>IF(COUNTA(C198:J198)=0,"",8*3)</f>
        <v/>
      </c>
      <c r="M198" s="49">
        <f>IF(K198="","",K198/L198)</f>
        <v/>
      </c>
      <c r="N198" s="42">
        <f>IF(M198="","",IF(M198&gt;=75%,"Final",IF(M198&gt;=60%,"Review","Exclude")))</f>
        <v/>
      </c>
      <c r="O198" s="42" t="n"/>
    </row>
    <row r="199">
      <c r="A199" s="42" t="n"/>
      <c r="B199" s="42">
        <f t="array" ref="B199">IFERROR(INDEX(Screening!$B:$B,MATCH(A199,Screening!$A:$A,0)),"")</f>
        <v/>
      </c>
      <c r="C199" s="42" t="n"/>
      <c r="D199" s="42" t="n"/>
      <c r="E199" s="42" t="n"/>
      <c r="F199" s="42" t="n"/>
      <c r="G199" s="42" t="n"/>
      <c r="H199" s="42" t="n"/>
      <c r="I199" s="42" t="n"/>
      <c r="J199" s="42" t="n"/>
      <c r="K199" s="42">
        <f>IF(COUNTA(C199:J199)=0,"",SUM(C199:J199))</f>
        <v/>
      </c>
      <c r="L199" s="42">
        <f>IF(COUNTA(C199:J199)=0,"",8*3)</f>
        <v/>
      </c>
      <c r="M199" s="49">
        <f>IF(K199="","",K199/L199)</f>
        <v/>
      </c>
      <c r="N199" s="42">
        <f>IF(M199="","",IF(M199&gt;=75%,"Final",IF(M199&gt;=60%,"Review","Exclude")))</f>
        <v/>
      </c>
      <c r="O199" s="42" t="n"/>
    </row>
    <row r="200">
      <c r="A200" s="42" t="n"/>
      <c r="B200" s="42">
        <f t="array" ref="B200">IFERROR(INDEX(Screening!$B:$B,MATCH(A200,Screening!$A:$A,0)),"")</f>
        <v/>
      </c>
      <c r="C200" s="42" t="n"/>
      <c r="D200" s="42" t="n"/>
      <c r="E200" s="42" t="n"/>
      <c r="F200" s="42" t="n"/>
      <c r="G200" s="42" t="n"/>
      <c r="H200" s="42" t="n"/>
      <c r="I200" s="42" t="n"/>
      <c r="J200" s="42" t="n"/>
      <c r="K200" s="42">
        <f>IF(COUNTA(C200:J200)=0,"",SUM(C200:J200))</f>
        <v/>
      </c>
      <c r="L200" s="42">
        <f>IF(COUNTA(C200:J200)=0,"",8*3)</f>
        <v/>
      </c>
      <c r="M200" s="49">
        <f>IF(K200="","",K200/L200)</f>
        <v/>
      </c>
      <c r="N200" s="42">
        <f>IF(M200="","",IF(M200&gt;=75%,"Final",IF(M200&gt;=60%,"Review","Exclude")))</f>
        <v/>
      </c>
      <c r="O200" s="42" t="n"/>
    </row>
    <row r="201">
      <c r="A201" s="42" t="n"/>
      <c r="B201" s="42">
        <f t="array" ref="B201">IFERROR(INDEX(Screening!$B:$B,MATCH(A201,Screening!$A:$A,0)),"")</f>
        <v/>
      </c>
      <c r="C201" s="42" t="n"/>
      <c r="D201" s="42" t="n"/>
      <c r="E201" s="42" t="n"/>
      <c r="F201" s="42" t="n"/>
      <c r="G201" s="42" t="n"/>
      <c r="H201" s="42" t="n"/>
      <c r="I201" s="42" t="n"/>
      <c r="J201" s="42" t="n"/>
      <c r="K201" s="42">
        <f>IF(COUNTA(C201:J201)=0,"",SUM(C201:J201))</f>
        <v/>
      </c>
      <c r="L201" s="42">
        <f>IF(COUNTA(C201:J201)=0,"",8*3)</f>
        <v/>
      </c>
      <c r="M201" s="49">
        <f>IF(K201="","",K201/L201)</f>
        <v/>
      </c>
      <c r="N201" s="42">
        <f>IF(M201="","",IF(M201&gt;=75%,"Final",IF(M201&gt;=60%,"Review","Exclude")))</f>
        <v/>
      </c>
      <c r="O201" s="42" t="n"/>
    </row>
    <row r="202">
      <c r="A202" s="42" t="n"/>
      <c r="B202" s="42">
        <f t="array" ref="B202">IFERROR(INDEX(Screening!$B:$B,MATCH(A202,Screening!$A:$A,0)),"")</f>
        <v/>
      </c>
      <c r="C202" s="42" t="n"/>
      <c r="D202" s="42" t="n"/>
      <c r="E202" s="42" t="n"/>
      <c r="F202" s="42" t="n"/>
      <c r="G202" s="42" t="n"/>
      <c r="H202" s="42" t="n"/>
      <c r="I202" s="42" t="n"/>
      <c r="J202" s="42" t="n"/>
      <c r="K202" s="42">
        <f>IF(COUNTA(C202:J202)=0,"",SUM(C202:J202))</f>
        <v/>
      </c>
      <c r="L202" s="42">
        <f>IF(COUNTA(C202:J202)=0,"",8*3)</f>
        <v/>
      </c>
      <c r="M202" s="49">
        <f>IF(K202="","",K202/L202)</f>
        <v/>
      </c>
      <c r="N202" s="42">
        <f>IF(M202="","",IF(M202&gt;=75%,"Final",IF(M202&gt;=60%,"Review","Exclude")))</f>
        <v/>
      </c>
      <c r="O202" s="42" t="n"/>
    </row>
    <row r="203">
      <c r="A203" s="42" t="n"/>
      <c r="B203" s="42">
        <f t="array" ref="B203">IFERROR(INDEX(Screening!$B:$B,MATCH(A203,Screening!$A:$A,0)),"")</f>
        <v/>
      </c>
      <c r="C203" s="42" t="n"/>
      <c r="D203" s="42" t="n"/>
      <c r="E203" s="42" t="n"/>
      <c r="F203" s="42" t="n"/>
      <c r="G203" s="42" t="n"/>
      <c r="H203" s="42" t="n"/>
      <c r="I203" s="42" t="n"/>
      <c r="J203" s="42" t="n"/>
      <c r="K203" s="42">
        <f>IF(COUNTA(C203:J203)=0,"",SUM(C203:J203))</f>
        <v/>
      </c>
      <c r="L203" s="42">
        <f>IF(COUNTA(C203:J203)=0,"",8*3)</f>
        <v/>
      </c>
      <c r="M203" s="49">
        <f>IF(K203="","",K203/L203)</f>
        <v/>
      </c>
      <c r="N203" s="42">
        <f>IF(M203="","",IF(M203&gt;=75%,"Final",IF(M203&gt;=60%,"Review","Exclude")))</f>
        <v/>
      </c>
      <c r="O203" s="42" t="n"/>
    </row>
    <row r="204">
      <c r="A204" s="42" t="n"/>
      <c r="B204" s="42">
        <f t="array" ref="B204">IFERROR(INDEX(Screening!$B:$B,MATCH(A204,Screening!$A:$A,0)),"")</f>
        <v/>
      </c>
      <c r="C204" s="42" t="n"/>
      <c r="D204" s="42" t="n"/>
      <c r="E204" s="42" t="n"/>
      <c r="F204" s="42" t="n"/>
      <c r="G204" s="42" t="n"/>
      <c r="H204" s="42" t="n"/>
      <c r="I204" s="42" t="n"/>
      <c r="J204" s="42" t="n"/>
      <c r="K204" s="42">
        <f>IF(COUNTA(C204:J204)=0,"",SUM(C204:J204))</f>
        <v/>
      </c>
      <c r="L204" s="42">
        <f>IF(COUNTA(C204:J204)=0,"",8*3)</f>
        <v/>
      </c>
      <c r="M204" s="49">
        <f>IF(K204="","",K204/L204)</f>
        <v/>
      </c>
      <c r="N204" s="42">
        <f>IF(M204="","",IF(M204&gt;=75%,"Final",IF(M204&gt;=60%,"Review","Exclude")))</f>
        <v/>
      </c>
      <c r="O204" s="42" t="n"/>
    </row>
    <row r="205">
      <c r="A205" s="42" t="n"/>
      <c r="B205" s="42">
        <f t="array" ref="B205">IFERROR(INDEX(Screening!$B:$B,MATCH(A205,Screening!$A:$A,0)),"")</f>
        <v/>
      </c>
      <c r="C205" s="42" t="n"/>
      <c r="D205" s="42" t="n"/>
      <c r="E205" s="42" t="n"/>
      <c r="F205" s="42" t="n"/>
      <c r="G205" s="42" t="n"/>
      <c r="H205" s="42" t="n"/>
      <c r="I205" s="42" t="n"/>
      <c r="J205" s="42" t="n"/>
      <c r="K205" s="42">
        <f>IF(COUNTA(C205:J205)=0,"",SUM(C205:J205))</f>
        <v/>
      </c>
      <c r="L205" s="42">
        <f>IF(COUNTA(C205:J205)=0,"",8*3)</f>
        <v/>
      </c>
      <c r="M205" s="49">
        <f>IF(K205="","",K205/L205)</f>
        <v/>
      </c>
      <c r="N205" s="42">
        <f>IF(M205="","",IF(M205&gt;=75%,"Final",IF(M205&gt;=60%,"Review","Exclude")))</f>
        <v/>
      </c>
      <c r="O205" s="42" t="n"/>
    </row>
    <row r="206">
      <c r="A206" s="42" t="n"/>
      <c r="B206" s="42">
        <f t="array" ref="B206">IFERROR(INDEX(Screening!$B:$B,MATCH(A206,Screening!$A:$A,0)),"")</f>
        <v/>
      </c>
      <c r="C206" s="42" t="n"/>
      <c r="D206" s="42" t="n"/>
      <c r="E206" s="42" t="n"/>
      <c r="F206" s="42" t="n"/>
      <c r="G206" s="42" t="n"/>
      <c r="H206" s="42" t="n"/>
      <c r="I206" s="42" t="n"/>
      <c r="J206" s="42" t="n"/>
      <c r="K206" s="42">
        <f>IF(COUNTA(C206:J206)=0,"",SUM(C206:J206))</f>
        <v/>
      </c>
      <c r="L206" s="42">
        <f>IF(COUNTA(C206:J206)=0,"",8*3)</f>
        <v/>
      </c>
      <c r="M206" s="49">
        <f>IF(K206="","",K206/L206)</f>
        <v/>
      </c>
      <c r="N206" s="42">
        <f>IF(M206="","",IF(M206&gt;=75%,"Final",IF(M206&gt;=60%,"Review","Exclude")))</f>
        <v/>
      </c>
      <c r="O206" s="42" t="n"/>
    </row>
    <row r="207">
      <c r="A207" s="42" t="n"/>
      <c r="B207" s="42">
        <f t="array" ref="B207">IFERROR(INDEX(Screening!$B:$B,MATCH(A207,Screening!$A:$A,0)),"")</f>
        <v/>
      </c>
      <c r="C207" s="42" t="n"/>
      <c r="D207" s="42" t="n"/>
      <c r="E207" s="42" t="n"/>
      <c r="F207" s="42" t="n"/>
      <c r="G207" s="42" t="n"/>
      <c r="H207" s="42" t="n"/>
      <c r="I207" s="42" t="n"/>
      <c r="J207" s="42" t="n"/>
      <c r="K207" s="42">
        <f>IF(COUNTA(C207:J207)=0,"",SUM(C207:J207))</f>
        <v/>
      </c>
      <c r="L207" s="42">
        <f>IF(COUNTA(C207:J207)=0,"",8*3)</f>
        <v/>
      </c>
      <c r="M207" s="49">
        <f>IF(K207="","",K207/L207)</f>
        <v/>
      </c>
      <c r="N207" s="42">
        <f>IF(M207="","",IF(M207&gt;=75%,"Final",IF(M207&gt;=60%,"Review","Exclude")))</f>
        <v/>
      </c>
      <c r="O207" s="42" t="n"/>
    </row>
    <row r="208">
      <c r="A208" s="42" t="n"/>
      <c r="B208" s="42">
        <f t="array" ref="B208">IFERROR(INDEX(Screening!$B:$B,MATCH(A208,Screening!$A:$A,0)),"")</f>
        <v/>
      </c>
      <c r="C208" s="42" t="n"/>
      <c r="D208" s="42" t="n"/>
      <c r="E208" s="42" t="n"/>
      <c r="F208" s="42" t="n"/>
      <c r="G208" s="42" t="n"/>
      <c r="H208" s="42" t="n"/>
      <c r="I208" s="42" t="n"/>
      <c r="J208" s="42" t="n"/>
      <c r="K208" s="42">
        <f>IF(COUNTA(C208:J208)=0,"",SUM(C208:J208))</f>
        <v/>
      </c>
      <c r="L208" s="42">
        <f>IF(COUNTA(C208:J208)=0,"",8*3)</f>
        <v/>
      </c>
      <c r="M208" s="49">
        <f>IF(K208="","",K208/L208)</f>
        <v/>
      </c>
      <c r="N208" s="42">
        <f>IF(M208="","",IF(M208&gt;=75%,"Final",IF(M208&gt;=60%,"Review","Exclude")))</f>
        <v/>
      </c>
      <c r="O208" s="42" t="n"/>
    </row>
    <row r="209">
      <c r="A209" s="42" t="n"/>
      <c r="B209" s="42">
        <f t="array" ref="B209">IFERROR(INDEX(Screening!$B:$B,MATCH(A209,Screening!$A:$A,0)),"")</f>
        <v/>
      </c>
      <c r="C209" s="42" t="n"/>
      <c r="D209" s="42" t="n"/>
      <c r="E209" s="42" t="n"/>
      <c r="F209" s="42" t="n"/>
      <c r="G209" s="42" t="n"/>
      <c r="H209" s="42" t="n"/>
      <c r="I209" s="42" t="n"/>
      <c r="J209" s="42" t="n"/>
      <c r="K209" s="42">
        <f>IF(COUNTA(C209:J209)=0,"",SUM(C209:J209))</f>
        <v/>
      </c>
      <c r="L209" s="42">
        <f>IF(COUNTA(C209:J209)=0,"",8*3)</f>
        <v/>
      </c>
      <c r="M209" s="49">
        <f>IF(K209="","",K209/L209)</f>
        <v/>
      </c>
      <c r="N209" s="42">
        <f>IF(M209="","",IF(M209&gt;=75%,"Final",IF(M209&gt;=60%,"Review","Exclude")))</f>
        <v/>
      </c>
      <c r="O209" s="42" t="n"/>
    </row>
    <row r="210">
      <c r="A210" s="42" t="n"/>
      <c r="B210" s="42">
        <f t="array" ref="B210">IFERROR(INDEX(Screening!$B:$B,MATCH(A210,Screening!$A:$A,0)),"")</f>
        <v/>
      </c>
      <c r="C210" s="42" t="n"/>
      <c r="D210" s="42" t="n"/>
      <c r="E210" s="42" t="n"/>
      <c r="F210" s="42" t="n"/>
      <c r="G210" s="42" t="n"/>
      <c r="H210" s="42" t="n"/>
      <c r="I210" s="42" t="n"/>
      <c r="J210" s="42" t="n"/>
      <c r="K210" s="42">
        <f>IF(COUNTA(C210:J210)=0,"",SUM(C210:J210))</f>
        <v/>
      </c>
      <c r="L210" s="42">
        <f>IF(COUNTA(C210:J210)=0,"",8*3)</f>
        <v/>
      </c>
      <c r="M210" s="49">
        <f>IF(K210="","",K210/L210)</f>
        <v/>
      </c>
      <c r="N210" s="42">
        <f>IF(M210="","",IF(M210&gt;=75%,"Final",IF(M210&gt;=60%,"Review","Exclude")))</f>
        <v/>
      </c>
      <c r="O210" s="42" t="n"/>
    </row>
    <row r="211">
      <c r="A211" s="42" t="n"/>
      <c r="B211" s="42">
        <f t="array" ref="B211">IFERROR(INDEX(Screening!$B:$B,MATCH(A211,Screening!$A:$A,0)),"")</f>
        <v/>
      </c>
      <c r="C211" s="42" t="n"/>
      <c r="D211" s="42" t="n"/>
      <c r="E211" s="42" t="n"/>
      <c r="F211" s="42" t="n"/>
      <c r="G211" s="42" t="n"/>
      <c r="H211" s="42" t="n"/>
      <c r="I211" s="42" t="n"/>
      <c r="J211" s="42" t="n"/>
      <c r="K211" s="42">
        <f>IF(COUNTA(C211:J211)=0,"",SUM(C211:J211))</f>
        <v/>
      </c>
      <c r="L211" s="42">
        <f>IF(COUNTA(C211:J211)=0,"",8*3)</f>
        <v/>
      </c>
      <c r="M211" s="49">
        <f>IF(K211="","",K211/L211)</f>
        <v/>
      </c>
      <c r="N211" s="42">
        <f>IF(M211="","",IF(M211&gt;=75%,"Final",IF(M211&gt;=60%,"Review","Exclude")))</f>
        <v/>
      </c>
      <c r="O211" s="42" t="n"/>
    </row>
    <row r="212">
      <c r="A212" s="42" t="n"/>
      <c r="B212" s="42">
        <f t="array" ref="B212">IFERROR(INDEX(Screening!$B:$B,MATCH(A212,Screening!$A:$A,0)),"")</f>
        <v/>
      </c>
      <c r="C212" s="42" t="n"/>
      <c r="D212" s="42" t="n"/>
      <c r="E212" s="42" t="n"/>
      <c r="F212" s="42" t="n"/>
      <c r="G212" s="42" t="n"/>
      <c r="H212" s="42" t="n"/>
      <c r="I212" s="42" t="n"/>
      <c r="J212" s="42" t="n"/>
      <c r="K212" s="42">
        <f>IF(COUNTA(C212:J212)=0,"",SUM(C212:J212))</f>
        <v/>
      </c>
      <c r="L212" s="42">
        <f>IF(COUNTA(C212:J212)=0,"",8*3)</f>
        <v/>
      </c>
      <c r="M212" s="49">
        <f>IF(K212="","",K212/L212)</f>
        <v/>
      </c>
      <c r="N212" s="42">
        <f>IF(M212="","",IF(M212&gt;=75%,"Final",IF(M212&gt;=60%,"Review","Exclude")))</f>
        <v/>
      </c>
      <c r="O212" s="42" t="n"/>
    </row>
    <row r="213">
      <c r="A213" s="42" t="n"/>
      <c r="B213" s="42">
        <f t="array" ref="B213">IFERROR(INDEX(Screening!$B:$B,MATCH(A213,Screening!$A:$A,0)),"")</f>
        <v/>
      </c>
      <c r="C213" s="42" t="n"/>
      <c r="D213" s="42" t="n"/>
      <c r="E213" s="42" t="n"/>
      <c r="F213" s="42" t="n"/>
      <c r="G213" s="42" t="n"/>
      <c r="H213" s="42" t="n"/>
      <c r="I213" s="42" t="n"/>
      <c r="J213" s="42" t="n"/>
      <c r="K213" s="42">
        <f>IF(COUNTA(C213:J213)=0,"",SUM(C213:J213))</f>
        <v/>
      </c>
      <c r="L213" s="42">
        <f>IF(COUNTA(C213:J213)=0,"",8*3)</f>
        <v/>
      </c>
      <c r="M213" s="49">
        <f>IF(K213="","",K213/L213)</f>
        <v/>
      </c>
      <c r="N213" s="42">
        <f>IF(M213="","",IF(M213&gt;=75%,"Final",IF(M213&gt;=60%,"Review","Exclude")))</f>
        <v/>
      </c>
      <c r="O213" s="42" t="n"/>
    </row>
    <row r="214">
      <c r="A214" s="42" t="n"/>
      <c r="B214" s="42">
        <f t="array" ref="B214">IFERROR(INDEX(Screening!$B:$B,MATCH(A214,Screening!$A:$A,0)),"")</f>
        <v/>
      </c>
      <c r="C214" s="42" t="n"/>
      <c r="D214" s="42" t="n"/>
      <c r="E214" s="42" t="n"/>
      <c r="F214" s="42" t="n"/>
      <c r="G214" s="42" t="n"/>
      <c r="H214" s="42" t="n"/>
      <c r="I214" s="42" t="n"/>
      <c r="J214" s="42" t="n"/>
      <c r="K214" s="42">
        <f>IF(COUNTA(C214:J214)=0,"",SUM(C214:J214))</f>
        <v/>
      </c>
      <c r="L214" s="42">
        <f>IF(COUNTA(C214:J214)=0,"",8*3)</f>
        <v/>
      </c>
      <c r="M214" s="49">
        <f>IF(K214="","",K214/L214)</f>
        <v/>
      </c>
      <c r="N214" s="42">
        <f>IF(M214="","",IF(M214&gt;=75%,"Final",IF(M214&gt;=60%,"Review","Exclude")))</f>
        <v/>
      </c>
      <c r="O214" s="42" t="n"/>
    </row>
    <row r="215">
      <c r="A215" s="42" t="n"/>
      <c r="B215" s="42">
        <f t="array" ref="B215">IFERROR(INDEX(Screening!$B:$B,MATCH(A215,Screening!$A:$A,0)),"")</f>
        <v/>
      </c>
      <c r="C215" s="42" t="n"/>
      <c r="D215" s="42" t="n"/>
      <c r="E215" s="42" t="n"/>
      <c r="F215" s="42" t="n"/>
      <c r="G215" s="42" t="n"/>
      <c r="H215" s="42" t="n"/>
      <c r="I215" s="42" t="n"/>
      <c r="J215" s="42" t="n"/>
      <c r="K215" s="42">
        <f>IF(COUNTA(C215:J215)=0,"",SUM(C215:J215))</f>
        <v/>
      </c>
      <c r="L215" s="42">
        <f>IF(COUNTA(C215:J215)=0,"",8*3)</f>
        <v/>
      </c>
      <c r="M215" s="49">
        <f>IF(K215="","",K215/L215)</f>
        <v/>
      </c>
      <c r="N215" s="42">
        <f>IF(M215="","",IF(M215&gt;=75%,"Final",IF(M215&gt;=60%,"Review","Exclude")))</f>
        <v/>
      </c>
      <c r="O215" s="42" t="n"/>
    </row>
    <row r="216">
      <c r="A216" s="42" t="n"/>
      <c r="B216" s="42">
        <f t="array" ref="B216">IFERROR(INDEX(Screening!$B:$B,MATCH(A216,Screening!$A:$A,0)),"")</f>
        <v/>
      </c>
      <c r="C216" s="42" t="n"/>
      <c r="D216" s="42" t="n"/>
      <c r="E216" s="42" t="n"/>
      <c r="F216" s="42" t="n"/>
      <c r="G216" s="42" t="n"/>
      <c r="H216" s="42" t="n"/>
      <c r="I216" s="42" t="n"/>
      <c r="J216" s="42" t="n"/>
      <c r="K216" s="42">
        <f>IF(COUNTA(C216:J216)=0,"",SUM(C216:J216))</f>
        <v/>
      </c>
      <c r="L216" s="42">
        <f>IF(COUNTA(C216:J216)=0,"",8*3)</f>
        <v/>
      </c>
      <c r="M216" s="49">
        <f>IF(K216="","",K216/L216)</f>
        <v/>
      </c>
      <c r="N216" s="42">
        <f>IF(M216="","",IF(M216&gt;=75%,"Final",IF(M216&gt;=60%,"Review","Exclude")))</f>
        <v/>
      </c>
      <c r="O216" s="42" t="n"/>
    </row>
    <row r="217">
      <c r="A217" s="42" t="n"/>
      <c r="B217" s="42">
        <f t="array" ref="B217">IFERROR(INDEX(Screening!$B:$B,MATCH(A217,Screening!$A:$A,0)),"")</f>
        <v/>
      </c>
      <c r="C217" s="42" t="n"/>
      <c r="D217" s="42" t="n"/>
      <c r="E217" s="42" t="n"/>
      <c r="F217" s="42" t="n"/>
      <c r="G217" s="42" t="n"/>
      <c r="H217" s="42" t="n"/>
      <c r="I217" s="42" t="n"/>
      <c r="J217" s="42" t="n"/>
      <c r="K217" s="42">
        <f>IF(COUNTA(C217:J217)=0,"",SUM(C217:J217))</f>
        <v/>
      </c>
      <c r="L217" s="42">
        <f>IF(COUNTA(C217:J217)=0,"",8*3)</f>
        <v/>
      </c>
      <c r="M217" s="49">
        <f>IF(K217="","",K217/L217)</f>
        <v/>
      </c>
      <c r="N217" s="42">
        <f>IF(M217="","",IF(M217&gt;=75%,"Final",IF(M217&gt;=60%,"Review","Exclude")))</f>
        <v/>
      </c>
      <c r="O217" s="42" t="n"/>
    </row>
    <row r="218">
      <c r="A218" s="42" t="n"/>
      <c r="B218" s="42">
        <f t="array" ref="B218">IFERROR(INDEX(Screening!$B:$B,MATCH(A218,Screening!$A:$A,0)),"")</f>
        <v/>
      </c>
      <c r="C218" s="42" t="n"/>
      <c r="D218" s="42" t="n"/>
      <c r="E218" s="42" t="n"/>
      <c r="F218" s="42" t="n"/>
      <c r="G218" s="42" t="n"/>
      <c r="H218" s="42" t="n"/>
      <c r="I218" s="42" t="n"/>
      <c r="J218" s="42" t="n"/>
      <c r="K218" s="42">
        <f>IF(COUNTA(C218:J218)=0,"",SUM(C218:J218))</f>
        <v/>
      </c>
      <c r="L218" s="42">
        <f>IF(COUNTA(C218:J218)=0,"",8*3)</f>
        <v/>
      </c>
      <c r="M218" s="49">
        <f>IF(K218="","",K218/L218)</f>
        <v/>
      </c>
      <c r="N218" s="42">
        <f>IF(M218="","",IF(M218&gt;=75%,"Final",IF(M218&gt;=60%,"Review","Exclude")))</f>
        <v/>
      </c>
      <c r="O218" s="42" t="n"/>
    </row>
    <row r="219">
      <c r="A219" s="42" t="n"/>
      <c r="B219" s="42">
        <f t="array" ref="B219">IFERROR(INDEX(Screening!$B:$B,MATCH(A219,Screening!$A:$A,0)),"")</f>
        <v/>
      </c>
      <c r="C219" s="42" t="n"/>
      <c r="D219" s="42" t="n"/>
      <c r="E219" s="42" t="n"/>
      <c r="F219" s="42" t="n"/>
      <c r="G219" s="42" t="n"/>
      <c r="H219" s="42" t="n"/>
      <c r="I219" s="42" t="n"/>
      <c r="J219" s="42" t="n"/>
      <c r="K219" s="42">
        <f>IF(COUNTA(C219:J219)=0,"",SUM(C219:J219))</f>
        <v/>
      </c>
      <c r="L219" s="42">
        <f>IF(COUNTA(C219:J219)=0,"",8*3)</f>
        <v/>
      </c>
      <c r="M219" s="49">
        <f>IF(K219="","",K219/L219)</f>
        <v/>
      </c>
      <c r="N219" s="42">
        <f>IF(M219="","",IF(M219&gt;=75%,"Final",IF(M219&gt;=60%,"Review","Exclude")))</f>
        <v/>
      </c>
      <c r="O219" s="42" t="n"/>
    </row>
    <row r="220">
      <c r="A220" s="42" t="n"/>
      <c r="B220" s="42">
        <f t="array" ref="B220">IFERROR(INDEX(Screening!$B:$B,MATCH(A220,Screening!$A:$A,0)),"")</f>
        <v/>
      </c>
      <c r="C220" s="42" t="n"/>
      <c r="D220" s="42" t="n"/>
      <c r="E220" s="42" t="n"/>
      <c r="F220" s="42" t="n"/>
      <c r="G220" s="42" t="n"/>
      <c r="H220" s="42" t="n"/>
      <c r="I220" s="42" t="n"/>
      <c r="J220" s="42" t="n"/>
      <c r="K220" s="42">
        <f>IF(COUNTA(C220:J220)=0,"",SUM(C220:J220))</f>
        <v/>
      </c>
      <c r="L220" s="42">
        <f>IF(COUNTA(C220:J220)=0,"",8*3)</f>
        <v/>
      </c>
      <c r="M220" s="49">
        <f>IF(K220="","",K220/L220)</f>
        <v/>
      </c>
      <c r="N220" s="42">
        <f>IF(M220="","",IF(M220&gt;=75%,"Final",IF(M220&gt;=60%,"Review","Exclude")))</f>
        <v/>
      </c>
      <c r="O220" s="42" t="n"/>
    </row>
    <row r="221">
      <c r="A221" s="42" t="n"/>
      <c r="B221" s="42">
        <f t="array" ref="B221">IFERROR(INDEX(Screening!$B:$B,MATCH(A221,Screening!$A:$A,0)),"")</f>
        <v/>
      </c>
      <c r="C221" s="42" t="n"/>
      <c r="D221" s="42" t="n"/>
      <c r="E221" s="42" t="n"/>
      <c r="F221" s="42" t="n"/>
      <c r="G221" s="42" t="n"/>
      <c r="H221" s="42" t="n"/>
      <c r="I221" s="42" t="n"/>
      <c r="J221" s="42" t="n"/>
      <c r="K221" s="42">
        <f>IF(COUNTA(C221:J221)=0,"",SUM(C221:J221))</f>
        <v/>
      </c>
      <c r="L221" s="42">
        <f>IF(COUNTA(C221:J221)=0,"",8*3)</f>
        <v/>
      </c>
      <c r="M221" s="49">
        <f>IF(K221="","",K221/L221)</f>
        <v/>
      </c>
      <c r="N221" s="42">
        <f>IF(M221="","",IF(M221&gt;=75%,"Final",IF(M221&gt;=60%,"Review","Exclude")))</f>
        <v/>
      </c>
      <c r="O221" s="42" t="n"/>
    </row>
    <row r="222">
      <c r="A222" s="42" t="n"/>
      <c r="B222" s="42">
        <f t="array" ref="B222">IFERROR(INDEX(Screening!$B:$B,MATCH(A222,Screening!$A:$A,0)),"")</f>
        <v/>
      </c>
      <c r="C222" s="42" t="n"/>
      <c r="D222" s="42" t="n"/>
      <c r="E222" s="42" t="n"/>
      <c r="F222" s="42" t="n"/>
      <c r="G222" s="42" t="n"/>
      <c r="H222" s="42" t="n"/>
      <c r="I222" s="42" t="n"/>
      <c r="J222" s="42" t="n"/>
      <c r="K222" s="42">
        <f>IF(COUNTA(C222:J222)=0,"",SUM(C222:J222))</f>
        <v/>
      </c>
      <c r="L222" s="42">
        <f>IF(COUNTA(C222:J222)=0,"",8*3)</f>
        <v/>
      </c>
      <c r="M222" s="49">
        <f>IF(K222="","",K222/L222)</f>
        <v/>
      </c>
      <c r="N222" s="42">
        <f>IF(M222="","",IF(M222&gt;=75%,"Final",IF(M222&gt;=60%,"Review","Exclude")))</f>
        <v/>
      </c>
      <c r="O222" s="42" t="n"/>
    </row>
    <row r="223">
      <c r="A223" s="42" t="n"/>
      <c r="B223" s="42">
        <f t="array" ref="B223">IFERROR(INDEX(Screening!$B:$B,MATCH(A223,Screening!$A:$A,0)),"")</f>
        <v/>
      </c>
      <c r="C223" s="42" t="n"/>
      <c r="D223" s="42" t="n"/>
      <c r="E223" s="42" t="n"/>
      <c r="F223" s="42" t="n"/>
      <c r="G223" s="42" t="n"/>
      <c r="H223" s="42" t="n"/>
      <c r="I223" s="42" t="n"/>
      <c r="J223" s="42" t="n"/>
      <c r="K223" s="42">
        <f>IF(COUNTA(C223:J223)=0,"",SUM(C223:J223))</f>
        <v/>
      </c>
      <c r="L223" s="42">
        <f>IF(COUNTA(C223:J223)=0,"",8*3)</f>
        <v/>
      </c>
      <c r="M223" s="49">
        <f>IF(K223="","",K223/L223)</f>
        <v/>
      </c>
      <c r="N223" s="42">
        <f>IF(M223="","",IF(M223&gt;=75%,"Final",IF(M223&gt;=60%,"Review","Exclude")))</f>
        <v/>
      </c>
      <c r="O223" s="42" t="n"/>
    </row>
    <row r="224">
      <c r="A224" s="42" t="n"/>
      <c r="B224" s="42">
        <f t="array" ref="B224">IFERROR(INDEX(Screening!$B:$B,MATCH(A224,Screening!$A:$A,0)),"")</f>
        <v/>
      </c>
      <c r="C224" s="42" t="n"/>
      <c r="D224" s="42" t="n"/>
      <c r="E224" s="42" t="n"/>
      <c r="F224" s="42" t="n"/>
      <c r="G224" s="42" t="n"/>
      <c r="H224" s="42" t="n"/>
      <c r="I224" s="42" t="n"/>
      <c r="J224" s="42" t="n"/>
      <c r="K224" s="42">
        <f>IF(COUNTA(C224:J224)=0,"",SUM(C224:J224))</f>
        <v/>
      </c>
      <c r="L224" s="42">
        <f>IF(COUNTA(C224:J224)=0,"",8*3)</f>
        <v/>
      </c>
      <c r="M224" s="49">
        <f>IF(K224="","",K224/L224)</f>
        <v/>
      </c>
      <c r="N224" s="42">
        <f>IF(M224="","",IF(M224&gt;=75%,"Final",IF(M224&gt;=60%,"Review","Exclude")))</f>
        <v/>
      </c>
      <c r="O224" s="42" t="n"/>
    </row>
    <row r="225">
      <c r="A225" s="42" t="n"/>
      <c r="B225" s="42">
        <f t="array" ref="B225">IFERROR(INDEX(Screening!$B:$B,MATCH(A225,Screening!$A:$A,0)),"")</f>
        <v/>
      </c>
      <c r="C225" s="42" t="n"/>
      <c r="D225" s="42" t="n"/>
      <c r="E225" s="42" t="n"/>
      <c r="F225" s="42" t="n"/>
      <c r="G225" s="42" t="n"/>
      <c r="H225" s="42" t="n"/>
      <c r="I225" s="42" t="n"/>
      <c r="J225" s="42" t="n"/>
      <c r="K225" s="42">
        <f>IF(COUNTA(C225:J225)=0,"",SUM(C225:J225))</f>
        <v/>
      </c>
      <c r="L225" s="42">
        <f>IF(COUNTA(C225:J225)=0,"",8*3)</f>
        <v/>
      </c>
      <c r="M225" s="49">
        <f>IF(K225="","",K225/L225)</f>
        <v/>
      </c>
      <c r="N225" s="42">
        <f>IF(M225="","",IF(M225&gt;=75%,"Final",IF(M225&gt;=60%,"Review","Exclude")))</f>
        <v/>
      </c>
      <c r="O225" s="42" t="n"/>
    </row>
    <row r="226">
      <c r="A226" s="42" t="n"/>
      <c r="B226" s="42">
        <f t="array" ref="B226">IFERROR(INDEX(Screening!$B:$B,MATCH(A226,Screening!$A:$A,0)),"")</f>
        <v/>
      </c>
      <c r="C226" s="42" t="n"/>
      <c r="D226" s="42" t="n"/>
      <c r="E226" s="42" t="n"/>
      <c r="F226" s="42" t="n"/>
      <c r="G226" s="42" t="n"/>
      <c r="H226" s="42" t="n"/>
      <c r="I226" s="42" t="n"/>
      <c r="J226" s="42" t="n"/>
      <c r="K226" s="42">
        <f>IF(COUNTA(C226:J226)=0,"",SUM(C226:J226))</f>
        <v/>
      </c>
      <c r="L226" s="42">
        <f>IF(COUNTA(C226:J226)=0,"",8*3)</f>
        <v/>
      </c>
      <c r="M226" s="49">
        <f>IF(K226="","",K226/L226)</f>
        <v/>
      </c>
      <c r="N226" s="42">
        <f>IF(M226="","",IF(M226&gt;=75%,"Final",IF(M226&gt;=60%,"Review","Exclude")))</f>
        <v/>
      </c>
      <c r="O226" s="42" t="n"/>
    </row>
    <row r="227">
      <c r="A227" s="42" t="n"/>
      <c r="B227" s="42">
        <f t="array" ref="B227">IFERROR(INDEX(Screening!$B:$B,MATCH(A227,Screening!$A:$A,0)),"")</f>
        <v/>
      </c>
      <c r="C227" s="42" t="n"/>
      <c r="D227" s="42" t="n"/>
      <c r="E227" s="42" t="n"/>
      <c r="F227" s="42" t="n"/>
      <c r="G227" s="42" t="n"/>
      <c r="H227" s="42" t="n"/>
      <c r="I227" s="42" t="n"/>
      <c r="J227" s="42" t="n"/>
      <c r="K227" s="42">
        <f>IF(COUNTA(C227:J227)=0,"",SUM(C227:J227))</f>
        <v/>
      </c>
      <c r="L227" s="42">
        <f>IF(COUNTA(C227:J227)=0,"",8*3)</f>
        <v/>
      </c>
      <c r="M227" s="49">
        <f>IF(K227="","",K227/L227)</f>
        <v/>
      </c>
      <c r="N227" s="42">
        <f>IF(M227="","",IF(M227&gt;=75%,"Final",IF(M227&gt;=60%,"Review","Exclude")))</f>
        <v/>
      </c>
      <c r="O227" s="42" t="n"/>
    </row>
    <row r="228">
      <c r="A228" s="42" t="n"/>
      <c r="B228" s="42">
        <f t="array" ref="B228">IFERROR(INDEX(Screening!$B:$B,MATCH(A228,Screening!$A:$A,0)),"")</f>
        <v/>
      </c>
      <c r="C228" s="42" t="n"/>
      <c r="D228" s="42" t="n"/>
      <c r="E228" s="42" t="n"/>
      <c r="F228" s="42" t="n"/>
      <c r="G228" s="42" t="n"/>
      <c r="H228" s="42" t="n"/>
      <c r="I228" s="42" t="n"/>
      <c r="J228" s="42" t="n"/>
      <c r="K228" s="42">
        <f>IF(COUNTA(C228:J228)=0,"",SUM(C228:J228))</f>
        <v/>
      </c>
      <c r="L228" s="42">
        <f>IF(COUNTA(C228:J228)=0,"",8*3)</f>
        <v/>
      </c>
      <c r="M228" s="49">
        <f>IF(K228="","",K228/L228)</f>
        <v/>
      </c>
      <c r="N228" s="42">
        <f>IF(M228="","",IF(M228&gt;=75%,"Final",IF(M228&gt;=60%,"Review","Exclude")))</f>
        <v/>
      </c>
      <c r="O228" s="42" t="n"/>
    </row>
    <row r="229">
      <c r="A229" s="42" t="n"/>
      <c r="B229" s="42">
        <f t="array" ref="B229">IFERROR(INDEX(Screening!$B:$B,MATCH(A229,Screening!$A:$A,0)),"")</f>
        <v/>
      </c>
      <c r="C229" s="42" t="n"/>
      <c r="D229" s="42" t="n"/>
      <c r="E229" s="42" t="n"/>
      <c r="F229" s="42" t="n"/>
      <c r="G229" s="42" t="n"/>
      <c r="H229" s="42" t="n"/>
      <c r="I229" s="42" t="n"/>
      <c r="J229" s="42" t="n"/>
      <c r="K229" s="42">
        <f>IF(COUNTA(C229:J229)=0,"",SUM(C229:J229))</f>
        <v/>
      </c>
      <c r="L229" s="42">
        <f>IF(COUNTA(C229:J229)=0,"",8*3)</f>
        <v/>
      </c>
      <c r="M229" s="49">
        <f>IF(K229="","",K229/L229)</f>
        <v/>
      </c>
      <c r="N229" s="42">
        <f>IF(M229="","",IF(M229&gt;=75%,"Final",IF(M229&gt;=60%,"Review","Exclude")))</f>
        <v/>
      </c>
      <c r="O229" s="42" t="n"/>
    </row>
    <row r="230">
      <c r="A230" s="42" t="n"/>
      <c r="B230" s="42">
        <f t="array" ref="B230">IFERROR(INDEX(Screening!$B:$B,MATCH(A230,Screening!$A:$A,0)),"")</f>
        <v/>
      </c>
      <c r="C230" s="42" t="n"/>
      <c r="D230" s="42" t="n"/>
      <c r="E230" s="42" t="n"/>
      <c r="F230" s="42" t="n"/>
      <c r="G230" s="42" t="n"/>
      <c r="H230" s="42" t="n"/>
      <c r="I230" s="42" t="n"/>
      <c r="J230" s="42" t="n"/>
      <c r="K230" s="42">
        <f>IF(COUNTA(C230:J230)=0,"",SUM(C230:J230))</f>
        <v/>
      </c>
      <c r="L230" s="42">
        <f>IF(COUNTA(C230:J230)=0,"",8*3)</f>
        <v/>
      </c>
      <c r="M230" s="49">
        <f>IF(K230="","",K230/L230)</f>
        <v/>
      </c>
      <c r="N230" s="42">
        <f>IF(M230="","",IF(M230&gt;=75%,"Final",IF(M230&gt;=60%,"Review","Exclude")))</f>
        <v/>
      </c>
      <c r="O230" s="42" t="n"/>
    </row>
    <row r="231">
      <c r="A231" s="42" t="n"/>
      <c r="B231" s="42">
        <f t="array" ref="B231">IFERROR(INDEX(Screening!$B:$B,MATCH(A231,Screening!$A:$A,0)),"")</f>
        <v/>
      </c>
      <c r="C231" s="42" t="n"/>
      <c r="D231" s="42" t="n"/>
      <c r="E231" s="42" t="n"/>
      <c r="F231" s="42" t="n"/>
      <c r="G231" s="42" t="n"/>
      <c r="H231" s="42" t="n"/>
      <c r="I231" s="42" t="n"/>
      <c r="J231" s="42" t="n"/>
      <c r="K231" s="42">
        <f>IF(COUNTA(C231:J231)=0,"",SUM(C231:J231))</f>
        <v/>
      </c>
      <c r="L231" s="42">
        <f>IF(COUNTA(C231:J231)=0,"",8*3)</f>
        <v/>
      </c>
      <c r="M231" s="49">
        <f>IF(K231="","",K231/L231)</f>
        <v/>
      </c>
      <c r="N231" s="42">
        <f>IF(M231="","",IF(M231&gt;=75%,"Final",IF(M231&gt;=60%,"Review","Exclude")))</f>
        <v/>
      </c>
      <c r="O231" s="42" t="n"/>
    </row>
    <row r="232">
      <c r="A232" s="42" t="n"/>
      <c r="B232" s="42">
        <f t="array" ref="B232">IFERROR(INDEX(Screening!$B:$B,MATCH(A232,Screening!$A:$A,0)),"")</f>
        <v/>
      </c>
      <c r="C232" s="42" t="n"/>
      <c r="D232" s="42" t="n"/>
      <c r="E232" s="42" t="n"/>
      <c r="F232" s="42" t="n"/>
      <c r="G232" s="42" t="n"/>
      <c r="H232" s="42" t="n"/>
      <c r="I232" s="42" t="n"/>
      <c r="J232" s="42" t="n"/>
      <c r="K232" s="42">
        <f>IF(COUNTA(C232:J232)=0,"",SUM(C232:J232))</f>
        <v/>
      </c>
      <c r="L232" s="42">
        <f>IF(COUNTA(C232:J232)=0,"",8*3)</f>
        <v/>
      </c>
      <c r="M232" s="49">
        <f>IF(K232="","",K232/L232)</f>
        <v/>
      </c>
      <c r="N232" s="42">
        <f>IF(M232="","",IF(M232&gt;=75%,"Final",IF(M232&gt;=60%,"Review","Exclude")))</f>
        <v/>
      </c>
      <c r="O232" s="42" t="n"/>
    </row>
    <row r="233">
      <c r="A233" s="42" t="n"/>
      <c r="B233" s="42">
        <f t="array" ref="B233">IFERROR(INDEX(Screening!$B:$B,MATCH(A233,Screening!$A:$A,0)),"")</f>
        <v/>
      </c>
      <c r="C233" s="42" t="n"/>
      <c r="D233" s="42" t="n"/>
      <c r="E233" s="42" t="n"/>
      <c r="F233" s="42" t="n"/>
      <c r="G233" s="42" t="n"/>
      <c r="H233" s="42" t="n"/>
      <c r="I233" s="42" t="n"/>
      <c r="J233" s="42" t="n"/>
      <c r="K233" s="42">
        <f>IF(COUNTA(C233:J233)=0,"",SUM(C233:J233))</f>
        <v/>
      </c>
      <c r="L233" s="42">
        <f>IF(COUNTA(C233:J233)=0,"",8*3)</f>
        <v/>
      </c>
      <c r="M233" s="49">
        <f>IF(K233="","",K233/L233)</f>
        <v/>
      </c>
      <c r="N233" s="42">
        <f>IF(M233="","",IF(M233&gt;=75%,"Final",IF(M233&gt;=60%,"Review","Exclude")))</f>
        <v/>
      </c>
      <c r="O233" s="42" t="n"/>
    </row>
    <row r="234">
      <c r="A234" s="42" t="n"/>
      <c r="B234" s="42">
        <f t="array" ref="B234">IFERROR(INDEX(Screening!$B:$B,MATCH(A234,Screening!$A:$A,0)),"")</f>
        <v/>
      </c>
      <c r="C234" s="42" t="n"/>
      <c r="D234" s="42" t="n"/>
      <c r="E234" s="42" t="n"/>
      <c r="F234" s="42" t="n"/>
      <c r="G234" s="42" t="n"/>
      <c r="H234" s="42" t="n"/>
      <c r="I234" s="42" t="n"/>
      <c r="J234" s="42" t="n"/>
      <c r="K234" s="42">
        <f>IF(COUNTA(C234:J234)=0,"",SUM(C234:J234))</f>
        <v/>
      </c>
      <c r="L234" s="42">
        <f>IF(COUNTA(C234:J234)=0,"",8*3)</f>
        <v/>
      </c>
      <c r="M234" s="49">
        <f>IF(K234="","",K234/L234)</f>
        <v/>
      </c>
      <c r="N234" s="42">
        <f>IF(M234="","",IF(M234&gt;=75%,"Final",IF(M234&gt;=60%,"Review","Exclude")))</f>
        <v/>
      </c>
      <c r="O234" s="42" t="n"/>
    </row>
    <row r="235">
      <c r="A235" s="42" t="n"/>
      <c r="B235" s="42">
        <f t="array" ref="B235">IFERROR(INDEX(Screening!$B:$B,MATCH(A235,Screening!$A:$A,0)),"")</f>
        <v/>
      </c>
      <c r="C235" s="42" t="n"/>
      <c r="D235" s="42" t="n"/>
      <c r="E235" s="42" t="n"/>
      <c r="F235" s="42" t="n"/>
      <c r="G235" s="42" t="n"/>
      <c r="H235" s="42" t="n"/>
      <c r="I235" s="42" t="n"/>
      <c r="J235" s="42" t="n"/>
      <c r="K235" s="42">
        <f>IF(COUNTA(C235:J235)=0,"",SUM(C235:J235))</f>
        <v/>
      </c>
      <c r="L235" s="42">
        <f>IF(COUNTA(C235:J235)=0,"",8*3)</f>
        <v/>
      </c>
      <c r="M235" s="49">
        <f>IF(K235="","",K235/L235)</f>
        <v/>
      </c>
      <c r="N235" s="42">
        <f>IF(M235="","",IF(M235&gt;=75%,"Final",IF(M235&gt;=60%,"Review","Exclude")))</f>
        <v/>
      </c>
      <c r="O235" s="42" t="n"/>
    </row>
    <row r="236">
      <c r="A236" s="42" t="n"/>
      <c r="B236" s="42">
        <f t="array" ref="B236">IFERROR(INDEX(Screening!$B:$B,MATCH(A236,Screening!$A:$A,0)),"")</f>
        <v/>
      </c>
      <c r="C236" s="42" t="n"/>
      <c r="D236" s="42" t="n"/>
      <c r="E236" s="42" t="n"/>
      <c r="F236" s="42" t="n"/>
      <c r="G236" s="42" t="n"/>
      <c r="H236" s="42" t="n"/>
      <c r="I236" s="42" t="n"/>
      <c r="J236" s="42" t="n"/>
      <c r="K236" s="42">
        <f>IF(COUNTA(C236:J236)=0,"",SUM(C236:J236))</f>
        <v/>
      </c>
      <c r="L236" s="42">
        <f>IF(COUNTA(C236:J236)=0,"",8*3)</f>
        <v/>
      </c>
      <c r="M236" s="49">
        <f>IF(K236="","",K236/L236)</f>
        <v/>
      </c>
      <c r="N236" s="42">
        <f>IF(M236="","",IF(M236&gt;=75%,"Final",IF(M236&gt;=60%,"Review","Exclude")))</f>
        <v/>
      </c>
      <c r="O236" s="42" t="n"/>
    </row>
    <row r="237">
      <c r="A237" s="42" t="n"/>
      <c r="B237" s="42">
        <f t="array" ref="B237">IFERROR(INDEX(Screening!$B:$B,MATCH(A237,Screening!$A:$A,0)),"")</f>
        <v/>
      </c>
      <c r="C237" s="42" t="n"/>
      <c r="D237" s="42" t="n"/>
      <c r="E237" s="42" t="n"/>
      <c r="F237" s="42" t="n"/>
      <c r="G237" s="42" t="n"/>
      <c r="H237" s="42" t="n"/>
      <c r="I237" s="42" t="n"/>
      <c r="J237" s="42" t="n"/>
      <c r="K237" s="42">
        <f>IF(COUNTA(C237:J237)=0,"",SUM(C237:J237))</f>
        <v/>
      </c>
      <c r="L237" s="42">
        <f>IF(COUNTA(C237:J237)=0,"",8*3)</f>
        <v/>
      </c>
      <c r="M237" s="49">
        <f>IF(K237="","",K237/L237)</f>
        <v/>
      </c>
      <c r="N237" s="42">
        <f>IF(M237="","",IF(M237&gt;=75%,"Final",IF(M237&gt;=60%,"Review","Exclude")))</f>
        <v/>
      </c>
      <c r="O237" s="42" t="n"/>
    </row>
    <row r="238">
      <c r="A238" s="42" t="n"/>
      <c r="B238" s="42">
        <f t="array" ref="B238">IFERROR(INDEX(Screening!$B:$B,MATCH(A238,Screening!$A:$A,0)),"")</f>
        <v/>
      </c>
      <c r="C238" s="42" t="n"/>
      <c r="D238" s="42" t="n"/>
      <c r="E238" s="42" t="n"/>
      <c r="F238" s="42" t="n"/>
      <c r="G238" s="42" t="n"/>
      <c r="H238" s="42" t="n"/>
      <c r="I238" s="42" t="n"/>
      <c r="J238" s="42" t="n"/>
      <c r="K238" s="42">
        <f>IF(COUNTA(C238:J238)=0,"",SUM(C238:J238))</f>
        <v/>
      </c>
      <c r="L238" s="42">
        <f>IF(COUNTA(C238:J238)=0,"",8*3)</f>
        <v/>
      </c>
      <c r="M238" s="49">
        <f>IF(K238="","",K238/L238)</f>
        <v/>
      </c>
      <c r="N238" s="42">
        <f>IF(M238="","",IF(M238&gt;=75%,"Final",IF(M238&gt;=60%,"Review","Exclude")))</f>
        <v/>
      </c>
      <c r="O238" s="42" t="n"/>
    </row>
    <row r="239">
      <c r="A239" s="42" t="n"/>
      <c r="B239" s="42">
        <f t="array" ref="B239">IFERROR(INDEX(Screening!$B:$B,MATCH(A239,Screening!$A:$A,0)),"")</f>
        <v/>
      </c>
      <c r="C239" s="42" t="n"/>
      <c r="D239" s="42" t="n"/>
      <c r="E239" s="42" t="n"/>
      <c r="F239" s="42" t="n"/>
      <c r="G239" s="42" t="n"/>
      <c r="H239" s="42" t="n"/>
      <c r="I239" s="42" t="n"/>
      <c r="J239" s="42" t="n"/>
      <c r="K239" s="42">
        <f>IF(COUNTA(C239:J239)=0,"",SUM(C239:J239))</f>
        <v/>
      </c>
      <c r="L239" s="42">
        <f>IF(COUNTA(C239:J239)=0,"",8*3)</f>
        <v/>
      </c>
      <c r="M239" s="49">
        <f>IF(K239="","",K239/L239)</f>
        <v/>
      </c>
      <c r="N239" s="42">
        <f>IF(M239="","",IF(M239&gt;=75%,"Final",IF(M239&gt;=60%,"Review","Exclude")))</f>
        <v/>
      </c>
      <c r="O239" s="42" t="n"/>
    </row>
    <row r="240">
      <c r="A240" s="42" t="n"/>
      <c r="B240" s="42">
        <f t="array" ref="B240">IFERROR(INDEX(Screening!$B:$B,MATCH(A240,Screening!$A:$A,0)),"")</f>
        <v/>
      </c>
      <c r="C240" s="42" t="n"/>
      <c r="D240" s="42" t="n"/>
      <c r="E240" s="42" t="n"/>
      <c r="F240" s="42" t="n"/>
      <c r="G240" s="42" t="n"/>
      <c r="H240" s="42" t="n"/>
      <c r="I240" s="42" t="n"/>
      <c r="J240" s="42" t="n"/>
      <c r="K240" s="42">
        <f>IF(COUNTA(C240:J240)=0,"",SUM(C240:J240))</f>
        <v/>
      </c>
      <c r="L240" s="42">
        <f>IF(COUNTA(C240:J240)=0,"",8*3)</f>
        <v/>
      </c>
      <c r="M240" s="49">
        <f>IF(K240="","",K240/L240)</f>
        <v/>
      </c>
      <c r="N240" s="42">
        <f>IF(M240="","",IF(M240&gt;=75%,"Final",IF(M240&gt;=60%,"Review","Exclude")))</f>
        <v/>
      </c>
      <c r="O240" s="42" t="n"/>
    </row>
    <row r="241">
      <c r="A241" s="42" t="n"/>
      <c r="B241" s="42">
        <f t="array" ref="B241">IFERROR(INDEX(Screening!$B:$B,MATCH(A241,Screening!$A:$A,0)),"")</f>
        <v/>
      </c>
      <c r="C241" s="42" t="n"/>
      <c r="D241" s="42" t="n"/>
      <c r="E241" s="42" t="n"/>
      <c r="F241" s="42" t="n"/>
      <c r="G241" s="42" t="n"/>
      <c r="H241" s="42" t="n"/>
      <c r="I241" s="42" t="n"/>
      <c r="J241" s="42" t="n"/>
      <c r="K241" s="42">
        <f>IF(COUNTA(C241:J241)=0,"",SUM(C241:J241))</f>
        <v/>
      </c>
      <c r="L241" s="42">
        <f>IF(COUNTA(C241:J241)=0,"",8*3)</f>
        <v/>
      </c>
      <c r="M241" s="49">
        <f>IF(K241="","",K241/L241)</f>
        <v/>
      </c>
      <c r="N241" s="42">
        <f>IF(M241="","",IF(M241&gt;=75%,"Final",IF(M241&gt;=60%,"Review","Exclude")))</f>
        <v/>
      </c>
      <c r="O241" s="42" t="n"/>
    </row>
    <row r="242">
      <c r="A242" s="42" t="n"/>
      <c r="B242" s="42">
        <f t="array" ref="B242">IFERROR(INDEX(Screening!$B:$B,MATCH(A242,Screening!$A:$A,0)),"")</f>
        <v/>
      </c>
      <c r="C242" s="42" t="n"/>
      <c r="D242" s="42" t="n"/>
      <c r="E242" s="42" t="n"/>
      <c r="F242" s="42" t="n"/>
      <c r="G242" s="42" t="n"/>
      <c r="H242" s="42" t="n"/>
      <c r="I242" s="42" t="n"/>
      <c r="J242" s="42" t="n"/>
      <c r="K242" s="42">
        <f>IF(COUNTA(C242:J242)=0,"",SUM(C242:J242))</f>
        <v/>
      </c>
      <c r="L242" s="42">
        <f>IF(COUNTA(C242:J242)=0,"",8*3)</f>
        <v/>
      </c>
      <c r="M242" s="49">
        <f>IF(K242="","",K242/L242)</f>
        <v/>
      </c>
      <c r="N242" s="42">
        <f>IF(M242="","",IF(M242&gt;=75%,"Final",IF(M242&gt;=60%,"Review","Exclude")))</f>
        <v/>
      </c>
      <c r="O242" s="42" t="n"/>
    </row>
    <row r="243">
      <c r="A243" s="42" t="n"/>
      <c r="B243" s="42">
        <f t="array" ref="B243">IFERROR(INDEX(Screening!$B:$B,MATCH(A243,Screening!$A:$A,0)),"")</f>
        <v/>
      </c>
      <c r="C243" s="42" t="n"/>
      <c r="D243" s="42" t="n"/>
      <c r="E243" s="42" t="n"/>
      <c r="F243" s="42" t="n"/>
      <c r="G243" s="42" t="n"/>
      <c r="H243" s="42" t="n"/>
      <c r="I243" s="42" t="n"/>
      <c r="J243" s="42" t="n"/>
      <c r="K243" s="42">
        <f>IF(COUNTA(C243:J243)=0,"",SUM(C243:J243))</f>
        <v/>
      </c>
      <c r="L243" s="42">
        <f>IF(COUNTA(C243:J243)=0,"",8*3)</f>
        <v/>
      </c>
      <c r="M243" s="49">
        <f>IF(K243="","",K243/L243)</f>
        <v/>
      </c>
      <c r="N243" s="42">
        <f>IF(M243="","",IF(M243&gt;=75%,"Final",IF(M243&gt;=60%,"Review","Exclude")))</f>
        <v/>
      </c>
      <c r="O243" s="42" t="n"/>
    </row>
    <row r="244">
      <c r="A244" s="42" t="n"/>
      <c r="B244" s="42">
        <f t="array" ref="B244">IFERROR(INDEX(Screening!$B:$B,MATCH(A244,Screening!$A:$A,0)),"")</f>
        <v/>
      </c>
      <c r="C244" s="42" t="n"/>
      <c r="D244" s="42" t="n"/>
      <c r="E244" s="42" t="n"/>
      <c r="F244" s="42" t="n"/>
      <c r="G244" s="42" t="n"/>
      <c r="H244" s="42" t="n"/>
      <c r="I244" s="42" t="n"/>
      <c r="J244" s="42" t="n"/>
      <c r="K244" s="42">
        <f>IF(COUNTA(C244:J244)=0,"",SUM(C244:J244))</f>
        <v/>
      </c>
      <c r="L244" s="42">
        <f>IF(COUNTA(C244:J244)=0,"",8*3)</f>
        <v/>
      </c>
      <c r="M244" s="49">
        <f>IF(K244="","",K244/L244)</f>
        <v/>
      </c>
      <c r="N244" s="42">
        <f>IF(M244="","",IF(M244&gt;=75%,"Final",IF(M244&gt;=60%,"Review","Exclude")))</f>
        <v/>
      </c>
      <c r="O244" s="42" t="n"/>
    </row>
    <row r="245">
      <c r="A245" s="42" t="n"/>
      <c r="B245" s="42">
        <f t="array" ref="B245">IFERROR(INDEX(Screening!$B:$B,MATCH(A245,Screening!$A:$A,0)),"")</f>
        <v/>
      </c>
      <c r="C245" s="42" t="n"/>
      <c r="D245" s="42" t="n"/>
      <c r="E245" s="42" t="n"/>
      <c r="F245" s="42" t="n"/>
      <c r="G245" s="42" t="n"/>
      <c r="H245" s="42" t="n"/>
      <c r="I245" s="42" t="n"/>
      <c r="J245" s="42" t="n"/>
      <c r="K245" s="42">
        <f>IF(COUNTA(C245:J245)=0,"",SUM(C245:J245))</f>
        <v/>
      </c>
      <c r="L245" s="42">
        <f>IF(COUNTA(C245:J245)=0,"",8*3)</f>
        <v/>
      </c>
      <c r="M245" s="49">
        <f>IF(K245="","",K245/L245)</f>
        <v/>
      </c>
      <c r="N245" s="42">
        <f>IF(M245="","",IF(M245&gt;=75%,"Final",IF(M245&gt;=60%,"Review","Exclude")))</f>
        <v/>
      </c>
      <c r="O245" s="42" t="n"/>
    </row>
    <row r="246">
      <c r="A246" s="42" t="n"/>
      <c r="B246" s="42">
        <f t="array" ref="B246">IFERROR(INDEX(Screening!$B:$B,MATCH(A246,Screening!$A:$A,0)),"")</f>
        <v/>
      </c>
      <c r="C246" s="42" t="n"/>
      <c r="D246" s="42" t="n"/>
      <c r="E246" s="42" t="n"/>
      <c r="F246" s="42" t="n"/>
      <c r="G246" s="42" t="n"/>
      <c r="H246" s="42" t="n"/>
      <c r="I246" s="42" t="n"/>
      <c r="J246" s="42" t="n"/>
      <c r="K246" s="42">
        <f>IF(COUNTA(C246:J246)=0,"",SUM(C246:J246))</f>
        <v/>
      </c>
      <c r="L246" s="42">
        <f>IF(COUNTA(C246:J246)=0,"",8*3)</f>
        <v/>
      </c>
      <c r="M246" s="49">
        <f>IF(K246="","",K246/L246)</f>
        <v/>
      </c>
      <c r="N246" s="42">
        <f>IF(M246="","",IF(M246&gt;=75%,"Final",IF(M246&gt;=60%,"Review","Exclude")))</f>
        <v/>
      </c>
      <c r="O246" s="42" t="n"/>
    </row>
    <row r="247">
      <c r="A247" s="42" t="n"/>
      <c r="B247" s="42">
        <f t="array" ref="B247">IFERROR(INDEX(Screening!$B:$B,MATCH(A247,Screening!$A:$A,0)),"")</f>
        <v/>
      </c>
      <c r="C247" s="42" t="n"/>
      <c r="D247" s="42" t="n"/>
      <c r="E247" s="42" t="n"/>
      <c r="F247" s="42" t="n"/>
      <c r="G247" s="42" t="n"/>
      <c r="H247" s="42" t="n"/>
      <c r="I247" s="42" t="n"/>
      <c r="J247" s="42" t="n"/>
      <c r="K247" s="42">
        <f>IF(COUNTA(C247:J247)=0,"",SUM(C247:J247))</f>
        <v/>
      </c>
      <c r="L247" s="42">
        <f>IF(COUNTA(C247:J247)=0,"",8*3)</f>
        <v/>
      </c>
      <c r="M247" s="49">
        <f>IF(K247="","",K247/L247)</f>
        <v/>
      </c>
      <c r="N247" s="42">
        <f>IF(M247="","",IF(M247&gt;=75%,"Final",IF(M247&gt;=60%,"Review","Exclude")))</f>
        <v/>
      </c>
      <c r="O247" s="42" t="n"/>
    </row>
    <row r="248">
      <c r="A248" s="42" t="n"/>
      <c r="B248" s="42">
        <f t="array" ref="B248">IFERROR(INDEX(Screening!$B:$B,MATCH(A248,Screening!$A:$A,0)),"")</f>
        <v/>
      </c>
      <c r="C248" s="42" t="n"/>
      <c r="D248" s="42" t="n"/>
      <c r="E248" s="42" t="n"/>
      <c r="F248" s="42" t="n"/>
      <c r="G248" s="42" t="n"/>
      <c r="H248" s="42" t="n"/>
      <c r="I248" s="42" t="n"/>
      <c r="J248" s="42" t="n"/>
      <c r="K248" s="42">
        <f>IF(COUNTA(C248:J248)=0,"",SUM(C248:J248))</f>
        <v/>
      </c>
      <c r="L248" s="42">
        <f>IF(COUNTA(C248:J248)=0,"",8*3)</f>
        <v/>
      </c>
      <c r="M248" s="49">
        <f>IF(K248="","",K248/L248)</f>
        <v/>
      </c>
      <c r="N248" s="42">
        <f>IF(M248="","",IF(M248&gt;=75%,"Final",IF(M248&gt;=60%,"Review","Exclude")))</f>
        <v/>
      </c>
      <c r="O248" s="42" t="n"/>
    </row>
    <row r="249">
      <c r="A249" s="42" t="n"/>
      <c r="B249" s="42">
        <f t="array" ref="B249">IFERROR(INDEX(Screening!$B:$B,MATCH(A249,Screening!$A:$A,0)),"")</f>
        <v/>
      </c>
      <c r="C249" s="42" t="n"/>
      <c r="D249" s="42" t="n"/>
      <c r="E249" s="42" t="n"/>
      <c r="F249" s="42" t="n"/>
      <c r="G249" s="42" t="n"/>
      <c r="H249" s="42" t="n"/>
      <c r="I249" s="42" t="n"/>
      <c r="J249" s="42" t="n"/>
      <c r="K249" s="42">
        <f>IF(COUNTA(C249:J249)=0,"",SUM(C249:J249))</f>
        <v/>
      </c>
      <c r="L249" s="42">
        <f>IF(COUNTA(C249:J249)=0,"",8*3)</f>
        <v/>
      </c>
      <c r="M249" s="49">
        <f>IF(K249="","",K249/L249)</f>
        <v/>
      </c>
      <c r="N249" s="42">
        <f>IF(M249="","",IF(M249&gt;=75%,"Final",IF(M249&gt;=60%,"Review","Exclude")))</f>
        <v/>
      </c>
      <c r="O249" s="42" t="n"/>
    </row>
    <row r="250">
      <c r="A250" s="42" t="n"/>
      <c r="B250" s="42">
        <f t="array" ref="B250">IFERROR(INDEX(Screening!$B:$B,MATCH(A250,Screening!$A:$A,0)),"")</f>
        <v/>
      </c>
      <c r="C250" s="42" t="n"/>
      <c r="D250" s="42" t="n"/>
      <c r="E250" s="42" t="n"/>
      <c r="F250" s="42" t="n"/>
      <c r="G250" s="42" t="n"/>
      <c r="H250" s="42" t="n"/>
      <c r="I250" s="42" t="n"/>
      <c r="J250" s="42" t="n"/>
      <c r="K250" s="42">
        <f>IF(COUNTA(C250:J250)=0,"",SUM(C250:J250))</f>
        <v/>
      </c>
      <c r="L250" s="42">
        <f>IF(COUNTA(C250:J250)=0,"",8*3)</f>
        <v/>
      </c>
      <c r="M250" s="49">
        <f>IF(K250="","",K250/L250)</f>
        <v/>
      </c>
      <c r="N250" s="42">
        <f>IF(M250="","",IF(M250&gt;=75%,"Final",IF(M250&gt;=60%,"Review","Exclude")))</f>
        <v/>
      </c>
      <c r="O250" s="42" t="n"/>
    </row>
    <row r="251">
      <c r="A251" s="42" t="n"/>
      <c r="B251" s="42">
        <f t="array" ref="B251">IFERROR(INDEX(Screening!$B:$B,MATCH(A251,Screening!$A:$A,0)),"")</f>
        <v/>
      </c>
      <c r="C251" s="42" t="n"/>
      <c r="D251" s="42" t="n"/>
      <c r="E251" s="42" t="n"/>
      <c r="F251" s="42" t="n"/>
      <c r="G251" s="42" t="n"/>
      <c r="H251" s="42" t="n"/>
      <c r="I251" s="42" t="n"/>
      <c r="J251" s="42" t="n"/>
      <c r="K251" s="42">
        <f>IF(COUNTA(C251:J251)=0,"",SUM(C251:J251))</f>
        <v/>
      </c>
      <c r="L251" s="42">
        <f>IF(COUNTA(C251:J251)=0,"",8*3)</f>
        <v/>
      </c>
      <c r="M251" s="49">
        <f>IF(K251="","",K251/L251)</f>
        <v/>
      </c>
      <c r="N251" s="42">
        <f>IF(M251="","",IF(M251&gt;=75%,"Final",IF(M251&gt;=60%,"Review","Exclude")))</f>
        <v/>
      </c>
      <c r="O251" s="42" t="n"/>
    </row>
    <row r="252">
      <c r="A252" s="42" t="n"/>
      <c r="B252" s="42">
        <f t="array" ref="B252">IFERROR(INDEX(Screening!$B:$B,MATCH(A252,Screening!$A:$A,0)),"")</f>
        <v/>
      </c>
      <c r="C252" s="42" t="n"/>
      <c r="D252" s="42" t="n"/>
      <c r="E252" s="42" t="n"/>
      <c r="F252" s="42" t="n"/>
      <c r="G252" s="42" t="n"/>
      <c r="H252" s="42" t="n"/>
      <c r="I252" s="42" t="n"/>
      <c r="J252" s="42" t="n"/>
      <c r="K252" s="42">
        <f>IF(COUNTA(C252:J252)=0,"",SUM(C252:J252))</f>
        <v/>
      </c>
      <c r="L252" s="42">
        <f>IF(COUNTA(C252:J252)=0,"",8*3)</f>
        <v/>
      </c>
      <c r="M252" s="49">
        <f>IF(K252="","",K252/L252)</f>
        <v/>
      </c>
      <c r="N252" s="42">
        <f>IF(M252="","",IF(M252&gt;=75%,"Final",IF(M252&gt;=60%,"Review","Exclude")))</f>
        <v/>
      </c>
      <c r="O252" s="42" t="n"/>
    </row>
    <row r="253">
      <c r="A253" s="42" t="n"/>
      <c r="B253" s="42">
        <f t="array" ref="B253">IFERROR(INDEX(Screening!$B:$B,MATCH(A253,Screening!$A:$A,0)),"")</f>
        <v/>
      </c>
      <c r="C253" s="42" t="n"/>
      <c r="D253" s="42" t="n"/>
      <c r="E253" s="42" t="n"/>
      <c r="F253" s="42" t="n"/>
      <c r="G253" s="42" t="n"/>
      <c r="H253" s="42" t="n"/>
      <c r="I253" s="42" t="n"/>
      <c r="J253" s="42" t="n"/>
      <c r="K253" s="42">
        <f>IF(COUNTA(C253:J253)=0,"",SUM(C253:J253))</f>
        <v/>
      </c>
      <c r="L253" s="42">
        <f>IF(COUNTA(C253:J253)=0,"",8*3)</f>
        <v/>
      </c>
      <c r="M253" s="49">
        <f>IF(K253="","",K253/L253)</f>
        <v/>
      </c>
      <c r="N253" s="42">
        <f>IF(M253="","",IF(M253&gt;=75%,"Final",IF(M253&gt;=60%,"Review","Exclude")))</f>
        <v/>
      </c>
      <c r="O253" s="42" t="n"/>
    </row>
    <row r="254">
      <c r="A254" s="42" t="n"/>
      <c r="B254" s="42">
        <f t="array" ref="B254">IFERROR(INDEX(Screening!$B:$B,MATCH(A254,Screening!$A:$A,0)),"")</f>
        <v/>
      </c>
      <c r="C254" s="42" t="n"/>
      <c r="D254" s="42" t="n"/>
      <c r="E254" s="42" t="n"/>
      <c r="F254" s="42" t="n"/>
      <c r="G254" s="42" t="n"/>
      <c r="H254" s="42" t="n"/>
      <c r="I254" s="42" t="n"/>
      <c r="J254" s="42" t="n"/>
      <c r="K254" s="42">
        <f>IF(COUNTA(C254:J254)=0,"",SUM(C254:J254))</f>
        <v/>
      </c>
      <c r="L254" s="42">
        <f>IF(COUNTA(C254:J254)=0,"",8*3)</f>
        <v/>
      </c>
      <c r="M254" s="49">
        <f>IF(K254="","",K254/L254)</f>
        <v/>
      </c>
      <c r="N254" s="42">
        <f>IF(M254="","",IF(M254&gt;=75%,"Final",IF(M254&gt;=60%,"Review","Exclude")))</f>
        <v/>
      </c>
      <c r="O254" s="42" t="n"/>
    </row>
    <row r="255">
      <c r="A255" s="42" t="n"/>
      <c r="B255" s="42">
        <f t="array" ref="B255">IFERROR(INDEX(Screening!$B:$B,MATCH(A255,Screening!$A:$A,0)),"")</f>
        <v/>
      </c>
      <c r="C255" s="42" t="n"/>
      <c r="D255" s="42" t="n"/>
      <c r="E255" s="42" t="n"/>
      <c r="F255" s="42" t="n"/>
      <c r="G255" s="42" t="n"/>
      <c r="H255" s="42" t="n"/>
      <c r="I255" s="42" t="n"/>
      <c r="J255" s="42" t="n"/>
      <c r="K255" s="42">
        <f>IF(COUNTA(C255:J255)=0,"",SUM(C255:J255))</f>
        <v/>
      </c>
      <c r="L255" s="42">
        <f>IF(COUNTA(C255:J255)=0,"",8*3)</f>
        <v/>
      </c>
      <c r="M255" s="49">
        <f>IF(K255="","",K255/L255)</f>
        <v/>
      </c>
      <c r="N255" s="42">
        <f>IF(M255="","",IF(M255&gt;=75%,"Final",IF(M255&gt;=60%,"Review","Exclude")))</f>
        <v/>
      </c>
      <c r="O255" s="42" t="n"/>
    </row>
    <row r="256">
      <c r="A256" s="42" t="n"/>
      <c r="B256" s="42">
        <f t="array" ref="B256">IFERROR(INDEX(Screening!$B:$B,MATCH(A256,Screening!$A:$A,0)),"")</f>
        <v/>
      </c>
      <c r="C256" s="42" t="n"/>
      <c r="D256" s="42" t="n"/>
      <c r="E256" s="42" t="n"/>
      <c r="F256" s="42" t="n"/>
      <c r="G256" s="42" t="n"/>
      <c r="H256" s="42" t="n"/>
      <c r="I256" s="42" t="n"/>
      <c r="J256" s="42" t="n"/>
      <c r="K256" s="42">
        <f>IF(COUNTA(C256:J256)=0,"",SUM(C256:J256))</f>
        <v/>
      </c>
      <c r="L256" s="42">
        <f>IF(COUNTA(C256:J256)=0,"",8*3)</f>
        <v/>
      </c>
      <c r="M256" s="49">
        <f>IF(K256="","",K256/L256)</f>
        <v/>
      </c>
      <c r="N256" s="42">
        <f>IF(M256="","",IF(M256&gt;=75%,"Final",IF(M256&gt;=60%,"Review","Exclude")))</f>
        <v/>
      </c>
      <c r="O256" s="42" t="n"/>
    </row>
    <row r="257">
      <c r="A257" s="42" t="n"/>
      <c r="B257" s="42">
        <f t="array" ref="B257">IFERROR(INDEX(Screening!$B:$B,MATCH(A257,Screening!$A:$A,0)),"")</f>
        <v/>
      </c>
      <c r="C257" s="42" t="n"/>
      <c r="D257" s="42" t="n"/>
      <c r="E257" s="42" t="n"/>
      <c r="F257" s="42" t="n"/>
      <c r="G257" s="42" t="n"/>
      <c r="H257" s="42" t="n"/>
      <c r="I257" s="42" t="n"/>
      <c r="J257" s="42" t="n"/>
      <c r="K257" s="42">
        <f>IF(COUNTA(C257:J257)=0,"",SUM(C257:J257))</f>
        <v/>
      </c>
      <c r="L257" s="42">
        <f>IF(COUNTA(C257:J257)=0,"",8*3)</f>
        <v/>
      </c>
      <c r="M257" s="49">
        <f>IF(K257="","",K257/L257)</f>
        <v/>
      </c>
      <c r="N257" s="42">
        <f>IF(M257="","",IF(M257&gt;=75%,"Final",IF(M257&gt;=60%,"Review","Exclude")))</f>
        <v/>
      </c>
      <c r="O257" s="42" t="n"/>
    </row>
    <row r="258">
      <c r="A258" s="42" t="n"/>
      <c r="B258" s="42">
        <f t="array" ref="B258">IFERROR(INDEX(Screening!$B:$B,MATCH(A258,Screening!$A:$A,0)),"")</f>
        <v/>
      </c>
      <c r="C258" s="42" t="n"/>
      <c r="D258" s="42" t="n"/>
      <c r="E258" s="42" t="n"/>
      <c r="F258" s="42" t="n"/>
      <c r="G258" s="42" t="n"/>
      <c r="H258" s="42" t="n"/>
      <c r="I258" s="42" t="n"/>
      <c r="J258" s="42" t="n"/>
      <c r="K258" s="42">
        <f>IF(COUNTA(C258:J258)=0,"",SUM(C258:J258))</f>
        <v/>
      </c>
      <c r="L258" s="42">
        <f>IF(COUNTA(C258:J258)=0,"",8*3)</f>
        <v/>
      </c>
      <c r="M258" s="49">
        <f>IF(K258="","",K258/L258)</f>
        <v/>
      </c>
      <c r="N258" s="42">
        <f>IF(M258="","",IF(M258&gt;=75%,"Final",IF(M258&gt;=60%,"Review","Exclude")))</f>
        <v/>
      </c>
      <c r="O258" s="42" t="n"/>
    </row>
    <row r="259">
      <c r="A259" s="42" t="n"/>
      <c r="B259" s="42">
        <f t="array" ref="B259">IFERROR(INDEX(Screening!$B:$B,MATCH(A259,Screening!$A:$A,0)),"")</f>
        <v/>
      </c>
      <c r="C259" s="42" t="n"/>
      <c r="D259" s="42" t="n"/>
      <c r="E259" s="42" t="n"/>
      <c r="F259" s="42" t="n"/>
      <c r="G259" s="42" t="n"/>
      <c r="H259" s="42" t="n"/>
      <c r="I259" s="42" t="n"/>
      <c r="J259" s="42" t="n"/>
      <c r="K259" s="42">
        <f>IF(COUNTA(C259:J259)=0,"",SUM(C259:J259))</f>
        <v/>
      </c>
      <c r="L259" s="42">
        <f>IF(COUNTA(C259:J259)=0,"",8*3)</f>
        <v/>
      </c>
      <c r="M259" s="49">
        <f>IF(K259="","",K259/L259)</f>
        <v/>
      </c>
      <c r="N259" s="42">
        <f>IF(M259="","",IF(M259&gt;=75%,"Final",IF(M259&gt;=60%,"Review","Exclude")))</f>
        <v/>
      </c>
      <c r="O259" s="42" t="n"/>
    </row>
    <row r="260">
      <c r="A260" s="42" t="n"/>
      <c r="B260" s="42">
        <f t="array" ref="B260">IFERROR(INDEX(Screening!$B:$B,MATCH(A260,Screening!$A:$A,0)),"")</f>
        <v/>
      </c>
      <c r="C260" s="42" t="n"/>
      <c r="D260" s="42" t="n"/>
      <c r="E260" s="42" t="n"/>
      <c r="F260" s="42" t="n"/>
      <c r="G260" s="42" t="n"/>
      <c r="H260" s="42" t="n"/>
      <c r="I260" s="42" t="n"/>
      <c r="J260" s="42" t="n"/>
      <c r="K260" s="42">
        <f>IF(COUNTA(C260:J260)=0,"",SUM(C260:J260))</f>
        <v/>
      </c>
      <c r="L260" s="42">
        <f>IF(COUNTA(C260:J260)=0,"",8*3)</f>
        <v/>
      </c>
      <c r="M260" s="49">
        <f>IF(K260="","",K260/L260)</f>
        <v/>
      </c>
      <c r="N260" s="42">
        <f>IF(M260="","",IF(M260&gt;=75%,"Final",IF(M260&gt;=60%,"Review","Exclude")))</f>
        <v/>
      </c>
      <c r="O260" s="42" t="n"/>
    </row>
    <row r="261">
      <c r="A261" s="42" t="n"/>
      <c r="B261" s="42">
        <f t="array" ref="B261">IFERROR(INDEX(Screening!$B:$B,MATCH(A261,Screening!$A:$A,0)),"")</f>
        <v/>
      </c>
      <c r="C261" s="42" t="n"/>
      <c r="D261" s="42" t="n"/>
      <c r="E261" s="42" t="n"/>
      <c r="F261" s="42" t="n"/>
      <c r="G261" s="42" t="n"/>
      <c r="H261" s="42" t="n"/>
      <c r="I261" s="42" t="n"/>
      <c r="J261" s="42" t="n"/>
      <c r="K261" s="42">
        <f>IF(COUNTA(C261:J261)=0,"",SUM(C261:J261))</f>
        <v/>
      </c>
      <c r="L261" s="42">
        <f>IF(COUNTA(C261:J261)=0,"",8*3)</f>
        <v/>
      </c>
      <c r="M261" s="49">
        <f>IF(K261="","",K261/L261)</f>
        <v/>
      </c>
      <c r="N261" s="42">
        <f>IF(M261="","",IF(M261&gt;=75%,"Final",IF(M261&gt;=60%,"Review","Exclude")))</f>
        <v/>
      </c>
      <c r="O261" s="42" t="n"/>
    </row>
    <row r="262">
      <c r="A262" s="42" t="n"/>
      <c r="B262" s="42">
        <f t="array" ref="B262">IFERROR(INDEX(Screening!$B:$B,MATCH(A262,Screening!$A:$A,0)),"")</f>
        <v/>
      </c>
      <c r="C262" s="42" t="n"/>
      <c r="D262" s="42" t="n"/>
      <c r="E262" s="42" t="n"/>
      <c r="F262" s="42" t="n"/>
      <c r="G262" s="42" t="n"/>
      <c r="H262" s="42" t="n"/>
      <c r="I262" s="42" t="n"/>
      <c r="J262" s="42" t="n"/>
      <c r="K262" s="42">
        <f>IF(COUNTA(C262:J262)=0,"",SUM(C262:J262))</f>
        <v/>
      </c>
      <c r="L262" s="42">
        <f>IF(COUNTA(C262:J262)=0,"",8*3)</f>
        <v/>
      </c>
      <c r="M262" s="49">
        <f>IF(K262="","",K262/L262)</f>
        <v/>
      </c>
      <c r="N262" s="42">
        <f>IF(M262="","",IF(M262&gt;=75%,"Final",IF(M262&gt;=60%,"Review","Exclude")))</f>
        <v/>
      </c>
      <c r="O262" s="42" t="n"/>
    </row>
    <row r="263">
      <c r="A263" s="42" t="n"/>
      <c r="B263" s="42">
        <f t="array" ref="B263">IFERROR(INDEX(Screening!$B:$B,MATCH(A263,Screening!$A:$A,0)),"")</f>
        <v/>
      </c>
      <c r="C263" s="42" t="n"/>
      <c r="D263" s="42" t="n"/>
      <c r="E263" s="42" t="n"/>
      <c r="F263" s="42" t="n"/>
      <c r="G263" s="42" t="n"/>
      <c r="H263" s="42" t="n"/>
      <c r="I263" s="42" t="n"/>
      <c r="J263" s="42" t="n"/>
      <c r="K263" s="42">
        <f>IF(COUNTA(C263:J263)=0,"",SUM(C263:J263))</f>
        <v/>
      </c>
      <c r="L263" s="42">
        <f>IF(COUNTA(C263:J263)=0,"",8*3)</f>
        <v/>
      </c>
      <c r="M263" s="49">
        <f>IF(K263="","",K263/L263)</f>
        <v/>
      </c>
      <c r="N263" s="42">
        <f>IF(M263="","",IF(M263&gt;=75%,"Final",IF(M263&gt;=60%,"Review","Exclude")))</f>
        <v/>
      </c>
      <c r="O263" s="42" t="n"/>
    </row>
    <row r="264">
      <c r="A264" s="42" t="n"/>
      <c r="B264" s="42">
        <f t="array" ref="B264">IFERROR(INDEX(Screening!$B:$B,MATCH(A264,Screening!$A:$A,0)),"")</f>
        <v/>
      </c>
      <c r="C264" s="42" t="n"/>
      <c r="D264" s="42" t="n"/>
      <c r="E264" s="42" t="n"/>
      <c r="F264" s="42" t="n"/>
      <c r="G264" s="42" t="n"/>
      <c r="H264" s="42" t="n"/>
      <c r="I264" s="42" t="n"/>
      <c r="J264" s="42" t="n"/>
      <c r="K264" s="42">
        <f>IF(COUNTA(C264:J264)=0,"",SUM(C264:J264))</f>
        <v/>
      </c>
      <c r="L264" s="42">
        <f>IF(COUNTA(C264:J264)=0,"",8*3)</f>
        <v/>
      </c>
      <c r="M264" s="49">
        <f>IF(K264="","",K264/L264)</f>
        <v/>
      </c>
      <c r="N264" s="42">
        <f>IF(M264="","",IF(M264&gt;=75%,"Final",IF(M264&gt;=60%,"Review","Exclude")))</f>
        <v/>
      </c>
      <c r="O264" s="42" t="n"/>
    </row>
    <row r="265">
      <c r="A265" s="42" t="n"/>
      <c r="B265" s="42">
        <f t="array" ref="B265">IFERROR(INDEX(Screening!$B:$B,MATCH(A265,Screening!$A:$A,0)),"")</f>
        <v/>
      </c>
      <c r="C265" s="42" t="n"/>
      <c r="D265" s="42" t="n"/>
      <c r="E265" s="42" t="n"/>
      <c r="F265" s="42" t="n"/>
      <c r="G265" s="42" t="n"/>
      <c r="H265" s="42" t="n"/>
      <c r="I265" s="42" t="n"/>
      <c r="J265" s="42" t="n"/>
      <c r="K265" s="42">
        <f>IF(COUNTA(C265:J265)=0,"",SUM(C265:J265))</f>
        <v/>
      </c>
      <c r="L265" s="42">
        <f>IF(COUNTA(C265:J265)=0,"",8*3)</f>
        <v/>
      </c>
      <c r="M265" s="49">
        <f>IF(K265="","",K265/L265)</f>
        <v/>
      </c>
      <c r="N265" s="42">
        <f>IF(M265="","",IF(M265&gt;=75%,"Final",IF(M265&gt;=60%,"Review","Exclude")))</f>
        <v/>
      </c>
      <c r="O265" s="42" t="n"/>
    </row>
    <row r="266">
      <c r="A266" s="42" t="n"/>
      <c r="B266" s="42">
        <f t="array" ref="B266">IFERROR(INDEX(Screening!$B:$B,MATCH(A266,Screening!$A:$A,0)),"")</f>
        <v/>
      </c>
      <c r="C266" s="42" t="n"/>
      <c r="D266" s="42" t="n"/>
      <c r="E266" s="42" t="n"/>
      <c r="F266" s="42" t="n"/>
      <c r="G266" s="42" t="n"/>
      <c r="H266" s="42" t="n"/>
      <c r="I266" s="42" t="n"/>
      <c r="J266" s="42" t="n"/>
      <c r="K266" s="42">
        <f>IF(COUNTA(C266:J266)=0,"",SUM(C266:J266))</f>
        <v/>
      </c>
      <c r="L266" s="42">
        <f>IF(COUNTA(C266:J266)=0,"",8*3)</f>
        <v/>
      </c>
      <c r="M266" s="49">
        <f>IF(K266="","",K266/L266)</f>
        <v/>
      </c>
      <c r="N266" s="42">
        <f>IF(M266="","",IF(M266&gt;=75%,"Final",IF(M266&gt;=60%,"Review","Exclude")))</f>
        <v/>
      </c>
      <c r="O266" s="42" t="n"/>
    </row>
    <row r="267">
      <c r="A267" s="42" t="n"/>
      <c r="B267" s="42">
        <f t="array" ref="B267">IFERROR(INDEX(Screening!$B:$B,MATCH(A267,Screening!$A:$A,0)),"")</f>
        <v/>
      </c>
      <c r="C267" s="42" t="n"/>
      <c r="D267" s="42" t="n"/>
      <c r="E267" s="42" t="n"/>
      <c r="F267" s="42" t="n"/>
      <c r="G267" s="42" t="n"/>
      <c r="H267" s="42" t="n"/>
      <c r="I267" s="42" t="n"/>
      <c r="J267" s="42" t="n"/>
      <c r="K267" s="42">
        <f>IF(COUNTA(C267:J267)=0,"",SUM(C267:J267))</f>
        <v/>
      </c>
      <c r="L267" s="42">
        <f>IF(COUNTA(C267:J267)=0,"",8*3)</f>
        <v/>
      </c>
      <c r="M267" s="49">
        <f>IF(K267="","",K267/L267)</f>
        <v/>
      </c>
      <c r="N267" s="42">
        <f>IF(M267="","",IF(M267&gt;=75%,"Final",IF(M267&gt;=60%,"Review","Exclude")))</f>
        <v/>
      </c>
      <c r="O267" s="42" t="n"/>
    </row>
    <row r="268">
      <c r="A268" s="42" t="n"/>
      <c r="B268" s="42">
        <f t="array" ref="B268">IFERROR(INDEX(Screening!$B:$B,MATCH(A268,Screening!$A:$A,0)),"")</f>
        <v/>
      </c>
      <c r="C268" s="42" t="n"/>
      <c r="D268" s="42" t="n"/>
      <c r="E268" s="42" t="n"/>
      <c r="F268" s="42" t="n"/>
      <c r="G268" s="42" t="n"/>
      <c r="H268" s="42" t="n"/>
      <c r="I268" s="42" t="n"/>
      <c r="J268" s="42" t="n"/>
      <c r="K268" s="42">
        <f>IF(COUNTA(C268:J268)=0,"",SUM(C268:J268))</f>
        <v/>
      </c>
      <c r="L268" s="42">
        <f>IF(COUNTA(C268:J268)=0,"",8*3)</f>
        <v/>
      </c>
      <c r="M268" s="49">
        <f>IF(K268="","",K268/L268)</f>
        <v/>
      </c>
      <c r="N268" s="42">
        <f>IF(M268="","",IF(M268&gt;=75%,"Final",IF(M268&gt;=60%,"Review","Exclude")))</f>
        <v/>
      </c>
      <c r="O268" s="42" t="n"/>
    </row>
    <row r="269">
      <c r="A269" s="42" t="n"/>
      <c r="B269" s="42">
        <f t="array" ref="B269">IFERROR(INDEX(Screening!$B:$B,MATCH(A269,Screening!$A:$A,0)),"")</f>
        <v/>
      </c>
      <c r="C269" s="42" t="n"/>
      <c r="D269" s="42" t="n"/>
      <c r="E269" s="42" t="n"/>
      <c r="F269" s="42" t="n"/>
      <c r="G269" s="42" t="n"/>
      <c r="H269" s="42" t="n"/>
      <c r="I269" s="42" t="n"/>
      <c r="J269" s="42" t="n"/>
      <c r="K269" s="42">
        <f>IF(COUNTA(C269:J269)=0,"",SUM(C269:J269))</f>
        <v/>
      </c>
      <c r="L269" s="42">
        <f>IF(COUNTA(C269:J269)=0,"",8*3)</f>
        <v/>
      </c>
      <c r="M269" s="49">
        <f>IF(K269="","",K269/L269)</f>
        <v/>
      </c>
      <c r="N269" s="42">
        <f>IF(M269="","",IF(M269&gt;=75%,"Final",IF(M269&gt;=60%,"Review","Exclude")))</f>
        <v/>
      </c>
      <c r="O269" s="42" t="n"/>
    </row>
    <row r="270">
      <c r="A270" s="42" t="n"/>
      <c r="B270" s="42">
        <f t="array" ref="B270">IFERROR(INDEX(Screening!$B:$B,MATCH(A270,Screening!$A:$A,0)),"")</f>
        <v/>
      </c>
      <c r="C270" s="42" t="n"/>
      <c r="D270" s="42" t="n"/>
      <c r="E270" s="42" t="n"/>
      <c r="F270" s="42" t="n"/>
      <c r="G270" s="42" t="n"/>
      <c r="H270" s="42" t="n"/>
      <c r="I270" s="42" t="n"/>
      <c r="J270" s="42" t="n"/>
      <c r="K270" s="42">
        <f>IF(COUNTA(C270:J270)=0,"",SUM(C270:J270))</f>
        <v/>
      </c>
      <c r="L270" s="42">
        <f>IF(COUNTA(C270:J270)=0,"",8*3)</f>
        <v/>
      </c>
      <c r="M270" s="49">
        <f>IF(K270="","",K270/L270)</f>
        <v/>
      </c>
      <c r="N270" s="42">
        <f>IF(M270="","",IF(M270&gt;=75%,"Final",IF(M270&gt;=60%,"Review","Exclude")))</f>
        <v/>
      </c>
      <c r="O270" s="42" t="n"/>
    </row>
    <row r="271">
      <c r="A271" s="42" t="n"/>
      <c r="B271" s="42">
        <f t="array" ref="B271">IFERROR(INDEX(Screening!$B:$B,MATCH(A271,Screening!$A:$A,0)),"")</f>
        <v/>
      </c>
      <c r="C271" s="42" t="n"/>
      <c r="D271" s="42" t="n"/>
      <c r="E271" s="42" t="n"/>
      <c r="F271" s="42" t="n"/>
      <c r="G271" s="42" t="n"/>
      <c r="H271" s="42" t="n"/>
      <c r="I271" s="42" t="n"/>
      <c r="J271" s="42" t="n"/>
      <c r="K271" s="42">
        <f>IF(COUNTA(C271:J271)=0,"",SUM(C271:J271))</f>
        <v/>
      </c>
      <c r="L271" s="42">
        <f>IF(COUNTA(C271:J271)=0,"",8*3)</f>
        <v/>
      </c>
      <c r="M271" s="49">
        <f>IF(K271="","",K271/L271)</f>
        <v/>
      </c>
      <c r="N271" s="42">
        <f>IF(M271="","",IF(M271&gt;=75%,"Final",IF(M271&gt;=60%,"Review","Exclude")))</f>
        <v/>
      </c>
      <c r="O271" s="42" t="n"/>
    </row>
    <row r="272">
      <c r="A272" s="42" t="n"/>
      <c r="B272" s="42">
        <f t="array" ref="B272">IFERROR(INDEX(Screening!$B:$B,MATCH(A272,Screening!$A:$A,0)),"")</f>
        <v/>
      </c>
      <c r="C272" s="42" t="n"/>
      <c r="D272" s="42" t="n"/>
      <c r="E272" s="42" t="n"/>
      <c r="F272" s="42" t="n"/>
      <c r="G272" s="42" t="n"/>
      <c r="H272" s="42" t="n"/>
      <c r="I272" s="42" t="n"/>
      <c r="J272" s="42" t="n"/>
      <c r="K272" s="42">
        <f>IF(COUNTA(C272:J272)=0,"",SUM(C272:J272))</f>
        <v/>
      </c>
      <c r="L272" s="42">
        <f>IF(COUNTA(C272:J272)=0,"",8*3)</f>
        <v/>
      </c>
      <c r="M272" s="49">
        <f>IF(K272="","",K272/L272)</f>
        <v/>
      </c>
      <c r="N272" s="42">
        <f>IF(M272="","",IF(M272&gt;=75%,"Final",IF(M272&gt;=60%,"Review","Exclude")))</f>
        <v/>
      </c>
      <c r="O272" s="42" t="n"/>
    </row>
    <row r="273">
      <c r="A273" s="42" t="n"/>
      <c r="B273" s="42">
        <f t="array" ref="B273">IFERROR(INDEX(Screening!$B:$B,MATCH(A273,Screening!$A:$A,0)),"")</f>
        <v/>
      </c>
      <c r="C273" s="42" t="n"/>
      <c r="D273" s="42" t="n"/>
      <c r="E273" s="42" t="n"/>
      <c r="F273" s="42" t="n"/>
      <c r="G273" s="42" t="n"/>
      <c r="H273" s="42" t="n"/>
      <c r="I273" s="42" t="n"/>
      <c r="J273" s="42" t="n"/>
      <c r="K273" s="42">
        <f>IF(COUNTA(C273:J273)=0,"",SUM(C273:J273))</f>
        <v/>
      </c>
      <c r="L273" s="42">
        <f>IF(COUNTA(C273:J273)=0,"",8*3)</f>
        <v/>
      </c>
      <c r="M273" s="49">
        <f>IF(K273="","",K273/L273)</f>
        <v/>
      </c>
      <c r="N273" s="42">
        <f>IF(M273="","",IF(M273&gt;=75%,"Final",IF(M273&gt;=60%,"Review","Exclude")))</f>
        <v/>
      </c>
      <c r="O273" s="42" t="n"/>
    </row>
    <row r="274">
      <c r="A274" s="42" t="n"/>
      <c r="B274" s="42">
        <f t="array" ref="B274">IFERROR(INDEX(Screening!$B:$B,MATCH(A274,Screening!$A:$A,0)),"")</f>
        <v/>
      </c>
      <c r="C274" s="42" t="n"/>
      <c r="D274" s="42" t="n"/>
      <c r="E274" s="42" t="n"/>
      <c r="F274" s="42" t="n"/>
      <c r="G274" s="42" t="n"/>
      <c r="H274" s="42" t="n"/>
      <c r="I274" s="42" t="n"/>
      <c r="J274" s="42" t="n"/>
      <c r="K274" s="42">
        <f>IF(COUNTA(C274:J274)=0,"",SUM(C274:J274))</f>
        <v/>
      </c>
      <c r="L274" s="42">
        <f>IF(COUNTA(C274:J274)=0,"",8*3)</f>
        <v/>
      </c>
      <c r="M274" s="49">
        <f>IF(K274="","",K274/L274)</f>
        <v/>
      </c>
      <c r="N274" s="42">
        <f>IF(M274="","",IF(M274&gt;=75%,"Final",IF(M274&gt;=60%,"Review","Exclude")))</f>
        <v/>
      </c>
      <c r="O274" s="42" t="n"/>
    </row>
    <row r="275">
      <c r="A275" s="42" t="n"/>
      <c r="B275" s="42">
        <f t="array" ref="B275">IFERROR(INDEX(Screening!$B:$B,MATCH(A275,Screening!$A:$A,0)),"")</f>
        <v/>
      </c>
      <c r="C275" s="42" t="n"/>
      <c r="D275" s="42" t="n"/>
      <c r="E275" s="42" t="n"/>
      <c r="F275" s="42" t="n"/>
      <c r="G275" s="42" t="n"/>
      <c r="H275" s="42" t="n"/>
      <c r="I275" s="42" t="n"/>
      <c r="J275" s="42" t="n"/>
      <c r="K275" s="42">
        <f>IF(COUNTA(C275:J275)=0,"",SUM(C275:J275))</f>
        <v/>
      </c>
      <c r="L275" s="42">
        <f>IF(COUNTA(C275:J275)=0,"",8*3)</f>
        <v/>
      </c>
      <c r="M275" s="49">
        <f>IF(K275="","",K275/L275)</f>
        <v/>
      </c>
      <c r="N275" s="42">
        <f>IF(M275="","",IF(M275&gt;=75%,"Final",IF(M275&gt;=60%,"Review","Exclude")))</f>
        <v/>
      </c>
      <c r="O275" s="42" t="n"/>
    </row>
    <row r="276">
      <c r="A276" s="42" t="n"/>
      <c r="B276" s="42">
        <f t="array" ref="B276">IFERROR(INDEX(Screening!$B:$B,MATCH(A276,Screening!$A:$A,0)),"")</f>
        <v/>
      </c>
      <c r="C276" s="42" t="n"/>
      <c r="D276" s="42" t="n"/>
      <c r="E276" s="42" t="n"/>
      <c r="F276" s="42" t="n"/>
      <c r="G276" s="42" t="n"/>
      <c r="H276" s="42" t="n"/>
      <c r="I276" s="42" t="n"/>
      <c r="J276" s="42" t="n"/>
      <c r="K276" s="42">
        <f>IF(COUNTA(C276:J276)=0,"",SUM(C276:J276))</f>
        <v/>
      </c>
      <c r="L276" s="42">
        <f>IF(COUNTA(C276:J276)=0,"",8*3)</f>
        <v/>
      </c>
      <c r="M276" s="49">
        <f>IF(K276="","",K276/L276)</f>
        <v/>
      </c>
      <c r="N276" s="42">
        <f>IF(M276="","",IF(M276&gt;=75%,"Final",IF(M276&gt;=60%,"Review","Exclude")))</f>
        <v/>
      </c>
      <c r="O276" s="42" t="n"/>
    </row>
    <row r="277">
      <c r="A277" s="42" t="n"/>
      <c r="B277" s="42">
        <f t="array" ref="B277">IFERROR(INDEX(Screening!$B:$B,MATCH(A277,Screening!$A:$A,0)),"")</f>
        <v/>
      </c>
      <c r="C277" s="42" t="n"/>
      <c r="D277" s="42" t="n"/>
      <c r="E277" s="42" t="n"/>
      <c r="F277" s="42" t="n"/>
      <c r="G277" s="42" t="n"/>
      <c r="H277" s="42" t="n"/>
      <c r="I277" s="42" t="n"/>
      <c r="J277" s="42" t="n"/>
      <c r="K277" s="42">
        <f>IF(COUNTA(C277:J277)=0,"",SUM(C277:J277))</f>
        <v/>
      </c>
      <c r="L277" s="42">
        <f>IF(COUNTA(C277:J277)=0,"",8*3)</f>
        <v/>
      </c>
      <c r="M277" s="49">
        <f>IF(K277="","",K277/L277)</f>
        <v/>
      </c>
      <c r="N277" s="42">
        <f>IF(M277="","",IF(M277&gt;=75%,"Final",IF(M277&gt;=60%,"Review","Exclude")))</f>
        <v/>
      </c>
      <c r="O277" s="42" t="n"/>
    </row>
    <row r="278">
      <c r="A278" s="42" t="n"/>
      <c r="B278" s="42">
        <f t="array" ref="B278">IFERROR(INDEX(Screening!$B:$B,MATCH(A278,Screening!$A:$A,0)),"")</f>
        <v/>
      </c>
      <c r="C278" s="42" t="n"/>
      <c r="D278" s="42" t="n"/>
      <c r="E278" s="42" t="n"/>
      <c r="F278" s="42" t="n"/>
      <c r="G278" s="42" t="n"/>
      <c r="H278" s="42" t="n"/>
      <c r="I278" s="42" t="n"/>
      <c r="J278" s="42" t="n"/>
      <c r="K278" s="42">
        <f>IF(COUNTA(C278:J278)=0,"",SUM(C278:J278))</f>
        <v/>
      </c>
      <c r="L278" s="42">
        <f>IF(COUNTA(C278:J278)=0,"",8*3)</f>
        <v/>
      </c>
      <c r="M278" s="49">
        <f>IF(K278="","",K278/L278)</f>
        <v/>
      </c>
      <c r="N278" s="42">
        <f>IF(M278="","",IF(M278&gt;=75%,"Final",IF(M278&gt;=60%,"Review","Exclude")))</f>
        <v/>
      </c>
      <c r="O278" s="42" t="n"/>
    </row>
    <row r="279">
      <c r="A279" s="42" t="n"/>
      <c r="B279" s="42">
        <f t="array" ref="B279">IFERROR(INDEX(Screening!$B:$B,MATCH(A279,Screening!$A:$A,0)),"")</f>
        <v/>
      </c>
      <c r="C279" s="42" t="n"/>
      <c r="D279" s="42" t="n"/>
      <c r="E279" s="42" t="n"/>
      <c r="F279" s="42" t="n"/>
      <c r="G279" s="42" t="n"/>
      <c r="H279" s="42" t="n"/>
      <c r="I279" s="42" t="n"/>
      <c r="J279" s="42" t="n"/>
      <c r="K279" s="42">
        <f>IF(COUNTA(C279:J279)=0,"",SUM(C279:J279))</f>
        <v/>
      </c>
      <c r="L279" s="42">
        <f>IF(COUNTA(C279:J279)=0,"",8*3)</f>
        <v/>
      </c>
      <c r="M279" s="49">
        <f>IF(K279="","",K279/L279)</f>
        <v/>
      </c>
      <c r="N279" s="42">
        <f>IF(M279="","",IF(M279&gt;=75%,"Final",IF(M279&gt;=60%,"Review","Exclude")))</f>
        <v/>
      </c>
      <c r="O279" s="42" t="n"/>
    </row>
    <row r="280">
      <c r="A280" s="42" t="n"/>
      <c r="B280" s="42">
        <f t="array" ref="B280">IFERROR(INDEX(Screening!$B:$B,MATCH(A280,Screening!$A:$A,0)),"")</f>
        <v/>
      </c>
      <c r="C280" s="42" t="n"/>
      <c r="D280" s="42" t="n"/>
      <c r="E280" s="42" t="n"/>
      <c r="F280" s="42" t="n"/>
      <c r="G280" s="42" t="n"/>
      <c r="H280" s="42" t="n"/>
      <c r="I280" s="42" t="n"/>
      <c r="J280" s="42" t="n"/>
      <c r="K280" s="42">
        <f>IF(COUNTA(C280:J280)=0,"",SUM(C280:J280))</f>
        <v/>
      </c>
      <c r="L280" s="42">
        <f>IF(COUNTA(C280:J280)=0,"",8*3)</f>
        <v/>
      </c>
      <c r="M280" s="49">
        <f>IF(K280="","",K280/L280)</f>
        <v/>
      </c>
      <c r="N280" s="42">
        <f>IF(M280="","",IF(M280&gt;=75%,"Final",IF(M280&gt;=60%,"Review","Exclude")))</f>
        <v/>
      </c>
      <c r="O280" s="42" t="n"/>
    </row>
    <row r="281">
      <c r="A281" s="42" t="n"/>
      <c r="B281" s="42">
        <f t="array" ref="B281">IFERROR(INDEX(Screening!$B:$B,MATCH(A281,Screening!$A:$A,0)),"")</f>
        <v/>
      </c>
      <c r="C281" s="42" t="n"/>
      <c r="D281" s="42" t="n"/>
      <c r="E281" s="42" t="n"/>
      <c r="F281" s="42" t="n"/>
      <c r="G281" s="42" t="n"/>
      <c r="H281" s="42" t="n"/>
      <c r="I281" s="42" t="n"/>
      <c r="J281" s="42" t="n"/>
      <c r="K281" s="42">
        <f>IF(COUNTA(C281:J281)=0,"",SUM(C281:J281))</f>
        <v/>
      </c>
      <c r="L281" s="42">
        <f>IF(COUNTA(C281:J281)=0,"",8*3)</f>
        <v/>
      </c>
      <c r="M281" s="49">
        <f>IF(K281="","",K281/L281)</f>
        <v/>
      </c>
      <c r="N281" s="42">
        <f>IF(M281="","",IF(M281&gt;=75%,"Final",IF(M281&gt;=60%,"Review","Exclude")))</f>
        <v/>
      </c>
      <c r="O281" s="42" t="n"/>
    </row>
    <row r="282">
      <c r="A282" s="42" t="n"/>
      <c r="B282" s="42">
        <f t="array" ref="B282">IFERROR(INDEX(Screening!$B:$B,MATCH(A282,Screening!$A:$A,0)),"")</f>
        <v/>
      </c>
      <c r="C282" s="42" t="n"/>
      <c r="D282" s="42" t="n"/>
      <c r="E282" s="42" t="n"/>
      <c r="F282" s="42" t="n"/>
      <c r="G282" s="42" t="n"/>
      <c r="H282" s="42" t="n"/>
      <c r="I282" s="42" t="n"/>
      <c r="J282" s="42" t="n"/>
      <c r="K282" s="42">
        <f>IF(COUNTA(C282:J282)=0,"",SUM(C282:J282))</f>
        <v/>
      </c>
      <c r="L282" s="42">
        <f>IF(COUNTA(C282:J282)=0,"",8*3)</f>
        <v/>
      </c>
      <c r="M282" s="49">
        <f>IF(K282="","",K282/L282)</f>
        <v/>
      </c>
      <c r="N282" s="42">
        <f>IF(M282="","",IF(M282&gt;=75%,"Final",IF(M282&gt;=60%,"Review","Exclude")))</f>
        <v/>
      </c>
      <c r="O282" s="42" t="n"/>
    </row>
    <row r="283">
      <c r="A283" s="42" t="n"/>
      <c r="B283" s="42">
        <f t="array" ref="B283">IFERROR(INDEX(Screening!$B:$B,MATCH(A283,Screening!$A:$A,0)),"")</f>
        <v/>
      </c>
      <c r="C283" s="42" t="n"/>
      <c r="D283" s="42" t="n"/>
      <c r="E283" s="42" t="n"/>
      <c r="F283" s="42" t="n"/>
      <c r="G283" s="42" t="n"/>
      <c r="H283" s="42" t="n"/>
      <c r="I283" s="42" t="n"/>
      <c r="J283" s="42" t="n"/>
      <c r="K283" s="42">
        <f>IF(COUNTA(C283:J283)=0,"",SUM(C283:J283))</f>
        <v/>
      </c>
      <c r="L283" s="42">
        <f>IF(COUNTA(C283:J283)=0,"",8*3)</f>
        <v/>
      </c>
      <c r="M283" s="49">
        <f>IF(K283="","",K283/L283)</f>
        <v/>
      </c>
      <c r="N283" s="42">
        <f>IF(M283="","",IF(M283&gt;=75%,"Final",IF(M283&gt;=60%,"Review","Exclude")))</f>
        <v/>
      </c>
      <c r="O283" s="42" t="n"/>
    </row>
    <row r="284">
      <c r="A284" s="42" t="n"/>
      <c r="B284" s="42">
        <f t="array" ref="B284">IFERROR(INDEX(Screening!$B:$B,MATCH(A284,Screening!$A:$A,0)),"")</f>
        <v/>
      </c>
      <c r="C284" s="42" t="n"/>
      <c r="D284" s="42" t="n"/>
      <c r="E284" s="42" t="n"/>
      <c r="F284" s="42" t="n"/>
      <c r="G284" s="42" t="n"/>
      <c r="H284" s="42" t="n"/>
      <c r="I284" s="42" t="n"/>
      <c r="J284" s="42" t="n"/>
      <c r="K284" s="42">
        <f>IF(COUNTA(C284:J284)=0,"",SUM(C284:J284))</f>
        <v/>
      </c>
      <c r="L284" s="42">
        <f>IF(COUNTA(C284:J284)=0,"",8*3)</f>
        <v/>
      </c>
      <c r="M284" s="49">
        <f>IF(K284="","",K284/L284)</f>
        <v/>
      </c>
      <c r="N284" s="42">
        <f>IF(M284="","",IF(M284&gt;=75%,"Final",IF(M284&gt;=60%,"Review","Exclude")))</f>
        <v/>
      </c>
      <c r="O284" s="42" t="n"/>
    </row>
    <row r="285">
      <c r="A285" s="42" t="n"/>
      <c r="B285" s="42">
        <f t="array" ref="B285">IFERROR(INDEX(Screening!$B:$B,MATCH(A285,Screening!$A:$A,0)),"")</f>
        <v/>
      </c>
      <c r="C285" s="42" t="n"/>
      <c r="D285" s="42" t="n"/>
      <c r="E285" s="42" t="n"/>
      <c r="F285" s="42" t="n"/>
      <c r="G285" s="42" t="n"/>
      <c r="H285" s="42" t="n"/>
      <c r="I285" s="42" t="n"/>
      <c r="J285" s="42" t="n"/>
      <c r="K285" s="42">
        <f>IF(COUNTA(C285:J285)=0,"",SUM(C285:J285))</f>
        <v/>
      </c>
      <c r="L285" s="42">
        <f>IF(COUNTA(C285:J285)=0,"",8*3)</f>
        <v/>
      </c>
      <c r="M285" s="49">
        <f>IF(K285="","",K285/L285)</f>
        <v/>
      </c>
      <c r="N285" s="42">
        <f>IF(M285="","",IF(M285&gt;=75%,"Final",IF(M285&gt;=60%,"Review","Exclude")))</f>
        <v/>
      </c>
      <c r="O285" s="42" t="n"/>
    </row>
    <row r="286">
      <c r="A286" s="42" t="n"/>
      <c r="B286" s="42">
        <f t="array" ref="B286">IFERROR(INDEX(Screening!$B:$B,MATCH(A286,Screening!$A:$A,0)),"")</f>
        <v/>
      </c>
      <c r="C286" s="42" t="n"/>
      <c r="D286" s="42" t="n"/>
      <c r="E286" s="42" t="n"/>
      <c r="F286" s="42" t="n"/>
      <c r="G286" s="42" t="n"/>
      <c r="H286" s="42" t="n"/>
      <c r="I286" s="42" t="n"/>
      <c r="J286" s="42" t="n"/>
      <c r="K286" s="42">
        <f>IF(COUNTA(C286:J286)=0,"",SUM(C286:J286))</f>
        <v/>
      </c>
      <c r="L286" s="42">
        <f>IF(COUNTA(C286:J286)=0,"",8*3)</f>
        <v/>
      </c>
      <c r="M286" s="49">
        <f>IF(K286="","",K286/L286)</f>
        <v/>
      </c>
      <c r="N286" s="42">
        <f>IF(M286="","",IF(M286&gt;=75%,"Final",IF(M286&gt;=60%,"Review","Exclude")))</f>
        <v/>
      </c>
      <c r="O286" s="42" t="n"/>
    </row>
    <row r="287">
      <c r="A287" s="42" t="n"/>
      <c r="B287" s="42">
        <f t="array" ref="B287">IFERROR(INDEX(Screening!$B:$B,MATCH(A287,Screening!$A:$A,0)),"")</f>
        <v/>
      </c>
      <c r="C287" s="42" t="n"/>
      <c r="D287" s="42" t="n"/>
      <c r="E287" s="42" t="n"/>
      <c r="F287" s="42" t="n"/>
      <c r="G287" s="42" t="n"/>
      <c r="H287" s="42" t="n"/>
      <c r="I287" s="42" t="n"/>
      <c r="J287" s="42" t="n"/>
      <c r="K287" s="42">
        <f>IF(COUNTA(C287:J287)=0,"",SUM(C287:J287))</f>
        <v/>
      </c>
      <c r="L287" s="42">
        <f>IF(COUNTA(C287:J287)=0,"",8*3)</f>
        <v/>
      </c>
      <c r="M287" s="49">
        <f>IF(K287="","",K287/L287)</f>
        <v/>
      </c>
      <c r="N287" s="42">
        <f>IF(M287="","",IF(M287&gt;=75%,"Final",IF(M287&gt;=60%,"Review","Exclude")))</f>
        <v/>
      </c>
      <c r="O287" s="42" t="n"/>
    </row>
    <row r="288">
      <c r="A288" s="42" t="n"/>
      <c r="B288" s="42">
        <f t="array" ref="B288">IFERROR(INDEX(Screening!$B:$B,MATCH(A288,Screening!$A:$A,0)),"")</f>
        <v/>
      </c>
      <c r="C288" s="42" t="n"/>
      <c r="D288" s="42" t="n"/>
      <c r="E288" s="42" t="n"/>
      <c r="F288" s="42" t="n"/>
      <c r="G288" s="42" t="n"/>
      <c r="H288" s="42" t="n"/>
      <c r="I288" s="42" t="n"/>
      <c r="J288" s="42" t="n"/>
      <c r="K288" s="42">
        <f>IF(COUNTA(C288:J288)=0,"",SUM(C288:J288))</f>
        <v/>
      </c>
      <c r="L288" s="42">
        <f>IF(COUNTA(C288:J288)=0,"",8*3)</f>
        <v/>
      </c>
      <c r="M288" s="49">
        <f>IF(K288="","",K288/L288)</f>
        <v/>
      </c>
      <c r="N288" s="42">
        <f>IF(M288="","",IF(M288&gt;=75%,"Final",IF(M288&gt;=60%,"Review","Exclude")))</f>
        <v/>
      </c>
      <c r="O288" s="42" t="n"/>
    </row>
    <row r="289">
      <c r="A289" s="42" t="n"/>
      <c r="B289" s="42">
        <f t="array" ref="B289">IFERROR(INDEX(Screening!$B:$B,MATCH(A289,Screening!$A:$A,0)),"")</f>
        <v/>
      </c>
      <c r="C289" s="42" t="n"/>
      <c r="D289" s="42" t="n"/>
      <c r="E289" s="42" t="n"/>
      <c r="F289" s="42" t="n"/>
      <c r="G289" s="42" t="n"/>
      <c r="H289" s="42" t="n"/>
      <c r="I289" s="42" t="n"/>
      <c r="J289" s="42" t="n"/>
      <c r="K289" s="42">
        <f>IF(COUNTA(C289:J289)=0,"",SUM(C289:J289))</f>
        <v/>
      </c>
      <c r="L289" s="42">
        <f>IF(COUNTA(C289:J289)=0,"",8*3)</f>
        <v/>
      </c>
      <c r="M289" s="49">
        <f>IF(K289="","",K289/L289)</f>
        <v/>
      </c>
      <c r="N289" s="42">
        <f>IF(M289="","",IF(M289&gt;=75%,"Final",IF(M289&gt;=60%,"Review","Exclude")))</f>
        <v/>
      </c>
      <c r="O289" s="42" t="n"/>
    </row>
    <row r="290">
      <c r="A290" s="42" t="n"/>
      <c r="B290" s="42">
        <f t="array" ref="B290">IFERROR(INDEX(Screening!$B:$B,MATCH(A290,Screening!$A:$A,0)),"")</f>
        <v/>
      </c>
      <c r="C290" s="42" t="n"/>
      <c r="D290" s="42" t="n"/>
      <c r="E290" s="42" t="n"/>
      <c r="F290" s="42" t="n"/>
      <c r="G290" s="42" t="n"/>
      <c r="H290" s="42" t="n"/>
      <c r="I290" s="42" t="n"/>
      <c r="J290" s="42" t="n"/>
      <c r="K290" s="42">
        <f>IF(COUNTA(C290:J290)=0,"",SUM(C290:J290))</f>
        <v/>
      </c>
      <c r="L290" s="42">
        <f>IF(COUNTA(C290:J290)=0,"",8*3)</f>
        <v/>
      </c>
      <c r="M290" s="49">
        <f>IF(K290="","",K290/L290)</f>
        <v/>
      </c>
      <c r="N290" s="42">
        <f>IF(M290="","",IF(M290&gt;=75%,"Final",IF(M290&gt;=60%,"Review","Exclude")))</f>
        <v/>
      </c>
      <c r="O290" s="42" t="n"/>
    </row>
    <row r="291">
      <c r="A291" s="42" t="n"/>
      <c r="B291" s="42">
        <f t="array" ref="B291">IFERROR(INDEX(Screening!$B:$B,MATCH(A291,Screening!$A:$A,0)),"")</f>
        <v/>
      </c>
      <c r="C291" s="42" t="n"/>
      <c r="D291" s="42" t="n"/>
      <c r="E291" s="42" t="n"/>
      <c r="F291" s="42" t="n"/>
      <c r="G291" s="42" t="n"/>
      <c r="H291" s="42" t="n"/>
      <c r="I291" s="42" t="n"/>
      <c r="J291" s="42" t="n"/>
      <c r="K291" s="42">
        <f>IF(COUNTA(C291:J291)=0,"",SUM(C291:J291))</f>
        <v/>
      </c>
      <c r="L291" s="42">
        <f>IF(COUNTA(C291:J291)=0,"",8*3)</f>
        <v/>
      </c>
      <c r="M291" s="49">
        <f>IF(K291="","",K291/L291)</f>
        <v/>
      </c>
      <c r="N291" s="42">
        <f>IF(M291="","",IF(M291&gt;=75%,"Final",IF(M291&gt;=60%,"Review","Exclude")))</f>
        <v/>
      </c>
      <c r="O291" s="42" t="n"/>
    </row>
    <row r="292">
      <c r="A292" s="42" t="n"/>
      <c r="B292" s="42">
        <f t="array" ref="B292">IFERROR(INDEX(Screening!$B:$B,MATCH(A292,Screening!$A:$A,0)),"")</f>
        <v/>
      </c>
      <c r="C292" s="42" t="n"/>
      <c r="D292" s="42" t="n"/>
      <c r="E292" s="42" t="n"/>
      <c r="F292" s="42" t="n"/>
      <c r="G292" s="42" t="n"/>
      <c r="H292" s="42" t="n"/>
      <c r="I292" s="42" t="n"/>
      <c r="J292" s="42" t="n"/>
      <c r="K292" s="42">
        <f>IF(COUNTA(C292:J292)=0,"",SUM(C292:J292))</f>
        <v/>
      </c>
      <c r="L292" s="42">
        <f>IF(COUNTA(C292:J292)=0,"",8*3)</f>
        <v/>
      </c>
      <c r="M292" s="49">
        <f>IF(K292="","",K292/L292)</f>
        <v/>
      </c>
      <c r="N292" s="42">
        <f>IF(M292="","",IF(M292&gt;=75%,"Final",IF(M292&gt;=60%,"Review","Exclude")))</f>
        <v/>
      </c>
      <c r="O292" s="42" t="n"/>
    </row>
    <row r="293">
      <c r="A293" s="42" t="n"/>
      <c r="B293" s="42">
        <f t="array" ref="B293">IFERROR(INDEX(Screening!$B:$B,MATCH(A293,Screening!$A:$A,0)),"")</f>
        <v/>
      </c>
      <c r="C293" s="42" t="n"/>
      <c r="D293" s="42" t="n"/>
      <c r="E293" s="42" t="n"/>
      <c r="F293" s="42" t="n"/>
      <c r="G293" s="42" t="n"/>
      <c r="H293" s="42" t="n"/>
      <c r="I293" s="42" t="n"/>
      <c r="J293" s="42" t="n"/>
      <c r="K293" s="42">
        <f>IF(COUNTA(C293:J293)=0,"",SUM(C293:J293))</f>
        <v/>
      </c>
      <c r="L293" s="42">
        <f>IF(COUNTA(C293:J293)=0,"",8*3)</f>
        <v/>
      </c>
      <c r="M293" s="49">
        <f>IF(K293="","",K293/L293)</f>
        <v/>
      </c>
      <c r="N293" s="42">
        <f>IF(M293="","",IF(M293&gt;=75%,"Final",IF(M293&gt;=60%,"Review","Exclude")))</f>
        <v/>
      </c>
      <c r="O293" s="42" t="n"/>
    </row>
    <row r="294">
      <c r="A294" s="42" t="n"/>
      <c r="B294" s="42">
        <f t="array" ref="B294">IFERROR(INDEX(Screening!$B:$B,MATCH(A294,Screening!$A:$A,0)),"")</f>
        <v/>
      </c>
      <c r="C294" s="42" t="n"/>
      <c r="D294" s="42" t="n"/>
      <c r="E294" s="42" t="n"/>
      <c r="F294" s="42" t="n"/>
      <c r="G294" s="42" t="n"/>
      <c r="H294" s="42" t="n"/>
      <c r="I294" s="42" t="n"/>
      <c r="J294" s="42" t="n"/>
      <c r="K294" s="42">
        <f>IF(COUNTA(C294:J294)=0,"",SUM(C294:J294))</f>
        <v/>
      </c>
      <c r="L294" s="42">
        <f>IF(COUNTA(C294:J294)=0,"",8*3)</f>
        <v/>
      </c>
      <c r="M294" s="49">
        <f>IF(K294="","",K294/L294)</f>
        <v/>
      </c>
      <c r="N294" s="42">
        <f>IF(M294="","",IF(M294&gt;=75%,"Final",IF(M294&gt;=60%,"Review","Exclude")))</f>
        <v/>
      </c>
      <c r="O294" s="42" t="n"/>
    </row>
    <row r="295">
      <c r="A295" s="42" t="n"/>
      <c r="B295" s="42">
        <f t="array" ref="B295">IFERROR(INDEX(Screening!$B:$B,MATCH(A295,Screening!$A:$A,0)),"")</f>
        <v/>
      </c>
      <c r="C295" s="42" t="n"/>
      <c r="D295" s="42" t="n"/>
      <c r="E295" s="42" t="n"/>
      <c r="F295" s="42" t="n"/>
      <c r="G295" s="42" t="n"/>
      <c r="H295" s="42" t="n"/>
      <c r="I295" s="42" t="n"/>
      <c r="J295" s="42" t="n"/>
      <c r="K295" s="42">
        <f>IF(COUNTA(C295:J295)=0,"",SUM(C295:J295))</f>
        <v/>
      </c>
      <c r="L295" s="42">
        <f>IF(COUNTA(C295:J295)=0,"",8*3)</f>
        <v/>
      </c>
      <c r="M295" s="49">
        <f>IF(K295="","",K295/L295)</f>
        <v/>
      </c>
      <c r="N295" s="42">
        <f>IF(M295="","",IF(M295&gt;=75%,"Final",IF(M295&gt;=60%,"Review","Exclude")))</f>
        <v/>
      </c>
      <c r="O295" s="42" t="n"/>
    </row>
    <row r="296">
      <c r="A296" s="42" t="n"/>
      <c r="B296" s="42">
        <f t="array" ref="B296">IFERROR(INDEX(Screening!$B:$B,MATCH(A296,Screening!$A:$A,0)),"")</f>
        <v/>
      </c>
      <c r="C296" s="42" t="n"/>
      <c r="D296" s="42" t="n"/>
      <c r="E296" s="42" t="n"/>
      <c r="F296" s="42" t="n"/>
      <c r="G296" s="42" t="n"/>
      <c r="H296" s="42" t="n"/>
      <c r="I296" s="42" t="n"/>
      <c r="J296" s="42" t="n"/>
      <c r="K296" s="42">
        <f>IF(COUNTA(C296:J296)=0,"",SUM(C296:J296))</f>
        <v/>
      </c>
      <c r="L296" s="42">
        <f>IF(COUNTA(C296:J296)=0,"",8*3)</f>
        <v/>
      </c>
      <c r="M296" s="49">
        <f>IF(K296="","",K296/L296)</f>
        <v/>
      </c>
      <c r="N296" s="42">
        <f>IF(M296="","",IF(M296&gt;=75%,"Final",IF(M296&gt;=60%,"Review","Exclude")))</f>
        <v/>
      </c>
      <c r="O296" s="42" t="n"/>
    </row>
    <row r="297">
      <c r="A297" s="42" t="n"/>
      <c r="B297" s="42">
        <f t="array" ref="B297">IFERROR(INDEX(Screening!$B:$B,MATCH(A297,Screening!$A:$A,0)),"")</f>
        <v/>
      </c>
      <c r="C297" s="42" t="n"/>
      <c r="D297" s="42" t="n"/>
      <c r="E297" s="42" t="n"/>
      <c r="F297" s="42" t="n"/>
      <c r="G297" s="42" t="n"/>
      <c r="H297" s="42" t="n"/>
      <c r="I297" s="42" t="n"/>
      <c r="J297" s="42" t="n"/>
      <c r="K297" s="42">
        <f>IF(COUNTA(C297:J297)=0,"",SUM(C297:J297))</f>
        <v/>
      </c>
      <c r="L297" s="42">
        <f>IF(COUNTA(C297:J297)=0,"",8*3)</f>
        <v/>
      </c>
      <c r="M297" s="49">
        <f>IF(K297="","",K297/L297)</f>
        <v/>
      </c>
      <c r="N297" s="42">
        <f>IF(M297="","",IF(M297&gt;=75%,"Final",IF(M297&gt;=60%,"Review","Exclude")))</f>
        <v/>
      </c>
      <c r="O297" s="42" t="n"/>
    </row>
    <row r="298">
      <c r="A298" s="42" t="n"/>
      <c r="B298" s="42">
        <f t="array" ref="B298">IFERROR(INDEX(Screening!$B:$B,MATCH(A298,Screening!$A:$A,0)),"")</f>
        <v/>
      </c>
      <c r="C298" s="42" t="n"/>
      <c r="D298" s="42" t="n"/>
      <c r="E298" s="42" t="n"/>
      <c r="F298" s="42" t="n"/>
      <c r="G298" s="42" t="n"/>
      <c r="H298" s="42" t="n"/>
      <c r="I298" s="42" t="n"/>
      <c r="J298" s="42" t="n"/>
      <c r="K298" s="42">
        <f>IF(COUNTA(C298:J298)=0,"",SUM(C298:J298))</f>
        <v/>
      </c>
      <c r="L298" s="42">
        <f>IF(COUNTA(C298:J298)=0,"",8*3)</f>
        <v/>
      </c>
      <c r="M298" s="49">
        <f>IF(K298="","",K298/L298)</f>
        <v/>
      </c>
      <c r="N298" s="42">
        <f>IF(M298="","",IF(M298&gt;=75%,"Final",IF(M298&gt;=60%,"Review","Exclude")))</f>
        <v/>
      </c>
      <c r="O298" s="42" t="n"/>
    </row>
    <row r="299">
      <c r="A299" s="42" t="n"/>
      <c r="B299" s="42">
        <f t="array" ref="B299">IFERROR(INDEX(Screening!$B:$B,MATCH(A299,Screening!$A:$A,0)),"")</f>
        <v/>
      </c>
      <c r="C299" s="42" t="n"/>
      <c r="D299" s="42" t="n"/>
      <c r="E299" s="42" t="n"/>
      <c r="F299" s="42" t="n"/>
      <c r="G299" s="42" t="n"/>
      <c r="H299" s="42" t="n"/>
      <c r="I299" s="42" t="n"/>
      <c r="J299" s="42" t="n"/>
      <c r="K299" s="42">
        <f>IF(COUNTA(C299:J299)=0,"",SUM(C299:J299))</f>
        <v/>
      </c>
      <c r="L299" s="42">
        <f>IF(COUNTA(C299:J299)=0,"",8*3)</f>
        <v/>
      </c>
      <c r="M299" s="49">
        <f>IF(K299="","",K299/L299)</f>
        <v/>
      </c>
      <c r="N299" s="42">
        <f>IF(M299="","",IF(M299&gt;=75%,"Final",IF(M299&gt;=60%,"Review","Exclude")))</f>
        <v/>
      </c>
      <c r="O299" s="42" t="n"/>
    </row>
    <row r="300">
      <c r="A300" s="42" t="n"/>
      <c r="B300" s="42">
        <f t="array" ref="B300">IFERROR(INDEX(Screening!$B:$B,MATCH(A300,Screening!$A:$A,0)),"")</f>
        <v/>
      </c>
      <c r="C300" s="42" t="n"/>
      <c r="D300" s="42" t="n"/>
      <c r="E300" s="42" t="n"/>
      <c r="F300" s="42" t="n"/>
      <c r="G300" s="42" t="n"/>
      <c r="H300" s="42" t="n"/>
      <c r="I300" s="42" t="n"/>
      <c r="J300" s="42" t="n"/>
      <c r="K300" s="42">
        <f>IF(COUNTA(C300:J300)=0,"",SUM(C300:J300))</f>
        <v/>
      </c>
      <c r="L300" s="42">
        <f>IF(COUNTA(C300:J300)=0,"",8*3)</f>
        <v/>
      </c>
      <c r="M300" s="49">
        <f>IF(K300="","",K300/L300)</f>
        <v/>
      </c>
      <c r="N300" s="42">
        <f>IF(M300="","",IF(M300&gt;=75%,"Final",IF(M300&gt;=60%,"Review","Exclude")))</f>
        <v/>
      </c>
      <c r="O300" s="42" t="n"/>
    </row>
    <row r="301">
      <c r="A301" s="42" t="n"/>
      <c r="B301" s="42">
        <f t="array" ref="B301">IFERROR(INDEX(Screening!$B:$B,MATCH(A301,Screening!$A:$A,0)),"")</f>
        <v/>
      </c>
      <c r="C301" s="42" t="n"/>
      <c r="D301" s="42" t="n"/>
      <c r="E301" s="42" t="n"/>
      <c r="F301" s="42" t="n"/>
      <c r="G301" s="42" t="n"/>
      <c r="H301" s="42" t="n"/>
      <c r="I301" s="42" t="n"/>
      <c r="J301" s="42" t="n"/>
      <c r="K301" s="42">
        <f>IF(COUNTA(C301:J301)=0,"",SUM(C301:J301))</f>
        <v/>
      </c>
      <c r="L301" s="42">
        <f>IF(COUNTA(C301:J301)=0,"",8*3)</f>
        <v/>
      </c>
      <c r="M301" s="49">
        <f>IF(K301="","",K301/L301)</f>
        <v/>
      </c>
      <c r="N301" s="42">
        <f>IF(M301="","",IF(M301&gt;=75%,"Final",IF(M301&gt;=60%,"Review","Exclude")))</f>
        <v/>
      </c>
      <c r="O301" s="42" t="n"/>
    </row>
    <row r="302">
      <c r="A302" s="42" t="n"/>
      <c r="B302" s="42">
        <f t="array" ref="B302">IFERROR(INDEX(Screening!$B:$B,MATCH(A302,Screening!$A:$A,0)),"")</f>
        <v/>
      </c>
      <c r="C302" s="42" t="n"/>
      <c r="D302" s="42" t="n"/>
      <c r="E302" s="42" t="n"/>
      <c r="F302" s="42" t="n"/>
      <c r="G302" s="42" t="n"/>
      <c r="H302" s="42" t="n"/>
      <c r="I302" s="42" t="n"/>
      <c r="J302" s="42" t="n"/>
      <c r="K302" s="42">
        <f>IF(COUNTA(C302:J302)=0,"",SUM(C302:J302))</f>
        <v/>
      </c>
      <c r="L302" s="42">
        <f>IF(COUNTA(C302:J302)=0,"",8*3)</f>
        <v/>
      </c>
      <c r="M302" s="49">
        <f>IF(K302="","",K302/L302)</f>
        <v/>
      </c>
      <c r="N302" s="42">
        <f>IF(M302="","",IF(M302&gt;=75%,"Final",IF(M302&gt;=60%,"Review","Exclude")))</f>
        <v/>
      </c>
      <c r="O302" s="42" t="n"/>
    </row>
    <row r="303">
      <c r="A303" s="42" t="n"/>
      <c r="B303" s="42">
        <f t="array" ref="B303">IFERROR(INDEX(Screening!$B:$B,MATCH(A303,Screening!$A:$A,0)),"")</f>
        <v/>
      </c>
      <c r="C303" s="42" t="n"/>
      <c r="D303" s="42" t="n"/>
      <c r="E303" s="42" t="n"/>
      <c r="F303" s="42" t="n"/>
      <c r="G303" s="42" t="n"/>
      <c r="H303" s="42" t="n"/>
      <c r="I303" s="42" t="n"/>
      <c r="J303" s="42" t="n"/>
      <c r="K303" s="42">
        <f>IF(COUNTA(C303:J303)=0,"",SUM(C303:J303))</f>
        <v/>
      </c>
      <c r="L303" s="42">
        <f>IF(COUNTA(C303:J303)=0,"",8*3)</f>
        <v/>
      </c>
      <c r="M303" s="49">
        <f>IF(K303="","",K303/L303)</f>
        <v/>
      </c>
      <c r="N303" s="42">
        <f>IF(M303="","",IF(M303&gt;=75%,"Final",IF(M303&gt;=60%,"Review","Exclude")))</f>
        <v/>
      </c>
      <c r="O303" s="42" t="n"/>
    </row>
    <row r="304">
      <c r="A304" s="42" t="n"/>
      <c r="B304" s="42">
        <f t="array" ref="B304">IFERROR(INDEX(Screening!$B:$B,MATCH(A304,Screening!$A:$A,0)),"")</f>
        <v/>
      </c>
      <c r="C304" s="42" t="n"/>
      <c r="D304" s="42" t="n"/>
      <c r="E304" s="42" t="n"/>
      <c r="F304" s="42" t="n"/>
      <c r="G304" s="42" t="n"/>
      <c r="H304" s="42" t="n"/>
      <c r="I304" s="42" t="n"/>
      <c r="J304" s="42" t="n"/>
      <c r="K304" s="42">
        <f>IF(COUNTA(C304:J304)=0,"",SUM(C304:J304))</f>
        <v/>
      </c>
      <c r="L304" s="42">
        <f>IF(COUNTA(C304:J304)=0,"",8*3)</f>
        <v/>
      </c>
      <c r="M304" s="49">
        <f>IF(K304="","",K304/L304)</f>
        <v/>
      </c>
      <c r="N304" s="42">
        <f>IF(M304="","",IF(M304&gt;=75%,"Final",IF(M304&gt;=60%,"Review","Exclude")))</f>
        <v/>
      </c>
      <c r="O304" s="42" t="n"/>
    </row>
    <row r="305">
      <c r="A305" s="42" t="n"/>
      <c r="B305" s="42">
        <f t="array" ref="B305">IFERROR(INDEX(Screening!$B:$B,MATCH(A305,Screening!$A:$A,0)),"")</f>
        <v/>
      </c>
      <c r="C305" s="42" t="n"/>
      <c r="D305" s="42" t="n"/>
      <c r="E305" s="42" t="n"/>
      <c r="F305" s="42" t="n"/>
      <c r="G305" s="42" t="n"/>
      <c r="H305" s="42" t="n"/>
      <c r="I305" s="42" t="n"/>
      <c r="J305" s="42" t="n"/>
      <c r="K305" s="42">
        <f>IF(COUNTA(C305:J305)=0,"",SUM(C305:J305))</f>
        <v/>
      </c>
      <c r="L305" s="42">
        <f>IF(COUNTA(C305:J305)=0,"",8*3)</f>
        <v/>
      </c>
      <c r="M305" s="49">
        <f>IF(K305="","",K305/L305)</f>
        <v/>
      </c>
      <c r="N305" s="42">
        <f>IF(M305="","",IF(M305&gt;=75%,"Final",IF(M305&gt;=60%,"Review","Exclude")))</f>
        <v/>
      </c>
      <c r="O305" s="42" t="n"/>
    </row>
    <row r="306">
      <c r="A306" s="42" t="n"/>
      <c r="B306" s="42">
        <f t="array" ref="B306">IFERROR(INDEX(Screening!$B:$B,MATCH(A306,Screening!$A:$A,0)),"")</f>
        <v/>
      </c>
      <c r="C306" s="42" t="n"/>
      <c r="D306" s="42" t="n"/>
      <c r="E306" s="42" t="n"/>
      <c r="F306" s="42" t="n"/>
      <c r="G306" s="42" t="n"/>
      <c r="H306" s="42" t="n"/>
      <c r="I306" s="42" t="n"/>
      <c r="J306" s="42" t="n"/>
      <c r="K306" s="42">
        <f>IF(COUNTA(C306:J306)=0,"",SUM(C306:J306))</f>
        <v/>
      </c>
      <c r="L306" s="42">
        <f>IF(COUNTA(C306:J306)=0,"",8*3)</f>
        <v/>
      </c>
      <c r="M306" s="49">
        <f>IF(K306="","",K306/L306)</f>
        <v/>
      </c>
      <c r="N306" s="42">
        <f>IF(M306="","",IF(M306&gt;=75%,"Final",IF(M306&gt;=60%,"Review","Exclude")))</f>
        <v/>
      </c>
      <c r="O306" s="42" t="n"/>
    </row>
    <row r="307">
      <c r="A307" s="42" t="n"/>
      <c r="B307" s="42">
        <f t="array" ref="B307">IFERROR(INDEX(Screening!$B:$B,MATCH(A307,Screening!$A:$A,0)),"")</f>
        <v/>
      </c>
      <c r="C307" s="42" t="n"/>
      <c r="D307" s="42" t="n"/>
      <c r="E307" s="42" t="n"/>
      <c r="F307" s="42" t="n"/>
      <c r="G307" s="42" t="n"/>
      <c r="H307" s="42" t="n"/>
      <c r="I307" s="42" t="n"/>
      <c r="J307" s="42" t="n"/>
      <c r="K307" s="42">
        <f>IF(COUNTA(C307:J307)=0,"",SUM(C307:J307))</f>
        <v/>
      </c>
      <c r="L307" s="42">
        <f>IF(COUNTA(C307:J307)=0,"",8*3)</f>
        <v/>
      </c>
      <c r="M307" s="49">
        <f>IF(K307="","",K307/L307)</f>
        <v/>
      </c>
      <c r="N307" s="42">
        <f>IF(M307="","",IF(M307&gt;=75%,"Final",IF(M307&gt;=60%,"Review","Exclude")))</f>
        <v/>
      </c>
      <c r="O307" s="42" t="n"/>
    </row>
    <row r="308">
      <c r="A308" s="42" t="n"/>
      <c r="B308" s="42">
        <f t="array" ref="B308">IFERROR(INDEX(Screening!$B:$B,MATCH(A308,Screening!$A:$A,0)),"")</f>
        <v/>
      </c>
      <c r="C308" s="42" t="n"/>
      <c r="D308" s="42" t="n"/>
      <c r="E308" s="42" t="n"/>
      <c r="F308" s="42" t="n"/>
      <c r="G308" s="42" t="n"/>
      <c r="H308" s="42" t="n"/>
      <c r="I308" s="42" t="n"/>
      <c r="J308" s="42" t="n"/>
      <c r="K308" s="42">
        <f>IF(COUNTA(C308:J308)=0,"",SUM(C308:J308))</f>
        <v/>
      </c>
      <c r="L308" s="42">
        <f>IF(COUNTA(C308:J308)=0,"",8*3)</f>
        <v/>
      </c>
      <c r="M308" s="49">
        <f>IF(K308="","",K308/L308)</f>
        <v/>
      </c>
      <c r="N308" s="42">
        <f>IF(M308="","",IF(M308&gt;=75%,"Final",IF(M308&gt;=60%,"Review","Exclude")))</f>
        <v/>
      </c>
      <c r="O308" s="42" t="n"/>
    </row>
    <row r="309">
      <c r="A309" s="42" t="n"/>
      <c r="B309" s="42">
        <f t="array" ref="B309">IFERROR(INDEX(Screening!$B:$B,MATCH(A309,Screening!$A:$A,0)),"")</f>
        <v/>
      </c>
      <c r="C309" s="42" t="n"/>
      <c r="D309" s="42" t="n"/>
      <c r="E309" s="42" t="n"/>
      <c r="F309" s="42" t="n"/>
      <c r="G309" s="42" t="n"/>
      <c r="H309" s="42" t="n"/>
      <c r="I309" s="42" t="n"/>
      <c r="J309" s="42" t="n"/>
      <c r="K309" s="42">
        <f>IF(COUNTA(C309:J309)=0,"",SUM(C309:J309))</f>
        <v/>
      </c>
      <c r="L309" s="42">
        <f>IF(COUNTA(C309:J309)=0,"",8*3)</f>
        <v/>
      </c>
      <c r="M309" s="49">
        <f>IF(K309="","",K309/L309)</f>
        <v/>
      </c>
      <c r="N309" s="42">
        <f>IF(M309="","",IF(M309&gt;=75%,"Final",IF(M309&gt;=60%,"Review","Exclude")))</f>
        <v/>
      </c>
      <c r="O309" s="42" t="n"/>
    </row>
    <row r="310">
      <c r="A310" s="42" t="n"/>
      <c r="B310" s="42">
        <f t="array" ref="B310">IFERROR(INDEX(Screening!$B:$B,MATCH(A310,Screening!$A:$A,0)),"")</f>
        <v/>
      </c>
      <c r="C310" s="42" t="n"/>
      <c r="D310" s="42" t="n"/>
      <c r="E310" s="42" t="n"/>
      <c r="F310" s="42" t="n"/>
      <c r="G310" s="42" t="n"/>
      <c r="H310" s="42" t="n"/>
      <c r="I310" s="42" t="n"/>
      <c r="J310" s="42" t="n"/>
      <c r="K310" s="42">
        <f>IF(COUNTA(C310:J310)=0,"",SUM(C310:J310))</f>
        <v/>
      </c>
      <c r="L310" s="42">
        <f>IF(COUNTA(C310:J310)=0,"",8*3)</f>
        <v/>
      </c>
      <c r="M310" s="49">
        <f>IF(K310="","",K310/L310)</f>
        <v/>
      </c>
      <c r="N310" s="42">
        <f>IF(M310="","",IF(M310&gt;=75%,"Final",IF(M310&gt;=60%,"Review","Exclude")))</f>
        <v/>
      </c>
      <c r="O310" s="42" t="n"/>
    </row>
    <row r="311">
      <c r="A311" s="42" t="n"/>
      <c r="B311" s="42">
        <f t="array" ref="B311">IFERROR(INDEX(Screening!$B:$B,MATCH(A311,Screening!$A:$A,0)),"")</f>
        <v/>
      </c>
      <c r="C311" s="42" t="n"/>
      <c r="D311" s="42" t="n"/>
      <c r="E311" s="42" t="n"/>
      <c r="F311" s="42" t="n"/>
      <c r="G311" s="42" t="n"/>
      <c r="H311" s="42" t="n"/>
      <c r="I311" s="42" t="n"/>
      <c r="J311" s="42" t="n"/>
      <c r="K311" s="42">
        <f>IF(COUNTA(C311:J311)=0,"",SUM(C311:J311))</f>
        <v/>
      </c>
      <c r="L311" s="42">
        <f>IF(COUNTA(C311:J311)=0,"",8*3)</f>
        <v/>
      </c>
      <c r="M311" s="49">
        <f>IF(K311="","",K311/L311)</f>
        <v/>
      </c>
      <c r="N311" s="42">
        <f>IF(M311="","",IF(M311&gt;=75%,"Final",IF(M311&gt;=60%,"Review","Exclude")))</f>
        <v/>
      </c>
      <c r="O311" s="42" t="n"/>
    </row>
    <row r="312">
      <c r="A312" s="42" t="n"/>
      <c r="B312" s="42">
        <f t="array" ref="B312">IFERROR(INDEX(Screening!$B:$B,MATCH(A312,Screening!$A:$A,0)),"")</f>
        <v/>
      </c>
      <c r="C312" s="42" t="n"/>
      <c r="D312" s="42" t="n"/>
      <c r="E312" s="42" t="n"/>
      <c r="F312" s="42" t="n"/>
      <c r="G312" s="42" t="n"/>
      <c r="H312" s="42" t="n"/>
      <c r="I312" s="42" t="n"/>
      <c r="J312" s="42" t="n"/>
      <c r="K312" s="42">
        <f>IF(COUNTA(C312:J312)=0,"",SUM(C312:J312))</f>
        <v/>
      </c>
      <c r="L312" s="42">
        <f>IF(COUNTA(C312:J312)=0,"",8*3)</f>
        <v/>
      </c>
      <c r="M312" s="49">
        <f>IF(K312="","",K312/L312)</f>
        <v/>
      </c>
      <c r="N312" s="42">
        <f>IF(M312="","",IF(M312&gt;=75%,"Final",IF(M312&gt;=60%,"Review","Exclude")))</f>
        <v/>
      </c>
      <c r="O312" s="42" t="n"/>
    </row>
    <row r="313">
      <c r="A313" s="42" t="n"/>
      <c r="B313" s="42">
        <f t="array" ref="B313">IFERROR(INDEX(Screening!$B:$B,MATCH(A313,Screening!$A:$A,0)),"")</f>
        <v/>
      </c>
      <c r="C313" s="42" t="n"/>
      <c r="D313" s="42" t="n"/>
      <c r="E313" s="42" t="n"/>
      <c r="F313" s="42" t="n"/>
      <c r="G313" s="42" t="n"/>
      <c r="H313" s="42" t="n"/>
      <c r="I313" s="42" t="n"/>
      <c r="J313" s="42" t="n"/>
      <c r="K313" s="42">
        <f>IF(COUNTA(C313:J313)=0,"",SUM(C313:J313))</f>
        <v/>
      </c>
      <c r="L313" s="42">
        <f>IF(COUNTA(C313:J313)=0,"",8*3)</f>
        <v/>
      </c>
      <c r="M313" s="49">
        <f>IF(K313="","",K313/L313)</f>
        <v/>
      </c>
      <c r="N313" s="42">
        <f>IF(M313="","",IF(M313&gt;=75%,"Final",IF(M313&gt;=60%,"Review","Exclude")))</f>
        <v/>
      </c>
      <c r="O313" s="42" t="n"/>
    </row>
    <row r="314">
      <c r="A314" s="42" t="n"/>
      <c r="B314" s="42">
        <f t="array" ref="B314">IFERROR(INDEX(Screening!$B:$B,MATCH(A314,Screening!$A:$A,0)),"")</f>
        <v/>
      </c>
      <c r="C314" s="42" t="n"/>
      <c r="D314" s="42" t="n"/>
      <c r="E314" s="42" t="n"/>
      <c r="F314" s="42" t="n"/>
      <c r="G314" s="42" t="n"/>
      <c r="H314" s="42" t="n"/>
      <c r="I314" s="42" t="n"/>
      <c r="J314" s="42" t="n"/>
      <c r="K314" s="42">
        <f>IF(COUNTA(C314:J314)=0,"",SUM(C314:J314))</f>
        <v/>
      </c>
      <c r="L314" s="42">
        <f>IF(COUNTA(C314:J314)=0,"",8*3)</f>
        <v/>
      </c>
      <c r="M314" s="49">
        <f>IF(K314="","",K314/L314)</f>
        <v/>
      </c>
      <c r="N314" s="42">
        <f>IF(M314="","",IF(M314&gt;=75%,"Final",IF(M314&gt;=60%,"Review","Exclude")))</f>
        <v/>
      </c>
      <c r="O314" s="42" t="n"/>
    </row>
    <row r="315">
      <c r="A315" s="42" t="n"/>
      <c r="B315" s="42">
        <f t="array" ref="B315">IFERROR(INDEX(Screening!$B:$B,MATCH(A315,Screening!$A:$A,0)),"")</f>
        <v/>
      </c>
      <c r="C315" s="42" t="n"/>
      <c r="D315" s="42" t="n"/>
      <c r="E315" s="42" t="n"/>
      <c r="F315" s="42" t="n"/>
      <c r="G315" s="42" t="n"/>
      <c r="H315" s="42" t="n"/>
      <c r="I315" s="42" t="n"/>
      <c r="J315" s="42" t="n"/>
      <c r="K315" s="42">
        <f>IF(COUNTA(C315:J315)=0,"",SUM(C315:J315))</f>
        <v/>
      </c>
      <c r="L315" s="42">
        <f>IF(COUNTA(C315:J315)=0,"",8*3)</f>
        <v/>
      </c>
      <c r="M315" s="49">
        <f>IF(K315="","",K315/L315)</f>
        <v/>
      </c>
      <c r="N315" s="42">
        <f>IF(M315="","",IF(M315&gt;=75%,"Final",IF(M315&gt;=60%,"Review","Exclude")))</f>
        <v/>
      </c>
      <c r="O315" s="42" t="n"/>
    </row>
    <row r="316">
      <c r="A316" s="42" t="n"/>
      <c r="B316" s="42">
        <f t="array" ref="B316">IFERROR(INDEX(Screening!$B:$B,MATCH(A316,Screening!$A:$A,0)),"")</f>
        <v/>
      </c>
      <c r="C316" s="42" t="n"/>
      <c r="D316" s="42" t="n"/>
      <c r="E316" s="42" t="n"/>
      <c r="F316" s="42" t="n"/>
      <c r="G316" s="42" t="n"/>
      <c r="H316" s="42" t="n"/>
      <c r="I316" s="42" t="n"/>
      <c r="J316" s="42" t="n"/>
      <c r="K316" s="42">
        <f>IF(COUNTA(C316:J316)=0,"",SUM(C316:J316))</f>
        <v/>
      </c>
      <c r="L316" s="42">
        <f>IF(COUNTA(C316:J316)=0,"",8*3)</f>
        <v/>
      </c>
      <c r="M316" s="49">
        <f>IF(K316="","",K316/L316)</f>
        <v/>
      </c>
      <c r="N316" s="42">
        <f>IF(M316="","",IF(M316&gt;=75%,"Final",IF(M316&gt;=60%,"Review","Exclude")))</f>
        <v/>
      </c>
      <c r="O316" s="42" t="n"/>
    </row>
    <row r="317">
      <c r="A317" s="42" t="n"/>
      <c r="B317" s="42">
        <f t="array" ref="B317">IFERROR(INDEX(Screening!$B:$B,MATCH(A317,Screening!$A:$A,0)),"")</f>
        <v/>
      </c>
      <c r="C317" s="42" t="n"/>
      <c r="D317" s="42" t="n"/>
      <c r="E317" s="42" t="n"/>
      <c r="F317" s="42" t="n"/>
      <c r="G317" s="42" t="n"/>
      <c r="H317" s="42" t="n"/>
      <c r="I317" s="42" t="n"/>
      <c r="J317" s="42" t="n"/>
      <c r="K317" s="42">
        <f>IF(COUNTA(C317:J317)=0,"",SUM(C317:J317))</f>
        <v/>
      </c>
      <c r="L317" s="42">
        <f>IF(COUNTA(C317:J317)=0,"",8*3)</f>
        <v/>
      </c>
      <c r="M317" s="49">
        <f>IF(K317="","",K317/L317)</f>
        <v/>
      </c>
      <c r="N317" s="42">
        <f>IF(M317="","",IF(M317&gt;=75%,"Final",IF(M317&gt;=60%,"Review","Exclude")))</f>
        <v/>
      </c>
      <c r="O317" s="42" t="n"/>
    </row>
    <row r="318">
      <c r="A318" s="42" t="n"/>
      <c r="B318" s="42">
        <f t="array" ref="B318">IFERROR(INDEX(Screening!$B:$B,MATCH(A318,Screening!$A:$A,0)),"")</f>
        <v/>
      </c>
      <c r="C318" s="42" t="n"/>
      <c r="D318" s="42" t="n"/>
      <c r="E318" s="42" t="n"/>
      <c r="F318" s="42" t="n"/>
      <c r="G318" s="42" t="n"/>
      <c r="H318" s="42" t="n"/>
      <c r="I318" s="42" t="n"/>
      <c r="J318" s="42" t="n"/>
      <c r="K318" s="42">
        <f>IF(COUNTA(C318:J318)=0,"",SUM(C318:J318))</f>
        <v/>
      </c>
      <c r="L318" s="42">
        <f>IF(COUNTA(C318:J318)=0,"",8*3)</f>
        <v/>
      </c>
      <c r="M318" s="49">
        <f>IF(K318="","",K318/L318)</f>
        <v/>
      </c>
      <c r="N318" s="42">
        <f>IF(M318="","",IF(M318&gt;=75%,"Final",IF(M318&gt;=60%,"Review","Exclude")))</f>
        <v/>
      </c>
      <c r="O318" s="42" t="n"/>
    </row>
    <row r="319">
      <c r="A319" s="42" t="n"/>
      <c r="B319" s="42">
        <f t="array" ref="B319">IFERROR(INDEX(Screening!$B:$B,MATCH(A319,Screening!$A:$A,0)),"")</f>
        <v/>
      </c>
      <c r="C319" s="42" t="n"/>
      <c r="D319" s="42" t="n"/>
      <c r="E319" s="42" t="n"/>
      <c r="F319" s="42" t="n"/>
      <c r="G319" s="42" t="n"/>
      <c r="H319" s="42" t="n"/>
      <c r="I319" s="42" t="n"/>
      <c r="J319" s="42" t="n"/>
      <c r="K319" s="42">
        <f>IF(COUNTA(C319:J319)=0,"",SUM(C319:J319))</f>
        <v/>
      </c>
      <c r="L319" s="42">
        <f>IF(COUNTA(C319:J319)=0,"",8*3)</f>
        <v/>
      </c>
      <c r="M319" s="49">
        <f>IF(K319="","",K319/L319)</f>
        <v/>
      </c>
      <c r="N319" s="42">
        <f>IF(M319="","",IF(M319&gt;=75%,"Final",IF(M319&gt;=60%,"Review","Exclude")))</f>
        <v/>
      </c>
      <c r="O319" s="42" t="n"/>
    </row>
    <row r="320">
      <c r="A320" s="42" t="n"/>
      <c r="B320" s="42">
        <f t="array" ref="B320">IFERROR(INDEX(Screening!$B:$B,MATCH(A320,Screening!$A:$A,0)),"")</f>
        <v/>
      </c>
      <c r="C320" s="42" t="n"/>
      <c r="D320" s="42" t="n"/>
      <c r="E320" s="42" t="n"/>
      <c r="F320" s="42" t="n"/>
      <c r="G320" s="42" t="n"/>
      <c r="H320" s="42" t="n"/>
      <c r="I320" s="42" t="n"/>
      <c r="J320" s="42" t="n"/>
      <c r="K320" s="42">
        <f>IF(COUNTA(C320:J320)=0,"",SUM(C320:J320))</f>
        <v/>
      </c>
      <c r="L320" s="42">
        <f>IF(COUNTA(C320:J320)=0,"",8*3)</f>
        <v/>
      </c>
      <c r="M320" s="49">
        <f>IF(K320="","",K320/L320)</f>
        <v/>
      </c>
      <c r="N320" s="42">
        <f>IF(M320="","",IF(M320&gt;=75%,"Final",IF(M320&gt;=60%,"Review","Exclude")))</f>
        <v/>
      </c>
      <c r="O320" s="42" t="n"/>
    </row>
    <row r="321">
      <c r="A321" s="42" t="n"/>
      <c r="B321" s="42">
        <f t="array" ref="B321">IFERROR(INDEX(Screening!$B:$B,MATCH(A321,Screening!$A:$A,0)),"")</f>
        <v/>
      </c>
      <c r="C321" s="42" t="n"/>
      <c r="D321" s="42" t="n"/>
      <c r="E321" s="42" t="n"/>
      <c r="F321" s="42" t="n"/>
      <c r="G321" s="42" t="n"/>
      <c r="H321" s="42" t="n"/>
      <c r="I321" s="42" t="n"/>
      <c r="J321" s="42" t="n"/>
      <c r="K321" s="42">
        <f>IF(COUNTA(C321:J321)=0,"",SUM(C321:J321))</f>
        <v/>
      </c>
      <c r="L321" s="42">
        <f>IF(COUNTA(C321:J321)=0,"",8*3)</f>
        <v/>
      </c>
      <c r="M321" s="49">
        <f>IF(K321="","",K321/L321)</f>
        <v/>
      </c>
      <c r="N321" s="42">
        <f>IF(M321="","",IF(M321&gt;=75%,"Final",IF(M321&gt;=60%,"Review","Exclude")))</f>
        <v/>
      </c>
      <c r="O321" s="42" t="n"/>
    </row>
    <row r="322">
      <c r="A322" s="42" t="n"/>
      <c r="B322" s="42">
        <f t="array" ref="B322">IFERROR(INDEX(Screening!$B:$B,MATCH(A322,Screening!$A:$A,0)),"")</f>
        <v/>
      </c>
      <c r="C322" s="42" t="n"/>
      <c r="D322" s="42" t="n"/>
      <c r="E322" s="42" t="n"/>
      <c r="F322" s="42" t="n"/>
      <c r="G322" s="42" t="n"/>
      <c r="H322" s="42" t="n"/>
      <c r="I322" s="42" t="n"/>
      <c r="J322" s="42" t="n"/>
      <c r="K322" s="42">
        <f>IF(COUNTA(C322:J322)=0,"",SUM(C322:J322))</f>
        <v/>
      </c>
      <c r="L322" s="42">
        <f>IF(COUNTA(C322:J322)=0,"",8*3)</f>
        <v/>
      </c>
      <c r="M322" s="49">
        <f>IF(K322="","",K322/L322)</f>
        <v/>
      </c>
      <c r="N322" s="42">
        <f>IF(M322="","",IF(M322&gt;=75%,"Final",IF(M322&gt;=60%,"Review","Exclude")))</f>
        <v/>
      </c>
      <c r="O322" s="42" t="n"/>
    </row>
    <row r="323">
      <c r="A323" s="42" t="n"/>
      <c r="B323" s="42">
        <f t="array" ref="B323">IFERROR(INDEX(Screening!$B:$B,MATCH(A323,Screening!$A:$A,0)),"")</f>
        <v/>
      </c>
      <c r="C323" s="42" t="n"/>
      <c r="D323" s="42" t="n"/>
      <c r="E323" s="42" t="n"/>
      <c r="F323" s="42" t="n"/>
      <c r="G323" s="42" t="n"/>
      <c r="H323" s="42" t="n"/>
      <c r="I323" s="42" t="n"/>
      <c r="J323" s="42" t="n"/>
      <c r="K323" s="42">
        <f>IF(COUNTA(C323:J323)=0,"",SUM(C323:J323))</f>
        <v/>
      </c>
      <c r="L323" s="42">
        <f>IF(COUNTA(C323:J323)=0,"",8*3)</f>
        <v/>
      </c>
      <c r="M323" s="49">
        <f>IF(K323="","",K323/L323)</f>
        <v/>
      </c>
      <c r="N323" s="42">
        <f>IF(M323="","",IF(M323&gt;=75%,"Final",IF(M323&gt;=60%,"Review","Exclude")))</f>
        <v/>
      </c>
      <c r="O323" s="42" t="n"/>
    </row>
    <row r="324">
      <c r="A324" s="42" t="n"/>
      <c r="B324" s="42">
        <f t="array" ref="B324">IFERROR(INDEX(Screening!$B:$B,MATCH(A324,Screening!$A:$A,0)),"")</f>
        <v/>
      </c>
      <c r="C324" s="42" t="n"/>
      <c r="D324" s="42" t="n"/>
      <c r="E324" s="42" t="n"/>
      <c r="F324" s="42" t="n"/>
      <c r="G324" s="42" t="n"/>
      <c r="H324" s="42" t="n"/>
      <c r="I324" s="42" t="n"/>
      <c r="J324" s="42" t="n"/>
      <c r="K324" s="42">
        <f>IF(COUNTA(C324:J324)=0,"",SUM(C324:J324))</f>
        <v/>
      </c>
      <c r="L324" s="42">
        <f>IF(COUNTA(C324:J324)=0,"",8*3)</f>
        <v/>
      </c>
      <c r="M324" s="49">
        <f>IF(K324="","",K324/L324)</f>
        <v/>
      </c>
      <c r="N324" s="42">
        <f>IF(M324="","",IF(M324&gt;=75%,"Final",IF(M324&gt;=60%,"Review","Exclude")))</f>
        <v/>
      </c>
      <c r="O324" s="42" t="n"/>
    </row>
    <row r="325">
      <c r="A325" s="42" t="n"/>
      <c r="B325" s="42">
        <f t="array" ref="B325">IFERROR(INDEX(Screening!$B:$B,MATCH(A325,Screening!$A:$A,0)),"")</f>
        <v/>
      </c>
      <c r="C325" s="42" t="n"/>
      <c r="D325" s="42" t="n"/>
      <c r="E325" s="42" t="n"/>
      <c r="F325" s="42" t="n"/>
      <c r="G325" s="42" t="n"/>
      <c r="H325" s="42" t="n"/>
      <c r="I325" s="42" t="n"/>
      <c r="J325" s="42" t="n"/>
      <c r="K325" s="42">
        <f>IF(COUNTA(C325:J325)=0,"",SUM(C325:J325))</f>
        <v/>
      </c>
      <c r="L325" s="42">
        <f>IF(COUNTA(C325:J325)=0,"",8*3)</f>
        <v/>
      </c>
      <c r="M325" s="49">
        <f>IF(K325="","",K325/L325)</f>
        <v/>
      </c>
      <c r="N325" s="42">
        <f>IF(M325="","",IF(M325&gt;=75%,"Final",IF(M325&gt;=60%,"Review","Exclude")))</f>
        <v/>
      </c>
      <c r="O325" s="42" t="n"/>
    </row>
    <row r="326">
      <c r="A326" s="42" t="n"/>
      <c r="B326" s="42">
        <f t="array" ref="B326">IFERROR(INDEX(Screening!$B:$B,MATCH(A326,Screening!$A:$A,0)),"")</f>
        <v/>
      </c>
      <c r="C326" s="42" t="n"/>
      <c r="D326" s="42" t="n"/>
      <c r="E326" s="42" t="n"/>
      <c r="F326" s="42" t="n"/>
      <c r="G326" s="42" t="n"/>
      <c r="H326" s="42" t="n"/>
      <c r="I326" s="42" t="n"/>
      <c r="J326" s="42" t="n"/>
      <c r="K326" s="42">
        <f>IF(COUNTA(C326:J326)=0,"",SUM(C326:J326))</f>
        <v/>
      </c>
      <c r="L326" s="42">
        <f>IF(COUNTA(C326:J326)=0,"",8*3)</f>
        <v/>
      </c>
      <c r="M326" s="49">
        <f>IF(K326="","",K326/L326)</f>
        <v/>
      </c>
      <c r="N326" s="42">
        <f>IF(M326="","",IF(M326&gt;=75%,"Final",IF(M326&gt;=60%,"Review","Exclude")))</f>
        <v/>
      </c>
      <c r="O326" s="42" t="n"/>
    </row>
    <row r="327">
      <c r="A327" s="42" t="n"/>
      <c r="B327" s="42">
        <f t="array" ref="B327">IFERROR(INDEX(Screening!$B:$B,MATCH(A327,Screening!$A:$A,0)),"")</f>
        <v/>
      </c>
      <c r="C327" s="42" t="n"/>
      <c r="D327" s="42" t="n"/>
      <c r="E327" s="42" t="n"/>
      <c r="F327" s="42" t="n"/>
      <c r="G327" s="42" t="n"/>
      <c r="H327" s="42" t="n"/>
      <c r="I327" s="42" t="n"/>
      <c r="J327" s="42" t="n"/>
      <c r="K327" s="42">
        <f>IF(COUNTA(C327:J327)=0,"",SUM(C327:J327))</f>
        <v/>
      </c>
      <c r="L327" s="42">
        <f>IF(COUNTA(C327:J327)=0,"",8*3)</f>
        <v/>
      </c>
      <c r="M327" s="49">
        <f>IF(K327="","",K327/L327)</f>
        <v/>
      </c>
      <c r="N327" s="42">
        <f>IF(M327="","",IF(M327&gt;=75%,"Final",IF(M327&gt;=60%,"Review","Exclude")))</f>
        <v/>
      </c>
      <c r="O327" s="42" t="n"/>
    </row>
    <row r="328">
      <c r="A328" s="42" t="n"/>
      <c r="B328" s="42">
        <f t="array" ref="B328">IFERROR(INDEX(Screening!$B:$B,MATCH(A328,Screening!$A:$A,0)),"")</f>
        <v/>
      </c>
      <c r="C328" s="42" t="n"/>
      <c r="D328" s="42" t="n"/>
      <c r="E328" s="42" t="n"/>
      <c r="F328" s="42" t="n"/>
      <c r="G328" s="42" t="n"/>
      <c r="H328" s="42" t="n"/>
      <c r="I328" s="42" t="n"/>
      <c r="J328" s="42" t="n"/>
      <c r="K328" s="42">
        <f>IF(COUNTA(C328:J328)=0,"",SUM(C328:J328))</f>
        <v/>
      </c>
      <c r="L328" s="42">
        <f>IF(COUNTA(C328:J328)=0,"",8*3)</f>
        <v/>
      </c>
      <c r="M328" s="49">
        <f>IF(K328="","",K328/L328)</f>
        <v/>
      </c>
      <c r="N328" s="42">
        <f>IF(M328="","",IF(M328&gt;=75%,"Final",IF(M328&gt;=60%,"Review","Exclude")))</f>
        <v/>
      </c>
      <c r="O328" s="42" t="n"/>
    </row>
    <row r="329">
      <c r="A329" s="42" t="n"/>
      <c r="B329" s="42">
        <f t="array" ref="B329">IFERROR(INDEX(Screening!$B:$B,MATCH(A329,Screening!$A:$A,0)),"")</f>
        <v/>
      </c>
      <c r="C329" s="42" t="n"/>
      <c r="D329" s="42" t="n"/>
      <c r="E329" s="42" t="n"/>
      <c r="F329" s="42" t="n"/>
      <c r="G329" s="42" t="n"/>
      <c r="H329" s="42" t="n"/>
      <c r="I329" s="42" t="n"/>
      <c r="J329" s="42" t="n"/>
      <c r="K329" s="42">
        <f>IF(COUNTA(C329:J329)=0,"",SUM(C329:J329))</f>
        <v/>
      </c>
      <c r="L329" s="42">
        <f>IF(COUNTA(C329:J329)=0,"",8*3)</f>
        <v/>
      </c>
      <c r="M329" s="49">
        <f>IF(K329="","",K329/L329)</f>
        <v/>
      </c>
      <c r="N329" s="42">
        <f>IF(M329="","",IF(M329&gt;=75%,"Final",IF(M329&gt;=60%,"Review","Exclude")))</f>
        <v/>
      </c>
      <c r="O329" s="42" t="n"/>
    </row>
    <row r="330">
      <c r="A330" s="42" t="n"/>
      <c r="B330" s="42">
        <f t="array" ref="B330">IFERROR(INDEX(Screening!$B:$B,MATCH(A330,Screening!$A:$A,0)),"")</f>
        <v/>
      </c>
      <c r="C330" s="42" t="n"/>
      <c r="D330" s="42" t="n"/>
      <c r="E330" s="42" t="n"/>
      <c r="F330" s="42" t="n"/>
      <c r="G330" s="42" t="n"/>
      <c r="H330" s="42" t="n"/>
      <c r="I330" s="42" t="n"/>
      <c r="J330" s="42" t="n"/>
      <c r="K330" s="42">
        <f>IF(COUNTA(C330:J330)=0,"",SUM(C330:J330))</f>
        <v/>
      </c>
      <c r="L330" s="42">
        <f>IF(COUNTA(C330:J330)=0,"",8*3)</f>
        <v/>
      </c>
      <c r="M330" s="49">
        <f>IF(K330="","",K330/L330)</f>
        <v/>
      </c>
      <c r="N330" s="42">
        <f>IF(M330="","",IF(M330&gt;=75%,"Final",IF(M330&gt;=60%,"Review","Exclude")))</f>
        <v/>
      </c>
      <c r="O330" s="42" t="n"/>
    </row>
    <row r="331">
      <c r="A331" s="42" t="n"/>
      <c r="B331" s="42">
        <f t="array" ref="B331">IFERROR(INDEX(Screening!$B:$B,MATCH(A331,Screening!$A:$A,0)),"")</f>
        <v/>
      </c>
      <c r="C331" s="42" t="n"/>
      <c r="D331" s="42" t="n"/>
      <c r="E331" s="42" t="n"/>
      <c r="F331" s="42" t="n"/>
      <c r="G331" s="42" t="n"/>
      <c r="H331" s="42" t="n"/>
      <c r="I331" s="42" t="n"/>
      <c r="J331" s="42" t="n"/>
      <c r="K331" s="42">
        <f>IF(COUNTA(C331:J331)=0,"",SUM(C331:J331))</f>
        <v/>
      </c>
      <c r="L331" s="42">
        <f>IF(COUNTA(C331:J331)=0,"",8*3)</f>
        <v/>
      </c>
      <c r="M331" s="49">
        <f>IF(K331="","",K331/L331)</f>
        <v/>
      </c>
      <c r="N331" s="42">
        <f>IF(M331="","",IF(M331&gt;=75%,"Final",IF(M331&gt;=60%,"Review","Exclude")))</f>
        <v/>
      </c>
      <c r="O331" s="42" t="n"/>
    </row>
    <row r="332">
      <c r="A332" s="42" t="n"/>
      <c r="B332" s="42">
        <f t="array" ref="B332">IFERROR(INDEX(Screening!$B:$B,MATCH(A332,Screening!$A:$A,0)),"")</f>
        <v/>
      </c>
      <c r="C332" s="42" t="n"/>
      <c r="D332" s="42" t="n"/>
      <c r="E332" s="42" t="n"/>
      <c r="F332" s="42" t="n"/>
      <c r="G332" s="42" t="n"/>
      <c r="H332" s="42" t="n"/>
      <c r="I332" s="42" t="n"/>
      <c r="J332" s="42" t="n"/>
      <c r="K332" s="42">
        <f>IF(COUNTA(C332:J332)=0,"",SUM(C332:J332))</f>
        <v/>
      </c>
      <c r="L332" s="42">
        <f>IF(COUNTA(C332:J332)=0,"",8*3)</f>
        <v/>
      </c>
      <c r="M332" s="49">
        <f>IF(K332="","",K332/L332)</f>
        <v/>
      </c>
      <c r="N332" s="42">
        <f>IF(M332="","",IF(M332&gt;=75%,"Final",IF(M332&gt;=60%,"Review","Exclude")))</f>
        <v/>
      </c>
      <c r="O332" s="42" t="n"/>
    </row>
    <row r="333">
      <c r="A333" s="42" t="n"/>
      <c r="B333" s="42">
        <f t="array" ref="B333">IFERROR(INDEX(Screening!$B:$B,MATCH(A333,Screening!$A:$A,0)),"")</f>
        <v/>
      </c>
      <c r="C333" s="42" t="n"/>
      <c r="D333" s="42" t="n"/>
      <c r="E333" s="42" t="n"/>
      <c r="F333" s="42" t="n"/>
      <c r="G333" s="42" t="n"/>
      <c r="H333" s="42" t="n"/>
      <c r="I333" s="42" t="n"/>
      <c r="J333" s="42" t="n"/>
      <c r="K333" s="42">
        <f>IF(COUNTA(C333:J333)=0,"",SUM(C333:J333))</f>
        <v/>
      </c>
      <c r="L333" s="42">
        <f>IF(COUNTA(C333:J333)=0,"",8*3)</f>
        <v/>
      </c>
      <c r="M333" s="49">
        <f>IF(K333="","",K333/L333)</f>
        <v/>
      </c>
      <c r="N333" s="42">
        <f>IF(M333="","",IF(M333&gt;=75%,"Final",IF(M333&gt;=60%,"Review","Exclude")))</f>
        <v/>
      </c>
      <c r="O333" s="42" t="n"/>
    </row>
    <row r="334">
      <c r="A334" s="42" t="n"/>
      <c r="B334" s="42">
        <f t="array" ref="B334">IFERROR(INDEX(Screening!$B:$B,MATCH(A334,Screening!$A:$A,0)),"")</f>
        <v/>
      </c>
      <c r="C334" s="42" t="n"/>
      <c r="D334" s="42" t="n"/>
      <c r="E334" s="42" t="n"/>
      <c r="F334" s="42" t="n"/>
      <c r="G334" s="42" t="n"/>
      <c r="H334" s="42" t="n"/>
      <c r="I334" s="42" t="n"/>
      <c r="J334" s="42" t="n"/>
      <c r="K334" s="42">
        <f>IF(COUNTA(C334:J334)=0,"",SUM(C334:J334))</f>
        <v/>
      </c>
      <c r="L334" s="42">
        <f>IF(COUNTA(C334:J334)=0,"",8*3)</f>
        <v/>
      </c>
      <c r="M334" s="49">
        <f>IF(K334="","",K334/L334)</f>
        <v/>
      </c>
      <c r="N334" s="42">
        <f>IF(M334="","",IF(M334&gt;=75%,"Final",IF(M334&gt;=60%,"Review","Exclude")))</f>
        <v/>
      </c>
      <c r="O334" s="42" t="n"/>
    </row>
    <row r="335">
      <c r="A335" s="42" t="n"/>
      <c r="B335" s="42">
        <f t="array" ref="B335">IFERROR(INDEX(Screening!$B:$B,MATCH(A335,Screening!$A:$A,0)),"")</f>
        <v/>
      </c>
      <c r="C335" s="42" t="n"/>
      <c r="D335" s="42" t="n"/>
      <c r="E335" s="42" t="n"/>
      <c r="F335" s="42" t="n"/>
      <c r="G335" s="42" t="n"/>
      <c r="H335" s="42" t="n"/>
      <c r="I335" s="42" t="n"/>
      <c r="J335" s="42" t="n"/>
      <c r="K335" s="42">
        <f>IF(COUNTA(C335:J335)=0,"",SUM(C335:J335))</f>
        <v/>
      </c>
      <c r="L335" s="42">
        <f>IF(COUNTA(C335:J335)=0,"",8*3)</f>
        <v/>
      </c>
      <c r="M335" s="49">
        <f>IF(K335="","",K335/L335)</f>
        <v/>
      </c>
      <c r="N335" s="42">
        <f>IF(M335="","",IF(M335&gt;=75%,"Final",IF(M335&gt;=60%,"Review","Exclude")))</f>
        <v/>
      </c>
      <c r="O335" s="42" t="n"/>
    </row>
    <row r="336">
      <c r="A336" s="42" t="n"/>
      <c r="B336" s="42">
        <f t="array" ref="B336">IFERROR(INDEX(Screening!$B:$B,MATCH(A336,Screening!$A:$A,0)),"")</f>
        <v/>
      </c>
      <c r="C336" s="42" t="n"/>
      <c r="D336" s="42" t="n"/>
      <c r="E336" s="42" t="n"/>
      <c r="F336" s="42" t="n"/>
      <c r="G336" s="42" t="n"/>
      <c r="H336" s="42" t="n"/>
      <c r="I336" s="42" t="n"/>
      <c r="J336" s="42" t="n"/>
      <c r="K336" s="42">
        <f>IF(COUNTA(C336:J336)=0,"",SUM(C336:J336))</f>
        <v/>
      </c>
      <c r="L336" s="42">
        <f>IF(COUNTA(C336:J336)=0,"",8*3)</f>
        <v/>
      </c>
      <c r="M336" s="49">
        <f>IF(K336="","",K336/L336)</f>
        <v/>
      </c>
      <c r="N336" s="42">
        <f>IF(M336="","",IF(M336&gt;=75%,"Final",IF(M336&gt;=60%,"Review","Exclude")))</f>
        <v/>
      </c>
      <c r="O336" s="42" t="n"/>
    </row>
    <row r="337">
      <c r="A337" s="42" t="n"/>
      <c r="B337" s="42">
        <f t="array" ref="B337">IFERROR(INDEX(Screening!$B:$B,MATCH(A337,Screening!$A:$A,0)),"")</f>
        <v/>
      </c>
      <c r="C337" s="42" t="n"/>
      <c r="D337" s="42" t="n"/>
      <c r="E337" s="42" t="n"/>
      <c r="F337" s="42" t="n"/>
      <c r="G337" s="42" t="n"/>
      <c r="H337" s="42" t="n"/>
      <c r="I337" s="42" t="n"/>
      <c r="J337" s="42" t="n"/>
      <c r="K337" s="42">
        <f>IF(COUNTA(C337:J337)=0,"",SUM(C337:J337))</f>
        <v/>
      </c>
      <c r="L337" s="42">
        <f>IF(COUNTA(C337:J337)=0,"",8*3)</f>
        <v/>
      </c>
      <c r="M337" s="49">
        <f>IF(K337="","",K337/L337)</f>
        <v/>
      </c>
      <c r="N337" s="42">
        <f>IF(M337="","",IF(M337&gt;=75%,"Final",IF(M337&gt;=60%,"Review","Exclude")))</f>
        <v/>
      </c>
      <c r="O337" s="42" t="n"/>
    </row>
    <row r="338">
      <c r="A338" s="42" t="n"/>
      <c r="B338" s="42">
        <f t="array" ref="B338">IFERROR(INDEX(Screening!$B:$B,MATCH(A338,Screening!$A:$A,0)),"")</f>
        <v/>
      </c>
      <c r="C338" s="42" t="n"/>
      <c r="D338" s="42" t="n"/>
      <c r="E338" s="42" t="n"/>
      <c r="F338" s="42" t="n"/>
      <c r="G338" s="42" t="n"/>
      <c r="H338" s="42" t="n"/>
      <c r="I338" s="42" t="n"/>
      <c r="J338" s="42" t="n"/>
      <c r="K338" s="42">
        <f>IF(COUNTA(C338:J338)=0,"",SUM(C338:J338))</f>
        <v/>
      </c>
      <c r="L338" s="42">
        <f>IF(COUNTA(C338:J338)=0,"",8*3)</f>
        <v/>
      </c>
      <c r="M338" s="49">
        <f>IF(K338="","",K338/L338)</f>
        <v/>
      </c>
      <c r="N338" s="42">
        <f>IF(M338="","",IF(M338&gt;=75%,"Final",IF(M338&gt;=60%,"Review","Exclude")))</f>
        <v/>
      </c>
      <c r="O338" s="42" t="n"/>
    </row>
    <row r="339">
      <c r="A339" s="42" t="n"/>
      <c r="B339" s="42">
        <f t="array" ref="B339">IFERROR(INDEX(Screening!$B:$B,MATCH(A339,Screening!$A:$A,0)),"")</f>
        <v/>
      </c>
      <c r="C339" s="42" t="n"/>
      <c r="D339" s="42" t="n"/>
      <c r="E339" s="42" t="n"/>
      <c r="F339" s="42" t="n"/>
      <c r="G339" s="42" t="n"/>
      <c r="H339" s="42" t="n"/>
      <c r="I339" s="42" t="n"/>
      <c r="J339" s="42" t="n"/>
      <c r="K339" s="42">
        <f>IF(COUNTA(C339:J339)=0,"",SUM(C339:J339))</f>
        <v/>
      </c>
      <c r="L339" s="42">
        <f>IF(COUNTA(C339:J339)=0,"",8*3)</f>
        <v/>
      </c>
      <c r="M339" s="49">
        <f>IF(K339="","",K339/L339)</f>
        <v/>
      </c>
      <c r="N339" s="42">
        <f>IF(M339="","",IF(M339&gt;=75%,"Final",IF(M339&gt;=60%,"Review","Exclude")))</f>
        <v/>
      </c>
      <c r="O339" s="42" t="n"/>
    </row>
    <row r="340">
      <c r="A340" s="42" t="n"/>
      <c r="B340" s="42">
        <f t="array" ref="B340">IFERROR(INDEX(Screening!$B:$B,MATCH(A340,Screening!$A:$A,0)),"")</f>
        <v/>
      </c>
      <c r="C340" s="42" t="n"/>
      <c r="D340" s="42" t="n"/>
      <c r="E340" s="42" t="n"/>
      <c r="F340" s="42" t="n"/>
      <c r="G340" s="42" t="n"/>
      <c r="H340" s="42" t="n"/>
      <c r="I340" s="42" t="n"/>
      <c r="J340" s="42" t="n"/>
      <c r="K340" s="42">
        <f>IF(COUNTA(C340:J340)=0,"",SUM(C340:J340))</f>
        <v/>
      </c>
      <c r="L340" s="42">
        <f>IF(COUNTA(C340:J340)=0,"",8*3)</f>
        <v/>
      </c>
      <c r="M340" s="49">
        <f>IF(K340="","",K340/L340)</f>
        <v/>
      </c>
      <c r="N340" s="42">
        <f>IF(M340="","",IF(M340&gt;=75%,"Final",IF(M340&gt;=60%,"Review","Exclude")))</f>
        <v/>
      </c>
      <c r="O340" s="42" t="n"/>
    </row>
    <row r="341">
      <c r="A341" s="42" t="n"/>
      <c r="B341" s="42">
        <f t="array" ref="B341">IFERROR(INDEX(Screening!$B:$B,MATCH(A341,Screening!$A:$A,0)),"")</f>
        <v/>
      </c>
      <c r="C341" s="42" t="n"/>
      <c r="D341" s="42" t="n"/>
      <c r="E341" s="42" t="n"/>
      <c r="F341" s="42" t="n"/>
      <c r="G341" s="42" t="n"/>
      <c r="H341" s="42" t="n"/>
      <c r="I341" s="42" t="n"/>
      <c r="J341" s="42" t="n"/>
      <c r="K341" s="42">
        <f>IF(COUNTA(C341:J341)=0,"",SUM(C341:J341))</f>
        <v/>
      </c>
      <c r="L341" s="42">
        <f>IF(COUNTA(C341:J341)=0,"",8*3)</f>
        <v/>
      </c>
      <c r="M341" s="49">
        <f>IF(K341="","",K341/L341)</f>
        <v/>
      </c>
      <c r="N341" s="42">
        <f>IF(M341="","",IF(M341&gt;=75%,"Final",IF(M341&gt;=60%,"Review","Exclude")))</f>
        <v/>
      </c>
      <c r="O341" s="42" t="n"/>
    </row>
    <row r="342">
      <c r="A342" s="42" t="n"/>
      <c r="B342" s="42">
        <f t="array" ref="B342">IFERROR(INDEX(Screening!$B:$B,MATCH(A342,Screening!$A:$A,0)),"")</f>
        <v/>
      </c>
      <c r="C342" s="42" t="n"/>
      <c r="D342" s="42" t="n"/>
      <c r="E342" s="42" t="n"/>
      <c r="F342" s="42" t="n"/>
      <c r="G342" s="42" t="n"/>
      <c r="H342" s="42" t="n"/>
      <c r="I342" s="42" t="n"/>
      <c r="J342" s="42" t="n"/>
      <c r="K342" s="42">
        <f>IF(COUNTA(C342:J342)=0,"",SUM(C342:J342))</f>
        <v/>
      </c>
      <c r="L342" s="42">
        <f>IF(COUNTA(C342:J342)=0,"",8*3)</f>
        <v/>
      </c>
      <c r="M342" s="49">
        <f>IF(K342="","",K342/L342)</f>
        <v/>
      </c>
      <c r="N342" s="42">
        <f>IF(M342="","",IF(M342&gt;=75%,"Final",IF(M342&gt;=60%,"Review","Exclude")))</f>
        <v/>
      </c>
      <c r="O342" s="42" t="n"/>
    </row>
    <row r="343">
      <c r="A343" s="42" t="n"/>
      <c r="B343" s="42">
        <f t="array" ref="B343">IFERROR(INDEX(Screening!$B:$B,MATCH(A343,Screening!$A:$A,0)),"")</f>
        <v/>
      </c>
      <c r="C343" s="42" t="n"/>
      <c r="D343" s="42" t="n"/>
      <c r="E343" s="42" t="n"/>
      <c r="F343" s="42" t="n"/>
      <c r="G343" s="42" t="n"/>
      <c r="H343" s="42" t="n"/>
      <c r="I343" s="42" t="n"/>
      <c r="J343" s="42" t="n"/>
      <c r="K343" s="42">
        <f>IF(COUNTA(C343:J343)=0,"",SUM(C343:J343))</f>
        <v/>
      </c>
      <c r="L343" s="42">
        <f>IF(COUNTA(C343:J343)=0,"",8*3)</f>
        <v/>
      </c>
      <c r="M343" s="49">
        <f>IF(K343="","",K343/L343)</f>
        <v/>
      </c>
      <c r="N343" s="42">
        <f>IF(M343="","",IF(M343&gt;=75%,"Final",IF(M343&gt;=60%,"Review","Exclude")))</f>
        <v/>
      </c>
      <c r="O343" s="42" t="n"/>
    </row>
    <row r="344">
      <c r="A344" s="42" t="n"/>
      <c r="B344" s="42">
        <f t="array" ref="B344">IFERROR(INDEX(Screening!$B:$B,MATCH(A344,Screening!$A:$A,0)),"")</f>
        <v/>
      </c>
      <c r="C344" s="42" t="n"/>
      <c r="D344" s="42" t="n"/>
      <c r="E344" s="42" t="n"/>
      <c r="F344" s="42" t="n"/>
      <c r="G344" s="42" t="n"/>
      <c r="H344" s="42" t="n"/>
      <c r="I344" s="42" t="n"/>
      <c r="J344" s="42" t="n"/>
      <c r="K344" s="42">
        <f>IF(COUNTA(C344:J344)=0,"",SUM(C344:J344))</f>
        <v/>
      </c>
      <c r="L344" s="42">
        <f>IF(COUNTA(C344:J344)=0,"",8*3)</f>
        <v/>
      </c>
      <c r="M344" s="49">
        <f>IF(K344="","",K344/L344)</f>
        <v/>
      </c>
      <c r="N344" s="42">
        <f>IF(M344="","",IF(M344&gt;=75%,"Final",IF(M344&gt;=60%,"Review","Exclude")))</f>
        <v/>
      </c>
      <c r="O344" s="42" t="n"/>
    </row>
    <row r="345">
      <c r="A345" s="42" t="n"/>
      <c r="B345" s="42">
        <f t="array" ref="B345">IFERROR(INDEX(Screening!$B:$B,MATCH(A345,Screening!$A:$A,0)),"")</f>
        <v/>
      </c>
      <c r="C345" s="42" t="n"/>
      <c r="D345" s="42" t="n"/>
      <c r="E345" s="42" t="n"/>
      <c r="F345" s="42" t="n"/>
      <c r="G345" s="42" t="n"/>
      <c r="H345" s="42" t="n"/>
      <c r="I345" s="42" t="n"/>
      <c r="J345" s="42" t="n"/>
      <c r="K345" s="42">
        <f>IF(COUNTA(C345:J345)=0,"",SUM(C345:J345))</f>
        <v/>
      </c>
      <c r="L345" s="42">
        <f>IF(COUNTA(C345:J345)=0,"",8*3)</f>
        <v/>
      </c>
      <c r="M345" s="49">
        <f>IF(K345="","",K345/L345)</f>
        <v/>
      </c>
      <c r="N345" s="42">
        <f>IF(M345="","",IF(M345&gt;=75%,"Final",IF(M345&gt;=60%,"Review","Exclude")))</f>
        <v/>
      </c>
      <c r="O345" s="42" t="n"/>
    </row>
    <row r="346">
      <c r="A346" s="42" t="n"/>
      <c r="B346" s="42">
        <f t="array" ref="B346">IFERROR(INDEX(Screening!$B:$B,MATCH(A346,Screening!$A:$A,0)),"")</f>
        <v/>
      </c>
      <c r="C346" s="42" t="n"/>
      <c r="D346" s="42" t="n"/>
      <c r="E346" s="42" t="n"/>
      <c r="F346" s="42" t="n"/>
      <c r="G346" s="42" t="n"/>
      <c r="H346" s="42" t="n"/>
      <c r="I346" s="42" t="n"/>
      <c r="J346" s="42" t="n"/>
      <c r="K346" s="42">
        <f>IF(COUNTA(C346:J346)=0,"",SUM(C346:J346))</f>
        <v/>
      </c>
      <c r="L346" s="42">
        <f>IF(COUNTA(C346:J346)=0,"",8*3)</f>
        <v/>
      </c>
      <c r="M346" s="49">
        <f>IF(K346="","",K346/L346)</f>
        <v/>
      </c>
      <c r="N346" s="42">
        <f>IF(M346="","",IF(M346&gt;=75%,"Final",IF(M346&gt;=60%,"Review","Exclude")))</f>
        <v/>
      </c>
      <c r="O346" s="42" t="n"/>
    </row>
    <row r="347">
      <c r="A347" s="42" t="n"/>
      <c r="B347" s="42">
        <f t="array" ref="B347">IFERROR(INDEX(Screening!$B:$B,MATCH(A347,Screening!$A:$A,0)),"")</f>
        <v/>
      </c>
      <c r="C347" s="42" t="n"/>
      <c r="D347" s="42" t="n"/>
      <c r="E347" s="42" t="n"/>
      <c r="F347" s="42" t="n"/>
      <c r="G347" s="42" t="n"/>
      <c r="H347" s="42" t="n"/>
      <c r="I347" s="42" t="n"/>
      <c r="J347" s="42" t="n"/>
      <c r="K347" s="42">
        <f>IF(COUNTA(C347:J347)=0,"",SUM(C347:J347))</f>
        <v/>
      </c>
      <c r="L347" s="42">
        <f>IF(COUNTA(C347:J347)=0,"",8*3)</f>
        <v/>
      </c>
      <c r="M347" s="49">
        <f>IF(K347="","",K347/L347)</f>
        <v/>
      </c>
      <c r="N347" s="42">
        <f>IF(M347="","",IF(M347&gt;=75%,"Final",IF(M347&gt;=60%,"Review","Exclude")))</f>
        <v/>
      </c>
      <c r="O347" s="42" t="n"/>
    </row>
    <row r="348">
      <c r="A348" s="42" t="n"/>
      <c r="B348" s="42">
        <f t="array" ref="B348">IFERROR(INDEX(Screening!$B:$B,MATCH(A348,Screening!$A:$A,0)),"")</f>
        <v/>
      </c>
      <c r="C348" s="42" t="n"/>
      <c r="D348" s="42" t="n"/>
      <c r="E348" s="42" t="n"/>
      <c r="F348" s="42" t="n"/>
      <c r="G348" s="42" t="n"/>
      <c r="H348" s="42" t="n"/>
      <c r="I348" s="42" t="n"/>
      <c r="J348" s="42" t="n"/>
      <c r="K348" s="42">
        <f>IF(COUNTA(C348:J348)=0,"",SUM(C348:J348))</f>
        <v/>
      </c>
      <c r="L348" s="42">
        <f>IF(COUNTA(C348:J348)=0,"",8*3)</f>
        <v/>
      </c>
      <c r="M348" s="49">
        <f>IF(K348="","",K348/L348)</f>
        <v/>
      </c>
      <c r="N348" s="42">
        <f>IF(M348="","",IF(M348&gt;=75%,"Final",IF(M348&gt;=60%,"Review","Exclude")))</f>
        <v/>
      </c>
      <c r="O348" s="42" t="n"/>
    </row>
    <row r="349">
      <c r="A349" s="42" t="n"/>
      <c r="B349" s="42">
        <f t="array" ref="B349">IFERROR(INDEX(Screening!$B:$B,MATCH(A349,Screening!$A:$A,0)),"")</f>
        <v/>
      </c>
      <c r="C349" s="42" t="n"/>
      <c r="D349" s="42" t="n"/>
      <c r="E349" s="42" t="n"/>
      <c r="F349" s="42" t="n"/>
      <c r="G349" s="42" t="n"/>
      <c r="H349" s="42" t="n"/>
      <c r="I349" s="42" t="n"/>
      <c r="J349" s="42" t="n"/>
      <c r="K349" s="42">
        <f>IF(COUNTA(C349:J349)=0,"",SUM(C349:J349))</f>
        <v/>
      </c>
      <c r="L349" s="42">
        <f>IF(COUNTA(C349:J349)=0,"",8*3)</f>
        <v/>
      </c>
      <c r="M349" s="49">
        <f>IF(K349="","",K349/L349)</f>
        <v/>
      </c>
      <c r="N349" s="42">
        <f>IF(M349="","",IF(M349&gt;=75%,"Final",IF(M349&gt;=60%,"Review","Exclude")))</f>
        <v/>
      </c>
      <c r="O349" s="42" t="n"/>
    </row>
    <row r="350">
      <c r="A350" s="42" t="n"/>
      <c r="B350" s="42">
        <f t="array" ref="B350">IFERROR(INDEX(Screening!$B:$B,MATCH(A350,Screening!$A:$A,0)),"")</f>
        <v/>
      </c>
      <c r="C350" s="42" t="n"/>
      <c r="D350" s="42" t="n"/>
      <c r="E350" s="42" t="n"/>
      <c r="F350" s="42" t="n"/>
      <c r="G350" s="42" t="n"/>
      <c r="H350" s="42" t="n"/>
      <c r="I350" s="42" t="n"/>
      <c r="J350" s="42" t="n"/>
      <c r="K350" s="42">
        <f>IF(COUNTA(C350:J350)=0,"",SUM(C350:J350))</f>
        <v/>
      </c>
      <c r="L350" s="42">
        <f>IF(COUNTA(C350:J350)=0,"",8*3)</f>
        <v/>
      </c>
      <c r="M350" s="49">
        <f>IF(K350="","",K350/L350)</f>
        <v/>
      </c>
      <c r="N350" s="42">
        <f>IF(M350="","",IF(M350&gt;=75%,"Final",IF(M350&gt;=60%,"Review","Exclude")))</f>
        <v/>
      </c>
      <c r="O350" s="42" t="n"/>
    </row>
    <row r="351">
      <c r="A351" s="42" t="n"/>
      <c r="B351" s="42">
        <f t="array" ref="B351">IFERROR(INDEX(Screening!$B:$B,MATCH(A351,Screening!$A:$A,0)),"")</f>
        <v/>
      </c>
      <c r="C351" s="42" t="n"/>
      <c r="D351" s="42" t="n"/>
      <c r="E351" s="42" t="n"/>
      <c r="F351" s="42" t="n"/>
      <c r="G351" s="42" t="n"/>
      <c r="H351" s="42" t="n"/>
      <c r="I351" s="42" t="n"/>
      <c r="J351" s="42" t="n"/>
      <c r="K351" s="42">
        <f>IF(COUNTA(C351:J351)=0,"",SUM(C351:J351))</f>
        <v/>
      </c>
      <c r="L351" s="42">
        <f>IF(COUNTA(C351:J351)=0,"",8*3)</f>
        <v/>
      </c>
      <c r="M351" s="49">
        <f>IF(K351="","",K351/L351)</f>
        <v/>
      </c>
      <c r="N351" s="42">
        <f>IF(M351="","",IF(M351&gt;=75%,"Final",IF(M351&gt;=60%,"Review","Exclude")))</f>
        <v/>
      </c>
      <c r="O351" s="42" t="n"/>
    </row>
    <row r="352">
      <c r="A352" s="42" t="n"/>
      <c r="B352" s="42">
        <f t="array" ref="B352">IFERROR(INDEX(Screening!$B:$B,MATCH(A352,Screening!$A:$A,0)),"")</f>
        <v/>
      </c>
      <c r="C352" s="42" t="n"/>
      <c r="D352" s="42" t="n"/>
      <c r="E352" s="42" t="n"/>
      <c r="F352" s="42" t="n"/>
      <c r="G352" s="42" t="n"/>
      <c r="H352" s="42" t="n"/>
      <c r="I352" s="42" t="n"/>
      <c r="J352" s="42" t="n"/>
      <c r="K352" s="42">
        <f>IF(COUNTA(C352:J352)=0,"",SUM(C352:J352))</f>
        <v/>
      </c>
      <c r="L352" s="42">
        <f>IF(COUNTA(C352:J352)=0,"",8*3)</f>
        <v/>
      </c>
      <c r="M352" s="49">
        <f>IF(K352="","",K352/L352)</f>
        <v/>
      </c>
      <c r="N352" s="42">
        <f>IF(M352="","",IF(M352&gt;=75%,"Final",IF(M352&gt;=60%,"Review","Exclude")))</f>
        <v/>
      </c>
      <c r="O352" s="42" t="n"/>
    </row>
    <row r="353">
      <c r="A353" s="42" t="n"/>
      <c r="B353" s="42">
        <f t="array" ref="B353">IFERROR(INDEX(Screening!$B:$B,MATCH(A353,Screening!$A:$A,0)),"")</f>
        <v/>
      </c>
      <c r="C353" s="42" t="n"/>
      <c r="D353" s="42" t="n"/>
      <c r="E353" s="42" t="n"/>
      <c r="F353" s="42" t="n"/>
      <c r="G353" s="42" t="n"/>
      <c r="H353" s="42" t="n"/>
      <c r="I353" s="42" t="n"/>
      <c r="J353" s="42" t="n"/>
      <c r="K353" s="42">
        <f>IF(COUNTA(C353:J353)=0,"",SUM(C353:J353))</f>
        <v/>
      </c>
      <c r="L353" s="42">
        <f>IF(COUNTA(C353:J353)=0,"",8*3)</f>
        <v/>
      </c>
      <c r="M353" s="49">
        <f>IF(K353="","",K353/L353)</f>
        <v/>
      </c>
      <c r="N353" s="42">
        <f>IF(M353="","",IF(M353&gt;=75%,"Final",IF(M353&gt;=60%,"Review","Exclude")))</f>
        <v/>
      </c>
      <c r="O353" s="42" t="n"/>
    </row>
    <row r="354">
      <c r="A354" s="42" t="n"/>
      <c r="B354" s="42">
        <f t="array" ref="B354">IFERROR(INDEX(Screening!$B:$B,MATCH(A354,Screening!$A:$A,0)),"")</f>
        <v/>
      </c>
      <c r="C354" s="42" t="n"/>
      <c r="D354" s="42" t="n"/>
      <c r="E354" s="42" t="n"/>
      <c r="F354" s="42" t="n"/>
      <c r="G354" s="42" t="n"/>
      <c r="H354" s="42" t="n"/>
      <c r="I354" s="42" t="n"/>
      <c r="J354" s="42" t="n"/>
      <c r="K354" s="42">
        <f>IF(COUNTA(C354:J354)=0,"",SUM(C354:J354))</f>
        <v/>
      </c>
      <c r="L354" s="42">
        <f>IF(COUNTA(C354:J354)=0,"",8*3)</f>
        <v/>
      </c>
      <c r="M354" s="49">
        <f>IF(K354="","",K354/L354)</f>
        <v/>
      </c>
      <c r="N354" s="42">
        <f>IF(M354="","",IF(M354&gt;=75%,"Final",IF(M354&gt;=60%,"Review","Exclude")))</f>
        <v/>
      </c>
      <c r="O354" s="42" t="n"/>
    </row>
    <row r="355">
      <c r="A355" s="42" t="n"/>
      <c r="B355" s="42">
        <f t="array" ref="B355">IFERROR(INDEX(Screening!$B:$B,MATCH(A355,Screening!$A:$A,0)),"")</f>
        <v/>
      </c>
      <c r="C355" s="42" t="n"/>
      <c r="D355" s="42" t="n"/>
      <c r="E355" s="42" t="n"/>
      <c r="F355" s="42" t="n"/>
      <c r="G355" s="42" t="n"/>
      <c r="H355" s="42" t="n"/>
      <c r="I355" s="42" t="n"/>
      <c r="J355" s="42" t="n"/>
      <c r="K355" s="42">
        <f>IF(COUNTA(C355:J355)=0,"",SUM(C355:J355))</f>
        <v/>
      </c>
      <c r="L355" s="42">
        <f>IF(COUNTA(C355:J355)=0,"",8*3)</f>
        <v/>
      </c>
      <c r="M355" s="49">
        <f>IF(K355="","",K355/L355)</f>
        <v/>
      </c>
      <c r="N355" s="42">
        <f>IF(M355="","",IF(M355&gt;=75%,"Final",IF(M355&gt;=60%,"Review","Exclude")))</f>
        <v/>
      </c>
      <c r="O355" s="42" t="n"/>
    </row>
    <row r="356">
      <c r="A356" s="42" t="n"/>
      <c r="B356" s="42">
        <f t="array" ref="B356">IFERROR(INDEX(Screening!$B:$B,MATCH(A356,Screening!$A:$A,0)),"")</f>
        <v/>
      </c>
      <c r="C356" s="42" t="n"/>
      <c r="D356" s="42" t="n"/>
      <c r="E356" s="42" t="n"/>
      <c r="F356" s="42" t="n"/>
      <c r="G356" s="42" t="n"/>
      <c r="H356" s="42" t="n"/>
      <c r="I356" s="42" t="n"/>
      <c r="J356" s="42" t="n"/>
      <c r="K356" s="42">
        <f>IF(COUNTA(C356:J356)=0,"",SUM(C356:J356))</f>
        <v/>
      </c>
      <c r="L356" s="42">
        <f>IF(COUNTA(C356:J356)=0,"",8*3)</f>
        <v/>
      </c>
      <c r="M356" s="49">
        <f>IF(K356="","",K356/L356)</f>
        <v/>
      </c>
      <c r="N356" s="42">
        <f>IF(M356="","",IF(M356&gt;=75%,"Final",IF(M356&gt;=60%,"Review","Exclude")))</f>
        <v/>
      </c>
      <c r="O356" s="42" t="n"/>
    </row>
    <row r="357">
      <c r="A357" s="42" t="n"/>
      <c r="B357" s="42">
        <f t="array" ref="B357">IFERROR(INDEX(Screening!$B:$B,MATCH(A357,Screening!$A:$A,0)),"")</f>
        <v/>
      </c>
      <c r="C357" s="42" t="n"/>
      <c r="D357" s="42" t="n"/>
      <c r="E357" s="42" t="n"/>
      <c r="F357" s="42" t="n"/>
      <c r="G357" s="42" t="n"/>
      <c r="H357" s="42" t="n"/>
      <c r="I357" s="42" t="n"/>
      <c r="J357" s="42" t="n"/>
      <c r="K357" s="42">
        <f>IF(COUNTA(C357:J357)=0,"",SUM(C357:J357))</f>
        <v/>
      </c>
      <c r="L357" s="42">
        <f>IF(COUNTA(C357:J357)=0,"",8*3)</f>
        <v/>
      </c>
      <c r="M357" s="49">
        <f>IF(K357="","",K357/L357)</f>
        <v/>
      </c>
      <c r="N357" s="42">
        <f>IF(M357="","",IF(M357&gt;=75%,"Final",IF(M357&gt;=60%,"Review","Exclude")))</f>
        <v/>
      </c>
      <c r="O357" s="42" t="n"/>
    </row>
    <row r="358">
      <c r="A358" s="42" t="n"/>
      <c r="B358" s="42">
        <f t="array" ref="B358">IFERROR(INDEX(Screening!$B:$B,MATCH(A358,Screening!$A:$A,0)),"")</f>
        <v/>
      </c>
      <c r="C358" s="42" t="n"/>
      <c r="D358" s="42" t="n"/>
      <c r="E358" s="42" t="n"/>
      <c r="F358" s="42" t="n"/>
      <c r="G358" s="42" t="n"/>
      <c r="H358" s="42" t="n"/>
      <c r="I358" s="42" t="n"/>
      <c r="J358" s="42" t="n"/>
      <c r="K358" s="42">
        <f>IF(COUNTA(C358:J358)=0,"",SUM(C358:J358))</f>
        <v/>
      </c>
      <c r="L358" s="42">
        <f>IF(COUNTA(C358:J358)=0,"",8*3)</f>
        <v/>
      </c>
      <c r="M358" s="49">
        <f>IF(K358="","",K358/L358)</f>
        <v/>
      </c>
      <c r="N358" s="42">
        <f>IF(M358="","",IF(M358&gt;=75%,"Final",IF(M358&gt;=60%,"Review","Exclude")))</f>
        <v/>
      </c>
      <c r="O358" s="42" t="n"/>
    </row>
    <row r="359">
      <c r="A359" s="42" t="n"/>
      <c r="B359" s="42">
        <f t="array" ref="B359">IFERROR(INDEX(Screening!$B:$B,MATCH(A359,Screening!$A:$A,0)),"")</f>
        <v/>
      </c>
      <c r="C359" s="42" t="n"/>
      <c r="D359" s="42" t="n"/>
      <c r="E359" s="42" t="n"/>
      <c r="F359" s="42" t="n"/>
      <c r="G359" s="42" t="n"/>
      <c r="H359" s="42" t="n"/>
      <c r="I359" s="42" t="n"/>
      <c r="J359" s="42" t="n"/>
      <c r="K359" s="42">
        <f>IF(COUNTA(C359:J359)=0,"",SUM(C359:J359))</f>
        <v/>
      </c>
      <c r="L359" s="42">
        <f>IF(COUNTA(C359:J359)=0,"",8*3)</f>
        <v/>
      </c>
      <c r="M359" s="49">
        <f>IF(K359="","",K359/L359)</f>
        <v/>
      </c>
      <c r="N359" s="42">
        <f>IF(M359="","",IF(M359&gt;=75%,"Final",IF(M359&gt;=60%,"Review","Exclude")))</f>
        <v/>
      </c>
      <c r="O359" s="42" t="n"/>
    </row>
    <row r="360">
      <c r="A360" s="42" t="n"/>
      <c r="B360" s="42">
        <f t="array" ref="B360">IFERROR(INDEX(Screening!$B:$B,MATCH(A360,Screening!$A:$A,0)),"")</f>
        <v/>
      </c>
      <c r="C360" s="42" t="n"/>
      <c r="D360" s="42" t="n"/>
      <c r="E360" s="42" t="n"/>
      <c r="F360" s="42" t="n"/>
      <c r="G360" s="42" t="n"/>
      <c r="H360" s="42" t="n"/>
      <c r="I360" s="42" t="n"/>
      <c r="J360" s="42" t="n"/>
      <c r="K360" s="42">
        <f>IF(COUNTA(C360:J360)=0,"",SUM(C360:J360))</f>
        <v/>
      </c>
      <c r="L360" s="42">
        <f>IF(COUNTA(C360:J360)=0,"",8*3)</f>
        <v/>
      </c>
      <c r="M360" s="49">
        <f>IF(K360="","",K360/L360)</f>
        <v/>
      </c>
      <c r="N360" s="42">
        <f>IF(M360="","",IF(M360&gt;=75%,"Final",IF(M360&gt;=60%,"Review","Exclude")))</f>
        <v/>
      </c>
      <c r="O360" s="42" t="n"/>
    </row>
    <row r="361">
      <c r="A361" s="42" t="n"/>
      <c r="B361" s="42">
        <f t="array" ref="B361">IFERROR(INDEX(Screening!$B:$B,MATCH(A361,Screening!$A:$A,0)),"")</f>
        <v/>
      </c>
      <c r="C361" s="42" t="n"/>
      <c r="D361" s="42" t="n"/>
      <c r="E361" s="42" t="n"/>
      <c r="F361" s="42" t="n"/>
      <c r="G361" s="42" t="n"/>
      <c r="H361" s="42" t="n"/>
      <c r="I361" s="42" t="n"/>
      <c r="J361" s="42" t="n"/>
      <c r="K361" s="42">
        <f>IF(COUNTA(C361:J361)=0,"",SUM(C361:J361))</f>
        <v/>
      </c>
      <c r="L361" s="42">
        <f>IF(COUNTA(C361:J361)=0,"",8*3)</f>
        <v/>
      </c>
      <c r="M361" s="49">
        <f>IF(K361="","",K361/L361)</f>
        <v/>
      </c>
      <c r="N361" s="42">
        <f>IF(M361="","",IF(M361&gt;=75%,"Final",IF(M361&gt;=60%,"Review","Exclude")))</f>
        <v/>
      </c>
      <c r="O361" s="42" t="n"/>
    </row>
    <row r="362">
      <c r="A362" s="42" t="n"/>
      <c r="B362" s="42">
        <f t="array" ref="B362">IFERROR(INDEX(Screening!$B:$B,MATCH(A362,Screening!$A:$A,0)),"")</f>
        <v/>
      </c>
      <c r="C362" s="42" t="n"/>
      <c r="D362" s="42" t="n"/>
      <c r="E362" s="42" t="n"/>
      <c r="F362" s="42" t="n"/>
      <c r="G362" s="42" t="n"/>
      <c r="H362" s="42" t="n"/>
      <c r="I362" s="42" t="n"/>
      <c r="J362" s="42" t="n"/>
      <c r="K362" s="42">
        <f>IF(COUNTA(C362:J362)=0,"",SUM(C362:J362))</f>
        <v/>
      </c>
      <c r="L362" s="42">
        <f>IF(COUNTA(C362:J362)=0,"",8*3)</f>
        <v/>
      </c>
      <c r="M362" s="49">
        <f>IF(K362="","",K362/L362)</f>
        <v/>
      </c>
      <c r="N362" s="42">
        <f>IF(M362="","",IF(M362&gt;=75%,"Final",IF(M362&gt;=60%,"Review","Exclude")))</f>
        <v/>
      </c>
      <c r="O362" s="42" t="n"/>
    </row>
    <row r="363">
      <c r="A363" s="42" t="n"/>
      <c r="B363" s="42">
        <f t="array" ref="B363">IFERROR(INDEX(Screening!$B:$B,MATCH(A363,Screening!$A:$A,0)),"")</f>
        <v/>
      </c>
      <c r="C363" s="42" t="n"/>
      <c r="D363" s="42" t="n"/>
      <c r="E363" s="42" t="n"/>
      <c r="F363" s="42" t="n"/>
      <c r="G363" s="42" t="n"/>
      <c r="H363" s="42" t="n"/>
      <c r="I363" s="42" t="n"/>
      <c r="J363" s="42" t="n"/>
      <c r="K363" s="42">
        <f>IF(COUNTA(C363:J363)=0,"",SUM(C363:J363))</f>
        <v/>
      </c>
      <c r="L363" s="42">
        <f>IF(COUNTA(C363:J363)=0,"",8*3)</f>
        <v/>
      </c>
      <c r="M363" s="49">
        <f>IF(K363="","",K363/L363)</f>
        <v/>
      </c>
      <c r="N363" s="42">
        <f>IF(M363="","",IF(M363&gt;=75%,"Final",IF(M363&gt;=60%,"Review","Exclude")))</f>
        <v/>
      </c>
      <c r="O363" s="42" t="n"/>
    </row>
    <row r="364">
      <c r="A364" s="42" t="n"/>
      <c r="B364" s="42">
        <f t="array" ref="B364">IFERROR(INDEX(Screening!$B:$B,MATCH(A364,Screening!$A:$A,0)),"")</f>
        <v/>
      </c>
      <c r="C364" s="42" t="n"/>
      <c r="D364" s="42" t="n"/>
      <c r="E364" s="42" t="n"/>
      <c r="F364" s="42" t="n"/>
      <c r="G364" s="42" t="n"/>
      <c r="H364" s="42" t="n"/>
      <c r="I364" s="42" t="n"/>
      <c r="J364" s="42" t="n"/>
      <c r="K364" s="42">
        <f>IF(COUNTA(C364:J364)=0,"",SUM(C364:J364))</f>
        <v/>
      </c>
      <c r="L364" s="42">
        <f>IF(COUNTA(C364:J364)=0,"",8*3)</f>
        <v/>
      </c>
      <c r="M364" s="49">
        <f>IF(K364="","",K364/L364)</f>
        <v/>
      </c>
      <c r="N364" s="42">
        <f>IF(M364="","",IF(M364&gt;=75%,"Final",IF(M364&gt;=60%,"Review","Exclude")))</f>
        <v/>
      </c>
      <c r="O364" s="42" t="n"/>
    </row>
    <row r="365">
      <c r="A365" s="42" t="n"/>
      <c r="B365" s="42">
        <f t="array" ref="B365">IFERROR(INDEX(Screening!$B:$B,MATCH(A365,Screening!$A:$A,0)),"")</f>
        <v/>
      </c>
      <c r="C365" s="42" t="n"/>
      <c r="D365" s="42" t="n"/>
      <c r="E365" s="42" t="n"/>
      <c r="F365" s="42" t="n"/>
      <c r="G365" s="42" t="n"/>
      <c r="H365" s="42" t="n"/>
      <c r="I365" s="42" t="n"/>
      <c r="J365" s="42" t="n"/>
      <c r="K365" s="42">
        <f>IF(COUNTA(C365:J365)=0,"",SUM(C365:J365))</f>
        <v/>
      </c>
      <c r="L365" s="42">
        <f>IF(COUNTA(C365:J365)=0,"",8*3)</f>
        <v/>
      </c>
      <c r="M365" s="49">
        <f>IF(K365="","",K365/L365)</f>
        <v/>
      </c>
      <c r="N365" s="42">
        <f>IF(M365="","",IF(M365&gt;=75%,"Final",IF(M365&gt;=60%,"Review","Exclude")))</f>
        <v/>
      </c>
      <c r="O365" s="42" t="n"/>
    </row>
    <row r="366">
      <c r="A366" s="42" t="n"/>
      <c r="B366" s="42">
        <f t="array" ref="B366">IFERROR(INDEX(Screening!$B:$B,MATCH(A366,Screening!$A:$A,0)),"")</f>
        <v/>
      </c>
      <c r="C366" s="42" t="n"/>
      <c r="D366" s="42" t="n"/>
      <c r="E366" s="42" t="n"/>
      <c r="F366" s="42" t="n"/>
      <c r="G366" s="42" t="n"/>
      <c r="H366" s="42" t="n"/>
      <c r="I366" s="42" t="n"/>
      <c r="J366" s="42" t="n"/>
      <c r="K366" s="42">
        <f>IF(COUNTA(C366:J366)=0,"",SUM(C366:J366))</f>
        <v/>
      </c>
      <c r="L366" s="42">
        <f>IF(COUNTA(C366:J366)=0,"",8*3)</f>
        <v/>
      </c>
      <c r="M366" s="49">
        <f>IF(K366="","",K366/L366)</f>
        <v/>
      </c>
      <c r="N366" s="42">
        <f>IF(M366="","",IF(M366&gt;=75%,"Final",IF(M366&gt;=60%,"Review","Exclude")))</f>
        <v/>
      </c>
      <c r="O366" s="42" t="n"/>
    </row>
    <row r="367">
      <c r="A367" s="42" t="n"/>
      <c r="B367" s="42">
        <f t="array" ref="B367">IFERROR(INDEX(Screening!$B:$B,MATCH(A367,Screening!$A:$A,0)),"")</f>
        <v/>
      </c>
      <c r="C367" s="42" t="n"/>
      <c r="D367" s="42" t="n"/>
      <c r="E367" s="42" t="n"/>
      <c r="F367" s="42" t="n"/>
      <c r="G367" s="42" t="n"/>
      <c r="H367" s="42" t="n"/>
      <c r="I367" s="42" t="n"/>
      <c r="J367" s="42" t="n"/>
      <c r="K367" s="42">
        <f>IF(COUNTA(C367:J367)=0,"",SUM(C367:J367))</f>
        <v/>
      </c>
      <c r="L367" s="42">
        <f>IF(COUNTA(C367:J367)=0,"",8*3)</f>
        <v/>
      </c>
      <c r="M367" s="49">
        <f>IF(K367="","",K367/L367)</f>
        <v/>
      </c>
      <c r="N367" s="42">
        <f>IF(M367="","",IF(M367&gt;=75%,"Final",IF(M367&gt;=60%,"Review","Exclude")))</f>
        <v/>
      </c>
      <c r="O367" s="42" t="n"/>
    </row>
    <row r="368">
      <c r="A368" s="42" t="n"/>
      <c r="B368" s="42">
        <f t="array" ref="B368">IFERROR(INDEX(Screening!$B:$B,MATCH(A368,Screening!$A:$A,0)),"")</f>
        <v/>
      </c>
      <c r="C368" s="42" t="n"/>
      <c r="D368" s="42" t="n"/>
      <c r="E368" s="42" t="n"/>
      <c r="F368" s="42" t="n"/>
      <c r="G368" s="42" t="n"/>
      <c r="H368" s="42" t="n"/>
      <c r="I368" s="42" t="n"/>
      <c r="J368" s="42" t="n"/>
      <c r="K368" s="42">
        <f>IF(COUNTA(C368:J368)=0,"",SUM(C368:J368))</f>
        <v/>
      </c>
      <c r="L368" s="42">
        <f>IF(COUNTA(C368:J368)=0,"",8*3)</f>
        <v/>
      </c>
      <c r="M368" s="49">
        <f>IF(K368="","",K368/L368)</f>
        <v/>
      </c>
      <c r="N368" s="42">
        <f>IF(M368="","",IF(M368&gt;=75%,"Final",IF(M368&gt;=60%,"Review","Exclude")))</f>
        <v/>
      </c>
      <c r="O368" s="42" t="n"/>
    </row>
    <row r="369">
      <c r="A369" s="42" t="n"/>
      <c r="B369" s="42">
        <f t="array" ref="B369">IFERROR(INDEX(Screening!$B:$B,MATCH(A369,Screening!$A:$A,0)),"")</f>
        <v/>
      </c>
      <c r="C369" s="42" t="n"/>
      <c r="D369" s="42" t="n"/>
      <c r="E369" s="42" t="n"/>
      <c r="F369" s="42" t="n"/>
      <c r="G369" s="42" t="n"/>
      <c r="H369" s="42" t="n"/>
      <c r="I369" s="42" t="n"/>
      <c r="J369" s="42" t="n"/>
      <c r="K369" s="42">
        <f>IF(COUNTA(C369:J369)=0,"",SUM(C369:J369))</f>
        <v/>
      </c>
      <c r="L369" s="42">
        <f>IF(COUNTA(C369:J369)=0,"",8*3)</f>
        <v/>
      </c>
      <c r="M369" s="49">
        <f>IF(K369="","",K369/L369)</f>
        <v/>
      </c>
      <c r="N369" s="42">
        <f>IF(M369="","",IF(M369&gt;=75%,"Final",IF(M369&gt;=60%,"Review","Exclude")))</f>
        <v/>
      </c>
      <c r="O369" s="42" t="n"/>
    </row>
    <row r="370">
      <c r="A370" s="42" t="n"/>
      <c r="B370" s="42">
        <f t="array" ref="B370">IFERROR(INDEX(Screening!$B:$B,MATCH(A370,Screening!$A:$A,0)),"")</f>
        <v/>
      </c>
      <c r="C370" s="42" t="n"/>
      <c r="D370" s="42" t="n"/>
      <c r="E370" s="42" t="n"/>
      <c r="F370" s="42" t="n"/>
      <c r="G370" s="42" t="n"/>
      <c r="H370" s="42" t="n"/>
      <c r="I370" s="42" t="n"/>
      <c r="J370" s="42" t="n"/>
      <c r="K370" s="42">
        <f>IF(COUNTA(C370:J370)=0,"",SUM(C370:J370))</f>
        <v/>
      </c>
      <c r="L370" s="42">
        <f>IF(COUNTA(C370:J370)=0,"",8*3)</f>
        <v/>
      </c>
      <c r="M370" s="49">
        <f>IF(K370="","",K370/L370)</f>
        <v/>
      </c>
      <c r="N370" s="42">
        <f>IF(M370="","",IF(M370&gt;=75%,"Final",IF(M370&gt;=60%,"Review","Exclude")))</f>
        <v/>
      </c>
      <c r="O370" s="42" t="n"/>
    </row>
    <row r="371">
      <c r="A371" s="42" t="n"/>
      <c r="B371" s="42">
        <f t="array" ref="B371">IFERROR(INDEX(Screening!$B:$B,MATCH(A371,Screening!$A:$A,0)),"")</f>
        <v/>
      </c>
      <c r="C371" s="42" t="n"/>
      <c r="D371" s="42" t="n"/>
      <c r="E371" s="42" t="n"/>
      <c r="F371" s="42" t="n"/>
      <c r="G371" s="42" t="n"/>
      <c r="H371" s="42" t="n"/>
      <c r="I371" s="42" t="n"/>
      <c r="J371" s="42" t="n"/>
      <c r="K371" s="42">
        <f>IF(COUNTA(C371:J371)=0,"",SUM(C371:J371))</f>
        <v/>
      </c>
      <c r="L371" s="42">
        <f>IF(COUNTA(C371:J371)=0,"",8*3)</f>
        <v/>
      </c>
      <c r="M371" s="49">
        <f>IF(K371="","",K371/L371)</f>
        <v/>
      </c>
      <c r="N371" s="42">
        <f>IF(M371="","",IF(M371&gt;=75%,"Final",IF(M371&gt;=60%,"Review","Exclude")))</f>
        <v/>
      </c>
      <c r="O371" s="42" t="n"/>
    </row>
    <row r="372">
      <c r="A372" s="42" t="n"/>
      <c r="B372" s="42">
        <f t="array" ref="B372">IFERROR(INDEX(Screening!$B:$B,MATCH(A372,Screening!$A:$A,0)),"")</f>
        <v/>
      </c>
      <c r="C372" s="42" t="n"/>
      <c r="D372" s="42" t="n"/>
      <c r="E372" s="42" t="n"/>
      <c r="F372" s="42" t="n"/>
      <c r="G372" s="42" t="n"/>
      <c r="H372" s="42" t="n"/>
      <c r="I372" s="42" t="n"/>
      <c r="J372" s="42" t="n"/>
      <c r="K372" s="42">
        <f>IF(COUNTA(C372:J372)=0,"",SUM(C372:J372))</f>
        <v/>
      </c>
      <c r="L372" s="42">
        <f>IF(COUNTA(C372:J372)=0,"",8*3)</f>
        <v/>
      </c>
      <c r="M372" s="49">
        <f>IF(K372="","",K372/L372)</f>
        <v/>
      </c>
      <c r="N372" s="42">
        <f>IF(M372="","",IF(M372&gt;=75%,"Final",IF(M372&gt;=60%,"Review","Exclude")))</f>
        <v/>
      </c>
      <c r="O372" s="42" t="n"/>
    </row>
    <row r="373">
      <c r="A373" s="42" t="n"/>
      <c r="B373" s="42">
        <f t="array" ref="B373">IFERROR(INDEX(Screening!$B:$B,MATCH(A373,Screening!$A:$A,0)),"")</f>
        <v/>
      </c>
      <c r="C373" s="42" t="n"/>
      <c r="D373" s="42" t="n"/>
      <c r="E373" s="42" t="n"/>
      <c r="F373" s="42" t="n"/>
      <c r="G373" s="42" t="n"/>
      <c r="H373" s="42" t="n"/>
      <c r="I373" s="42" t="n"/>
      <c r="J373" s="42" t="n"/>
      <c r="K373" s="42">
        <f>IF(COUNTA(C373:J373)=0,"",SUM(C373:J373))</f>
        <v/>
      </c>
      <c r="L373" s="42">
        <f>IF(COUNTA(C373:J373)=0,"",8*3)</f>
        <v/>
      </c>
      <c r="M373" s="49">
        <f>IF(K373="","",K373/L373)</f>
        <v/>
      </c>
      <c r="N373" s="42">
        <f>IF(M373="","",IF(M373&gt;=75%,"Final",IF(M373&gt;=60%,"Review","Exclude")))</f>
        <v/>
      </c>
      <c r="O373" s="42" t="n"/>
    </row>
    <row r="374">
      <c r="A374" s="42" t="n"/>
      <c r="B374" s="42">
        <f t="array" ref="B374">IFERROR(INDEX(Screening!$B:$B,MATCH(A374,Screening!$A:$A,0)),"")</f>
        <v/>
      </c>
      <c r="C374" s="42" t="n"/>
      <c r="D374" s="42" t="n"/>
      <c r="E374" s="42" t="n"/>
      <c r="F374" s="42" t="n"/>
      <c r="G374" s="42" t="n"/>
      <c r="H374" s="42" t="n"/>
      <c r="I374" s="42" t="n"/>
      <c r="J374" s="42" t="n"/>
      <c r="K374" s="42">
        <f>IF(COUNTA(C374:J374)=0,"",SUM(C374:J374))</f>
        <v/>
      </c>
      <c r="L374" s="42">
        <f>IF(COUNTA(C374:J374)=0,"",8*3)</f>
        <v/>
      </c>
      <c r="M374" s="49">
        <f>IF(K374="","",K374/L374)</f>
        <v/>
      </c>
      <c r="N374" s="42">
        <f>IF(M374="","",IF(M374&gt;=75%,"Final",IF(M374&gt;=60%,"Review","Exclude")))</f>
        <v/>
      </c>
      <c r="O374" s="42" t="n"/>
    </row>
    <row r="375">
      <c r="A375" s="42" t="n"/>
      <c r="B375" s="42">
        <f t="array" ref="B375">IFERROR(INDEX(Screening!$B:$B,MATCH(A375,Screening!$A:$A,0)),"")</f>
        <v/>
      </c>
      <c r="C375" s="42" t="n"/>
      <c r="D375" s="42" t="n"/>
      <c r="E375" s="42" t="n"/>
      <c r="F375" s="42" t="n"/>
      <c r="G375" s="42" t="n"/>
      <c r="H375" s="42" t="n"/>
      <c r="I375" s="42" t="n"/>
      <c r="J375" s="42" t="n"/>
      <c r="K375" s="42">
        <f>IF(COUNTA(C375:J375)=0,"",SUM(C375:J375))</f>
        <v/>
      </c>
      <c r="L375" s="42">
        <f>IF(COUNTA(C375:J375)=0,"",8*3)</f>
        <v/>
      </c>
      <c r="M375" s="49">
        <f>IF(K375="","",K375/L375)</f>
        <v/>
      </c>
      <c r="N375" s="42">
        <f>IF(M375="","",IF(M375&gt;=75%,"Final",IF(M375&gt;=60%,"Review","Exclude")))</f>
        <v/>
      </c>
      <c r="O375" s="42" t="n"/>
    </row>
    <row r="376">
      <c r="A376" s="42" t="n"/>
      <c r="B376" s="42">
        <f t="array" ref="B376">IFERROR(INDEX(Screening!$B:$B,MATCH(A376,Screening!$A:$A,0)),"")</f>
        <v/>
      </c>
      <c r="C376" s="42" t="n"/>
      <c r="D376" s="42" t="n"/>
      <c r="E376" s="42" t="n"/>
      <c r="F376" s="42" t="n"/>
      <c r="G376" s="42" t="n"/>
      <c r="H376" s="42" t="n"/>
      <c r="I376" s="42" t="n"/>
      <c r="J376" s="42" t="n"/>
      <c r="K376" s="42">
        <f>IF(COUNTA(C376:J376)=0,"",SUM(C376:J376))</f>
        <v/>
      </c>
      <c r="L376" s="42">
        <f>IF(COUNTA(C376:J376)=0,"",8*3)</f>
        <v/>
      </c>
      <c r="M376" s="49">
        <f>IF(K376="","",K376/L376)</f>
        <v/>
      </c>
      <c r="N376" s="42">
        <f>IF(M376="","",IF(M376&gt;=75%,"Final",IF(M376&gt;=60%,"Review","Exclude")))</f>
        <v/>
      </c>
      <c r="O376" s="42" t="n"/>
    </row>
    <row r="377">
      <c r="A377" s="42" t="n"/>
      <c r="B377" s="42">
        <f t="array" ref="B377">IFERROR(INDEX(Screening!$B:$B,MATCH(A377,Screening!$A:$A,0)),"")</f>
        <v/>
      </c>
      <c r="C377" s="42" t="n"/>
      <c r="D377" s="42" t="n"/>
      <c r="E377" s="42" t="n"/>
      <c r="F377" s="42" t="n"/>
      <c r="G377" s="42" t="n"/>
      <c r="H377" s="42" t="n"/>
      <c r="I377" s="42" t="n"/>
      <c r="J377" s="42" t="n"/>
      <c r="K377" s="42">
        <f>IF(COUNTA(C377:J377)=0,"",SUM(C377:J377))</f>
        <v/>
      </c>
      <c r="L377" s="42">
        <f>IF(COUNTA(C377:J377)=0,"",8*3)</f>
        <v/>
      </c>
      <c r="M377" s="49">
        <f>IF(K377="","",K377/L377)</f>
        <v/>
      </c>
      <c r="N377" s="42">
        <f>IF(M377="","",IF(M377&gt;=75%,"Final",IF(M377&gt;=60%,"Review","Exclude")))</f>
        <v/>
      </c>
      <c r="O377" s="42" t="n"/>
    </row>
    <row r="378">
      <c r="A378" s="42" t="n"/>
      <c r="B378" s="42">
        <f t="array" ref="B378">IFERROR(INDEX(Screening!$B:$B,MATCH(A378,Screening!$A:$A,0)),"")</f>
        <v/>
      </c>
      <c r="C378" s="42" t="n"/>
      <c r="D378" s="42" t="n"/>
      <c r="E378" s="42" t="n"/>
      <c r="F378" s="42" t="n"/>
      <c r="G378" s="42" t="n"/>
      <c r="H378" s="42" t="n"/>
      <c r="I378" s="42" t="n"/>
      <c r="J378" s="42" t="n"/>
      <c r="K378" s="42">
        <f>IF(COUNTA(C378:J378)=0,"",SUM(C378:J378))</f>
        <v/>
      </c>
      <c r="L378" s="42">
        <f>IF(COUNTA(C378:J378)=0,"",8*3)</f>
        <v/>
      </c>
      <c r="M378" s="49">
        <f>IF(K378="","",K378/L378)</f>
        <v/>
      </c>
      <c r="N378" s="42">
        <f>IF(M378="","",IF(M378&gt;=75%,"Final",IF(M378&gt;=60%,"Review","Exclude")))</f>
        <v/>
      </c>
      <c r="O378" s="42" t="n"/>
    </row>
    <row r="379">
      <c r="A379" s="42" t="n"/>
      <c r="B379" s="42">
        <f t="array" ref="B379">IFERROR(INDEX(Screening!$B:$B,MATCH(A379,Screening!$A:$A,0)),"")</f>
        <v/>
      </c>
      <c r="C379" s="42" t="n"/>
      <c r="D379" s="42" t="n"/>
      <c r="E379" s="42" t="n"/>
      <c r="F379" s="42" t="n"/>
      <c r="G379" s="42" t="n"/>
      <c r="H379" s="42" t="n"/>
      <c r="I379" s="42" t="n"/>
      <c r="J379" s="42" t="n"/>
      <c r="K379" s="42">
        <f>IF(COUNTA(C379:J379)=0,"",SUM(C379:J379))</f>
        <v/>
      </c>
      <c r="L379" s="42">
        <f>IF(COUNTA(C379:J379)=0,"",8*3)</f>
        <v/>
      </c>
      <c r="M379" s="49">
        <f>IF(K379="","",K379/L379)</f>
        <v/>
      </c>
      <c r="N379" s="42">
        <f>IF(M379="","",IF(M379&gt;=75%,"Final",IF(M379&gt;=60%,"Review","Exclude")))</f>
        <v/>
      </c>
      <c r="O379" s="42" t="n"/>
    </row>
    <row r="380">
      <c r="A380" s="42" t="n"/>
      <c r="B380" s="42">
        <f t="array" ref="B380">IFERROR(INDEX(Screening!$B:$B,MATCH(A380,Screening!$A:$A,0)),"")</f>
        <v/>
      </c>
      <c r="C380" s="42" t="n"/>
      <c r="D380" s="42" t="n"/>
      <c r="E380" s="42" t="n"/>
      <c r="F380" s="42" t="n"/>
      <c r="G380" s="42" t="n"/>
      <c r="H380" s="42" t="n"/>
      <c r="I380" s="42" t="n"/>
      <c r="J380" s="42" t="n"/>
      <c r="K380" s="42">
        <f>IF(COUNTA(C380:J380)=0,"",SUM(C380:J380))</f>
        <v/>
      </c>
      <c r="L380" s="42">
        <f>IF(COUNTA(C380:J380)=0,"",8*3)</f>
        <v/>
      </c>
      <c r="M380" s="49">
        <f>IF(K380="","",K380/L380)</f>
        <v/>
      </c>
      <c r="N380" s="42">
        <f>IF(M380="","",IF(M380&gt;=75%,"Final",IF(M380&gt;=60%,"Review","Exclude")))</f>
        <v/>
      </c>
      <c r="O380" s="42" t="n"/>
    </row>
    <row r="381">
      <c r="A381" s="42" t="n"/>
      <c r="B381" s="42">
        <f t="array" ref="B381">IFERROR(INDEX(Screening!$B:$B,MATCH(A381,Screening!$A:$A,0)),"")</f>
        <v/>
      </c>
      <c r="C381" s="42" t="n"/>
      <c r="D381" s="42" t="n"/>
      <c r="E381" s="42" t="n"/>
      <c r="F381" s="42" t="n"/>
      <c r="G381" s="42" t="n"/>
      <c r="H381" s="42" t="n"/>
      <c r="I381" s="42" t="n"/>
      <c r="J381" s="42" t="n"/>
      <c r="K381" s="42">
        <f>IF(COUNTA(C381:J381)=0,"",SUM(C381:J381))</f>
        <v/>
      </c>
      <c r="L381" s="42">
        <f>IF(COUNTA(C381:J381)=0,"",8*3)</f>
        <v/>
      </c>
      <c r="M381" s="49">
        <f>IF(K381="","",K381/L381)</f>
        <v/>
      </c>
      <c r="N381" s="42">
        <f>IF(M381="","",IF(M381&gt;=75%,"Final",IF(M381&gt;=60%,"Review","Exclude")))</f>
        <v/>
      </c>
      <c r="O381" s="42" t="n"/>
    </row>
    <row r="382">
      <c r="A382" s="42" t="n"/>
      <c r="B382" s="42">
        <f t="array" ref="B382">IFERROR(INDEX(Screening!$B:$B,MATCH(A382,Screening!$A:$A,0)),"")</f>
        <v/>
      </c>
      <c r="C382" s="42" t="n"/>
      <c r="D382" s="42" t="n"/>
      <c r="E382" s="42" t="n"/>
      <c r="F382" s="42" t="n"/>
      <c r="G382" s="42" t="n"/>
      <c r="H382" s="42" t="n"/>
      <c r="I382" s="42" t="n"/>
      <c r="J382" s="42" t="n"/>
      <c r="K382" s="42">
        <f>IF(COUNTA(C382:J382)=0,"",SUM(C382:J382))</f>
        <v/>
      </c>
      <c r="L382" s="42">
        <f>IF(COUNTA(C382:J382)=0,"",8*3)</f>
        <v/>
      </c>
      <c r="M382" s="49">
        <f>IF(K382="","",K382/L382)</f>
        <v/>
      </c>
      <c r="N382" s="42">
        <f>IF(M382="","",IF(M382&gt;=75%,"Final",IF(M382&gt;=60%,"Review","Exclude")))</f>
        <v/>
      </c>
      <c r="O382" s="42" t="n"/>
    </row>
    <row r="383">
      <c r="A383" s="42" t="n"/>
      <c r="B383" s="42">
        <f t="array" ref="B383">IFERROR(INDEX(Screening!$B:$B,MATCH(A383,Screening!$A:$A,0)),"")</f>
        <v/>
      </c>
      <c r="C383" s="42" t="n"/>
      <c r="D383" s="42" t="n"/>
      <c r="E383" s="42" t="n"/>
      <c r="F383" s="42" t="n"/>
      <c r="G383" s="42" t="n"/>
      <c r="H383" s="42" t="n"/>
      <c r="I383" s="42" t="n"/>
      <c r="J383" s="42" t="n"/>
      <c r="K383" s="42">
        <f>IF(COUNTA(C383:J383)=0,"",SUM(C383:J383))</f>
        <v/>
      </c>
      <c r="L383" s="42">
        <f>IF(COUNTA(C383:J383)=0,"",8*3)</f>
        <v/>
      </c>
      <c r="M383" s="49">
        <f>IF(K383="","",K383/L383)</f>
        <v/>
      </c>
      <c r="N383" s="42">
        <f>IF(M383="","",IF(M383&gt;=75%,"Final",IF(M383&gt;=60%,"Review","Exclude")))</f>
        <v/>
      </c>
      <c r="O383" s="42" t="n"/>
    </row>
    <row r="384">
      <c r="A384" s="42" t="n"/>
      <c r="B384" s="42">
        <f t="array" ref="B384">IFERROR(INDEX(Screening!$B:$B,MATCH(A384,Screening!$A:$A,0)),"")</f>
        <v/>
      </c>
      <c r="C384" s="42" t="n"/>
      <c r="D384" s="42" t="n"/>
      <c r="E384" s="42" t="n"/>
      <c r="F384" s="42" t="n"/>
      <c r="G384" s="42" t="n"/>
      <c r="H384" s="42" t="n"/>
      <c r="I384" s="42" t="n"/>
      <c r="J384" s="42" t="n"/>
      <c r="K384" s="42">
        <f>IF(COUNTA(C384:J384)=0,"",SUM(C384:J384))</f>
        <v/>
      </c>
      <c r="L384" s="42">
        <f>IF(COUNTA(C384:J384)=0,"",8*3)</f>
        <v/>
      </c>
      <c r="M384" s="49">
        <f>IF(K384="","",K384/L384)</f>
        <v/>
      </c>
      <c r="N384" s="42">
        <f>IF(M384="","",IF(M384&gt;=75%,"Final",IF(M384&gt;=60%,"Review","Exclude")))</f>
        <v/>
      </c>
      <c r="O384" s="42" t="n"/>
    </row>
    <row r="385">
      <c r="A385" s="42" t="n"/>
      <c r="B385" s="42">
        <f t="array" ref="B385">IFERROR(INDEX(Screening!$B:$B,MATCH(A385,Screening!$A:$A,0)),"")</f>
        <v/>
      </c>
      <c r="C385" s="42" t="n"/>
      <c r="D385" s="42" t="n"/>
      <c r="E385" s="42" t="n"/>
      <c r="F385" s="42" t="n"/>
      <c r="G385" s="42" t="n"/>
      <c r="H385" s="42" t="n"/>
      <c r="I385" s="42" t="n"/>
      <c r="J385" s="42" t="n"/>
      <c r="K385" s="42">
        <f>IF(COUNTA(C385:J385)=0,"",SUM(C385:J385))</f>
        <v/>
      </c>
      <c r="L385" s="42">
        <f>IF(COUNTA(C385:J385)=0,"",8*3)</f>
        <v/>
      </c>
      <c r="M385" s="49">
        <f>IF(K385="","",K385/L385)</f>
        <v/>
      </c>
      <c r="N385" s="42">
        <f>IF(M385="","",IF(M385&gt;=75%,"Final",IF(M385&gt;=60%,"Review","Exclude")))</f>
        <v/>
      </c>
      <c r="O385" s="42" t="n"/>
    </row>
    <row r="386">
      <c r="A386" s="42" t="n"/>
      <c r="B386" s="42">
        <f t="array" ref="B386">IFERROR(INDEX(Screening!$B:$B,MATCH(A386,Screening!$A:$A,0)),"")</f>
        <v/>
      </c>
      <c r="C386" s="42" t="n"/>
      <c r="D386" s="42" t="n"/>
      <c r="E386" s="42" t="n"/>
      <c r="F386" s="42" t="n"/>
      <c r="G386" s="42" t="n"/>
      <c r="H386" s="42" t="n"/>
      <c r="I386" s="42" t="n"/>
      <c r="J386" s="42" t="n"/>
      <c r="K386" s="42">
        <f>IF(COUNTA(C386:J386)=0,"",SUM(C386:J386))</f>
        <v/>
      </c>
      <c r="L386" s="42">
        <f>IF(COUNTA(C386:J386)=0,"",8*3)</f>
        <v/>
      </c>
      <c r="M386" s="49">
        <f>IF(K386="","",K386/L386)</f>
        <v/>
      </c>
      <c r="N386" s="42">
        <f>IF(M386="","",IF(M386&gt;=75%,"Final",IF(M386&gt;=60%,"Review","Exclude")))</f>
        <v/>
      </c>
      <c r="O386" s="42" t="n"/>
    </row>
    <row r="387">
      <c r="A387" s="42" t="n"/>
      <c r="B387" s="42">
        <f t="array" ref="B387">IFERROR(INDEX(Screening!$B:$B,MATCH(A387,Screening!$A:$A,0)),"")</f>
        <v/>
      </c>
      <c r="C387" s="42" t="n"/>
      <c r="D387" s="42" t="n"/>
      <c r="E387" s="42" t="n"/>
      <c r="F387" s="42" t="n"/>
      <c r="G387" s="42" t="n"/>
      <c r="H387" s="42" t="n"/>
      <c r="I387" s="42" t="n"/>
      <c r="J387" s="42" t="n"/>
      <c r="K387" s="42">
        <f>IF(COUNTA(C387:J387)=0,"",SUM(C387:J387))</f>
        <v/>
      </c>
      <c r="L387" s="42">
        <f>IF(COUNTA(C387:J387)=0,"",8*3)</f>
        <v/>
      </c>
      <c r="M387" s="49">
        <f>IF(K387="","",K387/L387)</f>
        <v/>
      </c>
      <c r="N387" s="42">
        <f>IF(M387="","",IF(M387&gt;=75%,"Final",IF(M387&gt;=60%,"Review","Exclude")))</f>
        <v/>
      </c>
      <c r="O387" s="42" t="n"/>
    </row>
    <row r="388">
      <c r="A388" s="42" t="n"/>
      <c r="B388" s="42">
        <f t="array" ref="B388">IFERROR(INDEX(Screening!$B:$B,MATCH(A388,Screening!$A:$A,0)),"")</f>
        <v/>
      </c>
      <c r="C388" s="42" t="n"/>
      <c r="D388" s="42" t="n"/>
      <c r="E388" s="42" t="n"/>
      <c r="F388" s="42" t="n"/>
      <c r="G388" s="42" t="n"/>
      <c r="H388" s="42" t="n"/>
      <c r="I388" s="42" t="n"/>
      <c r="J388" s="42" t="n"/>
      <c r="K388" s="42">
        <f>IF(COUNTA(C388:J388)=0,"",SUM(C388:J388))</f>
        <v/>
      </c>
      <c r="L388" s="42">
        <f>IF(COUNTA(C388:J388)=0,"",8*3)</f>
        <v/>
      </c>
      <c r="M388" s="49">
        <f>IF(K388="","",K388/L388)</f>
        <v/>
      </c>
      <c r="N388" s="42">
        <f>IF(M388="","",IF(M388&gt;=75%,"Final",IF(M388&gt;=60%,"Review","Exclude")))</f>
        <v/>
      </c>
      <c r="O388" s="42" t="n"/>
    </row>
    <row r="389">
      <c r="A389" s="42" t="n"/>
      <c r="B389" s="42">
        <f t="array" ref="B389">IFERROR(INDEX(Screening!$B:$B,MATCH(A389,Screening!$A:$A,0)),"")</f>
        <v/>
      </c>
      <c r="C389" s="42" t="n"/>
      <c r="D389" s="42" t="n"/>
      <c r="E389" s="42" t="n"/>
      <c r="F389" s="42" t="n"/>
      <c r="G389" s="42" t="n"/>
      <c r="H389" s="42" t="n"/>
      <c r="I389" s="42" t="n"/>
      <c r="J389" s="42" t="n"/>
      <c r="K389" s="42">
        <f>IF(COUNTA(C389:J389)=0,"",SUM(C389:J389))</f>
        <v/>
      </c>
      <c r="L389" s="42">
        <f>IF(COUNTA(C389:J389)=0,"",8*3)</f>
        <v/>
      </c>
      <c r="M389" s="49">
        <f>IF(K389="","",K389/L389)</f>
        <v/>
      </c>
      <c r="N389" s="42">
        <f>IF(M389="","",IF(M389&gt;=75%,"Final",IF(M389&gt;=60%,"Review","Exclude")))</f>
        <v/>
      </c>
      <c r="O389" s="42" t="n"/>
    </row>
    <row r="390">
      <c r="A390" s="42" t="n"/>
      <c r="B390" s="42">
        <f t="array" ref="B390">IFERROR(INDEX(Screening!$B:$B,MATCH(A390,Screening!$A:$A,0)),"")</f>
        <v/>
      </c>
      <c r="C390" s="42" t="n"/>
      <c r="D390" s="42" t="n"/>
      <c r="E390" s="42" t="n"/>
      <c r="F390" s="42" t="n"/>
      <c r="G390" s="42" t="n"/>
      <c r="H390" s="42" t="n"/>
      <c r="I390" s="42" t="n"/>
      <c r="J390" s="42" t="n"/>
      <c r="K390" s="42">
        <f>IF(COUNTA(C390:J390)=0,"",SUM(C390:J390))</f>
        <v/>
      </c>
      <c r="L390" s="42">
        <f>IF(COUNTA(C390:J390)=0,"",8*3)</f>
        <v/>
      </c>
      <c r="M390" s="49">
        <f>IF(K390="","",K390/L390)</f>
        <v/>
      </c>
      <c r="N390" s="42">
        <f>IF(M390="","",IF(M390&gt;=75%,"Final",IF(M390&gt;=60%,"Review","Exclude")))</f>
        <v/>
      </c>
      <c r="O390" s="42" t="n"/>
    </row>
    <row r="391">
      <c r="A391" s="42" t="n"/>
      <c r="B391" s="42">
        <f t="array" ref="B391">IFERROR(INDEX(Screening!$B:$B,MATCH(A391,Screening!$A:$A,0)),"")</f>
        <v/>
      </c>
      <c r="C391" s="42" t="n"/>
      <c r="D391" s="42" t="n"/>
      <c r="E391" s="42" t="n"/>
      <c r="F391" s="42" t="n"/>
      <c r="G391" s="42" t="n"/>
      <c r="H391" s="42" t="n"/>
      <c r="I391" s="42" t="n"/>
      <c r="J391" s="42" t="n"/>
      <c r="K391" s="42">
        <f>IF(COUNTA(C391:J391)=0,"",SUM(C391:J391))</f>
        <v/>
      </c>
      <c r="L391" s="42">
        <f>IF(COUNTA(C391:J391)=0,"",8*3)</f>
        <v/>
      </c>
      <c r="M391" s="49">
        <f>IF(K391="","",K391/L391)</f>
        <v/>
      </c>
      <c r="N391" s="42">
        <f>IF(M391="","",IF(M391&gt;=75%,"Final",IF(M391&gt;=60%,"Review","Exclude")))</f>
        <v/>
      </c>
      <c r="O391" s="42" t="n"/>
    </row>
    <row r="392">
      <c r="A392" s="42" t="n"/>
      <c r="B392" s="42">
        <f t="array" ref="B392">IFERROR(INDEX(Screening!$B:$B,MATCH(A392,Screening!$A:$A,0)),"")</f>
        <v/>
      </c>
      <c r="C392" s="42" t="n"/>
      <c r="D392" s="42" t="n"/>
      <c r="E392" s="42" t="n"/>
      <c r="F392" s="42" t="n"/>
      <c r="G392" s="42" t="n"/>
      <c r="H392" s="42" t="n"/>
      <c r="I392" s="42" t="n"/>
      <c r="J392" s="42" t="n"/>
      <c r="K392" s="42">
        <f>IF(COUNTA(C392:J392)=0,"",SUM(C392:J392))</f>
        <v/>
      </c>
      <c r="L392" s="42">
        <f>IF(COUNTA(C392:J392)=0,"",8*3)</f>
        <v/>
      </c>
      <c r="M392" s="49">
        <f>IF(K392="","",K392/L392)</f>
        <v/>
      </c>
      <c r="N392" s="42">
        <f>IF(M392="","",IF(M392&gt;=75%,"Final",IF(M392&gt;=60%,"Review","Exclude")))</f>
        <v/>
      </c>
      <c r="O392" s="42" t="n"/>
    </row>
    <row r="393">
      <c r="A393" s="42" t="n"/>
      <c r="B393" s="42">
        <f t="array" ref="B393">IFERROR(INDEX(Screening!$B:$B,MATCH(A393,Screening!$A:$A,0)),"")</f>
        <v/>
      </c>
      <c r="C393" s="42" t="n"/>
      <c r="D393" s="42" t="n"/>
      <c r="E393" s="42" t="n"/>
      <c r="F393" s="42" t="n"/>
      <c r="G393" s="42" t="n"/>
      <c r="H393" s="42" t="n"/>
      <c r="I393" s="42" t="n"/>
      <c r="J393" s="42" t="n"/>
      <c r="K393" s="42">
        <f>IF(COUNTA(C393:J393)=0,"",SUM(C393:J393))</f>
        <v/>
      </c>
      <c r="L393" s="42">
        <f>IF(COUNTA(C393:J393)=0,"",8*3)</f>
        <v/>
      </c>
      <c r="M393" s="49">
        <f>IF(K393="","",K393/L393)</f>
        <v/>
      </c>
      <c r="N393" s="42">
        <f>IF(M393="","",IF(M393&gt;=75%,"Final",IF(M393&gt;=60%,"Review","Exclude")))</f>
        <v/>
      </c>
      <c r="O393" s="42" t="n"/>
    </row>
    <row r="394">
      <c r="A394" s="42" t="n"/>
      <c r="B394" s="42">
        <f t="array" ref="B394">IFERROR(INDEX(Screening!$B:$B,MATCH(A394,Screening!$A:$A,0)),"")</f>
        <v/>
      </c>
      <c r="C394" s="42" t="n"/>
      <c r="D394" s="42" t="n"/>
      <c r="E394" s="42" t="n"/>
      <c r="F394" s="42" t="n"/>
      <c r="G394" s="42" t="n"/>
      <c r="H394" s="42" t="n"/>
      <c r="I394" s="42" t="n"/>
      <c r="J394" s="42" t="n"/>
      <c r="K394" s="42">
        <f>IF(COUNTA(C394:J394)=0,"",SUM(C394:J394))</f>
        <v/>
      </c>
      <c r="L394" s="42">
        <f>IF(COUNTA(C394:J394)=0,"",8*3)</f>
        <v/>
      </c>
      <c r="M394" s="49">
        <f>IF(K394="","",K394/L394)</f>
        <v/>
      </c>
      <c r="N394" s="42">
        <f>IF(M394="","",IF(M394&gt;=75%,"Final",IF(M394&gt;=60%,"Review","Exclude")))</f>
        <v/>
      </c>
      <c r="O394" s="42" t="n"/>
    </row>
    <row r="395">
      <c r="A395" s="42" t="n"/>
      <c r="B395" s="42">
        <f t="array" ref="B395">IFERROR(INDEX(Screening!$B:$B,MATCH(A395,Screening!$A:$A,0)),"")</f>
        <v/>
      </c>
      <c r="C395" s="42" t="n"/>
      <c r="D395" s="42" t="n"/>
      <c r="E395" s="42" t="n"/>
      <c r="F395" s="42" t="n"/>
      <c r="G395" s="42" t="n"/>
      <c r="H395" s="42" t="n"/>
      <c r="I395" s="42" t="n"/>
      <c r="J395" s="42" t="n"/>
      <c r="K395" s="42">
        <f>IF(COUNTA(C395:J395)=0,"",SUM(C395:J395))</f>
        <v/>
      </c>
      <c r="L395" s="42">
        <f>IF(COUNTA(C395:J395)=0,"",8*3)</f>
        <v/>
      </c>
      <c r="M395" s="49">
        <f>IF(K395="","",K395/L395)</f>
        <v/>
      </c>
      <c r="N395" s="42">
        <f>IF(M395="","",IF(M395&gt;=75%,"Final",IF(M395&gt;=60%,"Review","Exclude")))</f>
        <v/>
      </c>
      <c r="O395" s="42" t="n"/>
    </row>
    <row r="396">
      <c r="A396" s="42" t="n"/>
      <c r="B396" s="42">
        <f t="array" ref="B396">IFERROR(INDEX(Screening!$B:$B,MATCH(A396,Screening!$A:$A,0)),"")</f>
        <v/>
      </c>
      <c r="C396" s="42" t="n"/>
      <c r="D396" s="42" t="n"/>
      <c r="E396" s="42" t="n"/>
      <c r="F396" s="42" t="n"/>
      <c r="G396" s="42" t="n"/>
      <c r="H396" s="42" t="n"/>
      <c r="I396" s="42" t="n"/>
      <c r="J396" s="42" t="n"/>
      <c r="K396" s="42">
        <f>IF(COUNTA(C396:J396)=0,"",SUM(C396:J396))</f>
        <v/>
      </c>
      <c r="L396" s="42">
        <f>IF(COUNTA(C396:J396)=0,"",8*3)</f>
        <v/>
      </c>
      <c r="M396" s="49">
        <f>IF(K396="","",K396/L396)</f>
        <v/>
      </c>
      <c r="N396" s="42">
        <f>IF(M396="","",IF(M396&gt;=75%,"Final",IF(M396&gt;=60%,"Review","Exclude")))</f>
        <v/>
      </c>
      <c r="O396" s="42" t="n"/>
    </row>
    <row r="397">
      <c r="A397" s="42" t="n"/>
      <c r="B397" s="42">
        <f t="array" ref="B397">IFERROR(INDEX(Screening!$B:$B,MATCH(A397,Screening!$A:$A,0)),"")</f>
        <v/>
      </c>
      <c r="C397" s="42" t="n"/>
      <c r="D397" s="42" t="n"/>
      <c r="E397" s="42" t="n"/>
      <c r="F397" s="42" t="n"/>
      <c r="G397" s="42" t="n"/>
      <c r="H397" s="42" t="n"/>
      <c r="I397" s="42" t="n"/>
      <c r="J397" s="42" t="n"/>
      <c r="K397" s="42">
        <f>IF(COUNTA(C397:J397)=0,"",SUM(C397:J397))</f>
        <v/>
      </c>
      <c r="L397" s="42">
        <f>IF(COUNTA(C397:J397)=0,"",8*3)</f>
        <v/>
      </c>
      <c r="M397" s="49">
        <f>IF(K397="","",K397/L397)</f>
        <v/>
      </c>
      <c r="N397" s="42">
        <f>IF(M397="","",IF(M397&gt;=75%,"Final",IF(M397&gt;=60%,"Review","Exclude")))</f>
        <v/>
      </c>
      <c r="O397" s="42" t="n"/>
    </row>
    <row r="398">
      <c r="A398" s="42" t="n"/>
      <c r="B398" s="42">
        <f t="array" ref="B398">IFERROR(INDEX(Screening!$B:$B,MATCH(A398,Screening!$A:$A,0)),"")</f>
        <v/>
      </c>
      <c r="C398" s="42" t="n"/>
      <c r="D398" s="42" t="n"/>
      <c r="E398" s="42" t="n"/>
      <c r="F398" s="42" t="n"/>
      <c r="G398" s="42" t="n"/>
      <c r="H398" s="42" t="n"/>
      <c r="I398" s="42" t="n"/>
      <c r="J398" s="42" t="n"/>
      <c r="K398" s="42">
        <f>IF(COUNTA(C398:J398)=0,"",SUM(C398:J398))</f>
        <v/>
      </c>
      <c r="L398" s="42">
        <f>IF(COUNTA(C398:J398)=0,"",8*3)</f>
        <v/>
      </c>
      <c r="M398" s="49">
        <f>IF(K398="","",K398/L398)</f>
        <v/>
      </c>
      <c r="N398" s="42">
        <f>IF(M398="","",IF(M398&gt;=75%,"Final",IF(M398&gt;=60%,"Review","Exclude")))</f>
        <v/>
      </c>
      <c r="O398" s="42" t="n"/>
    </row>
    <row r="399">
      <c r="A399" s="42" t="n"/>
      <c r="B399" s="42">
        <f t="array" ref="B399">IFERROR(INDEX(Screening!$B:$B,MATCH(A399,Screening!$A:$A,0)),"")</f>
        <v/>
      </c>
      <c r="C399" s="42" t="n"/>
      <c r="D399" s="42" t="n"/>
      <c r="E399" s="42" t="n"/>
      <c r="F399" s="42" t="n"/>
      <c r="G399" s="42" t="n"/>
      <c r="H399" s="42" t="n"/>
      <c r="I399" s="42" t="n"/>
      <c r="J399" s="42" t="n"/>
      <c r="K399" s="42">
        <f>IF(COUNTA(C399:J399)=0,"",SUM(C399:J399))</f>
        <v/>
      </c>
      <c r="L399" s="42">
        <f>IF(COUNTA(C399:J399)=0,"",8*3)</f>
        <v/>
      </c>
      <c r="M399" s="49">
        <f>IF(K399="","",K399/L399)</f>
        <v/>
      </c>
      <c r="N399" s="42">
        <f>IF(M399="","",IF(M399&gt;=75%,"Final",IF(M399&gt;=60%,"Review","Exclude")))</f>
        <v/>
      </c>
      <c r="O399" s="42" t="n"/>
    </row>
    <row r="400">
      <c r="A400" s="42" t="n"/>
      <c r="B400" s="42">
        <f t="array" ref="B400">IFERROR(INDEX(Screening!$B:$B,MATCH(A400,Screening!$A:$A,0)),"")</f>
        <v/>
      </c>
      <c r="C400" s="42" t="n"/>
      <c r="D400" s="42" t="n"/>
      <c r="E400" s="42" t="n"/>
      <c r="F400" s="42" t="n"/>
      <c r="G400" s="42" t="n"/>
      <c r="H400" s="42" t="n"/>
      <c r="I400" s="42" t="n"/>
      <c r="J400" s="42" t="n"/>
      <c r="K400" s="42">
        <f>IF(COUNTA(C400:J400)=0,"",SUM(C400:J400))</f>
        <v/>
      </c>
      <c r="L400" s="42">
        <f>IF(COUNTA(C400:J400)=0,"",8*3)</f>
        <v/>
      </c>
      <c r="M400" s="49">
        <f>IF(K400="","",K400/L400)</f>
        <v/>
      </c>
      <c r="N400" s="42">
        <f>IF(M400="","",IF(M400&gt;=75%,"Final",IF(M400&gt;=60%,"Review","Exclude")))</f>
        <v/>
      </c>
      <c r="O400" s="42" t="n"/>
    </row>
    <row r="401">
      <c r="A401" s="42" t="n"/>
      <c r="B401" s="42">
        <f t="array" ref="B401">IFERROR(INDEX(Screening!$B:$B,MATCH(A401,Screening!$A:$A,0)),"")</f>
        <v/>
      </c>
      <c r="C401" s="42" t="n"/>
      <c r="D401" s="42" t="n"/>
      <c r="E401" s="42" t="n"/>
      <c r="F401" s="42" t="n"/>
      <c r="G401" s="42" t="n"/>
      <c r="H401" s="42" t="n"/>
      <c r="I401" s="42" t="n"/>
      <c r="J401" s="42" t="n"/>
      <c r="K401" s="42">
        <f>IF(COUNTA(C401:J401)=0,"",SUM(C401:J401))</f>
        <v/>
      </c>
      <c r="L401" s="42">
        <f>IF(COUNTA(C401:J401)=0,"",8*3)</f>
        <v/>
      </c>
      <c r="M401" s="49">
        <f>IF(K401="","",K401/L401)</f>
        <v/>
      </c>
      <c r="N401" s="42">
        <f>IF(M401="","",IF(M401&gt;=75%,"Final",IF(M401&gt;=60%,"Review","Exclude")))</f>
        <v/>
      </c>
      <c r="O401" s="42" t="n"/>
    </row>
    <row r="402">
      <c r="A402" s="42" t="n"/>
      <c r="B402" s="42">
        <f t="array" ref="B402">IFERROR(INDEX(Screening!$B:$B,MATCH(A402,Screening!$A:$A,0)),"")</f>
        <v/>
      </c>
      <c r="C402" s="42" t="n"/>
      <c r="D402" s="42" t="n"/>
      <c r="E402" s="42" t="n"/>
      <c r="F402" s="42" t="n"/>
      <c r="G402" s="42" t="n"/>
      <c r="H402" s="42" t="n"/>
      <c r="I402" s="42" t="n"/>
      <c r="J402" s="42" t="n"/>
      <c r="K402" s="42">
        <f>IF(COUNTA(C402:J402)=0,"",SUM(C402:J402))</f>
        <v/>
      </c>
      <c r="L402" s="42">
        <f>IF(COUNTA(C402:J402)=0,"",8*3)</f>
        <v/>
      </c>
      <c r="M402" s="49">
        <f>IF(K402="","",K402/L402)</f>
        <v/>
      </c>
      <c r="N402" s="42">
        <f>IF(M402="","",IF(M402&gt;=75%,"Final",IF(M402&gt;=60%,"Review","Exclude")))</f>
        <v/>
      </c>
      <c r="O402" s="42" t="n"/>
    </row>
    <row r="403">
      <c r="A403" s="42" t="n"/>
      <c r="B403" s="42">
        <f t="array" ref="B403">IFERROR(INDEX(Screening!$B:$B,MATCH(A403,Screening!$A:$A,0)),"")</f>
        <v/>
      </c>
      <c r="C403" s="42" t="n"/>
      <c r="D403" s="42" t="n"/>
      <c r="E403" s="42" t="n"/>
      <c r="F403" s="42" t="n"/>
      <c r="G403" s="42" t="n"/>
      <c r="H403" s="42" t="n"/>
      <c r="I403" s="42" t="n"/>
      <c r="J403" s="42" t="n"/>
      <c r="K403" s="42">
        <f>IF(COUNTA(C403:J403)=0,"",SUM(C403:J403))</f>
        <v/>
      </c>
      <c r="L403" s="42">
        <f>IF(COUNTA(C403:J403)=0,"",8*3)</f>
        <v/>
      </c>
      <c r="M403" s="49">
        <f>IF(K403="","",K403/L403)</f>
        <v/>
      </c>
      <c r="N403" s="42">
        <f>IF(M403="","",IF(M403&gt;=75%,"Final",IF(M403&gt;=60%,"Review","Exclude")))</f>
        <v/>
      </c>
      <c r="O403" s="42" t="n"/>
    </row>
    <row r="404">
      <c r="A404" s="42" t="n"/>
      <c r="B404" s="42">
        <f t="array" ref="B404">IFERROR(INDEX(Screening!$B:$B,MATCH(A404,Screening!$A:$A,0)),"")</f>
        <v/>
      </c>
      <c r="C404" s="42" t="n"/>
      <c r="D404" s="42" t="n"/>
      <c r="E404" s="42" t="n"/>
      <c r="F404" s="42" t="n"/>
      <c r="G404" s="42" t="n"/>
      <c r="H404" s="42" t="n"/>
      <c r="I404" s="42" t="n"/>
      <c r="J404" s="42" t="n"/>
      <c r="K404" s="42">
        <f>IF(COUNTA(C404:J404)=0,"",SUM(C404:J404))</f>
        <v/>
      </c>
      <c r="L404" s="42">
        <f>IF(COUNTA(C404:J404)=0,"",8*3)</f>
        <v/>
      </c>
      <c r="M404" s="49">
        <f>IF(K404="","",K404/L404)</f>
        <v/>
      </c>
      <c r="N404" s="42">
        <f>IF(M404="","",IF(M404&gt;=75%,"Final",IF(M404&gt;=60%,"Review","Exclude")))</f>
        <v/>
      </c>
      <c r="O404" s="42" t="n"/>
    </row>
    <row r="405">
      <c r="A405" s="42" t="n"/>
      <c r="B405" s="42">
        <f t="array" ref="B405">IFERROR(INDEX(Screening!$B:$B,MATCH(A405,Screening!$A:$A,0)),"")</f>
        <v/>
      </c>
      <c r="C405" s="42" t="n"/>
      <c r="D405" s="42" t="n"/>
      <c r="E405" s="42" t="n"/>
      <c r="F405" s="42" t="n"/>
      <c r="G405" s="42" t="n"/>
      <c r="H405" s="42" t="n"/>
      <c r="I405" s="42" t="n"/>
      <c r="J405" s="42" t="n"/>
      <c r="K405" s="42">
        <f>IF(COUNTA(C405:J405)=0,"",SUM(C405:J405))</f>
        <v/>
      </c>
      <c r="L405" s="42">
        <f>IF(COUNTA(C405:J405)=0,"",8*3)</f>
        <v/>
      </c>
      <c r="M405" s="49">
        <f>IF(K405="","",K405/L405)</f>
        <v/>
      </c>
      <c r="N405" s="42">
        <f>IF(M405="","",IF(M405&gt;=75%,"Final",IF(M405&gt;=60%,"Review","Exclude")))</f>
        <v/>
      </c>
      <c r="O405" s="42" t="n"/>
    </row>
    <row r="406">
      <c r="A406" s="42" t="n"/>
      <c r="B406" s="42">
        <f t="array" ref="B406">IFERROR(INDEX(Screening!$B:$B,MATCH(A406,Screening!$A:$A,0)),"")</f>
        <v/>
      </c>
      <c r="C406" s="42" t="n"/>
      <c r="D406" s="42" t="n"/>
      <c r="E406" s="42" t="n"/>
      <c r="F406" s="42" t="n"/>
      <c r="G406" s="42" t="n"/>
      <c r="H406" s="42" t="n"/>
      <c r="I406" s="42" t="n"/>
      <c r="J406" s="42" t="n"/>
      <c r="K406" s="42">
        <f>IF(COUNTA(C406:J406)=0,"",SUM(C406:J406))</f>
        <v/>
      </c>
      <c r="L406" s="42">
        <f>IF(COUNTA(C406:J406)=0,"",8*3)</f>
        <v/>
      </c>
      <c r="M406" s="49">
        <f>IF(K406="","",K406/L406)</f>
        <v/>
      </c>
      <c r="N406" s="42">
        <f>IF(M406="","",IF(M406&gt;=75%,"Final",IF(M406&gt;=60%,"Review","Exclude")))</f>
        <v/>
      </c>
      <c r="O406" s="42" t="n"/>
    </row>
    <row r="407">
      <c r="A407" s="42" t="n"/>
      <c r="B407" s="42">
        <f t="array" ref="B407">IFERROR(INDEX(Screening!$B:$B,MATCH(A407,Screening!$A:$A,0)),"")</f>
        <v/>
      </c>
      <c r="C407" s="42" t="n"/>
      <c r="D407" s="42" t="n"/>
      <c r="E407" s="42" t="n"/>
      <c r="F407" s="42" t="n"/>
      <c r="G407" s="42" t="n"/>
      <c r="H407" s="42" t="n"/>
      <c r="I407" s="42" t="n"/>
      <c r="J407" s="42" t="n"/>
      <c r="K407" s="42">
        <f>IF(COUNTA(C407:J407)=0,"",SUM(C407:J407))</f>
        <v/>
      </c>
      <c r="L407" s="42">
        <f>IF(COUNTA(C407:J407)=0,"",8*3)</f>
        <v/>
      </c>
      <c r="M407" s="49">
        <f>IF(K407="","",K407/L407)</f>
        <v/>
      </c>
      <c r="N407" s="42">
        <f>IF(M407="","",IF(M407&gt;=75%,"Final",IF(M407&gt;=60%,"Review","Exclude")))</f>
        <v/>
      </c>
      <c r="O407" s="42" t="n"/>
    </row>
    <row r="408">
      <c r="A408" s="42" t="n"/>
      <c r="B408" s="42">
        <f t="array" ref="B408">IFERROR(INDEX(Screening!$B:$B,MATCH(A408,Screening!$A:$A,0)),"")</f>
        <v/>
      </c>
      <c r="C408" s="42" t="n"/>
      <c r="D408" s="42" t="n"/>
      <c r="E408" s="42" t="n"/>
      <c r="F408" s="42" t="n"/>
      <c r="G408" s="42" t="n"/>
      <c r="H408" s="42" t="n"/>
      <c r="I408" s="42" t="n"/>
      <c r="J408" s="42" t="n"/>
      <c r="K408" s="42">
        <f>IF(COUNTA(C408:J408)=0,"",SUM(C408:J408))</f>
        <v/>
      </c>
      <c r="L408" s="42">
        <f>IF(COUNTA(C408:J408)=0,"",8*3)</f>
        <v/>
      </c>
      <c r="M408" s="49">
        <f>IF(K408="","",K408/L408)</f>
        <v/>
      </c>
      <c r="N408" s="42">
        <f>IF(M408="","",IF(M408&gt;=75%,"Final",IF(M408&gt;=60%,"Review","Exclude")))</f>
        <v/>
      </c>
      <c r="O408" s="42" t="n"/>
    </row>
    <row r="409">
      <c r="A409" s="42" t="n"/>
      <c r="B409" s="42">
        <f t="array" ref="B409">IFERROR(INDEX(Screening!$B:$B,MATCH(A409,Screening!$A:$A,0)),"")</f>
        <v/>
      </c>
      <c r="C409" s="42" t="n"/>
      <c r="D409" s="42" t="n"/>
      <c r="E409" s="42" t="n"/>
      <c r="F409" s="42" t="n"/>
      <c r="G409" s="42" t="n"/>
      <c r="H409" s="42" t="n"/>
      <c r="I409" s="42" t="n"/>
      <c r="J409" s="42" t="n"/>
      <c r="K409" s="42">
        <f>IF(COUNTA(C409:J409)=0,"",SUM(C409:J409))</f>
        <v/>
      </c>
      <c r="L409" s="42">
        <f>IF(COUNTA(C409:J409)=0,"",8*3)</f>
        <v/>
      </c>
      <c r="M409" s="49">
        <f>IF(K409="","",K409/L409)</f>
        <v/>
      </c>
      <c r="N409" s="42">
        <f>IF(M409="","",IF(M409&gt;=75%,"Final",IF(M409&gt;=60%,"Review","Exclude")))</f>
        <v/>
      </c>
      <c r="O409" s="42" t="n"/>
    </row>
    <row r="410">
      <c r="A410" s="42" t="n"/>
      <c r="B410" s="42">
        <f t="array" ref="B410">IFERROR(INDEX(Screening!$B:$B,MATCH(A410,Screening!$A:$A,0)),"")</f>
        <v/>
      </c>
      <c r="C410" s="42" t="n"/>
      <c r="D410" s="42" t="n"/>
      <c r="E410" s="42" t="n"/>
      <c r="F410" s="42" t="n"/>
      <c r="G410" s="42" t="n"/>
      <c r="H410" s="42" t="n"/>
      <c r="I410" s="42" t="n"/>
      <c r="J410" s="42" t="n"/>
      <c r="K410" s="42">
        <f>IF(COUNTA(C410:J410)=0,"",SUM(C410:J410))</f>
        <v/>
      </c>
      <c r="L410" s="42">
        <f>IF(COUNTA(C410:J410)=0,"",8*3)</f>
        <v/>
      </c>
      <c r="M410" s="49">
        <f>IF(K410="","",K410/L410)</f>
        <v/>
      </c>
      <c r="N410" s="42">
        <f>IF(M410="","",IF(M410&gt;=75%,"Final",IF(M410&gt;=60%,"Review","Exclude")))</f>
        <v/>
      </c>
      <c r="O410" s="42" t="n"/>
    </row>
    <row r="411">
      <c r="A411" s="42" t="n"/>
      <c r="B411" s="42">
        <f t="array" ref="B411">IFERROR(INDEX(Screening!$B:$B,MATCH(A411,Screening!$A:$A,0)),"")</f>
        <v/>
      </c>
      <c r="C411" s="42" t="n"/>
      <c r="D411" s="42" t="n"/>
      <c r="E411" s="42" t="n"/>
      <c r="F411" s="42" t="n"/>
      <c r="G411" s="42" t="n"/>
      <c r="H411" s="42" t="n"/>
      <c r="I411" s="42" t="n"/>
      <c r="J411" s="42" t="n"/>
      <c r="K411" s="42">
        <f>IF(COUNTA(C411:J411)=0,"",SUM(C411:J411))</f>
        <v/>
      </c>
      <c r="L411" s="42">
        <f>IF(COUNTA(C411:J411)=0,"",8*3)</f>
        <v/>
      </c>
      <c r="M411" s="49">
        <f>IF(K411="","",K411/L411)</f>
        <v/>
      </c>
      <c r="N411" s="42">
        <f>IF(M411="","",IF(M411&gt;=75%,"Final",IF(M411&gt;=60%,"Review","Exclude")))</f>
        <v/>
      </c>
      <c r="O411" s="42" t="n"/>
    </row>
    <row r="412">
      <c r="A412" s="42" t="n"/>
      <c r="B412" s="42">
        <f t="array" ref="B412">IFERROR(INDEX(Screening!$B:$B,MATCH(A412,Screening!$A:$A,0)),"")</f>
        <v/>
      </c>
      <c r="C412" s="42" t="n"/>
      <c r="D412" s="42" t="n"/>
      <c r="E412" s="42" t="n"/>
      <c r="F412" s="42" t="n"/>
      <c r="G412" s="42" t="n"/>
      <c r="H412" s="42" t="n"/>
      <c r="I412" s="42" t="n"/>
      <c r="J412" s="42" t="n"/>
      <c r="K412" s="42">
        <f>IF(COUNTA(C412:J412)=0,"",SUM(C412:J412))</f>
        <v/>
      </c>
      <c r="L412" s="42">
        <f>IF(COUNTA(C412:J412)=0,"",8*3)</f>
        <v/>
      </c>
      <c r="M412" s="49">
        <f>IF(K412="","",K412/L412)</f>
        <v/>
      </c>
      <c r="N412" s="42">
        <f>IF(M412="","",IF(M412&gt;=75%,"Final",IF(M412&gt;=60%,"Review","Exclude")))</f>
        <v/>
      </c>
      <c r="O412" s="42" t="n"/>
    </row>
    <row r="413">
      <c r="A413" s="42" t="n"/>
      <c r="B413" s="42">
        <f t="array" ref="B413">IFERROR(INDEX(Screening!$B:$B,MATCH(A413,Screening!$A:$A,0)),"")</f>
        <v/>
      </c>
      <c r="C413" s="42" t="n"/>
      <c r="D413" s="42" t="n"/>
      <c r="E413" s="42" t="n"/>
      <c r="F413" s="42" t="n"/>
      <c r="G413" s="42" t="n"/>
      <c r="H413" s="42" t="n"/>
      <c r="I413" s="42" t="n"/>
      <c r="J413" s="42" t="n"/>
      <c r="K413" s="42">
        <f>IF(COUNTA(C413:J413)=0,"",SUM(C413:J413))</f>
        <v/>
      </c>
      <c r="L413" s="42">
        <f>IF(COUNTA(C413:J413)=0,"",8*3)</f>
        <v/>
      </c>
      <c r="M413" s="49">
        <f>IF(K413="","",K413/L413)</f>
        <v/>
      </c>
      <c r="N413" s="42">
        <f>IF(M413="","",IF(M413&gt;=75%,"Final",IF(M413&gt;=60%,"Review","Exclude")))</f>
        <v/>
      </c>
      <c r="O413" s="42" t="n"/>
    </row>
    <row r="414">
      <c r="A414" s="42" t="n"/>
      <c r="B414" s="42">
        <f t="array" ref="B414">IFERROR(INDEX(Screening!$B:$B,MATCH(A414,Screening!$A:$A,0)),"")</f>
        <v/>
      </c>
      <c r="C414" s="42" t="n"/>
      <c r="D414" s="42" t="n"/>
      <c r="E414" s="42" t="n"/>
      <c r="F414" s="42" t="n"/>
      <c r="G414" s="42" t="n"/>
      <c r="H414" s="42" t="n"/>
      <c r="I414" s="42" t="n"/>
      <c r="J414" s="42" t="n"/>
      <c r="K414" s="42">
        <f>IF(COUNTA(C414:J414)=0,"",SUM(C414:J414))</f>
        <v/>
      </c>
      <c r="L414" s="42">
        <f>IF(COUNTA(C414:J414)=0,"",8*3)</f>
        <v/>
      </c>
      <c r="M414" s="49">
        <f>IF(K414="","",K414/L414)</f>
        <v/>
      </c>
      <c r="N414" s="42">
        <f>IF(M414="","",IF(M414&gt;=75%,"Final",IF(M414&gt;=60%,"Review","Exclude")))</f>
        <v/>
      </c>
      <c r="O414" s="42" t="n"/>
    </row>
    <row r="415">
      <c r="A415" s="42" t="n"/>
      <c r="B415" s="42">
        <f t="array" ref="B415">IFERROR(INDEX(Screening!$B:$B,MATCH(A415,Screening!$A:$A,0)),"")</f>
        <v/>
      </c>
      <c r="C415" s="42" t="n"/>
      <c r="D415" s="42" t="n"/>
      <c r="E415" s="42" t="n"/>
      <c r="F415" s="42" t="n"/>
      <c r="G415" s="42" t="n"/>
      <c r="H415" s="42" t="n"/>
      <c r="I415" s="42" t="n"/>
      <c r="J415" s="42" t="n"/>
      <c r="K415" s="42">
        <f>IF(COUNTA(C415:J415)=0,"",SUM(C415:J415))</f>
        <v/>
      </c>
      <c r="L415" s="42">
        <f>IF(COUNTA(C415:J415)=0,"",8*3)</f>
        <v/>
      </c>
      <c r="M415" s="49">
        <f>IF(K415="","",K415/L415)</f>
        <v/>
      </c>
      <c r="N415" s="42">
        <f>IF(M415="","",IF(M415&gt;=75%,"Final",IF(M415&gt;=60%,"Review","Exclude")))</f>
        <v/>
      </c>
      <c r="O415" s="42" t="n"/>
    </row>
    <row r="416">
      <c r="A416" s="42" t="n"/>
      <c r="B416" s="42">
        <f t="array" ref="B416">IFERROR(INDEX(Screening!$B:$B,MATCH(A416,Screening!$A:$A,0)),"")</f>
        <v/>
      </c>
      <c r="C416" s="42" t="n"/>
      <c r="D416" s="42" t="n"/>
      <c r="E416" s="42" t="n"/>
      <c r="F416" s="42" t="n"/>
      <c r="G416" s="42" t="n"/>
      <c r="H416" s="42" t="n"/>
      <c r="I416" s="42" t="n"/>
      <c r="J416" s="42" t="n"/>
      <c r="K416" s="42">
        <f>IF(COUNTA(C416:J416)=0,"",SUM(C416:J416))</f>
        <v/>
      </c>
      <c r="L416" s="42">
        <f>IF(COUNTA(C416:J416)=0,"",8*3)</f>
        <v/>
      </c>
      <c r="M416" s="49">
        <f>IF(K416="","",K416/L416)</f>
        <v/>
      </c>
      <c r="N416" s="42">
        <f>IF(M416="","",IF(M416&gt;=75%,"Final",IF(M416&gt;=60%,"Review","Exclude")))</f>
        <v/>
      </c>
      <c r="O416" s="42" t="n"/>
    </row>
    <row r="417">
      <c r="A417" s="42" t="n"/>
      <c r="B417" s="42">
        <f t="array" ref="B417">IFERROR(INDEX(Screening!$B:$B,MATCH(A417,Screening!$A:$A,0)),"")</f>
        <v/>
      </c>
      <c r="C417" s="42" t="n"/>
      <c r="D417" s="42" t="n"/>
      <c r="E417" s="42" t="n"/>
      <c r="F417" s="42" t="n"/>
      <c r="G417" s="42" t="n"/>
      <c r="H417" s="42" t="n"/>
      <c r="I417" s="42" t="n"/>
      <c r="J417" s="42" t="n"/>
      <c r="K417" s="42">
        <f>IF(COUNTA(C417:J417)=0,"",SUM(C417:J417))</f>
        <v/>
      </c>
      <c r="L417" s="42">
        <f>IF(COUNTA(C417:J417)=0,"",8*3)</f>
        <v/>
      </c>
      <c r="M417" s="49">
        <f>IF(K417="","",K417/L417)</f>
        <v/>
      </c>
      <c r="N417" s="42">
        <f>IF(M417="","",IF(M417&gt;=75%,"Final",IF(M417&gt;=60%,"Review","Exclude")))</f>
        <v/>
      </c>
      <c r="O417" s="42" t="n"/>
    </row>
    <row r="418">
      <c r="A418" s="42" t="n"/>
      <c r="B418" s="42">
        <f t="array" ref="B418">IFERROR(INDEX(Screening!$B:$B,MATCH(A418,Screening!$A:$A,0)),"")</f>
        <v/>
      </c>
      <c r="C418" s="42" t="n"/>
      <c r="D418" s="42" t="n"/>
      <c r="E418" s="42" t="n"/>
      <c r="F418" s="42" t="n"/>
      <c r="G418" s="42" t="n"/>
      <c r="H418" s="42" t="n"/>
      <c r="I418" s="42" t="n"/>
      <c r="J418" s="42" t="n"/>
      <c r="K418" s="42">
        <f>IF(COUNTA(C418:J418)=0,"",SUM(C418:J418))</f>
        <v/>
      </c>
      <c r="L418" s="42">
        <f>IF(COUNTA(C418:J418)=0,"",8*3)</f>
        <v/>
      </c>
      <c r="M418" s="49">
        <f>IF(K418="","",K418/L418)</f>
        <v/>
      </c>
      <c r="N418" s="42">
        <f>IF(M418="","",IF(M418&gt;=75%,"Final",IF(M418&gt;=60%,"Review","Exclude")))</f>
        <v/>
      </c>
      <c r="O418" s="42" t="n"/>
    </row>
    <row r="419">
      <c r="A419" s="42" t="n"/>
      <c r="B419" s="42">
        <f t="array" ref="B419">IFERROR(INDEX(Screening!$B:$B,MATCH(A419,Screening!$A:$A,0)),"")</f>
        <v/>
      </c>
      <c r="C419" s="42" t="n"/>
      <c r="D419" s="42" t="n"/>
      <c r="E419" s="42" t="n"/>
      <c r="F419" s="42" t="n"/>
      <c r="G419" s="42" t="n"/>
      <c r="H419" s="42" t="n"/>
      <c r="I419" s="42" t="n"/>
      <c r="J419" s="42" t="n"/>
      <c r="K419" s="42">
        <f>IF(COUNTA(C419:J419)=0,"",SUM(C419:J419))</f>
        <v/>
      </c>
      <c r="L419" s="42">
        <f>IF(COUNTA(C419:J419)=0,"",8*3)</f>
        <v/>
      </c>
      <c r="M419" s="49">
        <f>IF(K419="","",K419/L419)</f>
        <v/>
      </c>
      <c r="N419" s="42">
        <f>IF(M419="","",IF(M419&gt;=75%,"Final",IF(M419&gt;=60%,"Review","Exclude")))</f>
        <v/>
      </c>
      <c r="O419" s="42" t="n"/>
    </row>
    <row r="420">
      <c r="A420" s="42" t="n"/>
      <c r="B420" s="42">
        <f t="array" ref="B420">IFERROR(INDEX(Screening!$B:$B,MATCH(A420,Screening!$A:$A,0)),"")</f>
        <v/>
      </c>
      <c r="C420" s="42" t="n"/>
      <c r="D420" s="42" t="n"/>
      <c r="E420" s="42" t="n"/>
      <c r="F420" s="42" t="n"/>
      <c r="G420" s="42" t="n"/>
      <c r="H420" s="42" t="n"/>
      <c r="I420" s="42" t="n"/>
      <c r="J420" s="42" t="n"/>
      <c r="K420" s="42">
        <f>IF(COUNTA(C420:J420)=0,"",SUM(C420:J420))</f>
        <v/>
      </c>
      <c r="L420" s="42">
        <f>IF(COUNTA(C420:J420)=0,"",8*3)</f>
        <v/>
      </c>
      <c r="M420" s="49">
        <f>IF(K420="","",K420/L420)</f>
        <v/>
      </c>
      <c r="N420" s="42">
        <f>IF(M420="","",IF(M420&gt;=75%,"Final",IF(M420&gt;=60%,"Review","Exclude")))</f>
        <v/>
      </c>
      <c r="O420" s="42" t="n"/>
    </row>
    <row r="421">
      <c r="A421" s="42" t="n"/>
      <c r="B421" s="42">
        <f t="array" ref="B421">IFERROR(INDEX(Screening!$B:$B,MATCH(A421,Screening!$A:$A,0)),"")</f>
        <v/>
      </c>
      <c r="C421" s="42" t="n"/>
      <c r="D421" s="42" t="n"/>
      <c r="E421" s="42" t="n"/>
      <c r="F421" s="42" t="n"/>
      <c r="G421" s="42" t="n"/>
      <c r="H421" s="42" t="n"/>
      <c r="I421" s="42" t="n"/>
      <c r="J421" s="42" t="n"/>
      <c r="K421" s="42">
        <f>IF(COUNTA(C421:J421)=0,"",SUM(C421:J421))</f>
        <v/>
      </c>
      <c r="L421" s="42">
        <f>IF(COUNTA(C421:J421)=0,"",8*3)</f>
        <v/>
      </c>
      <c r="M421" s="49">
        <f>IF(K421="","",K421/L421)</f>
        <v/>
      </c>
      <c r="N421" s="42">
        <f>IF(M421="","",IF(M421&gt;=75%,"Final",IF(M421&gt;=60%,"Review","Exclude")))</f>
        <v/>
      </c>
      <c r="O421" s="42" t="n"/>
    </row>
    <row r="422">
      <c r="A422" s="42" t="n"/>
      <c r="B422" s="42">
        <f t="array" ref="B422">IFERROR(INDEX(Screening!$B:$B,MATCH(A422,Screening!$A:$A,0)),"")</f>
        <v/>
      </c>
      <c r="C422" s="42" t="n"/>
      <c r="D422" s="42" t="n"/>
      <c r="E422" s="42" t="n"/>
      <c r="F422" s="42" t="n"/>
      <c r="G422" s="42" t="n"/>
      <c r="H422" s="42" t="n"/>
      <c r="I422" s="42" t="n"/>
      <c r="J422" s="42" t="n"/>
      <c r="K422" s="42">
        <f>IF(COUNTA(C422:J422)=0,"",SUM(C422:J422))</f>
        <v/>
      </c>
      <c r="L422" s="42">
        <f>IF(COUNTA(C422:J422)=0,"",8*3)</f>
        <v/>
      </c>
      <c r="M422" s="49">
        <f>IF(K422="","",K422/L422)</f>
        <v/>
      </c>
      <c r="N422" s="42">
        <f>IF(M422="","",IF(M422&gt;=75%,"Final",IF(M422&gt;=60%,"Review","Exclude")))</f>
        <v/>
      </c>
      <c r="O422" s="42" t="n"/>
    </row>
    <row r="423">
      <c r="A423" s="42" t="n"/>
      <c r="B423" s="42">
        <f t="array" ref="B423">IFERROR(INDEX(Screening!$B:$B,MATCH(A423,Screening!$A:$A,0)),"")</f>
        <v/>
      </c>
      <c r="C423" s="42" t="n"/>
      <c r="D423" s="42" t="n"/>
      <c r="E423" s="42" t="n"/>
      <c r="F423" s="42" t="n"/>
      <c r="G423" s="42" t="n"/>
      <c r="H423" s="42" t="n"/>
      <c r="I423" s="42" t="n"/>
      <c r="J423" s="42" t="n"/>
      <c r="K423" s="42">
        <f>IF(COUNTA(C423:J423)=0,"",SUM(C423:J423))</f>
        <v/>
      </c>
      <c r="L423" s="42">
        <f>IF(COUNTA(C423:J423)=0,"",8*3)</f>
        <v/>
      </c>
      <c r="M423" s="49">
        <f>IF(K423="","",K423/L423)</f>
        <v/>
      </c>
      <c r="N423" s="42">
        <f>IF(M423="","",IF(M423&gt;=75%,"Final",IF(M423&gt;=60%,"Review","Exclude")))</f>
        <v/>
      </c>
      <c r="O423" s="42" t="n"/>
    </row>
    <row r="424">
      <c r="A424" s="42" t="n"/>
      <c r="B424" s="42">
        <f t="array" ref="B424">IFERROR(INDEX(Screening!$B:$B,MATCH(A424,Screening!$A:$A,0)),"")</f>
        <v/>
      </c>
      <c r="C424" s="42" t="n"/>
      <c r="D424" s="42" t="n"/>
      <c r="E424" s="42" t="n"/>
      <c r="F424" s="42" t="n"/>
      <c r="G424" s="42" t="n"/>
      <c r="H424" s="42" t="n"/>
      <c r="I424" s="42" t="n"/>
      <c r="J424" s="42" t="n"/>
      <c r="K424" s="42">
        <f>IF(COUNTA(C424:J424)=0,"",SUM(C424:J424))</f>
        <v/>
      </c>
      <c r="L424" s="42">
        <f>IF(COUNTA(C424:J424)=0,"",8*3)</f>
        <v/>
      </c>
      <c r="M424" s="49">
        <f>IF(K424="","",K424/L424)</f>
        <v/>
      </c>
      <c r="N424" s="42">
        <f>IF(M424="","",IF(M424&gt;=75%,"Final",IF(M424&gt;=60%,"Review","Exclude")))</f>
        <v/>
      </c>
      <c r="O424" s="42" t="n"/>
    </row>
    <row r="425">
      <c r="A425" s="42" t="n"/>
      <c r="B425" s="42">
        <f t="array" ref="B425">IFERROR(INDEX(Screening!$B:$B,MATCH(A425,Screening!$A:$A,0)),"")</f>
        <v/>
      </c>
      <c r="C425" s="42" t="n"/>
      <c r="D425" s="42" t="n"/>
      <c r="E425" s="42" t="n"/>
      <c r="F425" s="42" t="n"/>
      <c r="G425" s="42" t="n"/>
      <c r="H425" s="42" t="n"/>
      <c r="I425" s="42" t="n"/>
      <c r="J425" s="42" t="n"/>
      <c r="K425" s="42">
        <f>IF(COUNTA(C425:J425)=0,"",SUM(C425:J425))</f>
        <v/>
      </c>
      <c r="L425" s="42">
        <f>IF(COUNTA(C425:J425)=0,"",8*3)</f>
        <v/>
      </c>
      <c r="M425" s="49">
        <f>IF(K425="","",K425/L425)</f>
        <v/>
      </c>
      <c r="N425" s="42">
        <f>IF(M425="","",IF(M425&gt;=75%,"Final",IF(M425&gt;=60%,"Review","Exclude")))</f>
        <v/>
      </c>
      <c r="O425" s="42" t="n"/>
    </row>
    <row r="426">
      <c r="A426" s="42" t="n"/>
      <c r="B426" s="42">
        <f t="array" ref="B426">IFERROR(INDEX(Screening!$B:$B,MATCH(A426,Screening!$A:$A,0)),"")</f>
        <v/>
      </c>
      <c r="C426" s="42" t="n"/>
      <c r="D426" s="42" t="n"/>
      <c r="E426" s="42" t="n"/>
      <c r="F426" s="42" t="n"/>
      <c r="G426" s="42" t="n"/>
      <c r="H426" s="42" t="n"/>
      <c r="I426" s="42" t="n"/>
      <c r="J426" s="42" t="n"/>
      <c r="K426" s="42">
        <f>IF(COUNTA(C426:J426)=0,"",SUM(C426:J426))</f>
        <v/>
      </c>
      <c r="L426" s="42">
        <f>IF(COUNTA(C426:J426)=0,"",8*3)</f>
        <v/>
      </c>
      <c r="M426" s="49">
        <f>IF(K426="","",K426/L426)</f>
        <v/>
      </c>
      <c r="N426" s="42">
        <f>IF(M426="","",IF(M426&gt;=75%,"Final",IF(M426&gt;=60%,"Review","Exclude")))</f>
        <v/>
      </c>
      <c r="O426" s="42" t="n"/>
    </row>
    <row r="427">
      <c r="A427" s="42" t="n"/>
      <c r="B427" s="42">
        <f t="array" ref="B427">IFERROR(INDEX(Screening!$B:$B,MATCH(A427,Screening!$A:$A,0)),"")</f>
        <v/>
      </c>
      <c r="C427" s="42" t="n"/>
      <c r="D427" s="42" t="n"/>
      <c r="E427" s="42" t="n"/>
      <c r="F427" s="42" t="n"/>
      <c r="G427" s="42" t="n"/>
      <c r="H427" s="42" t="n"/>
      <c r="I427" s="42" t="n"/>
      <c r="J427" s="42" t="n"/>
      <c r="K427" s="42">
        <f>IF(COUNTA(C427:J427)=0,"",SUM(C427:J427))</f>
        <v/>
      </c>
      <c r="L427" s="42">
        <f>IF(COUNTA(C427:J427)=0,"",8*3)</f>
        <v/>
      </c>
      <c r="M427" s="49">
        <f>IF(K427="","",K427/L427)</f>
        <v/>
      </c>
      <c r="N427" s="42">
        <f>IF(M427="","",IF(M427&gt;=75%,"Final",IF(M427&gt;=60%,"Review","Exclude")))</f>
        <v/>
      </c>
      <c r="O427" s="42" t="n"/>
    </row>
    <row r="428">
      <c r="A428" s="42" t="n"/>
      <c r="B428" s="42">
        <f t="array" ref="B428">IFERROR(INDEX(Screening!$B:$B,MATCH(A428,Screening!$A:$A,0)),"")</f>
        <v/>
      </c>
      <c r="C428" s="42" t="n"/>
      <c r="D428" s="42" t="n"/>
      <c r="E428" s="42" t="n"/>
      <c r="F428" s="42" t="n"/>
      <c r="G428" s="42" t="n"/>
      <c r="H428" s="42" t="n"/>
      <c r="I428" s="42" t="n"/>
      <c r="J428" s="42" t="n"/>
      <c r="K428" s="42">
        <f>IF(COUNTA(C428:J428)=0,"",SUM(C428:J428))</f>
        <v/>
      </c>
      <c r="L428" s="42">
        <f>IF(COUNTA(C428:J428)=0,"",8*3)</f>
        <v/>
      </c>
      <c r="M428" s="49">
        <f>IF(K428="","",K428/L428)</f>
        <v/>
      </c>
      <c r="N428" s="42">
        <f>IF(M428="","",IF(M428&gt;=75%,"Final",IF(M428&gt;=60%,"Review","Exclude")))</f>
        <v/>
      </c>
      <c r="O428" s="42" t="n"/>
    </row>
    <row r="429">
      <c r="A429" s="42" t="n"/>
      <c r="B429" s="42">
        <f t="array" ref="B429">IFERROR(INDEX(Screening!$B:$B,MATCH(A429,Screening!$A:$A,0)),"")</f>
        <v/>
      </c>
      <c r="C429" s="42" t="n"/>
      <c r="D429" s="42" t="n"/>
      <c r="E429" s="42" t="n"/>
      <c r="F429" s="42" t="n"/>
      <c r="G429" s="42" t="n"/>
      <c r="H429" s="42" t="n"/>
      <c r="I429" s="42" t="n"/>
      <c r="J429" s="42" t="n"/>
      <c r="K429" s="42">
        <f>IF(COUNTA(C429:J429)=0,"",SUM(C429:J429))</f>
        <v/>
      </c>
      <c r="L429" s="42">
        <f>IF(COUNTA(C429:J429)=0,"",8*3)</f>
        <v/>
      </c>
      <c r="M429" s="49">
        <f>IF(K429="","",K429/L429)</f>
        <v/>
      </c>
      <c r="N429" s="42">
        <f>IF(M429="","",IF(M429&gt;=75%,"Final",IF(M429&gt;=60%,"Review","Exclude")))</f>
        <v/>
      </c>
      <c r="O429" s="42" t="n"/>
    </row>
    <row r="430">
      <c r="A430" s="42" t="n"/>
      <c r="B430" s="42">
        <f t="array" ref="B430">IFERROR(INDEX(Screening!$B:$B,MATCH(A430,Screening!$A:$A,0)),"")</f>
        <v/>
      </c>
      <c r="C430" s="42" t="n"/>
      <c r="D430" s="42" t="n"/>
      <c r="E430" s="42" t="n"/>
      <c r="F430" s="42" t="n"/>
      <c r="G430" s="42" t="n"/>
      <c r="H430" s="42" t="n"/>
      <c r="I430" s="42" t="n"/>
      <c r="J430" s="42" t="n"/>
      <c r="K430" s="42">
        <f>IF(COUNTA(C430:J430)=0,"",SUM(C430:J430))</f>
        <v/>
      </c>
      <c r="L430" s="42">
        <f>IF(COUNTA(C430:J430)=0,"",8*3)</f>
        <v/>
      </c>
      <c r="M430" s="49">
        <f>IF(K430="","",K430/L430)</f>
        <v/>
      </c>
      <c r="N430" s="42">
        <f>IF(M430="","",IF(M430&gt;=75%,"Final",IF(M430&gt;=60%,"Review","Exclude")))</f>
        <v/>
      </c>
      <c r="O430" s="42" t="n"/>
    </row>
    <row r="431">
      <c r="A431" s="42" t="n"/>
      <c r="B431" s="42">
        <f t="array" ref="B431">IFERROR(INDEX(Screening!$B:$B,MATCH(A431,Screening!$A:$A,0)),"")</f>
        <v/>
      </c>
      <c r="C431" s="42" t="n"/>
      <c r="D431" s="42" t="n"/>
      <c r="E431" s="42" t="n"/>
      <c r="F431" s="42" t="n"/>
      <c r="G431" s="42" t="n"/>
      <c r="H431" s="42" t="n"/>
      <c r="I431" s="42" t="n"/>
      <c r="J431" s="42" t="n"/>
      <c r="K431" s="42">
        <f>IF(COUNTA(C431:J431)=0,"",SUM(C431:J431))</f>
        <v/>
      </c>
      <c r="L431" s="42">
        <f>IF(COUNTA(C431:J431)=0,"",8*3)</f>
        <v/>
      </c>
      <c r="M431" s="49">
        <f>IF(K431="","",K431/L431)</f>
        <v/>
      </c>
      <c r="N431" s="42">
        <f>IF(M431="","",IF(M431&gt;=75%,"Final",IF(M431&gt;=60%,"Review","Exclude")))</f>
        <v/>
      </c>
      <c r="O431" s="42" t="n"/>
    </row>
    <row r="432">
      <c r="A432" s="42" t="n"/>
      <c r="B432" s="42">
        <f t="array" ref="B432">IFERROR(INDEX(Screening!$B:$B,MATCH(A432,Screening!$A:$A,0)),"")</f>
        <v/>
      </c>
      <c r="C432" s="42" t="n"/>
      <c r="D432" s="42" t="n"/>
      <c r="E432" s="42" t="n"/>
      <c r="F432" s="42" t="n"/>
      <c r="G432" s="42" t="n"/>
      <c r="H432" s="42" t="n"/>
      <c r="I432" s="42" t="n"/>
      <c r="J432" s="42" t="n"/>
      <c r="K432" s="42">
        <f>IF(COUNTA(C432:J432)=0,"",SUM(C432:J432))</f>
        <v/>
      </c>
      <c r="L432" s="42">
        <f>IF(COUNTA(C432:J432)=0,"",8*3)</f>
        <v/>
      </c>
      <c r="M432" s="49">
        <f>IF(K432="","",K432/L432)</f>
        <v/>
      </c>
      <c r="N432" s="42">
        <f>IF(M432="","",IF(M432&gt;=75%,"Final",IF(M432&gt;=60%,"Review","Exclude")))</f>
        <v/>
      </c>
      <c r="O432" s="42" t="n"/>
    </row>
    <row r="433">
      <c r="A433" s="42" t="n"/>
      <c r="B433" s="42">
        <f t="array" ref="B433">IFERROR(INDEX(Screening!$B:$B,MATCH(A433,Screening!$A:$A,0)),"")</f>
        <v/>
      </c>
      <c r="C433" s="42" t="n"/>
      <c r="D433" s="42" t="n"/>
      <c r="E433" s="42" t="n"/>
      <c r="F433" s="42" t="n"/>
      <c r="G433" s="42" t="n"/>
      <c r="H433" s="42" t="n"/>
      <c r="I433" s="42" t="n"/>
      <c r="J433" s="42" t="n"/>
      <c r="K433" s="42">
        <f>IF(COUNTA(C433:J433)=0,"",SUM(C433:J433))</f>
        <v/>
      </c>
      <c r="L433" s="42">
        <f>IF(COUNTA(C433:J433)=0,"",8*3)</f>
        <v/>
      </c>
      <c r="M433" s="49">
        <f>IF(K433="","",K433/L433)</f>
        <v/>
      </c>
      <c r="N433" s="42">
        <f>IF(M433="","",IF(M433&gt;=75%,"Final",IF(M433&gt;=60%,"Review","Exclude")))</f>
        <v/>
      </c>
      <c r="O433" s="42" t="n"/>
    </row>
    <row r="434">
      <c r="A434" s="42" t="n"/>
      <c r="B434" s="42">
        <f t="array" ref="B434">IFERROR(INDEX(Screening!$B:$B,MATCH(A434,Screening!$A:$A,0)),"")</f>
        <v/>
      </c>
      <c r="C434" s="42" t="n"/>
      <c r="D434" s="42" t="n"/>
      <c r="E434" s="42" t="n"/>
      <c r="F434" s="42" t="n"/>
      <c r="G434" s="42" t="n"/>
      <c r="H434" s="42" t="n"/>
      <c r="I434" s="42" t="n"/>
      <c r="J434" s="42" t="n"/>
      <c r="K434" s="42">
        <f>IF(COUNTA(C434:J434)=0,"",SUM(C434:J434))</f>
        <v/>
      </c>
      <c r="L434" s="42">
        <f>IF(COUNTA(C434:J434)=0,"",8*3)</f>
        <v/>
      </c>
      <c r="M434" s="49">
        <f>IF(K434="","",K434/L434)</f>
        <v/>
      </c>
      <c r="N434" s="42">
        <f>IF(M434="","",IF(M434&gt;=75%,"Final",IF(M434&gt;=60%,"Review","Exclude")))</f>
        <v/>
      </c>
      <c r="O434" s="42" t="n"/>
    </row>
    <row r="435">
      <c r="A435" s="42" t="n"/>
      <c r="B435" s="42">
        <f t="array" ref="B435">IFERROR(INDEX(Screening!$B:$B,MATCH(A435,Screening!$A:$A,0)),"")</f>
        <v/>
      </c>
      <c r="C435" s="42" t="n"/>
      <c r="D435" s="42" t="n"/>
      <c r="E435" s="42" t="n"/>
      <c r="F435" s="42" t="n"/>
      <c r="G435" s="42" t="n"/>
      <c r="H435" s="42" t="n"/>
      <c r="I435" s="42" t="n"/>
      <c r="J435" s="42" t="n"/>
      <c r="K435" s="42">
        <f>IF(COUNTA(C435:J435)=0,"",SUM(C435:J435))</f>
        <v/>
      </c>
      <c r="L435" s="42">
        <f>IF(COUNTA(C435:J435)=0,"",8*3)</f>
        <v/>
      </c>
      <c r="M435" s="49">
        <f>IF(K435="","",K435/L435)</f>
        <v/>
      </c>
      <c r="N435" s="42">
        <f>IF(M435="","",IF(M435&gt;=75%,"Final",IF(M435&gt;=60%,"Review","Exclude")))</f>
        <v/>
      </c>
      <c r="O435" s="42" t="n"/>
    </row>
    <row r="436">
      <c r="A436" s="42" t="n"/>
      <c r="B436" s="42">
        <f t="array" ref="B436">IFERROR(INDEX(Screening!$B:$B,MATCH(A436,Screening!$A:$A,0)),"")</f>
        <v/>
      </c>
      <c r="C436" s="42" t="n"/>
      <c r="D436" s="42" t="n"/>
      <c r="E436" s="42" t="n"/>
      <c r="F436" s="42" t="n"/>
      <c r="G436" s="42" t="n"/>
      <c r="H436" s="42" t="n"/>
      <c r="I436" s="42" t="n"/>
      <c r="J436" s="42" t="n"/>
      <c r="K436" s="42">
        <f>IF(COUNTA(C436:J436)=0,"",SUM(C436:J436))</f>
        <v/>
      </c>
      <c r="L436" s="42">
        <f>IF(COUNTA(C436:J436)=0,"",8*3)</f>
        <v/>
      </c>
      <c r="M436" s="49">
        <f>IF(K436="","",K436/L436)</f>
        <v/>
      </c>
      <c r="N436" s="42">
        <f>IF(M436="","",IF(M436&gt;=75%,"Final",IF(M436&gt;=60%,"Review","Exclude")))</f>
        <v/>
      </c>
      <c r="O436" s="42" t="n"/>
    </row>
    <row r="437">
      <c r="A437" s="42" t="n"/>
      <c r="B437" s="42">
        <f t="array" ref="B437">IFERROR(INDEX(Screening!$B:$B,MATCH(A437,Screening!$A:$A,0)),"")</f>
        <v/>
      </c>
      <c r="C437" s="42" t="n"/>
      <c r="D437" s="42" t="n"/>
      <c r="E437" s="42" t="n"/>
      <c r="F437" s="42" t="n"/>
      <c r="G437" s="42" t="n"/>
      <c r="H437" s="42" t="n"/>
      <c r="I437" s="42" t="n"/>
      <c r="J437" s="42" t="n"/>
      <c r="K437" s="42">
        <f>IF(COUNTA(C437:J437)=0,"",SUM(C437:J437))</f>
        <v/>
      </c>
      <c r="L437" s="42">
        <f>IF(COUNTA(C437:J437)=0,"",8*3)</f>
        <v/>
      </c>
      <c r="M437" s="49">
        <f>IF(K437="","",K437/L437)</f>
        <v/>
      </c>
      <c r="N437" s="42">
        <f>IF(M437="","",IF(M437&gt;=75%,"Final",IF(M437&gt;=60%,"Review","Exclude")))</f>
        <v/>
      </c>
      <c r="O437" s="42" t="n"/>
    </row>
    <row r="438">
      <c r="A438" s="42" t="n"/>
      <c r="B438" s="42">
        <f t="array" ref="B438">IFERROR(INDEX(Screening!$B:$B,MATCH(A438,Screening!$A:$A,0)),"")</f>
        <v/>
      </c>
      <c r="C438" s="42" t="n"/>
      <c r="D438" s="42" t="n"/>
      <c r="E438" s="42" t="n"/>
      <c r="F438" s="42" t="n"/>
      <c r="G438" s="42" t="n"/>
      <c r="H438" s="42" t="n"/>
      <c r="I438" s="42" t="n"/>
      <c r="J438" s="42" t="n"/>
      <c r="K438" s="42">
        <f>IF(COUNTA(C438:J438)=0,"",SUM(C438:J438))</f>
        <v/>
      </c>
      <c r="L438" s="42">
        <f>IF(COUNTA(C438:J438)=0,"",8*3)</f>
        <v/>
      </c>
      <c r="M438" s="49">
        <f>IF(K438="","",K438/L438)</f>
        <v/>
      </c>
      <c r="N438" s="42">
        <f>IF(M438="","",IF(M438&gt;=75%,"Final",IF(M438&gt;=60%,"Review","Exclude")))</f>
        <v/>
      </c>
      <c r="O438" s="42" t="n"/>
    </row>
    <row r="439">
      <c r="A439" s="42" t="n"/>
      <c r="B439" s="42">
        <f t="array" ref="B439">IFERROR(INDEX(Screening!$B:$B,MATCH(A439,Screening!$A:$A,0)),"")</f>
        <v/>
      </c>
      <c r="C439" s="42" t="n"/>
      <c r="D439" s="42" t="n"/>
      <c r="E439" s="42" t="n"/>
      <c r="F439" s="42" t="n"/>
      <c r="G439" s="42" t="n"/>
      <c r="H439" s="42" t="n"/>
      <c r="I439" s="42" t="n"/>
      <c r="J439" s="42" t="n"/>
      <c r="K439" s="42">
        <f>IF(COUNTA(C439:J439)=0,"",SUM(C439:J439))</f>
        <v/>
      </c>
      <c r="L439" s="42">
        <f>IF(COUNTA(C439:J439)=0,"",8*3)</f>
        <v/>
      </c>
      <c r="M439" s="49">
        <f>IF(K439="","",K439/L439)</f>
        <v/>
      </c>
      <c r="N439" s="42">
        <f>IF(M439="","",IF(M439&gt;=75%,"Final",IF(M439&gt;=60%,"Review","Exclude")))</f>
        <v/>
      </c>
      <c r="O439" s="42" t="n"/>
    </row>
    <row r="440">
      <c r="A440" s="42" t="n"/>
      <c r="B440" s="42">
        <f t="array" ref="B440">IFERROR(INDEX(Screening!$B:$B,MATCH(A440,Screening!$A:$A,0)),"")</f>
        <v/>
      </c>
      <c r="C440" s="42" t="n"/>
      <c r="D440" s="42" t="n"/>
      <c r="E440" s="42" t="n"/>
      <c r="F440" s="42" t="n"/>
      <c r="G440" s="42" t="n"/>
      <c r="H440" s="42" t="n"/>
      <c r="I440" s="42" t="n"/>
      <c r="J440" s="42" t="n"/>
      <c r="K440" s="42">
        <f>IF(COUNTA(C440:J440)=0,"",SUM(C440:J440))</f>
        <v/>
      </c>
      <c r="L440" s="42">
        <f>IF(COUNTA(C440:J440)=0,"",8*3)</f>
        <v/>
      </c>
      <c r="M440" s="49">
        <f>IF(K440="","",K440/L440)</f>
        <v/>
      </c>
      <c r="N440" s="42">
        <f>IF(M440="","",IF(M440&gt;=75%,"Final",IF(M440&gt;=60%,"Review","Exclude")))</f>
        <v/>
      </c>
      <c r="O440" s="42" t="n"/>
    </row>
    <row r="441">
      <c r="A441" s="42" t="n"/>
      <c r="B441" s="42">
        <f t="array" ref="B441">IFERROR(INDEX(Screening!$B:$B,MATCH(A441,Screening!$A:$A,0)),"")</f>
        <v/>
      </c>
      <c r="C441" s="42" t="n"/>
      <c r="D441" s="42" t="n"/>
      <c r="E441" s="42" t="n"/>
      <c r="F441" s="42" t="n"/>
      <c r="G441" s="42" t="n"/>
      <c r="H441" s="42" t="n"/>
      <c r="I441" s="42" t="n"/>
      <c r="J441" s="42" t="n"/>
      <c r="K441" s="42">
        <f>IF(COUNTA(C441:J441)=0,"",SUM(C441:J441))</f>
        <v/>
      </c>
      <c r="L441" s="42">
        <f>IF(COUNTA(C441:J441)=0,"",8*3)</f>
        <v/>
      </c>
      <c r="M441" s="49">
        <f>IF(K441="","",K441/L441)</f>
        <v/>
      </c>
      <c r="N441" s="42">
        <f>IF(M441="","",IF(M441&gt;=75%,"Final",IF(M441&gt;=60%,"Review","Exclude")))</f>
        <v/>
      </c>
      <c r="O441" s="42" t="n"/>
    </row>
    <row r="442">
      <c r="A442" s="42" t="n"/>
      <c r="B442" s="42">
        <f t="array" ref="B442">IFERROR(INDEX(Screening!$B:$B,MATCH(A442,Screening!$A:$A,0)),"")</f>
        <v/>
      </c>
      <c r="C442" s="42" t="n"/>
      <c r="D442" s="42" t="n"/>
      <c r="E442" s="42" t="n"/>
      <c r="F442" s="42" t="n"/>
      <c r="G442" s="42" t="n"/>
      <c r="H442" s="42" t="n"/>
      <c r="I442" s="42" t="n"/>
      <c r="J442" s="42" t="n"/>
      <c r="K442" s="42">
        <f>IF(COUNTA(C442:J442)=0,"",SUM(C442:J442))</f>
        <v/>
      </c>
      <c r="L442" s="42">
        <f>IF(COUNTA(C442:J442)=0,"",8*3)</f>
        <v/>
      </c>
      <c r="M442" s="49">
        <f>IF(K442="","",K442/L442)</f>
        <v/>
      </c>
      <c r="N442" s="42">
        <f>IF(M442="","",IF(M442&gt;=75%,"Final",IF(M442&gt;=60%,"Review","Exclude")))</f>
        <v/>
      </c>
      <c r="O442" s="42" t="n"/>
    </row>
    <row r="443">
      <c r="A443" s="42" t="n"/>
      <c r="B443" s="42">
        <f t="array" ref="B443">IFERROR(INDEX(Screening!$B:$B,MATCH(A443,Screening!$A:$A,0)),"")</f>
        <v/>
      </c>
      <c r="C443" s="42" t="n"/>
      <c r="D443" s="42" t="n"/>
      <c r="E443" s="42" t="n"/>
      <c r="F443" s="42" t="n"/>
      <c r="G443" s="42" t="n"/>
      <c r="H443" s="42" t="n"/>
      <c r="I443" s="42" t="n"/>
      <c r="J443" s="42" t="n"/>
      <c r="K443" s="42">
        <f>IF(COUNTA(C443:J443)=0,"",SUM(C443:J443))</f>
        <v/>
      </c>
      <c r="L443" s="42">
        <f>IF(COUNTA(C443:J443)=0,"",8*3)</f>
        <v/>
      </c>
      <c r="M443" s="49">
        <f>IF(K443="","",K443/L443)</f>
        <v/>
      </c>
      <c r="N443" s="42">
        <f>IF(M443="","",IF(M443&gt;=75%,"Final",IF(M443&gt;=60%,"Review","Exclude")))</f>
        <v/>
      </c>
      <c r="O443" s="42" t="n"/>
    </row>
    <row r="444">
      <c r="A444" s="42" t="n"/>
      <c r="B444" s="42">
        <f t="array" ref="B444">IFERROR(INDEX(Screening!$B:$B,MATCH(A444,Screening!$A:$A,0)),"")</f>
        <v/>
      </c>
      <c r="C444" s="42" t="n"/>
      <c r="D444" s="42" t="n"/>
      <c r="E444" s="42" t="n"/>
      <c r="F444" s="42" t="n"/>
      <c r="G444" s="42" t="n"/>
      <c r="H444" s="42" t="n"/>
      <c r="I444" s="42" t="n"/>
      <c r="J444" s="42" t="n"/>
      <c r="K444" s="42">
        <f>IF(COUNTA(C444:J444)=0,"",SUM(C444:J444))</f>
        <v/>
      </c>
      <c r="L444" s="42">
        <f>IF(COUNTA(C444:J444)=0,"",8*3)</f>
        <v/>
      </c>
      <c r="M444" s="49">
        <f>IF(K444="","",K444/L444)</f>
        <v/>
      </c>
      <c r="N444" s="42">
        <f>IF(M444="","",IF(M444&gt;=75%,"Final",IF(M444&gt;=60%,"Review","Exclude")))</f>
        <v/>
      </c>
      <c r="O444" s="42" t="n"/>
    </row>
    <row r="445">
      <c r="A445" s="42" t="n"/>
      <c r="B445" s="42">
        <f t="array" ref="B445">IFERROR(INDEX(Screening!$B:$B,MATCH(A445,Screening!$A:$A,0)),"")</f>
        <v/>
      </c>
      <c r="C445" s="42" t="n"/>
      <c r="D445" s="42" t="n"/>
      <c r="E445" s="42" t="n"/>
      <c r="F445" s="42" t="n"/>
      <c r="G445" s="42" t="n"/>
      <c r="H445" s="42" t="n"/>
      <c r="I445" s="42" t="n"/>
      <c r="J445" s="42" t="n"/>
      <c r="K445" s="42">
        <f>IF(COUNTA(C445:J445)=0,"",SUM(C445:J445))</f>
        <v/>
      </c>
      <c r="L445" s="42">
        <f>IF(COUNTA(C445:J445)=0,"",8*3)</f>
        <v/>
      </c>
      <c r="M445" s="49">
        <f>IF(K445="","",K445/L445)</f>
        <v/>
      </c>
      <c r="N445" s="42">
        <f>IF(M445="","",IF(M445&gt;=75%,"Final",IF(M445&gt;=60%,"Review","Exclude")))</f>
        <v/>
      </c>
      <c r="O445" s="42" t="n"/>
    </row>
    <row r="446">
      <c r="A446" s="42" t="n"/>
      <c r="B446" s="42">
        <f t="array" ref="B446">IFERROR(INDEX(Screening!$B:$B,MATCH(A446,Screening!$A:$A,0)),"")</f>
        <v/>
      </c>
      <c r="C446" s="42" t="n"/>
      <c r="D446" s="42" t="n"/>
      <c r="E446" s="42" t="n"/>
      <c r="F446" s="42" t="n"/>
      <c r="G446" s="42" t="n"/>
      <c r="H446" s="42" t="n"/>
      <c r="I446" s="42" t="n"/>
      <c r="J446" s="42" t="n"/>
      <c r="K446" s="42">
        <f>IF(COUNTA(C446:J446)=0,"",SUM(C446:J446))</f>
        <v/>
      </c>
      <c r="L446" s="42">
        <f>IF(COUNTA(C446:J446)=0,"",8*3)</f>
        <v/>
      </c>
      <c r="M446" s="49">
        <f>IF(K446="","",K446/L446)</f>
        <v/>
      </c>
      <c r="N446" s="42">
        <f>IF(M446="","",IF(M446&gt;=75%,"Final",IF(M446&gt;=60%,"Review","Exclude")))</f>
        <v/>
      </c>
      <c r="O446" s="42" t="n"/>
    </row>
    <row r="447">
      <c r="A447" s="42" t="n"/>
      <c r="B447" s="42">
        <f t="array" ref="B447">IFERROR(INDEX(Screening!$B:$B,MATCH(A447,Screening!$A:$A,0)),"")</f>
        <v/>
      </c>
      <c r="C447" s="42" t="n"/>
      <c r="D447" s="42" t="n"/>
      <c r="E447" s="42" t="n"/>
      <c r="F447" s="42" t="n"/>
      <c r="G447" s="42" t="n"/>
      <c r="H447" s="42" t="n"/>
      <c r="I447" s="42" t="n"/>
      <c r="J447" s="42" t="n"/>
      <c r="K447" s="42">
        <f>IF(COUNTA(C447:J447)=0,"",SUM(C447:J447))</f>
        <v/>
      </c>
      <c r="L447" s="42">
        <f>IF(COUNTA(C447:J447)=0,"",8*3)</f>
        <v/>
      </c>
      <c r="M447" s="49">
        <f>IF(K447="","",K447/L447)</f>
        <v/>
      </c>
      <c r="N447" s="42">
        <f>IF(M447="","",IF(M447&gt;=75%,"Final",IF(M447&gt;=60%,"Review","Exclude")))</f>
        <v/>
      </c>
      <c r="O447" s="42" t="n"/>
    </row>
    <row r="448">
      <c r="A448" s="42" t="n"/>
      <c r="B448" s="42">
        <f t="array" ref="B448">IFERROR(INDEX(Screening!$B:$B,MATCH(A448,Screening!$A:$A,0)),"")</f>
        <v/>
      </c>
      <c r="C448" s="42" t="n"/>
      <c r="D448" s="42" t="n"/>
      <c r="E448" s="42" t="n"/>
      <c r="F448" s="42" t="n"/>
      <c r="G448" s="42" t="n"/>
      <c r="H448" s="42" t="n"/>
      <c r="I448" s="42" t="n"/>
      <c r="J448" s="42" t="n"/>
      <c r="K448" s="42">
        <f>IF(COUNTA(C448:J448)=0,"",SUM(C448:J448))</f>
        <v/>
      </c>
      <c r="L448" s="42">
        <f>IF(COUNTA(C448:J448)=0,"",8*3)</f>
        <v/>
      </c>
      <c r="M448" s="49">
        <f>IF(K448="","",K448/L448)</f>
        <v/>
      </c>
      <c r="N448" s="42">
        <f>IF(M448="","",IF(M448&gt;=75%,"Final",IF(M448&gt;=60%,"Review","Exclude")))</f>
        <v/>
      </c>
      <c r="O448" s="42" t="n"/>
    </row>
    <row r="449">
      <c r="A449" s="42" t="n"/>
      <c r="B449" s="42">
        <f t="array" ref="B449">IFERROR(INDEX(Screening!$B:$B,MATCH(A449,Screening!$A:$A,0)),"")</f>
        <v/>
      </c>
      <c r="C449" s="42" t="n"/>
      <c r="D449" s="42" t="n"/>
      <c r="E449" s="42" t="n"/>
      <c r="F449" s="42" t="n"/>
      <c r="G449" s="42" t="n"/>
      <c r="H449" s="42" t="n"/>
      <c r="I449" s="42" t="n"/>
      <c r="J449" s="42" t="n"/>
      <c r="K449" s="42">
        <f>IF(COUNTA(C449:J449)=0,"",SUM(C449:J449))</f>
        <v/>
      </c>
      <c r="L449" s="42">
        <f>IF(COUNTA(C449:J449)=0,"",8*3)</f>
        <v/>
      </c>
      <c r="M449" s="49">
        <f>IF(K449="","",K449/L449)</f>
        <v/>
      </c>
      <c r="N449" s="42">
        <f>IF(M449="","",IF(M449&gt;=75%,"Final",IF(M449&gt;=60%,"Review","Exclude")))</f>
        <v/>
      </c>
      <c r="O449" s="42" t="n"/>
    </row>
    <row r="450">
      <c r="A450" s="42" t="n"/>
      <c r="B450" s="42">
        <f t="array" ref="B450">IFERROR(INDEX(Screening!$B:$B,MATCH(A450,Screening!$A:$A,0)),"")</f>
        <v/>
      </c>
      <c r="C450" s="42" t="n"/>
      <c r="D450" s="42" t="n"/>
      <c r="E450" s="42" t="n"/>
      <c r="F450" s="42" t="n"/>
      <c r="G450" s="42" t="n"/>
      <c r="H450" s="42" t="n"/>
      <c r="I450" s="42" t="n"/>
      <c r="J450" s="42" t="n"/>
      <c r="K450" s="42">
        <f>IF(COUNTA(C450:J450)=0,"",SUM(C450:J450))</f>
        <v/>
      </c>
      <c r="L450" s="42">
        <f>IF(COUNTA(C450:J450)=0,"",8*3)</f>
        <v/>
      </c>
      <c r="M450" s="49">
        <f>IF(K450="","",K450/L450)</f>
        <v/>
      </c>
      <c r="N450" s="42">
        <f>IF(M450="","",IF(M450&gt;=75%,"Final",IF(M450&gt;=60%,"Review","Exclude")))</f>
        <v/>
      </c>
      <c r="O450" s="42" t="n"/>
    </row>
    <row r="451">
      <c r="A451" s="42" t="n"/>
      <c r="B451" s="42">
        <f t="array" ref="B451">IFERROR(INDEX(Screening!$B:$B,MATCH(A451,Screening!$A:$A,0)),"")</f>
        <v/>
      </c>
      <c r="C451" s="42" t="n"/>
      <c r="D451" s="42" t="n"/>
      <c r="E451" s="42" t="n"/>
      <c r="F451" s="42" t="n"/>
      <c r="G451" s="42" t="n"/>
      <c r="H451" s="42" t="n"/>
      <c r="I451" s="42" t="n"/>
      <c r="J451" s="42" t="n"/>
      <c r="K451" s="42">
        <f>IF(COUNTA(C451:J451)=0,"",SUM(C451:J451))</f>
        <v/>
      </c>
      <c r="L451" s="42">
        <f>IF(COUNTA(C451:J451)=0,"",8*3)</f>
        <v/>
      </c>
      <c r="M451" s="49">
        <f>IF(K451="","",K451/L451)</f>
        <v/>
      </c>
      <c r="N451" s="42">
        <f>IF(M451="","",IF(M451&gt;=75%,"Final",IF(M451&gt;=60%,"Review","Exclude")))</f>
        <v/>
      </c>
      <c r="O451" s="42" t="n"/>
    </row>
    <row r="452">
      <c r="A452" s="42" t="n"/>
      <c r="B452" s="42">
        <f t="array" ref="B452">IFERROR(INDEX(Screening!$B:$B,MATCH(A452,Screening!$A:$A,0)),"")</f>
        <v/>
      </c>
      <c r="C452" s="42" t="n"/>
      <c r="D452" s="42" t="n"/>
      <c r="E452" s="42" t="n"/>
      <c r="F452" s="42" t="n"/>
      <c r="G452" s="42" t="n"/>
      <c r="H452" s="42" t="n"/>
      <c r="I452" s="42" t="n"/>
      <c r="J452" s="42" t="n"/>
      <c r="K452" s="42">
        <f>IF(COUNTA(C452:J452)=0,"",SUM(C452:J452))</f>
        <v/>
      </c>
      <c r="L452" s="42">
        <f>IF(COUNTA(C452:J452)=0,"",8*3)</f>
        <v/>
      </c>
      <c r="M452" s="49">
        <f>IF(K452="","",K452/L452)</f>
        <v/>
      </c>
      <c r="N452" s="42">
        <f>IF(M452="","",IF(M452&gt;=75%,"Final",IF(M452&gt;=60%,"Review","Exclude")))</f>
        <v/>
      </c>
      <c r="O452" s="42" t="n"/>
    </row>
    <row r="453">
      <c r="A453" s="42" t="n"/>
      <c r="B453" s="42">
        <f t="array" ref="B453">IFERROR(INDEX(Screening!$B:$B,MATCH(A453,Screening!$A:$A,0)),"")</f>
        <v/>
      </c>
      <c r="C453" s="42" t="n"/>
      <c r="D453" s="42" t="n"/>
      <c r="E453" s="42" t="n"/>
      <c r="F453" s="42" t="n"/>
      <c r="G453" s="42" t="n"/>
      <c r="H453" s="42" t="n"/>
      <c r="I453" s="42" t="n"/>
      <c r="J453" s="42" t="n"/>
      <c r="K453" s="42">
        <f>IF(COUNTA(C453:J453)=0,"",SUM(C453:J453))</f>
        <v/>
      </c>
      <c r="L453" s="42">
        <f>IF(COUNTA(C453:J453)=0,"",8*3)</f>
        <v/>
      </c>
      <c r="M453" s="49">
        <f>IF(K453="","",K453/L453)</f>
        <v/>
      </c>
      <c r="N453" s="42">
        <f>IF(M453="","",IF(M453&gt;=75%,"Final",IF(M453&gt;=60%,"Review","Exclude")))</f>
        <v/>
      </c>
      <c r="O453" s="42" t="n"/>
    </row>
    <row r="454">
      <c r="A454" s="42" t="n"/>
      <c r="B454" s="42">
        <f t="array" ref="B454">IFERROR(INDEX(Screening!$B:$B,MATCH(A454,Screening!$A:$A,0)),"")</f>
        <v/>
      </c>
      <c r="C454" s="42" t="n"/>
      <c r="D454" s="42" t="n"/>
      <c r="E454" s="42" t="n"/>
      <c r="F454" s="42" t="n"/>
      <c r="G454" s="42" t="n"/>
      <c r="H454" s="42" t="n"/>
      <c r="I454" s="42" t="n"/>
      <c r="J454" s="42" t="n"/>
      <c r="K454" s="42">
        <f>IF(COUNTA(C454:J454)=0,"",SUM(C454:J454))</f>
        <v/>
      </c>
      <c r="L454" s="42">
        <f>IF(COUNTA(C454:J454)=0,"",8*3)</f>
        <v/>
      </c>
      <c r="M454" s="49">
        <f>IF(K454="","",K454/L454)</f>
        <v/>
      </c>
      <c r="N454" s="42">
        <f>IF(M454="","",IF(M454&gt;=75%,"Final",IF(M454&gt;=60%,"Review","Exclude")))</f>
        <v/>
      </c>
      <c r="O454" s="42" t="n"/>
    </row>
    <row r="455">
      <c r="A455" s="42" t="n"/>
      <c r="B455" s="42">
        <f t="array" ref="B455">IFERROR(INDEX(Screening!$B:$B,MATCH(A455,Screening!$A:$A,0)),"")</f>
        <v/>
      </c>
      <c r="C455" s="42" t="n"/>
      <c r="D455" s="42" t="n"/>
      <c r="E455" s="42" t="n"/>
      <c r="F455" s="42" t="n"/>
      <c r="G455" s="42" t="n"/>
      <c r="H455" s="42" t="n"/>
      <c r="I455" s="42" t="n"/>
      <c r="J455" s="42" t="n"/>
      <c r="K455" s="42">
        <f>IF(COUNTA(C455:J455)=0,"",SUM(C455:J455))</f>
        <v/>
      </c>
      <c r="L455" s="42">
        <f>IF(COUNTA(C455:J455)=0,"",8*3)</f>
        <v/>
      </c>
      <c r="M455" s="49">
        <f>IF(K455="","",K455/L455)</f>
        <v/>
      </c>
      <c r="N455" s="42">
        <f>IF(M455="","",IF(M455&gt;=75%,"Final",IF(M455&gt;=60%,"Review","Exclude")))</f>
        <v/>
      </c>
      <c r="O455" s="42" t="n"/>
    </row>
    <row r="456">
      <c r="A456" s="42" t="n"/>
      <c r="B456" s="42">
        <f t="array" ref="B456">IFERROR(INDEX(Screening!$B:$B,MATCH(A456,Screening!$A:$A,0)),"")</f>
        <v/>
      </c>
      <c r="C456" s="42" t="n"/>
      <c r="D456" s="42" t="n"/>
      <c r="E456" s="42" t="n"/>
      <c r="F456" s="42" t="n"/>
      <c r="G456" s="42" t="n"/>
      <c r="H456" s="42" t="n"/>
      <c r="I456" s="42" t="n"/>
      <c r="J456" s="42" t="n"/>
      <c r="K456" s="42">
        <f>IF(COUNTA(C456:J456)=0,"",SUM(C456:J456))</f>
        <v/>
      </c>
      <c r="L456" s="42">
        <f>IF(COUNTA(C456:J456)=0,"",8*3)</f>
        <v/>
      </c>
      <c r="M456" s="49">
        <f>IF(K456="","",K456/L456)</f>
        <v/>
      </c>
      <c r="N456" s="42">
        <f>IF(M456="","",IF(M456&gt;=75%,"Final",IF(M456&gt;=60%,"Review","Exclude")))</f>
        <v/>
      </c>
      <c r="O456" s="42" t="n"/>
    </row>
    <row r="457">
      <c r="A457" s="42" t="n"/>
      <c r="B457" s="42">
        <f t="array" ref="B457">IFERROR(INDEX(Screening!$B:$B,MATCH(A457,Screening!$A:$A,0)),"")</f>
        <v/>
      </c>
      <c r="C457" s="42" t="n"/>
      <c r="D457" s="42" t="n"/>
      <c r="E457" s="42" t="n"/>
      <c r="F457" s="42" t="n"/>
      <c r="G457" s="42" t="n"/>
      <c r="H457" s="42" t="n"/>
      <c r="I457" s="42" t="n"/>
      <c r="J457" s="42" t="n"/>
      <c r="K457" s="42">
        <f>IF(COUNTA(C457:J457)=0,"",SUM(C457:J457))</f>
        <v/>
      </c>
      <c r="L457" s="42">
        <f>IF(COUNTA(C457:J457)=0,"",8*3)</f>
        <v/>
      </c>
      <c r="M457" s="49">
        <f>IF(K457="","",K457/L457)</f>
        <v/>
      </c>
      <c r="N457" s="42">
        <f>IF(M457="","",IF(M457&gt;=75%,"Final",IF(M457&gt;=60%,"Review","Exclude")))</f>
        <v/>
      </c>
      <c r="O457" s="42" t="n"/>
    </row>
    <row r="458">
      <c r="A458" s="42" t="n"/>
      <c r="B458" s="42">
        <f t="array" ref="B458">IFERROR(INDEX(Screening!$B:$B,MATCH(A458,Screening!$A:$A,0)),"")</f>
        <v/>
      </c>
      <c r="C458" s="42" t="n"/>
      <c r="D458" s="42" t="n"/>
      <c r="E458" s="42" t="n"/>
      <c r="F458" s="42" t="n"/>
      <c r="G458" s="42" t="n"/>
      <c r="H458" s="42" t="n"/>
      <c r="I458" s="42" t="n"/>
      <c r="J458" s="42" t="n"/>
      <c r="K458" s="42">
        <f>IF(COUNTA(C458:J458)=0,"",SUM(C458:J458))</f>
        <v/>
      </c>
      <c r="L458" s="42">
        <f>IF(COUNTA(C458:J458)=0,"",8*3)</f>
        <v/>
      </c>
      <c r="M458" s="49">
        <f>IF(K458="","",K458/L458)</f>
        <v/>
      </c>
      <c r="N458" s="42">
        <f>IF(M458="","",IF(M458&gt;=75%,"Final",IF(M458&gt;=60%,"Review","Exclude")))</f>
        <v/>
      </c>
      <c r="O458" s="42" t="n"/>
    </row>
    <row r="459">
      <c r="A459" s="42" t="n"/>
      <c r="B459" s="42">
        <f t="array" ref="B459">IFERROR(INDEX(Screening!$B:$B,MATCH(A459,Screening!$A:$A,0)),"")</f>
        <v/>
      </c>
      <c r="C459" s="42" t="n"/>
      <c r="D459" s="42" t="n"/>
      <c r="E459" s="42" t="n"/>
      <c r="F459" s="42" t="n"/>
      <c r="G459" s="42" t="n"/>
      <c r="H459" s="42" t="n"/>
      <c r="I459" s="42" t="n"/>
      <c r="J459" s="42" t="n"/>
      <c r="K459" s="42">
        <f>IF(COUNTA(C459:J459)=0,"",SUM(C459:J459))</f>
        <v/>
      </c>
      <c r="L459" s="42">
        <f>IF(COUNTA(C459:J459)=0,"",8*3)</f>
        <v/>
      </c>
      <c r="M459" s="49">
        <f>IF(K459="","",K459/L459)</f>
        <v/>
      </c>
      <c r="N459" s="42">
        <f>IF(M459="","",IF(M459&gt;=75%,"Final",IF(M459&gt;=60%,"Review","Exclude")))</f>
        <v/>
      </c>
      <c r="O459" s="42" t="n"/>
    </row>
    <row r="460">
      <c r="A460" s="42" t="n"/>
      <c r="B460" s="42">
        <f t="array" ref="B460">IFERROR(INDEX(Screening!$B:$B,MATCH(A460,Screening!$A:$A,0)),"")</f>
        <v/>
      </c>
      <c r="C460" s="42" t="n"/>
      <c r="D460" s="42" t="n"/>
      <c r="E460" s="42" t="n"/>
      <c r="F460" s="42" t="n"/>
      <c r="G460" s="42" t="n"/>
      <c r="H460" s="42" t="n"/>
      <c r="I460" s="42" t="n"/>
      <c r="J460" s="42" t="n"/>
      <c r="K460" s="42">
        <f>IF(COUNTA(C460:J460)=0,"",SUM(C460:J460))</f>
        <v/>
      </c>
      <c r="L460" s="42">
        <f>IF(COUNTA(C460:J460)=0,"",8*3)</f>
        <v/>
      </c>
      <c r="M460" s="49">
        <f>IF(K460="","",K460/L460)</f>
        <v/>
      </c>
      <c r="N460" s="42">
        <f>IF(M460="","",IF(M460&gt;=75%,"Final",IF(M460&gt;=60%,"Review","Exclude")))</f>
        <v/>
      </c>
      <c r="O460" s="42" t="n"/>
    </row>
    <row r="461">
      <c r="A461" s="42" t="n"/>
      <c r="B461" s="42">
        <f t="array" ref="B461">IFERROR(INDEX(Screening!$B:$B,MATCH(A461,Screening!$A:$A,0)),"")</f>
        <v/>
      </c>
      <c r="C461" s="42" t="n"/>
      <c r="D461" s="42" t="n"/>
      <c r="E461" s="42" t="n"/>
      <c r="F461" s="42" t="n"/>
      <c r="G461" s="42" t="n"/>
      <c r="H461" s="42" t="n"/>
      <c r="I461" s="42" t="n"/>
      <c r="J461" s="42" t="n"/>
      <c r="K461" s="42">
        <f>IF(COUNTA(C461:J461)=0,"",SUM(C461:J461))</f>
        <v/>
      </c>
      <c r="L461" s="42">
        <f>IF(COUNTA(C461:J461)=0,"",8*3)</f>
        <v/>
      </c>
      <c r="M461" s="49">
        <f>IF(K461="","",K461/L461)</f>
        <v/>
      </c>
      <c r="N461" s="42">
        <f>IF(M461="","",IF(M461&gt;=75%,"Final",IF(M461&gt;=60%,"Review","Exclude")))</f>
        <v/>
      </c>
      <c r="O461" s="42" t="n"/>
    </row>
    <row r="462">
      <c r="A462" s="42" t="n"/>
      <c r="B462" s="42">
        <f t="array" ref="B462">IFERROR(INDEX(Screening!$B:$B,MATCH(A462,Screening!$A:$A,0)),"")</f>
        <v/>
      </c>
      <c r="C462" s="42" t="n"/>
      <c r="D462" s="42" t="n"/>
      <c r="E462" s="42" t="n"/>
      <c r="F462" s="42" t="n"/>
      <c r="G462" s="42" t="n"/>
      <c r="H462" s="42" t="n"/>
      <c r="I462" s="42" t="n"/>
      <c r="J462" s="42" t="n"/>
      <c r="K462" s="42">
        <f>IF(COUNTA(C462:J462)=0,"",SUM(C462:J462))</f>
        <v/>
      </c>
      <c r="L462" s="42">
        <f>IF(COUNTA(C462:J462)=0,"",8*3)</f>
        <v/>
      </c>
      <c r="M462" s="49">
        <f>IF(K462="","",K462/L462)</f>
        <v/>
      </c>
      <c r="N462" s="42">
        <f>IF(M462="","",IF(M462&gt;=75%,"Final",IF(M462&gt;=60%,"Review","Exclude")))</f>
        <v/>
      </c>
      <c r="O462" s="42" t="n"/>
    </row>
    <row r="463">
      <c r="A463" s="42" t="n"/>
      <c r="B463" s="42">
        <f t="array" ref="B463">IFERROR(INDEX(Screening!$B:$B,MATCH(A463,Screening!$A:$A,0)),"")</f>
        <v/>
      </c>
      <c r="C463" s="42" t="n"/>
      <c r="D463" s="42" t="n"/>
      <c r="E463" s="42" t="n"/>
      <c r="F463" s="42" t="n"/>
      <c r="G463" s="42" t="n"/>
      <c r="H463" s="42" t="n"/>
      <c r="I463" s="42" t="n"/>
      <c r="J463" s="42" t="n"/>
      <c r="K463" s="42">
        <f>IF(COUNTA(C463:J463)=0,"",SUM(C463:J463))</f>
        <v/>
      </c>
      <c r="L463" s="42">
        <f>IF(COUNTA(C463:J463)=0,"",8*3)</f>
        <v/>
      </c>
      <c r="M463" s="49">
        <f>IF(K463="","",K463/L463)</f>
        <v/>
      </c>
      <c r="N463" s="42">
        <f>IF(M463="","",IF(M463&gt;=75%,"Final",IF(M463&gt;=60%,"Review","Exclude")))</f>
        <v/>
      </c>
      <c r="O463" s="42" t="n"/>
    </row>
    <row r="464">
      <c r="A464" s="42" t="n"/>
      <c r="B464" s="42">
        <f t="array" ref="B464">IFERROR(INDEX(Screening!$B:$B,MATCH(A464,Screening!$A:$A,0)),"")</f>
        <v/>
      </c>
      <c r="C464" s="42" t="n"/>
      <c r="D464" s="42" t="n"/>
      <c r="E464" s="42" t="n"/>
      <c r="F464" s="42" t="n"/>
      <c r="G464" s="42" t="n"/>
      <c r="H464" s="42" t="n"/>
      <c r="I464" s="42" t="n"/>
      <c r="J464" s="42" t="n"/>
      <c r="K464" s="42">
        <f>IF(COUNTA(C464:J464)=0,"",SUM(C464:J464))</f>
        <v/>
      </c>
      <c r="L464" s="42">
        <f>IF(COUNTA(C464:J464)=0,"",8*3)</f>
        <v/>
      </c>
      <c r="M464" s="49">
        <f>IF(K464="","",K464/L464)</f>
        <v/>
      </c>
      <c r="N464" s="42">
        <f>IF(M464="","",IF(M464&gt;=75%,"Final",IF(M464&gt;=60%,"Review","Exclude")))</f>
        <v/>
      </c>
      <c r="O464" s="42" t="n"/>
    </row>
    <row r="465">
      <c r="A465" s="42" t="n"/>
      <c r="B465" s="42">
        <f t="array" ref="B465">IFERROR(INDEX(Screening!$B:$B,MATCH(A465,Screening!$A:$A,0)),"")</f>
        <v/>
      </c>
      <c r="C465" s="42" t="n"/>
      <c r="D465" s="42" t="n"/>
      <c r="E465" s="42" t="n"/>
      <c r="F465" s="42" t="n"/>
      <c r="G465" s="42" t="n"/>
      <c r="H465" s="42" t="n"/>
      <c r="I465" s="42" t="n"/>
      <c r="J465" s="42" t="n"/>
      <c r="K465" s="42">
        <f>IF(COUNTA(C465:J465)=0,"",SUM(C465:J465))</f>
        <v/>
      </c>
      <c r="L465" s="42">
        <f>IF(COUNTA(C465:J465)=0,"",8*3)</f>
        <v/>
      </c>
      <c r="M465" s="49">
        <f>IF(K465="","",K465/L465)</f>
        <v/>
      </c>
      <c r="N465" s="42">
        <f>IF(M465="","",IF(M465&gt;=75%,"Final",IF(M465&gt;=60%,"Review","Exclude")))</f>
        <v/>
      </c>
      <c r="O465" s="42" t="n"/>
    </row>
    <row r="466">
      <c r="A466" s="42" t="n"/>
      <c r="B466" s="42">
        <f t="array" ref="B466">IFERROR(INDEX(Screening!$B:$B,MATCH(A466,Screening!$A:$A,0)),"")</f>
        <v/>
      </c>
      <c r="C466" s="42" t="n"/>
      <c r="D466" s="42" t="n"/>
      <c r="E466" s="42" t="n"/>
      <c r="F466" s="42" t="n"/>
      <c r="G466" s="42" t="n"/>
      <c r="H466" s="42" t="n"/>
      <c r="I466" s="42" t="n"/>
      <c r="J466" s="42" t="n"/>
      <c r="K466" s="42">
        <f>IF(COUNTA(C466:J466)=0,"",SUM(C466:J466))</f>
        <v/>
      </c>
      <c r="L466" s="42">
        <f>IF(COUNTA(C466:J466)=0,"",8*3)</f>
        <v/>
      </c>
      <c r="M466" s="49">
        <f>IF(K466="","",K466/L466)</f>
        <v/>
      </c>
      <c r="N466" s="42">
        <f>IF(M466="","",IF(M466&gt;=75%,"Final",IF(M466&gt;=60%,"Review","Exclude")))</f>
        <v/>
      </c>
      <c r="O466" s="42" t="n"/>
    </row>
    <row r="467">
      <c r="A467" s="42" t="n"/>
      <c r="B467" s="42">
        <f t="array" ref="B467">IFERROR(INDEX(Screening!$B:$B,MATCH(A467,Screening!$A:$A,0)),"")</f>
        <v/>
      </c>
      <c r="C467" s="42" t="n"/>
      <c r="D467" s="42" t="n"/>
      <c r="E467" s="42" t="n"/>
      <c r="F467" s="42" t="n"/>
      <c r="G467" s="42" t="n"/>
      <c r="H467" s="42" t="n"/>
      <c r="I467" s="42" t="n"/>
      <c r="J467" s="42" t="n"/>
      <c r="K467" s="42">
        <f>IF(COUNTA(C467:J467)=0,"",SUM(C467:J467))</f>
        <v/>
      </c>
      <c r="L467" s="42">
        <f>IF(COUNTA(C467:J467)=0,"",8*3)</f>
        <v/>
      </c>
      <c r="M467" s="49">
        <f>IF(K467="","",K467/L467)</f>
        <v/>
      </c>
      <c r="N467" s="42">
        <f>IF(M467="","",IF(M467&gt;=75%,"Final",IF(M467&gt;=60%,"Review","Exclude")))</f>
        <v/>
      </c>
      <c r="O467" s="42" t="n"/>
    </row>
    <row r="468">
      <c r="A468" s="42" t="n"/>
      <c r="B468" s="42">
        <f t="array" ref="B468">IFERROR(INDEX(Screening!$B:$B,MATCH(A468,Screening!$A:$A,0)),"")</f>
        <v/>
      </c>
      <c r="C468" s="42" t="n"/>
      <c r="D468" s="42" t="n"/>
      <c r="E468" s="42" t="n"/>
      <c r="F468" s="42" t="n"/>
      <c r="G468" s="42" t="n"/>
      <c r="H468" s="42" t="n"/>
      <c r="I468" s="42" t="n"/>
      <c r="J468" s="42" t="n"/>
      <c r="K468" s="42">
        <f>IF(COUNTA(C468:J468)=0,"",SUM(C468:J468))</f>
        <v/>
      </c>
      <c r="L468" s="42">
        <f>IF(COUNTA(C468:J468)=0,"",8*3)</f>
        <v/>
      </c>
      <c r="M468" s="49">
        <f>IF(K468="","",K468/L468)</f>
        <v/>
      </c>
      <c r="N468" s="42">
        <f>IF(M468="","",IF(M468&gt;=75%,"Final",IF(M468&gt;=60%,"Review","Exclude")))</f>
        <v/>
      </c>
      <c r="O468" s="42" t="n"/>
    </row>
    <row r="469">
      <c r="A469" s="42" t="n"/>
      <c r="B469" s="42">
        <f t="array" ref="B469">IFERROR(INDEX(Screening!$B:$B,MATCH(A469,Screening!$A:$A,0)),"")</f>
        <v/>
      </c>
      <c r="C469" s="42" t="n"/>
      <c r="D469" s="42" t="n"/>
      <c r="E469" s="42" t="n"/>
      <c r="F469" s="42" t="n"/>
      <c r="G469" s="42" t="n"/>
      <c r="H469" s="42" t="n"/>
      <c r="I469" s="42" t="n"/>
      <c r="J469" s="42" t="n"/>
      <c r="K469" s="42">
        <f>IF(COUNTA(C469:J469)=0,"",SUM(C469:J469))</f>
        <v/>
      </c>
      <c r="L469" s="42">
        <f>IF(COUNTA(C469:J469)=0,"",8*3)</f>
        <v/>
      </c>
      <c r="M469" s="49">
        <f>IF(K469="","",K469/L469)</f>
        <v/>
      </c>
      <c r="N469" s="42">
        <f>IF(M469="","",IF(M469&gt;=75%,"Final",IF(M469&gt;=60%,"Review","Exclude")))</f>
        <v/>
      </c>
      <c r="O469" s="42" t="n"/>
    </row>
    <row r="470">
      <c r="A470" s="42" t="n"/>
      <c r="B470" s="42">
        <f t="array" ref="B470">IFERROR(INDEX(Screening!$B:$B,MATCH(A470,Screening!$A:$A,0)),"")</f>
        <v/>
      </c>
      <c r="C470" s="42" t="n"/>
      <c r="D470" s="42" t="n"/>
      <c r="E470" s="42" t="n"/>
      <c r="F470" s="42" t="n"/>
      <c r="G470" s="42" t="n"/>
      <c r="H470" s="42" t="n"/>
      <c r="I470" s="42" t="n"/>
      <c r="J470" s="42" t="n"/>
      <c r="K470" s="42">
        <f>IF(COUNTA(C470:J470)=0,"",SUM(C470:J470))</f>
        <v/>
      </c>
      <c r="L470" s="42">
        <f>IF(COUNTA(C470:J470)=0,"",8*3)</f>
        <v/>
      </c>
      <c r="M470" s="49">
        <f>IF(K470="","",K470/L470)</f>
        <v/>
      </c>
      <c r="N470" s="42">
        <f>IF(M470="","",IF(M470&gt;=75%,"Final",IF(M470&gt;=60%,"Review","Exclude")))</f>
        <v/>
      </c>
      <c r="O470" s="42" t="n"/>
    </row>
    <row r="471">
      <c r="A471" s="42" t="n"/>
      <c r="B471" s="42">
        <f t="array" ref="B471">IFERROR(INDEX(Screening!$B:$B,MATCH(A471,Screening!$A:$A,0)),"")</f>
        <v/>
      </c>
      <c r="C471" s="42" t="n"/>
      <c r="D471" s="42" t="n"/>
      <c r="E471" s="42" t="n"/>
      <c r="F471" s="42" t="n"/>
      <c r="G471" s="42" t="n"/>
      <c r="H471" s="42" t="n"/>
      <c r="I471" s="42" t="n"/>
      <c r="J471" s="42" t="n"/>
      <c r="K471" s="42">
        <f>IF(COUNTA(C471:J471)=0,"",SUM(C471:J471))</f>
        <v/>
      </c>
      <c r="L471" s="42">
        <f>IF(COUNTA(C471:J471)=0,"",8*3)</f>
        <v/>
      </c>
      <c r="M471" s="49">
        <f>IF(K471="","",K471/L471)</f>
        <v/>
      </c>
      <c r="N471" s="42">
        <f>IF(M471="","",IF(M471&gt;=75%,"Final",IF(M471&gt;=60%,"Review","Exclude")))</f>
        <v/>
      </c>
      <c r="O471" s="42" t="n"/>
    </row>
    <row r="472">
      <c r="A472" s="42" t="n"/>
      <c r="B472" s="42">
        <f t="array" ref="B472">IFERROR(INDEX(Screening!$B:$B,MATCH(A472,Screening!$A:$A,0)),"")</f>
        <v/>
      </c>
      <c r="C472" s="42" t="n"/>
      <c r="D472" s="42" t="n"/>
      <c r="E472" s="42" t="n"/>
      <c r="F472" s="42" t="n"/>
      <c r="G472" s="42" t="n"/>
      <c r="H472" s="42" t="n"/>
      <c r="I472" s="42" t="n"/>
      <c r="J472" s="42" t="n"/>
      <c r="K472" s="42">
        <f>IF(COUNTA(C472:J472)=0,"",SUM(C472:J472))</f>
        <v/>
      </c>
      <c r="L472" s="42">
        <f>IF(COUNTA(C472:J472)=0,"",8*3)</f>
        <v/>
      </c>
      <c r="M472" s="49">
        <f>IF(K472="","",K472/L472)</f>
        <v/>
      </c>
      <c r="N472" s="42">
        <f>IF(M472="","",IF(M472&gt;=75%,"Final",IF(M472&gt;=60%,"Review","Exclude")))</f>
        <v/>
      </c>
      <c r="O472" s="42" t="n"/>
    </row>
    <row r="473">
      <c r="A473" s="42" t="n"/>
      <c r="B473" s="42">
        <f t="array" ref="B473">IFERROR(INDEX(Screening!$B:$B,MATCH(A473,Screening!$A:$A,0)),"")</f>
        <v/>
      </c>
      <c r="C473" s="42" t="n"/>
      <c r="D473" s="42" t="n"/>
      <c r="E473" s="42" t="n"/>
      <c r="F473" s="42" t="n"/>
      <c r="G473" s="42" t="n"/>
      <c r="H473" s="42" t="n"/>
      <c r="I473" s="42" t="n"/>
      <c r="J473" s="42" t="n"/>
      <c r="K473" s="42">
        <f>IF(COUNTA(C473:J473)=0,"",SUM(C473:J473))</f>
        <v/>
      </c>
      <c r="L473" s="42">
        <f>IF(COUNTA(C473:J473)=0,"",8*3)</f>
        <v/>
      </c>
      <c r="M473" s="49">
        <f>IF(K473="","",K473/L473)</f>
        <v/>
      </c>
      <c r="N473" s="42">
        <f>IF(M473="","",IF(M473&gt;=75%,"Final",IF(M473&gt;=60%,"Review","Exclude")))</f>
        <v/>
      </c>
      <c r="O473" s="42" t="n"/>
    </row>
    <row r="474">
      <c r="A474" s="42" t="n"/>
      <c r="B474" s="42">
        <f t="array" ref="B474">IFERROR(INDEX(Screening!$B:$B,MATCH(A474,Screening!$A:$A,0)),"")</f>
        <v/>
      </c>
      <c r="C474" s="42" t="n"/>
      <c r="D474" s="42" t="n"/>
      <c r="E474" s="42" t="n"/>
      <c r="F474" s="42" t="n"/>
      <c r="G474" s="42" t="n"/>
      <c r="H474" s="42" t="n"/>
      <c r="I474" s="42" t="n"/>
      <c r="J474" s="42" t="n"/>
      <c r="K474" s="42">
        <f>IF(COUNTA(C474:J474)=0,"",SUM(C474:J474))</f>
        <v/>
      </c>
      <c r="L474" s="42">
        <f>IF(COUNTA(C474:J474)=0,"",8*3)</f>
        <v/>
      </c>
      <c r="M474" s="49">
        <f>IF(K474="","",K474/L474)</f>
        <v/>
      </c>
      <c r="N474" s="42">
        <f>IF(M474="","",IF(M474&gt;=75%,"Final",IF(M474&gt;=60%,"Review","Exclude")))</f>
        <v/>
      </c>
      <c r="O474" s="42" t="n"/>
    </row>
    <row r="475">
      <c r="A475" s="42" t="n"/>
      <c r="B475" s="42">
        <f t="array" ref="B475">IFERROR(INDEX(Screening!$B:$B,MATCH(A475,Screening!$A:$A,0)),"")</f>
        <v/>
      </c>
      <c r="C475" s="42" t="n"/>
      <c r="D475" s="42" t="n"/>
      <c r="E475" s="42" t="n"/>
      <c r="F475" s="42" t="n"/>
      <c r="G475" s="42" t="n"/>
      <c r="H475" s="42" t="n"/>
      <c r="I475" s="42" t="n"/>
      <c r="J475" s="42" t="n"/>
      <c r="K475" s="42">
        <f>IF(COUNTA(C475:J475)=0,"",SUM(C475:J475))</f>
        <v/>
      </c>
      <c r="L475" s="42">
        <f>IF(COUNTA(C475:J475)=0,"",8*3)</f>
        <v/>
      </c>
      <c r="M475" s="49">
        <f>IF(K475="","",K475/L475)</f>
        <v/>
      </c>
      <c r="N475" s="42">
        <f>IF(M475="","",IF(M475&gt;=75%,"Final",IF(M475&gt;=60%,"Review","Exclude")))</f>
        <v/>
      </c>
      <c r="O475" s="42" t="n"/>
    </row>
    <row r="476">
      <c r="A476" s="42" t="n"/>
      <c r="B476" s="42">
        <f t="array" ref="B476">IFERROR(INDEX(Screening!$B:$B,MATCH(A476,Screening!$A:$A,0)),"")</f>
        <v/>
      </c>
      <c r="C476" s="42" t="n"/>
      <c r="D476" s="42" t="n"/>
      <c r="E476" s="42" t="n"/>
      <c r="F476" s="42" t="n"/>
      <c r="G476" s="42" t="n"/>
      <c r="H476" s="42" t="n"/>
      <c r="I476" s="42" t="n"/>
      <c r="J476" s="42" t="n"/>
      <c r="K476" s="42">
        <f>IF(COUNTA(C476:J476)=0,"",SUM(C476:J476))</f>
        <v/>
      </c>
      <c r="L476" s="42">
        <f>IF(COUNTA(C476:J476)=0,"",8*3)</f>
        <v/>
      </c>
      <c r="M476" s="49">
        <f>IF(K476="","",K476/L476)</f>
        <v/>
      </c>
      <c r="N476" s="42">
        <f>IF(M476="","",IF(M476&gt;=75%,"Final",IF(M476&gt;=60%,"Review","Exclude")))</f>
        <v/>
      </c>
      <c r="O476" s="42" t="n"/>
    </row>
    <row r="477">
      <c r="A477" s="42" t="n"/>
      <c r="B477" s="42">
        <f t="array" ref="B477">IFERROR(INDEX(Screening!$B:$B,MATCH(A477,Screening!$A:$A,0)),"")</f>
        <v/>
      </c>
      <c r="C477" s="42" t="n"/>
      <c r="D477" s="42" t="n"/>
      <c r="E477" s="42" t="n"/>
      <c r="F477" s="42" t="n"/>
      <c r="G477" s="42" t="n"/>
      <c r="H477" s="42" t="n"/>
      <c r="I477" s="42" t="n"/>
      <c r="J477" s="42" t="n"/>
      <c r="K477" s="42">
        <f>IF(COUNTA(C477:J477)=0,"",SUM(C477:J477))</f>
        <v/>
      </c>
      <c r="L477" s="42">
        <f>IF(COUNTA(C477:J477)=0,"",8*3)</f>
        <v/>
      </c>
      <c r="M477" s="49">
        <f>IF(K477="","",K477/L477)</f>
        <v/>
      </c>
      <c r="N477" s="42">
        <f>IF(M477="","",IF(M477&gt;=75%,"Final",IF(M477&gt;=60%,"Review","Exclude")))</f>
        <v/>
      </c>
      <c r="O477" s="42" t="n"/>
    </row>
    <row r="478">
      <c r="A478" s="42" t="n"/>
      <c r="B478" s="42">
        <f t="array" ref="B478">IFERROR(INDEX(Screening!$B:$B,MATCH(A478,Screening!$A:$A,0)),"")</f>
        <v/>
      </c>
      <c r="C478" s="42" t="n"/>
      <c r="D478" s="42" t="n"/>
      <c r="E478" s="42" t="n"/>
      <c r="F478" s="42" t="n"/>
      <c r="G478" s="42" t="n"/>
      <c r="H478" s="42" t="n"/>
      <c r="I478" s="42" t="n"/>
      <c r="J478" s="42" t="n"/>
      <c r="K478" s="42">
        <f>IF(COUNTA(C478:J478)=0,"",SUM(C478:J478))</f>
        <v/>
      </c>
      <c r="L478" s="42">
        <f>IF(COUNTA(C478:J478)=0,"",8*3)</f>
        <v/>
      </c>
      <c r="M478" s="49">
        <f>IF(K478="","",K478/L478)</f>
        <v/>
      </c>
      <c r="N478" s="42">
        <f>IF(M478="","",IF(M478&gt;=75%,"Final",IF(M478&gt;=60%,"Review","Exclude")))</f>
        <v/>
      </c>
      <c r="O478" s="42" t="n"/>
    </row>
    <row r="479">
      <c r="A479" s="42" t="n"/>
      <c r="B479" s="42">
        <f t="array" ref="B479">IFERROR(INDEX(Screening!$B:$B,MATCH(A479,Screening!$A:$A,0)),"")</f>
        <v/>
      </c>
      <c r="C479" s="42" t="n"/>
      <c r="D479" s="42" t="n"/>
      <c r="E479" s="42" t="n"/>
      <c r="F479" s="42" t="n"/>
      <c r="G479" s="42" t="n"/>
      <c r="H479" s="42" t="n"/>
      <c r="I479" s="42" t="n"/>
      <c r="J479" s="42" t="n"/>
      <c r="K479" s="42">
        <f>IF(COUNTA(C479:J479)=0,"",SUM(C479:J479))</f>
        <v/>
      </c>
      <c r="L479" s="42">
        <f>IF(COUNTA(C479:J479)=0,"",8*3)</f>
        <v/>
      </c>
      <c r="M479" s="49">
        <f>IF(K479="","",K479/L479)</f>
        <v/>
      </c>
      <c r="N479" s="42">
        <f>IF(M479="","",IF(M479&gt;=75%,"Final",IF(M479&gt;=60%,"Review","Exclude")))</f>
        <v/>
      </c>
      <c r="O479" s="42" t="n"/>
    </row>
    <row r="480">
      <c r="A480" s="42" t="n"/>
      <c r="B480" s="42">
        <f t="array" ref="B480">IFERROR(INDEX(Screening!$B:$B,MATCH(A480,Screening!$A:$A,0)),"")</f>
        <v/>
      </c>
      <c r="C480" s="42" t="n"/>
      <c r="D480" s="42" t="n"/>
      <c r="E480" s="42" t="n"/>
      <c r="F480" s="42" t="n"/>
      <c r="G480" s="42" t="n"/>
      <c r="H480" s="42" t="n"/>
      <c r="I480" s="42" t="n"/>
      <c r="J480" s="42" t="n"/>
      <c r="K480" s="42">
        <f>IF(COUNTA(C480:J480)=0,"",SUM(C480:J480))</f>
        <v/>
      </c>
      <c r="L480" s="42">
        <f>IF(COUNTA(C480:J480)=0,"",8*3)</f>
        <v/>
      </c>
      <c r="M480" s="49">
        <f>IF(K480="","",K480/L480)</f>
        <v/>
      </c>
      <c r="N480" s="42">
        <f>IF(M480="","",IF(M480&gt;=75%,"Final",IF(M480&gt;=60%,"Review","Exclude")))</f>
        <v/>
      </c>
      <c r="O480" s="42" t="n"/>
    </row>
    <row r="481">
      <c r="A481" s="42" t="n"/>
      <c r="B481" s="42">
        <f t="array" ref="B481">IFERROR(INDEX(Screening!$B:$B,MATCH(A481,Screening!$A:$A,0)),"")</f>
        <v/>
      </c>
      <c r="C481" s="42" t="n"/>
      <c r="D481" s="42" t="n"/>
      <c r="E481" s="42" t="n"/>
      <c r="F481" s="42" t="n"/>
      <c r="G481" s="42" t="n"/>
      <c r="H481" s="42" t="n"/>
      <c r="I481" s="42" t="n"/>
      <c r="J481" s="42" t="n"/>
      <c r="K481" s="42">
        <f>IF(COUNTA(C481:J481)=0,"",SUM(C481:J481))</f>
        <v/>
      </c>
      <c r="L481" s="42">
        <f>IF(COUNTA(C481:J481)=0,"",8*3)</f>
        <v/>
      </c>
      <c r="M481" s="49">
        <f>IF(K481="","",K481/L481)</f>
        <v/>
      </c>
      <c r="N481" s="42">
        <f>IF(M481="","",IF(M481&gt;=75%,"Final",IF(M481&gt;=60%,"Review","Exclude")))</f>
        <v/>
      </c>
      <c r="O481" s="42" t="n"/>
    </row>
    <row r="482">
      <c r="A482" s="42" t="n"/>
      <c r="B482" s="42">
        <f t="array" ref="B482">IFERROR(INDEX(Screening!$B:$B,MATCH(A482,Screening!$A:$A,0)),"")</f>
        <v/>
      </c>
      <c r="C482" s="42" t="n"/>
      <c r="D482" s="42" t="n"/>
      <c r="E482" s="42" t="n"/>
      <c r="F482" s="42" t="n"/>
      <c r="G482" s="42" t="n"/>
      <c r="H482" s="42" t="n"/>
      <c r="I482" s="42" t="n"/>
      <c r="J482" s="42" t="n"/>
      <c r="K482" s="42">
        <f>IF(COUNTA(C482:J482)=0,"",SUM(C482:J482))</f>
        <v/>
      </c>
      <c r="L482" s="42">
        <f>IF(COUNTA(C482:J482)=0,"",8*3)</f>
        <v/>
      </c>
      <c r="M482" s="49">
        <f>IF(K482="","",K482/L482)</f>
        <v/>
      </c>
      <c r="N482" s="42">
        <f>IF(M482="","",IF(M482&gt;=75%,"Final",IF(M482&gt;=60%,"Review","Exclude")))</f>
        <v/>
      </c>
      <c r="O482" s="42" t="n"/>
    </row>
    <row r="483">
      <c r="A483" s="42" t="n"/>
      <c r="B483" s="42">
        <f t="array" ref="B483">IFERROR(INDEX(Screening!$B:$B,MATCH(A483,Screening!$A:$A,0)),"")</f>
        <v/>
      </c>
      <c r="C483" s="42" t="n"/>
      <c r="D483" s="42" t="n"/>
      <c r="E483" s="42" t="n"/>
      <c r="F483" s="42" t="n"/>
      <c r="G483" s="42" t="n"/>
      <c r="H483" s="42" t="n"/>
      <c r="I483" s="42" t="n"/>
      <c r="J483" s="42" t="n"/>
      <c r="K483" s="42">
        <f>IF(COUNTA(C483:J483)=0,"",SUM(C483:J483))</f>
        <v/>
      </c>
      <c r="L483" s="42">
        <f>IF(COUNTA(C483:J483)=0,"",8*3)</f>
        <v/>
      </c>
      <c r="M483" s="49">
        <f>IF(K483="","",K483/L483)</f>
        <v/>
      </c>
      <c r="N483" s="42">
        <f>IF(M483="","",IF(M483&gt;=75%,"Final",IF(M483&gt;=60%,"Review","Exclude")))</f>
        <v/>
      </c>
      <c r="O483" s="42" t="n"/>
    </row>
    <row r="484">
      <c r="A484" s="42" t="n"/>
      <c r="B484" s="42">
        <f t="array" ref="B484">IFERROR(INDEX(Screening!$B:$B,MATCH(A484,Screening!$A:$A,0)),"")</f>
        <v/>
      </c>
      <c r="C484" s="42" t="n"/>
      <c r="D484" s="42" t="n"/>
      <c r="E484" s="42" t="n"/>
      <c r="F484" s="42" t="n"/>
      <c r="G484" s="42" t="n"/>
      <c r="H484" s="42" t="n"/>
      <c r="I484" s="42" t="n"/>
      <c r="J484" s="42" t="n"/>
      <c r="K484" s="42">
        <f>IF(COUNTA(C484:J484)=0,"",SUM(C484:J484))</f>
        <v/>
      </c>
      <c r="L484" s="42">
        <f>IF(COUNTA(C484:J484)=0,"",8*3)</f>
        <v/>
      </c>
      <c r="M484" s="49">
        <f>IF(K484="","",K484/L484)</f>
        <v/>
      </c>
      <c r="N484" s="42">
        <f>IF(M484="","",IF(M484&gt;=75%,"Final",IF(M484&gt;=60%,"Review","Exclude")))</f>
        <v/>
      </c>
      <c r="O484" s="42" t="n"/>
    </row>
    <row r="485">
      <c r="A485" s="42" t="n"/>
      <c r="B485" s="42">
        <f t="array" ref="B485">IFERROR(INDEX(Screening!$B:$B,MATCH(A485,Screening!$A:$A,0)),"")</f>
        <v/>
      </c>
      <c r="C485" s="42" t="n"/>
      <c r="D485" s="42" t="n"/>
      <c r="E485" s="42" t="n"/>
      <c r="F485" s="42" t="n"/>
      <c r="G485" s="42" t="n"/>
      <c r="H485" s="42" t="n"/>
      <c r="I485" s="42" t="n"/>
      <c r="J485" s="42" t="n"/>
      <c r="K485" s="42">
        <f>IF(COUNTA(C485:J485)=0,"",SUM(C485:J485))</f>
        <v/>
      </c>
      <c r="L485" s="42">
        <f>IF(COUNTA(C485:J485)=0,"",8*3)</f>
        <v/>
      </c>
      <c r="M485" s="49">
        <f>IF(K485="","",K485/L485)</f>
        <v/>
      </c>
      <c r="N485" s="42">
        <f>IF(M485="","",IF(M485&gt;=75%,"Final",IF(M485&gt;=60%,"Review","Exclude")))</f>
        <v/>
      </c>
      <c r="O485" s="42" t="n"/>
    </row>
    <row r="486">
      <c r="A486" s="42" t="n"/>
      <c r="B486" s="42">
        <f t="array" ref="B486">IFERROR(INDEX(Screening!$B:$B,MATCH(A486,Screening!$A:$A,0)),"")</f>
        <v/>
      </c>
      <c r="C486" s="42" t="n"/>
      <c r="D486" s="42" t="n"/>
      <c r="E486" s="42" t="n"/>
      <c r="F486" s="42" t="n"/>
      <c r="G486" s="42" t="n"/>
      <c r="H486" s="42" t="n"/>
      <c r="I486" s="42" t="n"/>
      <c r="J486" s="42" t="n"/>
      <c r="K486" s="42">
        <f>IF(COUNTA(C486:J486)=0,"",SUM(C486:J486))</f>
        <v/>
      </c>
      <c r="L486" s="42">
        <f>IF(COUNTA(C486:J486)=0,"",8*3)</f>
        <v/>
      </c>
      <c r="M486" s="49">
        <f>IF(K486="","",K486/L486)</f>
        <v/>
      </c>
      <c r="N486" s="42">
        <f>IF(M486="","",IF(M486&gt;=75%,"Final",IF(M486&gt;=60%,"Review","Exclude")))</f>
        <v/>
      </c>
      <c r="O486" s="42" t="n"/>
    </row>
    <row r="487">
      <c r="A487" s="42" t="n"/>
      <c r="B487" s="42">
        <f t="array" ref="B487">IFERROR(INDEX(Screening!$B:$B,MATCH(A487,Screening!$A:$A,0)),"")</f>
        <v/>
      </c>
      <c r="C487" s="42" t="n"/>
      <c r="D487" s="42" t="n"/>
      <c r="E487" s="42" t="n"/>
      <c r="F487" s="42" t="n"/>
      <c r="G487" s="42" t="n"/>
      <c r="H487" s="42" t="n"/>
      <c r="I487" s="42" t="n"/>
      <c r="J487" s="42" t="n"/>
      <c r="K487" s="42">
        <f>IF(COUNTA(C487:J487)=0,"",SUM(C487:J487))</f>
        <v/>
      </c>
      <c r="L487" s="42">
        <f>IF(COUNTA(C487:J487)=0,"",8*3)</f>
        <v/>
      </c>
      <c r="M487" s="49">
        <f>IF(K487="","",K487/L487)</f>
        <v/>
      </c>
      <c r="N487" s="42">
        <f>IF(M487="","",IF(M487&gt;=75%,"Final",IF(M487&gt;=60%,"Review","Exclude")))</f>
        <v/>
      </c>
      <c r="O487" s="42" t="n"/>
    </row>
    <row r="488">
      <c r="A488" s="42" t="n"/>
      <c r="B488" s="42">
        <f t="array" ref="B488">IFERROR(INDEX(Screening!$B:$B,MATCH(A488,Screening!$A:$A,0)),"")</f>
        <v/>
      </c>
      <c r="C488" s="42" t="n"/>
      <c r="D488" s="42" t="n"/>
      <c r="E488" s="42" t="n"/>
      <c r="F488" s="42" t="n"/>
      <c r="G488" s="42" t="n"/>
      <c r="H488" s="42" t="n"/>
      <c r="I488" s="42" t="n"/>
      <c r="J488" s="42" t="n"/>
      <c r="K488" s="42">
        <f>IF(COUNTA(C488:J488)=0,"",SUM(C488:J488))</f>
        <v/>
      </c>
      <c r="L488" s="42">
        <f>IF(COUNTA(C488:J488)=0,"",8*3)</f>
        <v/>
      </c>
      <c r="M488" s="49">
        <f>IF(K488="","",K488/L488)</f>
        <v/>
      </c>
      <c r="N488" s="42">
        <f>IF(M488="","",IF(M488&gt;=75%,"Final",IF(M488&gt;=60%,"Review","Exclude")))</f>
        <v/>
      </c>
      <c r="O488" s="42" t="n"/>
    </row>
    <row r="489">
      <c r="A489" s="42" t="n"/>
      <c r="B489" s="42">
        <f t="array" ref="B489">IFERROR(INDEX(Screening!$B:$B,MATCH(A489,Screening!$A:$A,0)),"")</f>
        <v/>
      </c>
      <c r="C489" s="42" t="n"/>
      <c r="D489" s="42" t="n"/>
      <c r="E489" s="42" t="n"/>
      <c r="F489" s="42" t="n"/>
      <c r="G489" s="42" t="n"/>
      <c r="H489" s="42" t="n"/>
      <c r="I489" s="42" t="n"/>
      <c r="J489" s="42" t="n"/>
      <c r="K489" s="42">
        <f>IF(COUNTA(C489:J489)=0,"",SUM(C489:J489))</f>
        <v/>
      </c>
      <c r="L489" s="42">
        <f>IF(COUNTA(C489:J489)=0,"",8*3)</f>
        <v/>
      </c>
      <c r="M489" s="49">
        <f>IF(K489="","",K489/L489)</f>
        <v/>
      </c>
      <c r="N489" s="42">
        <f>IF(M489="","",IF(M489&gt;=75%,"Final",IF(M489&gt;=60%,"Review","Exclude")))</f>
        <v/>
      </c>
      <c r="O489" s="42" t="n"/>
    </row>
    <row r="490">
      <c r="A490" s="42" t="n"/>
      <c r="B490" s="42">
        <f t="array" ref="B490">IFERROR(INDEX(Screening!$B:$B,MATCH(A490,Screening!$A:$A,0)),"")</f>
        <v/>
      </c>
      <c r="C490" s="42" t="n"/>
      <c r="D490" s="42" t="n"/>
      <c r="E490" s="42" t="n"/>
      <c r="F490" s="42" t="n"/>
      <c r="G490" s="42" t="n"/>
      <c r="H490" s="42" t="n"/>
      <c r="I490" s="42" t="n"/>
      <c r="J490" s="42" t="n"/>
      <c r="K490" s="42">
        <f>IF(COUNTA(C490:J490)=0,"",SUM(C490:J490))</f>
        <v/>
      </c>
      <c r="L490" s="42">
        <f>IF(COUNTA(C490:J490)=0,"",8*3)</f>
        <v/>
      </c>
      <c r="M490" s="49">
        <f>IF(K490="","",K490/L490)</f>
        <v/>
      </c>
      <c r="N490" s="42">
        <f>IF(M490="","",IF(M490&gt;=75%,"Final",IF(M490&gt;=60%,"Review","Exclude")))</f>
        <v/>
      </c>
      <c r="O490" s="42" t="n"/>
    </row>
    <row r="491">
      <c r="A491" s="42" t="n"/>
      <c r="B491" s="42">
        <f t="array" ref="B491">IFERROR(INDEX(Screening!$B:$B,MATCH(A491,Screening!$A:$A,0)),"")</f>
        <v/>
      </c>
      <c r="C491" s="42" t="n"/>
      <c r="D491" s="42" t="n"/>
      <c r="E491" s="42" t="n"/>
      <c r="F491" s="42" t="n"/>
      <c r="G491" s="42" t="n"/>
      <c r="H491" s="42" t="n"/>
      <c r="I491" s="42" t="n"/>
      <c r="J491" s="42" t="n"/>
      <c r="K491" s="42">
        <f>IF(COUNTA(C491:J491)=0,"",SUM(C491:J491))</f>
        <v/>
      </c>
      <c r="L491" s="42">
        <f>IF(COUNTA(C491:J491)=0,"",8*3)</f>
        <v/>
      </c>
      <c r="M491" s="49">
        <f>IF(K491="","",K491/L491)</f>
        <v/>
      </c>
      <c r="N491" s="42">
        <f>IF(M491="","",IF(M491&gt;=75%,"Final",IF(M491&gt;=60%,"Review","Exclude")))</f>
        <v/>
      </c>
      <c r="O491" s="42" t="n"/>
    </row>
    <row r="492">
      <c r="A492" s="42" t="n"/>
      <c r="B492" s="42">
        <f t="array" ref="B492">IFERROR(INDEX(Screening!$B:$B,MATCH(A492,Screening!$A:$A,0)),"")</f>
        <v/>
      </c>
      <c r="C492" s="42" t="n"/>
      <c r="D492" s="42" t="n"/>
      <c r="E492" s="42" t="n"/>
      <c r="F492" s="42" t="n"/>
      <c r="G492" s="42" t="n"/>
      <c r="H492" s="42" t="n"/>
      <c r="I492" s="42" t="n"/>
      <c r="J492" s="42" t="n"/>
      <c r="K492" s="42">
        <f>IF(COUNTA(C492:J492)=0,"",SUM(C492:J492))</f>
        <v/>
      </c>
      <c r="L492" s="42">
        <f>IF(COUNTA(C492:J492)=0,"",8*3)</f>
        <v/>
      </c>
      <c r="M492" s="49">
        <f>IF(K492="","",K492/L492)</f>
        <v/>
      </c>
      <c r="N492" s="42">
        <f>IF(M492="","",IF(M492&gt;=75%,"Final",IF(M492&gt;=60%,"Review","Exclude")))</f>
        <v/>
      </c>
      <c r="O492" s="42" t="n"/>
    </row>
    <row r="493">
      <c r="A493" s="42" t="n"/>
      <c r="B493" s="42">
        <f t="array" ref="B493">IFERROR(INDEX(Screening!$B:$B,MATCH(A493,Screening!$A:$A,0)),"")</f>
        <v/>
      </c>
      <c r="C493" s="42" t="n"/>
      <c r="D493" s="42" t="n"/>
      <c r="E493" s="42" t="n"/>
      <c r="F493" s="42" t="n"/>
      <c r="G493" s="42" t="n"/>
      <c r="H493" s="42" t="n"/>
      <c r="I493" s="42" t="n"/>
      <c r="J493" s="42" t="n"/>
      <c r="K493" s="42">
        <f>IF(COUNTA(C493:J493)=0,"",SUM(C493:J493))</f>
        <v/>
      </c>
      <c r="L493" s="42">
        <f>IF(COUNTA(C493:J493)=0,"",8*3)</f>
        <v/>
      </c>
      <c r="M493" s="49">
        <f>IF(K493="","",K493/L493)</f>
        <v/>
      </c>
      <c r="N493" s="42">
        <f>IF(M493="","",IF(M493&gt;=75%,"Final",IF(M493&gt;=60%,"Review","Exclude")))</f>
        <v/>
      </c>
      <c r="O493" s="42" t="n"/>
    </row>
    <row r="494">
      <c r="A494" s="42" t="n"/>
      <c r="B494" s="42">
        <f t="array" ref="B494">IFERROR(INDEX(Screening!$B:$B,MATCH(A494,Screening!$A:$A,0)),"")</f>
        <v/>
      </c>
      <c r="C494" s="42" t="n"/>
      <c r="D494" s="42" t="n"/>
      <c r="E494" s="42" t="n"/>
      <c r="F494" s="42" t="n"/>
      <c r="G494" s="42" t="n"/>
      <c r="H494" s="42" t="n"/>
      <c r="I494" s="42" t="n"/>
      <c r="J494" s="42" t="n"/>
      <c r="K494" s="42">
        <f>IF(COUNTA(C494:J494)=0,"",SUM(C494:J494))</f>
        <v/>
      </c>
      <c r="L494" s="42">
        <f>IF(COUNTA(C494:J494)=0,"",8*3)</f>
        <v/>
      </c>
      <c r="M494" s="49">
        <f>IF(K494="","",K494/L494)</f>
        <v/>
      </c>
      <c r="N494" s="42">
        <f>IF(M494="","",IF(M494&gt;=75%,"Final",IF(M494&gt;=60%,"Review","Exclude")))</f>
        <v/>
      </c>
      <c r="O494" s="42" t="n"/>
    </row>
    <row r="495">
      <c r="A495" s="42" t="n"/>
      <c r="B495" s="42">
        <f t="array" ref="B495">IFERROR(INDEX(Screening!$B:$B,MATCH(A495,Screening!$A:$A,0)),"")</f>
        <v/>
      </c>
      <c r="C495" s="42" t="n"/>
      <c r="D495" s="42" t="n"/>
      <c r="E495" s="42" t="n"/>
      <c r="F495" s="42" t="n"/>
      <c r="G495" s="42" t="n"/>
      <c r="H495" s="42" t="n"/>
      <c r="I495" s="42" t="n"/>
      <c r="J495" s="42" t="n"/>
      <c r="K495" s="42">
        <f>IF(COUNTA(C495:J495)=0,"",SUM(C495:J495))</f>
        <v/>
      </c>
      <c r="L495" s="42">
        <f>IF(COUNTA(C495:J495)=0,"",8*3)</f>
        <v/>
      </c>
      <c r="M495" s="49">
        <f>IF(K495="","",K495/L495)</f>
        <v/>
      </c>
      <c r="N495" s="42">
        <f>IF(M495="","",IF(M495&gt;=75%,"Final",IF(M495&gt;=60%,"Review","Exclude")))</f>
        <v/>
      </c>
      <c r="O495" s="42" t="n"/>
    </row>
    <row r="496">
      <c r="A496" s="42" t="n"/>
      <c r="B496" s="42">
        <f t="array" ref="B496">IFERROR(INDEX(Screening!$B:$B,MATCH(A496,Screening!$A:$A,0)),"")</f>
        <v/>
      </c>
      <c r="C496" s="42" t="n"/>
      <c r="D496" s="42" t="n"/>
      <c r="E496" s="42" t="n"/>
      <c r="F496" s="42" t="n"/>
      <c r="G496" s="42" t="n"/>
      <c r="H496" s="42" t="n"/>
      <c r="I496" s="42" t="n"/>
      <c r="J496" s="42" t="n"/>
      <c r="K496" s="42">
        <f>IF(COUNTA(C496:J496)=0,"",SUM(C496:J496))</f>
        <v/>
      </c>
      <c r="L496" s="42">
        <f>IF(COUNTA(C496:J496)=0,"",8*3)</f>
        <v/>
      </c>
      <c r="M496" s="49">
        <f>IF(K496="","",K496/L496)</f>
        <v/>
      </c>
      <c r="N496" s="42">
        <f>IF(M496="","",IF(M496&gt;=75%,"Final",IF(M496&gt;=60%,"Review","Exclude")))</f>
        <v/>
      </c>
      <c r="O496" s="42" t="n"/>
    </row>
    <row r="497">
      <c r="A497" s="42" t="n"/>
      <c r="B497" s="42">
        <f t="array" ref="B497">IFERROR(INDEX(Screening!$B:$B,MATCH(A497,Screening!$A:$A,0)),"")</f>
        <v/>
      </c>
      <c r="C497" s="42" t="n"/>
      <c r="D497" s="42" t="n"/>
      <c r="E497" s="42" t="n"/>
      <c r="F497" s="42" t="n"/>
      <c r="G497" s="42" t="n"/>
      <c r="H497" s="42" t="n"/>
      <c r="I497" s="42" t="n"/>
      <c r="J497" s="42" t="n"/>
      <c r="K497" s="42">
        <f>IF(COUNTA(C497:J497)=0,"",SUM(C497:J497))</f>
        <v/>
      </c>
      <c r="L497" s="42">
        <f>IF(COUNTA(C497:J497)=0,"",8*3)</f>
        <v/>
      </c>
      <c r="M497" s="49">
        <f>IF(K497="","",K497/L497)</f>
        <v/>
      </c>
      <c r="N497" s="42">
        <f>IF(M497="","",IF(M497&gt;=75%,"Final",IF(M497&gt;=60%,"Review","Exclude")))</f>
        <v/>
      </c>
      <c r="O497" s="42" t="n"/>
    </row>
    <row r="498">
      <c r="A498" s="42" t="n"/>
      <c r="B498" s="42">
        <f t="array" ref="B498">IFERROR(INDEX(Screening!$B:$B,MATCH(A498,Screening!$A:$A,0)),"")</f>
        <v/>
      </c>
      <c r="C498" s="42" t="n"/>
      <c r="D498" s="42" t="n"/>
      <c r="E498" s="42" t="n"/>
      <c r="F498" s="42" t="n"/>
      <c r="G498" s="42" t="n"/>
      <c r="H498" s="42" t="n"/>
      <c r="I498" s="42" t="n"/>
      <c r="J498" s="42" t="n"/>
      <c r="K498" s="42">
        <f>IF(COUNTA(C498:J498)=0,"",SUM(C498:J498))</f>
        <v/>
      </c>
      <c r="L498" s="42">
        <f>IF(COUNTA(C498:J498)=0,"",8*3)</f>
        <v/>
      </c>
      <c r="M498" s="49">
        <f>IF(K498="","",K498/L498)</f>
        <v/>
      </c>
      <c r="N498" s="42">
        <f>IF(M498="","",IF(M498&gt;=75%,"Final",IF(M498&gt;=60%,"Review","Exclude")))</f>
        <v/>
      </c>
      <c r="O498" s="42" t="n"/>
    </row>
    <row r="499">
      <c r="A499" s="42" t="n"/>
      <c r="B499" s="42">
        <f t="array" ref="B499">IFERROR(INDEX(Screening!$B:$B,MATCH(A499,Screening!$A:$A,0)),"")</f>
        <v/>
      </c>
      <c r="C499" s="42" t="n"/>
      <c r="D499" s="42" t="n"/>
      <c r="E499" s="42" t="n"/>
      <c r="F499" s="42" t="n"/>
      <c r="G499" s="42" t="n"/>
      <c r="H499" s="42" t="n"/>
      <c r="I499" s="42" t="n"/>
      <c r="J499" s="42" t="n"/>
      <c r="K499" s="42">
        <f>IF(COUNTA(C499:J499)=0,"",SUM(C499:J499))</f>
        <v/>
      </c>
      <c r="L499" s="42">
        <f>IF(COUNTA(C499:J499)=0,"",8*3)</f>
        <v/>
      </c>
      <c r="M499" s="49">
        <f>IF(K499="","",K499/L499)</f>
        <v/>
      </c>
      <c r="N499" s="42">
        <f>IF(M499="","",IF(M499&gt;=75%,"Final",IF(M499&gt;=60%,"Review","Exclude")))</f>
        <v/>
      </c>
      <c r="O499" s="42" t="n"/>
    </row>
    <row r="500">
      <c r="A500" s="42" t="n"/>
      <c r="B500" s="42">
        <f t="array" ref="B500">IFERROR(INDEX(Screening!$B:$B,MATCH(A500,Screening!$A:$A,0)),"")</f>
        <v/>
      </c>
      <c r="C500" s="42" t="n"/>
      <c r="D500" s="42" t="n"/>
      <c r="E500" s="42" t="n"/>
      <c r="F500" s="42" t="n"/>
      <c r="G500" s="42" t="n"/>
      <c r="H500" s="42" t="n"/>
      <c r="I500" s="42" t="n"/>
      <c r="J500" s="42" t="n"/>
      <c r="K500" s="42">
        <f>IF(COUNTA(C500:J500)=0,"",SUM(C500:J500))</f>
        <v/>
      </c>
      <c r="L500" s="42">
        <f>IF(COUNTA(C500:J500)=0,"",8*3)</f>
        <v/>
      </c>
      <c r="M500" s="49">
        <f>IF(K500="","",K500/L500)</f>
        <v/>
      </c>
      <c r="N500" s="42">
        <f>IF(M500="","",IF(M500&gt;=75%,"Final",IF(M500&gt;=60%,"Review","Exclude")))</f>
        <v/>
      </c>
      <c r="O500" s="42" t="n"/>
    </row>
    <row r="501">
      <c r="A501" s="42" t="n"/>
      <c r="B501" s="42">
        <f t="array" ref="B501">IFERROR(INDEX(Screening!$B:$B,MATCH(A501,Screening!$A:$A,0)),"")</f>
        <v/>
      </c>
      <c r="C501" s="42" t="n"/>
      <c r="D501" s="42" t="n"/>
      <c r="E501" s="42" t="n"/>
      <c r="F501" s="42" t="n"/>
      <c r="G501" s="42" t="n"/>
      <c r="H501" s="42" t="n"/>
      <c r="I501" s="42" t="n"/>
      <c r="J501" s="42" t="n"/>
      <c r="K501" s="42">
        <f>IF(COUNTA(C501:J501)=0,"",SUM(C501:J501))</f>
        <v/>
      </c>
      <c r="L501" s="42">
        <f>IF(COUNTA(C501:J501)=0,"",8*3)</f>
        <v/>
      </c>
      <c r="M501" s="49">
        <f>IF(K501="","",K501/L501)</f>
        <v/>
      </c>
      <c r="N501" s="42">
        <f>IF(M501="","",IF(M501&gt;=75%,"Final",IF(M501&gt;=60%,"Review","Exclude")))</f>
        <v/>
      </c>
      <c r="O501" s="42" t="n"/>
    </row>
    <row r="502">
      <c r="A502" s="42" t="n"/>
      <c r="B502" s="42">
        <f t="array" ref="B502">IFERROR(INDEX(Screening!$B:$B,MATCH(A502,Screening!$A:$A,0)),"")</f>
        <v/>
      </c>
      <c r="C502" s="42" t="n"/>
      <c r="D502" s="42" t="n"/>
      <c r="E502" s="42" t="n"/>
      <c r="F502" s="42" t="n"/>
      <c r="G502" s="42" t="n"/>
      <c r="H502" s="42" t="n"/>
      <c r="I502" s="42" t="n"/>
      <c r="J502" s="42" t="n"/>
      <c r="K502" s="42">
        <f>IF(COUNTA(C502:J502)=0,"",SUM(C502:J502))</f>
        <v/>
      </c>
      <c r="L502" s="42">
        <f>IF(COUNTA(C502:J502)=0,"",8*3)</f>
        <v/>
      </c>
      <c r="M502" s="49">
        <f>IF(K502="","",K502/L502)</f>
        <v/>
      </c>
      <c r="N502" s="42">
        <f>IF(M502="","",IF(M502&gt;=75%,"Final",IF(M502&gt;=60%,"Review","Exclude")))</f>
        <v/>
      </c>
      <c r="O502" s="42" t="n"/>
    </row>
    <row r="503">
      <c r="A503" s="42" t="n"/>
      <c r="B503" s="42">
        <f t="array" ref="B503">IFERROR(INDEX(Screening!$B:$B,MATCH(A503,Screening!$A:$A,0)),"")</f>
        <v/>
      </c>
      <c r="C503" s="42" t="n"/>
      <c r="D503" s="42" t="n"/>
      <c r="E503" s="42" t="n"/>
      <c r="F503" s="42" t="n"/>
      <c r="G503" s="42" t="n"/>
      <c r="H503" s="42" t="n"/>
      <c r="I503" s="42" t="n"/>
      <c r="J503" s="42" t="n"/>
      <c r="K503" s="42">
        <f>IF(COUNTA(C503:J503)=0,"",SUM(C503:J503))</f>
        <v/>
      </c>
      <c r="L503" s="42">
        <f>IF(COUNTA(C503:J503)=0,"",8*3)</f>
        <v/>
      </c>
      <c r="M503" s="49">
        <f>IF(K503="","",K503/L503)</f>
        <v/>
      </c>
      <c r="N503" s="42">
        <f>IF(M503="","",IF(M503&gt;=75%,"Final",IF(M503&gt;=60%,"Review","Exclude")))</f>
        <v/>
      </c>
      <c r="O503" s="42" t="n"/>
    </row>
    <row r="504">
      <c r="A504" s="42" t="n"/>
      <c r="B504" s="42">
        <f t="array" ref="B504">IFERROR(INDEX(Screening!$B:$B,MATCH(A504,Screening!$A:$A,0)),"")</f>
        <v/>
      </c>
      <c r="C504" s="42" t="n"/>
      <c r="D504" s="42" t="n"/>
      <c r="E504" s="42" t="n"/>
      <c r="F504" s="42" t="n"/>
      <c r="G504" s="42" t="n"/>
      <c r="H504" s="42" t="n"/>
      <c r="I504" s="42" t="n"/>
      <c r="J504" s="42" t="n"/>
      <c r="K504" s="42">
        <f>IF(COUNTA(C504:J504)=0,"",SUM(C504:J504))</f>
        <v/>
      </c>
      <c r="L504" s="42">
        <f>IF(COUNTA(C504:J504)=0,"",8*3)</f>
        <v/>
      </c>
      <c r="M504" s="49">
        <f>IF(K504="","",K504/L504)</f>
        <v/>
      </c>
      <c r="N504" s="42">
        <f>IF(M504="","",IF(M504&gt;=75%,"Final",IF(M504&gt;=60%,"Review","Exclude")))</f>
        <v/>
      </c>
      <c r="O504" s="42" t="n"/>
    </row>
    <row r="505">
      <c r="A505" s="42" t="n"/>
      <c r="B505" s="42">
        <f t="array" ref="B505">IFERROR(INDEX(Screening!$B:$B,MATCH(A505,Screening!$A:$A,0)),"")</f>
        <v/>
      </c>
      <c r="C505" s="42" t="n"/>
      <c r="D505" s="42" t="n"/>
      <c r="E505" s="42" t="n"/>
      <c r="F505" s="42" t="n"/>
      <c r="G505" s="42" t="n"/>
      <c r="H505" s="42" t="n"/>
      <c r="I505" s="42" t="n"/>
      <c r="J505" s="42" t="n"/>
      <c r="K505" s="42">
        <f>IF(COUNTA(C505:J505)=0,"",SUM(C505:J505))</f>
        <v/>
      </c>
      <c r="L505" s="42">
        <f>IF(COUNTA(C505:J505)=0,"",8*3)</f>
        <v/>
      </c>
      <c r="M505" s="49">
        <f>IF(K505="","",K505/L505)</f>
        <v/>
      </c>
      <c r="N505" s="42">
        <f>IF(M505="","",IF(M505&gt;=75%,"Final",IF(M505&gt;=60%,"Review","Exclude")))</f>
        <v/>
      </c>
      <c r="O505" s="42" t="n"/>
    </row>
    <row r="506">
      <c r="A506" s="42" t="n"/>
      <c r="B506" s="42">
        <f t="array" ref="B506">IFERROR(INDEX(Screening!$B:$B,MATCH(A506,Screening!$A:$A,0)),"")</f>
        <v/>
      </c>
      <c r="C506" s="42" t="n"/>
      <c r="D506" s="42" t="n"/>
      <c r="E506" s="42" t="n"/>
      <c r="F506" s="42" t="n"/>
      <c r="G506" s="42" t="n"/>
      <c r="H506" s="42" t="n"/>
      <c r="I506" s="42" t="n"/>
      <c r="J506" s="42" t="n"/>
      <c r="K506" s="42">
        <f>IF(COUNTA(C506:J506)=0,"",SUM(C506:J506))</f>
        <v/>
      </c>
      <c r="L506" s="42">
        <f>IF(COUNTA(C506:J506)=0,"",8*3)</f>
        <v/>
      </c>
      <c r="M506" s="49">
        <f>IF(K506="","",K506/L506)</f>
        <v/>
      </c>
      <c r="N506" s="42">
        <f>IF(M506="","",IF(M506&gt;=75%,"Final",IF(M506&gt;=60%,"Review","Exclude")))</f>
        <v/>
      </c>
      <c r="O506" s="42" t="n"/>
    </row>
    <row r="507">
      <c r="A507" s="42" t="n"/>
      <c r="B507" s="42">
        <f t="array" ref="B507">IFERROR(INDEX(Screening!$B:$B,MATCH(A507,Screening!$A:$A,0)),"")</f>
        <v/>
      </c>
      <c r="C507" s="42" t="n"/>
      <c r="D507" s="42" t="n"/>
      <c r="E507" s="42" t="n"/>
      <c r="F507" s="42" t="n"/>
      <c r="G507" s="42" t="n"/>
      <c r="H507" s="42" t="n"/>
      <c r="I507" s="42" t="n"/>
      <c r="J507" s="42" t="n"/>
      <c r="K507" s="42">
        <f>IF(COUNTA(C507:J507)=0,"",SUM(C507:J507))</f>
        <v/>
      </c>
      <c r="L507" s="42">
        <f>IF(COUNTA(C507:J507)=0,"",8*3)</f>
        <v/>
      </c>
      <c r="M507" s="49">
        <f>IF(K507="","",K507/L507)</f>
        <v/>
      </c>
      <c r="N507" s="42">
        <f>IF(M507="","",IF(M507&gt;=75%,"Final",IF(M507&gt;=60%,"Review","Exclude")))</f>
        <v/>
      </c>
      <c r="O507" s="42" t="n"/>
    </row>
    <row r="508">
      <c r="A508" s="42" t="n"/>
      <c r="B508" s="42">
        <f t="array" ref="B508">IFERROR(INDEX(Screening!$B:$B,MATCH(A508,Screening!$A:$A,0)),"")</f>
        <v/>
      </c>
      <c r="C508" s="42" t="n"/>
      <c r="D508" s="42" t="n"/>
      <c r="E508" s="42" t="n"/>
      <c r="F508" s="42" t="n"/>
      <c r="G508" s="42" t="n"/>
      <c r="H508" s="42" t="n"/>
      <c r="I508" s="42" t="n"/>
      <c r="J508" s="42" t="n"/>
      <c r="K508" s="42">
        <f>IF(COUNTA(C508:J508)=0,"",SUM(C508:J508))</f>
        <v/>
      </c>
      <c r="L508" s="42">
        <f>IF(COUNTA(C508:J508)=0,"",8*3)</f>
        <v/>
      </c>
      <c r="M508" s="49">
        <f>IF(K508="","",K508/L508)</f>
        <v/>
      </c>
      <c r="N508" s="42">
        <f>IF(M508="","",IF(M508&gt;=75%,"Final",IF(M508&gt;=60%,"Review","Exclude")))</f>
        <v/>
      </c>
      <c r="O508" s="42" t="n"/>
    </row>
    <row r="509">
      <c r="A509" s="42" t="n"/>
      <c r="B509" s="42">
        <f t="array" ref="B509">IFERROR(INDEX(Screening!$B:$B,MATCH(A509,Screening!$A:$A,0)),"")</f>
        <v/>
      </c>
      <c r="C509" s="42" t="n"/>
      <c r="D509" s="42" t="n"/>
      <c r="E509" s="42" t="n"/>
      <c r="F509" s="42" t="n"/>
      <c r="G509" s="42" t="n"/>
      <c r="H509" s="42" t="n"/>
      <c r="I509" s="42" t="n"/>
      <c r="J509" s="42" t="n"/>
      <c r="K509" s="42">
        <f>IF(COUNTA(C509:J509)=0,"",SUM(C509:J509))</f>
        <v/>
      </c>
      <c r="L509" s="42">
        <f>IF(COUNTA(C509:J509)=0,"",8*3)</f>
        <v/>
      </c>
      <c r="M509" s="49">
        <f>IF(K509="","",K509/L509)</f>
        <v/>
      </c>
      <c r="N509" s="42">
        <f>IF(M509="","",IF(M509&gt;=75%,"Final",IF(M509&gt;=60%,"Review","Exclude")))</f>
        <v/>
      </c>
      <c r="O509" s="42" t="n"/>
    </row>
    <row r="510">
      <c r="A510" s="42" t="n"/>
      <c r="B510" s="42">
        <f t="array" ref="B510">IFERROR(INDEX(Screening!$B:$B,MATCH(A510,Screening!$A:$A,0)),"")</f>
        <v/>
      </c>
      <c r="C510" s="42" t="n"/>
      <c r="D510" s="42" t="n"/>
      <c r="E510" s="42" t="n"/>
      <c r="F510" s="42" t="n"/>
      <c r="G510" s="42" t="n"/>
      <c r="H510" s="42" t="n"/>
      <c r="I510" s="42" t="n"/>
      <c r="J510" s="42" t="n"/>
      <c r="K510" s="42">
        <f>IF(COUNTA(C510:J510)=0,"",SUM(C510:J510))</f>
        <v/>
      </c>
      <c r="L510" s="42">
        <f>IF(COUNTA(C510:J510)=0,"",8*3)</f>
        <v/>
      </c>
      <c r="M510" s="49">
        <f>IF(K510="","",K510/L510)</f>
        <v/>
      </c>
      <c r="N510" s="42">
        <f>IF(M510="","",IF(M510&gt;=75%,"Final",IF(M510&gt;=60%,"Review","Exclude")))</f>
        <v/>
      </c>
      <c r="O510" s="42" t="n"/>
    </row>
    <row r="511">
      <c r="A511" s="42" t="n"/>
      <c r="B511" s="42">
        <f t="array" ref="B511">IFERROR(INDEX(Screening!$B:$B,MATCH(A511,Screening!$A:$A,0)),"")</f>
        <v/>
      </c>
      <c r="C511" s="42" t="n"/>
      <c r="D511" s="42" t="n"/>
      <c r="E511" s="42" t="n"/>
      <c r="F511" s="42" t="n"/>
      <c r="G511" s="42" t="n"/>
      <c r="H511" s="42" t="n"/>
      <c r="I511" s="42" t="n"/>
      <c r="J511" s="42" t="n"/>
      <c r="K511" s="42">
        <f>IF(COUNTA(C511:J511)=0,"",SUM(C511:J511))</f>
        <v/>
      </c>
      <c r="L511" s="42">
        <f>IF(COUNTA(C511:J511)=0,"",8*3)</f>
        <v/>
      </c>
      <c r="M511" s="49">
        <f>IF(K511="","",K511/L511)</f>
        <v/>
      </c>
      <c r="N511" s="42">
        <f>IF(M511="","",IF(M511&gt;=75%,"Final",IF(M511&gt;=60%,"Review","Exclude")))</f>
        <v/>
      </c>
      <c r="O511" s="42" t="n"/>
    </row>
    <row r="512">
      <c r="A512" s="42" t="n"/>
      <c r="B512" s="42">
        <f t="array" ref="B512">IFERROR(INDEX(Screening!$B:$B,MATCH(A512,Screening!$A:$A,0)),"")</f>
        <v/>
      </c>
      <c r="C512" s="42" t="n"/>
      <c r="D512" s="42" t="n"/>
      <c r="E512" s="42" t="n"/>
      <c r="F512" s="42" t="n"/>
      <c r="G512" s="42" t="n"/>
      <c r="H512" s="42" t="n"/>
      <c r="I512" s="42" t="n"/>
      <c r="J512" s="42" t="n"/>
      <c r="K512" s="42">
        <f>IF(COUNTA(C512:J512)=0,"",SUM(C512:J512))</f>
        <v/>
      </c>
      <c r="L512" s="42">
        <f>IF(COUNTA(C512:J512)=0,"",8*3)</f>
        <v/>
      </c>
      <c r="M512" s="49">
        <f>IF(K512="","",K512/L512)</f>
        <v/>
      </c>
      <c r="N512" s="42">
        <f>IF(M512="","",IF(M512&gt;=75%,"Final",IF(M512&gt;=60%,"Review","Exclude")))</f>
        <v/>
      </c>
      <c r="O512" s="42" t="n"/>
    </row>
    <row r="513">
      <c r="A513" s="42" t="n"/>
      <c r="B513" s="42">
        <f t="array" ref="B513">IFERROR(INDEX(Screening!$B:$B,MATCH(A513,Screening!$A:$A,0)),"")</f>
        <v/>
      </c>
      <c r="C513" s="42" t="n"/>
      <c r="D513" s="42" t="n"/>
      <c r="E513" s="42" t="n"/>
      <c r="F513" s="42" t="n"/>
      <c r="G513" s="42" t="n"/>
      <c r="H513" s="42" t="n"/>
      <c r="I513" s="42" t="n"/>
      <c r="J513" s="42" t="n"/>
      <c r="K513" s="42">
        <f>IF(COUNTA(C513:J513)=0,"",SUM(C513:J513))</f>
        <v/>
      </c>
      <c r="L513" s="42">
        <f>IF(COUNTA(C513:J513)=0,"",8*3)</f>
        <v/>
      </c>
      <c r="M513" s="49">
        <f>IF(K513="","",K513/L513)</f>
        <v/>
      </c>
      <c r="N513" s="42">
        <f>IF(M513="","",IF(M513&gt;=75%,"Final",IF(M513&gt;=60%,"Review","Exclude")))</f>
        <v/>
      </c>
      <c r="O513" s="42" t="n"/>
    </row>
    <row r="514">
      <c r="A514" s="42" t="n"/>
      <c r="B514" s="42">
        <f t="array" ref="B514">IFERROR(INDEX(Screening!$B:$B,MATCH(A514,Screening!$A:$A,0)),"")</f>
        <v/>
      </c>
      <c r="C514" s="42" t="n"/>
      <c r="D514" s="42" t="n"/>
      <c r="E514" s="42" t="n"/>
      <c r="F514" s="42" t="n"/>
      <c r="G514" s="42" t="n"/>
      <c r="H514" s="42" t="n"/>
      <c r="I514" s="42" t="n"/>
      <c r="J514" s="42" t="n"/>
      <c r="K514" s="42">
        <f>IF(COUNTA(C514:J514)=0,"",SUM(C514:J514))</f>
        <v/>
      </c>
      <c r="L514" s="42">
        <f>IF(COUNTA(C514:J514)=0,"",8*3)</f>
        <v/>
      </c>
      <c r="M514" s="49">
        <f>IF(K514="","",K514/L514)</f>
        <v/>
      </c>
      <c r="N514" s="42">
        <f>IF(M514="","",IF(M514&gt;=75%,"Final",IF(M514&gt;=60%,"Review","Exclude")))</f>
        <v/>
      </c>
      <c r="O514" s="42" t="n"/>
    </row>
    <row r="515">
      <c r="A515" s="42" t="n"/>
      <c r="B515" s="42">
        <f t="array" ref="B515">IFERROR(INDEX(Screening!$B:$B,MATCH(A515,Screening!$A:$A,0)),"")</f>
        <v/>
      </c>
      <c r="C515" s="42" t="n"/>
      <c r="D515" s="42" t="n"/>
      <c r="E515" s="42" t="n"/>
      <c r="F515" s="42" t="n"/>
      <c r="G515" s="42" t="n"/>
      <c r="H515" s="42" t="n"/>
      <c r="I515" s="42" t="n"/>
      <c r="J515" s="42" t="n"/>
      <c r="K515" s="42">
        <f>IF(COUNTA(C515:J515)=0,"",SUM(C515:J515))</f>
        <v/>
      </c>
      <c r="L515" s="42">
        <f>IF(COUNTA(C515:J515)=0,"",8*3)</f>
        <v/>
      </c>
      <c r="M515" s="49">
        <f>IF(K515="","",K515/L515)</f>
        <v/>
      </c>
      <c r="N515" s="42">
        <f>IF(M515="","",IF(M515&gt;=75%,"Final",IF(M515&gt;=60%,"Review","Exclude")))</f>
        <v/>
      </c>
      <c r="O515" s="42" t="n"/>
    </row>
    <row r="516">
      <c r="A516" s="42" t="n"/>
      <c r="B516" s="42">
        <f t="array" ref="B516">IFERROR(INDEX(Screening!$B:$B,MATCH(A516,Screening!$A:$A,0)),"")</f>
        <v/>
      </c>
      <c r="C516" s="42" t="n"/>
      <c r="D516" s="42" t="n"/>
      <c r="E516" s="42" t="n"/>
      <c r="F516" s="42" t="n"/>
      <c r="G516" s="42" t="n"/>
      <c r="H516" s="42" t="n"/>
      <c r="I516" s="42" t="n"/>
      <c r="J516" s="42" t="n"/>
      <c r="K516" s="42">
        <f>IF(COUNTA(C516:J516)=0,"",SUM(C516:J516))</f>
        <v/>
      </c>
      <c r="L516" s="42">
        <f>IF(COUNTA(C516:J516)=0,"",8*3)</f>
        <v/>
      </c>
      <c r="M516" s="49">
        <f>IF(K516="","",K516/L516)</f>
        <v/>
      </c>
      <c r="N516" s="42">
        <f>IF(M516="","",IF(M516&gt;=75%,"Final",IF(M516&gt;=60%,"Review","Exclude")))</f>
        <v/>
      </c>
      <c r="O516" s="42" t="n"/>
    </row>
    <row r="517">
      <c r="A517" s="42" t="n"/>
      <c r="B517" s="42">
        <f t="array" ref="B517">IFERROR(INDEX(Screening!$B:$B,MATCH(A517,Screening!$A:$A,0)),"")</f>
        <v/>
      </c>
      <c r="C517" s="42" t="n"/>
      <c r="D517" s="42" t="n"/>
      <c r="E517" s="42" t="n"/>
      <c r="F517" s="42" t="n"/>
      <c r="G517" s="42" t="n"/>
      <c r="H517" s="42" t="n"/>
      <c r="I517" s="42" t="n"/>
      <c r="J517" s="42" t="n"/>
      <c r="K517" s="42">
        <f>IF(COUNTA(C517:J517)=0,"",SUM(C517:J517))</f>
        <v/>
      </c>
      <c r="L517" s="42">
        <f>IF(COUNTA(C517:J517)=0,"",8*3)</f>
        <v/>
      </c>
      <c r="M517" s="49">
        <f>IF(K517="","",K517/L517)</f>
        <v/>
      </c>
      <c r="N517" s="42">
        <f>IF(M517="","",IF(M517&gt;=75%,"Final",IF(M517&gt;=60%,"Review","Exclude")))</f>
        <v/>
      </c>
      <c r="O517" s="42" t="n"/>
    </row>
    <row r="518">
      <c r="A518" s="42" t="n"/>
      <c r="B518" s="42">
        <f t="array" ref="B518">IFERROR(INDEX(Screening!$B:$B,MATCH(A518,Screening!$A:$A,0)),"")</f>
        <v/>
      </c>
      <c r="C518" s="42" t="n"/>
      <c r="D518" s="42" t="n"/>
      <c r="E518" s="42" t="n"/>
      <c r="F518" s="42" t="n"/>
      <c r="G518" s="42" t="n"/>
      <c r="H518" s="42" t="n"/>
      <c r="I518" s="42" t="n"/>
      <c r="J518" s="42" t="n"/>
      <c r="K518" s="42">
        <f>IF(COUNTA(C518:J518)=0,"",SUM(C518:J518))</f>
        <v/>
      </c>
      <c r="L518" s="42">
        <f>IF(COUNTA(C518:J518)=0,"",8*3)</f>
        <v/>
      </c>
      <c r="M518" s="49">
        <f>IF(K518="","",K518/L518)</f>
        <v/>
      </c>
      <c r="N518" s="42">
        <f>IF(M518="","",IF(M518&gt;=75%,"Final",IF(M518&gt;=60%,"Review","Exclude")))</f>
        <v/>
      </c>
      <c r="O518" s="42" t="n"/>
    </row>
    <row r="519">
      <c r="A519" s="42" t="n"/>
      <c r="B519" s="42">
        <f t="array" ref="B519">IFERROR(INDEX(Screening!$B:$B,MATCH(A519,Screening!$A:$A,0)),"")</f>
        <v/>
      </c>
      <c r="C519" s="42" t="n"/>
      <c r="D519" s="42" t="n"/>
      <c r="E519" s="42" t="n"/>
      <c r="F519" s="42" t="n"/>
      <c r="G519" s="42" t="n"/>
      <c r="H519" s="42" t="n"/>
      <c r="I519" s="42" t="n"/>
      <c r="J519" s="42" t="n"/>
      <c r="K519" s="42">
        <f>IF(COUNTA(C519:J519)=0,"",SUM(C519:J519))</f>
        <v/>
      </c>
      <c r="L519" s="42">
        <f>IF(COUNTA(C519:J519)=0,"",8*3)</f>
        <v/>
      </c>
      <c r="M519" s="49">
        <f>IF(K519="","",K519/L519)</f>
        <v/>
      </c>
      <c r="N519" s="42">
        <f>IF(M519="","",IF(M519&gt;=75%,"Final",IF(M519&gt;=60%,"Review","Exclude")))</f>
        <v/>
      </c>
      <c r="O519" s="42" t="n"/>
    </row>
    <row r="520">
      <c r="A520" s="42" t="n"/>
      <c r="B520" s="42">
        <f t="array" ref="B520">IFERROR(INDEX(Screening!$B:$B,MATCH(A520,Screening!$A:$A,0)),"")</f>
        <v/>
      </c>
      <c r="C520" s="42" t="n"/>
      <c r="D520" s="42" t="n"/>
      <c r="E520" s="42" t="n"/>
      <c r="F520" s="42" t="n"/>
      <c r="G520" s="42" t="n"/>
      <c r="H520" s="42" t="n"/>
      <c r="I520" s="42" t="n"/>
      <c r="J520" s="42" t="n"/>
      <c r="K520" s="42">
        <f>IF(COUNTA(C520:J520)=0,"",SUM(C520:J520))</f>
        <v/>
      </c>
      <c r="L520" s="42">
        <f>IF(COUNTA(C520:J520)=0,"",8*3)</f>
        <v/>
      </c>
      <c r="M520" s="49">
        <f>IF(K520="","",K520/L520)</f>
        <v/>
      </c>
      <c r="N520" s="42">
        <f>IF(M520="","",IF(M520&gt;=75%,"Final",IF(M520&gt;=60%,"Review","Exclude")))</f>
        <v/>
      </c>
      <c r="O520" s="42" t="n"/>
    </row>
    <row r="521">
      <c r="A521" s="42" t="n"/>
      <c r="B521" s="42">
        <f t="array" ref="B521">IFERROR(INDEX(Screening!$B:$B,MATCH(A521,Screening!$A:$A,0)),"")</f>
        <v/>
      </c>
      <c r="C521" s="42" t="n"/>
      <c r="D521" s="42" t="n"/>
      <c r="E521" s="42" t="n"/>
      <c r="F521" s="42" t="n"/>
      <c r="G521" s="42" t="n"/>
      <c r="H521" s="42" t="n"/>
      <c r="I521" s="42" t="n"/>
      <c r="J521" s="42" t="n"/>
      <c r="K521" s="42">
        <f>IF(COUNTA(C521:J521)=0,"",SUM(C521:J521))</f>
        <v/>
      </c>
      <c r="L521" s="42">
        <f>IF(COUNTA(C521:J521)=0,"",8*3)</f>
        <v/>
      </c>
      <c r="M521" s="49">
        <f>IF(K521="","",K521/L521)</f>
        <v/>
      </c>
      <c r="N521" s="42">
        <f>IF(M521="","",IF(M521&gt;=75%,"Final",IF(M521&gt;=60%,"Review","Exclude")))</f>
        <v/>
      </c>
      <c r="O521" s="42" t="n"/>
    </row>
    <row r="522">
      <c r="A522" s="42" t="n"/>
      <c r="B522" s="42">
        <f t="array" ref="B522">IFERROR(INDEX(Screening!$B:$B,MATCH(A522,Screening!$A:$A,0)),"")</f>
        <v/>
      </c>
      <c r="C522" s="42" t="n"/>
      <c r="D522" s="42" t="n"/>
      <c r="E522" s="42" t="n"/>
      <c r="F522" s="42" t="n"/>
      <c r="G522" s="42" t="n"/>
      <c r="H522" s="42" t="n"/>
      <c r="I522" s="42" t="n"/>
      <c r="J522" s="42" t="n"/>
      <c r="K522" s="42">
        <f>IF(COUNTA(C522:J522)=0,"",SUM(C522:J522))</f>
        <v/>
      </c>
      <c r="L522" s="42">
        <f>IF(COUNTA(C522:J522)=0,"",8*3)</f>
        <v/>
      </c>
      <c r="M522" s="49">
        <f>IF(K522="","",K522/L522)</f>
        <v/>
      </c>
      <c r="N522" s="42">
        <f>IF(M522="","",IF(M522&gt;=75%,"Final",IF(M522&gt;=60%,"Review","Exclude")))</f>
        <v/>
      </c>
      <c r="O522" s="42" t="n"/>
    </row>
    <row r="523">
      <c r="A523" s="42" t="n"/>
      <c r="B523" s="42">
        <f t="array" ref="B523">IFERROR(INDEX(Screening!$B:$B,MATCH(A523,Screening!$A:$A,0)),"")</f>
        <v/>
      </c>
      <c r="C523" s="42" t="n"/>
      <c r="D523" s="42" t="n"/>
      <c r="E523" s="42" t="n"/>
      <c r="F523" s="42" t="n"/>
      <c r="G523" s="42" t="n"/>
      <c r="H523" s="42" t="n"/>
      <c r="I523" s="42" t="n"/>
      <c r="J523" s="42" t="n"/>
      <c r="K523" s="42">
        <f>IF(COUNTA(C523:J523)=0,"",SUM(C523:J523))</f>
        <v/>
      </c>
      <c r="L523" s="42">
        <f>IF(COUNTA(C523:J523)=0,"",8*3)</f>
        <v/>
      </c>
      <c r="M523" s="49">
        <f>IF(K523="","",K523/L523)</f>
        <v/>
      </c>
      <c r="N523" s="42">
        <f>IF(M523="","",IF(M523&gt;=75%,"Final",IF(M523&gt;=60%,"Review","Exclude")))</f>
        <v/>
      </c>
      <c r="O523" s="42" t="n"/>
    </row>
    <row r="524">
      <c r="A524" s="42" t="n"/>
      <c r="B524" s="42">
        <f t="array" ref="B524">IFERROR(INDEX(Screening!$B:$B,MATCH(A524,Screening!$A:$A,0)),"")</f>
        <v/>
      </c>
      <c r="C524" s="42" t="n"/>
      <c r="D524" s="42" t="n"/>
      <c r="E524" s="42" t="n"/>
      <c r="F524" s="42" t="n"/>
      <c r="G524" s="42" t="n"/>
      <c r="H524" s="42" t="n"/>
      <c r="I524" s="42" t="n"/>
      <c r="J524" s="42" t="n"/>
      <c r="K524" s="42">
        <f>IF(COUNTA(C524:J524)=0,"",SUM(C524:J524))</f>
        <v/>
      </c>
      <c r="L524" s="42">
        <f>IF(COUNTA(C524:J524)=0,"",8*3)</f>
        <v/>
      </c>
      <c r="M524" s="49">
        <f>IF(K524="","",K524/L524)</f>
        <v/>
      </c>
      <c r="N524" s="42">
        <f>IF(M524="","",IF(M524&gt;=75%,"Final",IF(M524&gt;=60%,"Review","Exclude")))</f>
        <v/>
      </c>
      <c r="O524" s="42" t="n"/>
    </row>
    <row r="525">
      <c r="A525" s="42" t="n"/>
      <c r="B525" s="42">
        <f t="array" ref="B525">IFERROR(INDEX(Screening!$B:$B,MATCH(A525,Screening!$A:$A,0)),"")</f>
        <v/>
      </c>
      <c r="C525" s="42" t="n"/>
      <c r="D525" s="42" t="n"/>
      <c r="E525" s="42" t="n"/>
      <c r="F525" s="42" t="n"/>
      <c r="G525" s="42" t="n"/>
      <c r="H525" s="42" t="n"/>
      <c r="I525" s="42" t="n"/>
      <c r="J525" s="42" t="n"/>
      <c r="K525" s="42">
        <f>IF(COUNTA(C525:J525)=0,"",SUM(C525:J525))</f>
        <v/>
      </c>
      <c r="L525" s="42">
        <f>IF(COUNTA(C525:J525)=0,"",8*3)</f>
        <v/>
      </c>
      <c r="M525" s="49">
        <f>IF(K525="","",K525/L525)</f>
        <v/>
      </c>
      <c r="N525" s="42">
        <f>IF(M525="","",IF(M525&gt;=75%,"Final",IF(M525&gt;=60%,"Review","Exclude")))</f>
        <v/>
      </c>
      <c r="O525" s="42" t="n"/>
    </row>
    <row r="526">
      <c r="A526" s="42" t="n"/>
      <c r="B526" s="42">
        <f t="array" ref="B526">IFERROR(INDEX(Screening!$B:$B,MATCH(A526,Screening!$A:$A,0)),"")</f>
        <v/>
      </c>
      <c r="C526" s="42" t="n"/>
      <c r="D526" s="42" t="n"/>
      <c r="E526" s="42" t="n"/>
      <c r="F526" s="42" t="n"/>
      <c r="G526" s="42" t="n"/>
      <c r="H526" s="42" t="n"/>
      <c r="I526" s="42" t="n"/>
      <c r="J526" s="42" t="n"/>
      <c r="K526" s="42">
        <f>IF(COUNTA(C526:J526)=0,"",SUM(C526:J526))</f>
        <v/>
      </c>
      <c r="L526" s="42">
        <f>IF(COUNTA(C526:J526)=0,"",8*3)</f>
        <v/>
      </c>
      <c r="M526" s="49">
        <f>IF(K526="","",K526/L526)</f>
        <v/>
      </c>
      <c r="N526" s="42">
        <f>IF(M526="","",IF(M526&gt;=75%,"Final",IF(M526&gt;=60%,"Review","Exclude")))</f>
        <v/>
      </c>
      <c r="O526" s="42" t="n"/>
    </row>
    <row r="527">
      <c r="A527" s="42" t="n"/>
      <c r="B527" s="42">
        <f t="array" ref="B527">IFERROR(INDEX(Screening!$B:$B,MATCH(A527,Screening!$A:$A,0)),"")</f>
        <v/>
      </c>
      <c r="C527" s="42" t="n"/>
      <c r="D527" s="42" t="n"/>
      <c r="E527" s="42" t="n"/>
      <c r="F527" s="42" t="n"/>
      <c r="G527" s="42" t="n"/>
      <c r="H527" s="42" t="n"/>
      <c r="I527" s="42" t="n"/>
      <c r="J527" s="42" t="n"/>
      <c r="K527" s="42">
        <f>IF(COUNTA(C527:J527)=0,"",SUM(C527:J527))</f>
        <v/>
      </c>
      <c r="L527" s="42">
        <f>IF(COUNTA(C527:J527)=0,"",8*3)</f>
        <v/>
      </c>
      <c r="M527" s="49">
        <f>IF(K527="","",K527/L527)</f>
        <v/>
      </c>
      <c r="N527" s="42">
        <f>IF(M527="","",IF(M527&gt;=75%,"Final",IF(M527&gt;=60%,"Review","Exclude")))</f>
        <v/>
      </c>
      <c r="O527" s="42" t="n"/>
    </row>
    <row r="528">
      <c r="A528" s="42" t="n"/>
      <c r="B528" s="42">
        <f t="array" ref="B528">IFERROR(INDEX(Screening!$B:$B,MATCH(A528,Screening!$A:$A,0)),"")</f>
        <v/>
      </c>
      <c r="C528" s="42" t="n"/>
      <c r="D528" s="42" t="n"/>
      <c r="E528" s="42" t="n"/>
      <c r="F528" s="42" t="n"/>
      <c r="G528" s="42" t="n"/>
      <c r="H528" s="42" t="n"/>
      <c r="I528" s="42" t="n"/>
      <c r="J528" s="42" t="n"/>
      <c r="K528" s="42">
        <f>IF(COUNTA(C528:J528)=0,"",SUM(C528:J528))</f>
        <v/>
      </c>
      <c r="L528" s="42">
        <f>IF(COUNTA(C528:J528)=0,"",8*3)</f>
        <v/>
      </c>
      <c r="M528" s="49">
        <f>IF(K528="","",K528/L528)</f>
        <v/>
      </c>
      <c r="N528" s="42">
        <f>IF(M528="","",IF(M528&gt;=75%,"Final",IF(M528&gt;=60%,"Review","Exclude")))</f>
        <v/>
      </c>
      <c r="O528" s="42" t="n"/>
    </row>
    <row r="529">
      <c r="A529" s="42" t="n"/>
      <c r="B529" s="42">
        <f t="array" ref="B529">IFERROR(INDEX(Screening!$B:$B,MATCH(A529,Screening!$A:$A,0)),"")</f>
        <v/>
      </c>
      <c r="C529" s="42" t="n"/>
      <c r="D529" s="42" t="n"/>
      <c r="E529" s="42" t="n"/>
      <c r="F529" s="42" t="n"/>
      <c r="G529" s="42" t="n"/>
      <c r="H529" s="42" t="n"/>
      <c r="I529" s="42" t="n"/>
      <c r="J529" s="42" t="n"/>
      <c r="K529" s="42">
        <f>IF(COUNTA(C529:J529)=0,"",SUM(C529:J529))</f>
        <v/>
      </c>
      <c r="L529" s="42">
        <f>IF(COUNTA(C529:J529)=0,"",8*3)</f>
        <v/>
      </c>
      <c r="M529" s="49">
        <f>IF(K529="","",K529/L529)</f>
        <v/>
      </c>
      <c r="N529" s="42">
        <f>IF(M529="","",IF(M529&gt;=75%,"Final",IF(M529&gt;=60%,"Review","Exclude")))</f>
        <v/>
      </c>
      <c r="O529" s="42" t="n"/>
    </row>
    <row r="530">
      <c r="A530" s="42" t="n"/>
      <c r="B530" s="42">
        <f t="array" ref="B530">IFERROR(INDEX(Screening!$B:$B,MATCH(A530,Screening!$A:$A,0)),"")</f>
        <v/>
      </c>
      <c r="C530" s="42" t="n"/>
      <c r="D530" s="42" t="n"/>
      <c r="E530" s="42" t="n"/>
      <c r="F530" s="42" t="n"/>
      <c r="G530" s="42" t="n"/>
      <c r="H530" s="42" t="n"/>
      <c r="I530" s="42" t="n"/>
      <c r="J530" s="42" t="n"/>
      <c r="K530" s="42">
        <f>IF(COUNTA(C530:J530)=0,"",SUM(C530:J530))</f>
        <v/>
      </c>
      <c r="L530" s="42">
        <f>IF(COUNTA(C530:J530)=0,"",8*3)</f>
        <v/>
      </c>
      <c r="M530" s="49">
        <f>IF(K530="","",K530/L530)</f>
        <v/>
      </c>
      <c r="N530" s="42">
        <f>IF(M530="","",IF(M530&gt;=75%,"Final",IF(M530&gt;=60%,"Review","Exclude")))</f>
        <v/>
      </c>
      <c r="O530" s="42" t="n"/>
    </row>
    <row r="531">
      <c r="A531" s="42" t="n"/>
      <c r="B531" s="42">
        <f t="array" ref="B531">IFERROR(INDEX(Screening!$B:$B,MATCH(A531,Screening!$A:$A,0)),"")</f>
        <v/>
      </c>
      <c r="C531" s="42" t="n"/>
      <c r="D531" s="42" t="n"/>
      <c r="E531" s="42" t="n"/>
      <c r="F531" s="42" t="n"/>
      <c r="G531" s="42" t="n"/>
      <c r="H531" s="42" t="n"/>
      <c r="I531" s="42" t="n"/>
      <c r="J531" s="42" t="n"/>
      <c r="K531" s="42">
        <f>IF(COUNTA(C531:J531)=0,"",SUM(C531:J531))</f>
        <v/>
      </c>
      <c r="L531" s="42">
        <f>IF(COUNTA(C531:J531)=0,"",8*3)</f>
        <v/>
      </c>
      <c r="M531" s="49">
        <f>IF(K531="","",K531/L531)</f>
        <v/>
      </c>
      <c r="N531" s="42">
        <f>IF(M531="","",IF(M531&gt;=75%,"Final",IF(M531&gt;=60%,"Review","Exclude")))</f>
        <v/>
      </c>
      <c r="O531" s="42" t="n"/>
    </row>
    <row r="532">
      <c r="A532" s="42" t="n"/>
      <c r="B532" s="42">
        <f t="array" ref="B532">IFERROR(INDEX(Screening!$B:$B,MATCH(A532,Screening!$A:$A,0)),"")</f>
        <v/>
      </c>
      <c r="C532" s="42" t="n"/>
      <c r="D532" s="42" t="n"/>
      <c r="E532" s="42" t="n"/>
      <c r="F532" s="42" t="n"/>
      <c r="G532" s="42" t="n"/>
      <c r="H532" s="42" t="n"/>
      <c r="I532" s="42" t="n"/>
      <c r="J532" s="42" t="n"/>
      <c r="K532" s="42">
        <f>IF(COUNTA(C532:J532)=0,"",SUM(C532:J532))</f>
        <v/>
      </c>
      <c r="L532" s="42">
        <f>IF(COUNTA(C532:J532)=0,"",8*3)</f>
        <v/>
      </c>
      <c r="M532" s="49">
        <f>IF(K532="","",K532/L532)</f>
        <v/>
      </c>
      <c r="N532" s="42">
        <f>IF(M532="","",IF(M532&gt;=75%,"Final",IF(M532&gt;=60%,"Review","Exclude")))</f>
        <v/>
      </c>
      <c r="O532" s="42" t="n"/>
    </row>
    <row r="533">
      <c r="A533" s="42" t="n"/>
      <c r="B533" s="42">
        <f t="array" ref="B533">IFERROR(INDEX(Screening!$B:$B,MATCH(A533,Screening!$A:$A,0)),"")</f>
        <v/>
      </c>
      <c r="C533" s="42" t="n"/>
      <c r="D533" s="42" t="n"/>
      <c r="E533" s="42" t="n"/>
      <c r="F533" s="42" t="n"/>
      <c r="G533" s="42" t="n"/>
      <c r="H533" s="42" t="n"/>
      <c r="I533" s="42" t="n"/>
      <c r="J533" s="42" t="n"/>
      <c r="K533" s="42">
        <f>IF(COUNTA(C533:J533)=0,"",SUM(C533:J533))</f>
        <v/>
      </c>
      <c r="L533" s="42">
        <f>IF(COUNTA(C533:J533)=0,"",8*3)</f>
        <v/>
      </c>
      <c r="M533" s="49">
        <f>IF(K533="","",K533/L533)</f>
        <v/>
      </c>
      <c r="N533" s="42">
        <f>IF(M533="","",IF(M533&gt;=75%,"Final",IF(M533&gt;=60%,"Review","Exclude")))</f>
        <v/>
      </c>
      <c r="O533" s="42" t="n"/>
    </row>
    <row r="534">
      <c r="A534" s="42" t="n"/>
      <c r="B534" s="42">
        <f t="array" ref="B534">IFERROR(INDEX(Screening!$B:$B,MATCH(A534,Screening!$A:$A,0)),"")</f>
        <v/>
      </c>
      <c r="C534" s="42" t="n"/>
      <c r="D534" s="42" t="n"/>
      <c r="E534" s="42" t="n"/>
      <c r="F534" s="42" t="n"/>
      <c r="G534" s="42" t="n"/>
      <c r="H534" s="42" t="n"/>
      <c r="I534" s="42" t="n"/>
      <c r="J534" s="42" t="n"/>
      <c r="K534" s="42">
        <f>IF(COUNTA(C534:J534)=0,"",SUM(C534:J534))</f>
        <v/>
      </c>
      <c r="L534" s="42">
        <f>IF(COUNTA(C534:J534)=0,"",8*3)</f>
        <v/>
      </c>
      <c r="M534" s="49">
        <f>IF(K534="","",K534/L534)</f>
        <v/>
      </c>
      <c r="N534" s="42">
        <f>IF(M534="","",IF(M534&gt;=75%,"Final",IF(M534&gt;=60%,"Review","Exclude")))</f>
        <v/>
      </c>
      <c r="O534" s="42" t="n"/>
    </row>
    <row r="535">
      <c r="A535" s="42" t="n"/>
      <c r="B535" s="42">
        <f t="array" ref="B535">IFERROR(INDEX(Screening!$B:$B,MATCH(A535,Screening!$A:$A,0)),"")</f>
        <v/>
      </c>
      <c r="C535" s="42" t="n"/>
      <c r="D535" s="42" t="n"/>
      <c r="E535" s="42" t="n"/>
      <c r="F535" s="42" t="n"/>
      <c r="G535" s="42" t="n"/>
      <c r="H535" s="42" t="n"/>
      <c r="I535" s="42" t="n"/>
      <c r="J535" s="42" t="n"/>
      <c r="K535" s="42">
        <f>IF(COUNTA(C535:J535)=0,"",SUM(C535:J535))</f>
        <v/>
      </c>
      <c r="L535" s="42">
        <f>IF(COUNTA(C535:J535)=0,"",8*3)</f>
        <v/>
      </c>
      <c r="M535" s="49">
        <f>IF(K535="","",K535/L535)</f>
        <v/>
      </c>
      <c r="N535" s="42">
        <f>IF(M535="","",IF(M535&gt;=75%,"Final",IF(M535&gt;=60%,"Review","Exclude")))</f>
        <v/>
      </c>
      <c r="O535" s="42" t="n"/>
    </row>
    <row r="536">
      <c r="A536" s="42" t="n"/>
      <c r="B536" s="42">
        <f t="array" ref="B536">IFERROR(INDEX(Screening!$B:$B,MATCH(A536,Screening!$A:$A,0)),"")</f>
        <v/>
      </c>
      <c r="C536" s="42" t="n"/>
      <c r="D536" s="42" t="n"/>
      <c r="E536" s="42" t="n"/>
      <c r="F536" s="42" t="n"/>
      <c r="G536" s="42" t="n"/>
      <c r="H536" s="42" t="n"/>
      <c r="I536" s="42" t="n"/>
      <c r="J536" s="42" t="n"/>
      <c r="K536" s="42">
        <f>IF(COUNTA(C536:J536)=0,"",SUM(C536:J536))</f>
        <v/>
      </c>
      <c r="L536" s="42">
        <f>IF(COUNTA(C536:J536)=0,"",8*3)</f>
        <v/>
      </c>
      <c r="M536" s="49">
        <f>IF(K536="","",K536/L536)</f>
        <v/>
      </c>
      <c r="N536" s="42">
        <f>IF(M536="","",IF(M536&gt;=75%,"Final",IF(M536&gt;=60%,"Review","Exclude")))</f>
        <v/>
      </c>
      <c r="O536" s="42" t="n"/>
    </row>
    <row r="537">
      <c r="A537" s="42" t="n"/>
      <c r="B537" s="42">
        <f t="array" ref="B537">IFERROR(INDEX(Screening!$B:$B,MATCH(A537,Screening!$A:$A,0)),"")</f>
        <v/>
      </c>
      <c r="C537" s="42" t="n"/>
      <c r="D537" s="42" t="n"/>
      <c r="E537" s="42" t="n"/>
      <c r="F537" s="42" t="n"/>
      <c r="G537" s="42" t="n"/>
      <c r="H537" s="42" t="n"/>
      <c r="I537" s="42" t="n"/>
      <c r="J537" s="42" t="n"/>
      <c r="K537" s="42">
        <f>IF(COUNTA(C537:J537)=0,"",SUM(C537:J537))</f>
        <v/>
      </c>
      <c r="L537" s="42">
        <f>IF(COUNTA(C537:J537)=0,"",8*3)</f>
        <v/>
      </c>
      <c r="M537" s="49">
        <f>IF(K537="","",K537/L537)</f>
        <v/>
      </c>
      <c r="N537" s="42">
        <f>IF(M537="","",IF(M537&gt;=75%,"Final",IF(M537&gt;=60%,"Review","Exclude")))</f>
        <v/>
      </c>
      <c r="O537" s="42" t="n"/>
    </row>
    <row r="538">
      <c r="A538" s="42" t="n"/>
      <c r="B538" s="42">
        <f t="array" ref="B538">IFERROR(INDEX(Screening!$B:$B,MATCH(A538,Screening!$A:$A,0)),"")</f>
        <v/>
      </c>
      <c r="C538" s="42" t="n"/>
      <c r="D538" s="42" t="n"/>
      <c r="E538" s="42" t="n"/>
      <c r="F538" s="42" t="n"/>
      <c r="G538" s="42" t="n"/>
      <c r="H538" s="42" t="n"/>
      <c r="I538" s="42" t="n"/>
      <c r="J538" s="42" t="n"/>
      <c r="K538" s="42">
        <f>IF(COUNTA(C538:J538)=0,"",SUM(C538:J538))</f>
        <v/>
      </c>
      <c r="L538" s="42">
        <f>IF(COUNTA(C538:J538)=0,"",8*3)</f>
        <v/>
      </c>
      <c r="M538" s="49">
        <f>IF(K538="","",K538/L538)</f>
        <v/>
      </c>
      <c r="N538" s="42">
        <f>IF(M538="","",IF(M538&gt;=75%,"Final",IF(M538&gt;=60%,"Review","Exclude")))</f>
        <v/>
      </c>
      <c r="O538" s="42" t="n"/>
    </row>
    <row r="539">
      <c r="A539" s="42" t="n"/>
      <c r="B539" s="42">
        <f t="array" ref="B539">IFERROR(INDEX(Screening!$B:$B,MATCH(A539,Screening!$A:$A,0)),"")</f>
        <v/>
      </c>
      <c r="C539" s="42" t="n"/>
      <c r="D539" s="42" t="n"/>
      <c r="E539" s="42" t="n"/>
      <c r="F539" s="42" t="n"/>
      <c r="G539" s="42" t="n"/>
      <c r="H539" s="42" t="n"/>
      <c r="I539" s="42" t="n"/>
      <c r="J539" s="42" t="n"/>
      <c r="K539" s="42">
        <f>IF(COUNTA(C539:J539)=0,"",SUM(C539:J539))</f>
        <v/>
      </c>
      <c r="L539" s="42">
        <f>IF(COUNTA(C539:J539)=0,"",8*3)</f>
        <v/>
      </c>
      <c r="M539" s="49">
        <f>IF(K539="","",K539/L539)</f>
        <v/>
      </c>
      <c r="N539" s="42">
        <f>IF(M539="","",IF(M539&gt;=75%,"Final",IF(M539&gt;=60%,"Review","Exclude")))</f>
        <v/>
      </c>
      <c r="O539" s="42" t="n"/>
    </row>
    <row r="540">
      <c r="A540" s="42" t="n"/>
      <c r="B540" s="42">
        <f t="array" ref="B540">IFERROR(INDEX(Screening!$B:$B,MATCH(A540,Screening!$A:$A,0)),"")</f>
        <v/>
      </c>
      <c r="C540" s="42" t="n"/>
      <c r="D540" s="42" t="n"/>
      <c r="E540" s="42" t="n"/>
      <c r="F540" s="42" t="n"/>
      <c r="G540" s="42" t="n"/>
      <c r="H540" s="42" t="n"/>
      <c r="I540" s="42" t="n"/>
      <c r="J540" s="42" t="n"/>
      <c r="K540" s="42">
        <f>IF(COUNTA(C540:J540)=0,"",SUM(C540:J540))</f>
        <v/>
      </c>
      <c r="L540" s="42">
        <f>IF(COUNTA(C540:J540)=0,"",8*3)</f>
        <v/>
      </c>
      <c r="M540" s="49">
        <f>IF(K540="","",K540/L540)</f>
        <v/>
      </c>
      <c r="N540" s="42">
        <f>IF(M540="","",IF(M540&gt;=75%,"Final",IF(M540&gt;=60%,"Review","Exclude")))</f>
        <v/>
      </c>
      <c r="O540" s="42" t="n"/>
    </row>
    <row r="541">
      <c r="A541" s="42" t="n"/>
      <c r="B541" s="42">
        <f t="array" ref="B541">IFERROR(INDEX(Screening!$B:$B,MATCH(A541,Screening!$A:$A,0)),"")</f>
        <v/>
      </c>
      <c r="C541" s="42" t="n"/>
      <c r="D541" s="42" t="n"/>
      <c r="E541" s="42" t="n"/>
      <c r="F541" s="42" t="n"/>
      <c r="G541" s="42" t="n"/>
      <c r="H541" s="42" t="n"/>
      <c r="I541" s="42" t="n"/>
      <c r="J541" s="42" t="n"/>
      <c r="K541" s="42">
        <f>IF(COUNTA(C541:J541)=0,"",SUM(C541:J541))</f>
        <v/>
      </c>
      <c r="L541" s="42">
        <f>IF(COUNTA(C541:J541)=0,"",8*3)</f>
        <v/>
      </c>
      <c r="M541" s="49">
        <f>IF(K541="","",K541/L541)</f>
        <v/>
      </c>
      <c r="N541" s="42">
        <f>IF(M541="","",IF(M541&gt;=75%,"Final",IF(M541&gt;=60%,"Review","Exclude")))</f>
        <v/>
      </c>
      <c r="O541" s="42" t="n"/>
    </row>
    <row r="542">
      <c r="A542" s="42" t="n"/>
      <c r="B542" s="42">
        <f t="array" ref="B542">IFERROR(INDEX(Screening!$B:$B,MATCH(A542,Screening!$A:$A,0)),"")</f>
        <v/>
      </c>
      <c r="C542" s="42" t="n"/>
      <c r="D542" s="42" t="n"/>
      <c r="E542" s="42" t="n"/>
      <c r="F542" s="42" t="n"/>
      <c r="G542" s="42" t="n"/>
      <c r="H542" s="42" t="n"/>
      <c r="I542" s="42" t="n"/>
      <c r="J542" s="42" t="n"/>
      <c r="K542" s="42">
        <f>IF(COUNTA(C542:J542)=0,"",SUM(C542:J542))</f>
        <v/>
      </c>
      <c r="L542" s="42">
        <f>IF(COUNTA(C542:J542)=0,"",8*3)</f>
        <v/>
      </c>
      <c r="M542" s="49">
        <f>IF(K542="","",K542/L542)</f>
        <v/>
      </c>
      <c r="N542" s="42">
        <f>IF(M542="","",IF(M542&gt;=75%,"Final",IF(M542&gt;=60%,"Review","Exclude")))</f>
        <v/>
      </c>
      <c r="O542" s="42" t="n"/>
    </row>
    <row r="543">
      <c r="A543" s="42" t="n"/>
      <c r="B543" s="42">
        <f t="array" ref="B543">IFERROR(INDEX(Screening!$B:$B,MATCH(A543,Screening!$A:$A,0)),"")</f>
        <v/>
      </c>
      <c r="C543" s="42" t="n"/>
      <c r="D543" s="42" t="n"/>
      <c r="E543" s="42" t="n"/>
      <c r="F543" s="42" t="n"/>
      <c r="G543" s="42" t="n"/>
      <c r="H543" s="42" t="n"/>
      <c r="I543" s="42" t="n"/>
      <c r="J543" s="42" t="n"/>
      <c r="K543" s="42">
        <f>IF(COUNTA(C543:J543)=0,"",SUM(C543:J543))</f>
        <v/>
      </c>
      <c r="L543" s="42">
        <f>IF(COUNTA(C543:J543)=0,"",8*3)</f>
        <v/>
      </c>
      <c r="M543" s="49">
        <f>IF(K543="","",K543/L543)</f>
        <v/>
      </c>
      <c r="N543" s="42">
        <f>IF(M543="","",IF(M543&gt;=75%,"Final",IF(M543&gt;=60%,"Review","Exclude")))</f>
        <v/>
      </c>
      <c r="O543" s="42" t="n"/>
    </row>
    <row r="544">
      <c r="A544" s="42" t="n"/>
      <c r="B544" s="42">
        <f t="array" ref="B544">IFERROR(INDEX(Screening!$B:$B,MATCH(A544,Screening!$A:$A,0)),"")</f>
        <v/>
      </c>
      <c r="C544" s="42" t="n"/>
      <c r="D544" s="42" t="n"/>
      <c r="E544" s="42" t="n"/>
      <c r="F544" s="42" t="n"/>
      <c r="G544" s="42" t="n"/>
      <c r="H544" s="42" t="n"/>
      <c r="I544" s="42" t="n"/>
      <c r="J544" s="42" t="n"/>
      <c r="K544" s="42">
        <f>IF(COUNTA(C544:J544)=0,"",SUM(C544:J544))</f>
        <v/>
      </c>
      <c r="L544" s="42">
        <f>IF(COUNTA(C544:J544)=0,"",8*3)</f>
        <v/>
      </c>
      <c r="M544" s="49">
        <f>IF(K544="","",K544/L544)</f>
        <v/>
      </c>
      <c r="N544" s="42">
        <f>IF(M544="","",IF(M544&gt;=75%,"Final",IF(M544&gt;=60%,"Review","Exclude")))</f>
        <v/>
      </c>
      <c r="O544" s="42" t="n"/>
    </row>
    <row r="545">
      <c r="A545" s="42" t="n"/>
      <c r="B545" s="42">
        <f t="array" ref="B545">IFERROR(INDEX(Screening!$B:$B,MATCH(A545,Screening!$A:$A,0)),"")</f>
        <v/>
      </c>
      <c r="C545" s="42" t="n"/>
      <c r="D545" s="42" t="n"/>
      <c r="E545" s="42" t="n"/>
      <c r="F545" s="42" t="n"/>
      <c r="G545" s="42" t="n"/>
      <c r="H545" s="42" t="n"/>
      <c r="I545" s="42" t="n"/>
      <c r="J545" s="42" t="n"/>
      <c r="K545" s="42">
        <f>IF(COUNTA(C545:J545)=0,"",SUM(C545:J545))</f>
        <v/>
      </c>
      <c r="L545" s="42">
        <f>IF(COUNTA(C545:J545)=0,"",8*3)</f>
        <v/>
      </c>
      <c r="M545" s="49">
        <f>IF(K545="","",K545/L545)</f>
        <v/>
      </c>
      <c r="N545" s="42">
        <f>IF(M545="","",IF(M545&gt;=75%,"Final",IF(M545&gt;=60%,"Review","Exclude")))</f>
        <v/>
      </c>
      <c r="O545" s="42" t="n"/>
    </row>
    <row r="546">
      <c r="A546" s="42" t="n"/>
      <c r="B546" s="42">
        <f t="array" ref="B546">IFERROR(INDEX(Screening!$B:$B,MATCH(A546,Screening!$A:$A,0)),"")</f>
        <v/>
      </c>
      <c r="C546" s="42" t="n"/>
      <c r="D546" s="42" t="n"/>
      <c r="E546" s="42" t="n"/>
      <c r="F546" s="42" t="n"/>
      <c r="G546" s="42" t="n"/>
      <c r="H546" s="42" t="n"/>
      <c r="I546" s="42" t="n"/>
      <c r="J546" s="42" t="n"/>
      <c r="K546" s="42">
        <f>IF(COUNTA(C546:J546)=0,"",SUM(C546:J546))</f>
        <v/>
      </c>
      <c r="L546" s="42">
        <f>IF(COUNTA(C546:J546)=0,"",8*3)</f>
        <v/>
      </c>
      <c r="M546" s="49">
        <f>IF(K546="","",K546/L546)</f>
        <v/>
      </c>
      <c r="N546" s="42">
        <f>IF(M546="","",IF(M546&gt;=75%,"Final",IF(M546&gt;=60%,"Review","Exclude")))</f>
        <v/>
      </c>
      <c r="O546" s="42" t="n"/>
    </row>
    <row r="547">
      <c r="A547" s="42" t="n"/>
      <c r="B547" s="42">
        <f t="array" ref="B547">IFERROR(INDEX(Screening!$B:$B,MATCH(A547,Screening!$A:$A,0)),"")</f>
        <v/>
      </c>
      <c r="C547" s="42" t="n"/>
      <c r="D547" s="42" t="n"/>
      <c r="E547" s="42" t="n"/>
      <c r="F547" s="42" t="n"/>
      <c r="G547" s="42" t="n"/>
      <c r="H547" s="42" t="n"/>
      <c r="I547" s="42" t="n"/>
      <c r="J547" s="42" t="n"/>
      <c r="K547" s="42">
        <f>IF(COUNTA(C547:J547)=0,"",SUM(C547:J547))</f>
        <v/>
      </c>
      <c r="L547" s="42">
        <f>IF(COUNTA(C547:J547)=0,"",8*3)</f>
        <v/>
      </c>
      <c r="M547" s="49">
        <f>IF(K547="","",K547/L547)</f>
        <v/>
      </c>
      <c r="N547" s="42">
        <f>IF(M547="","",IF(M547&gt;=75%,"Final",IF(M547&gt;=60%,"Review","Exclude")))</f>
        <v/>
      </c>
      <c r="O547" s="42" t="n"/>
    </row>
    <row r="548">
      <c r="A548" s="42" t="n"/>
      <c r="B548" s="42">
        <f t="array" ref="B548">IFERROR(INDEX(Screening!$B:$B,MATCH(A548,Screening!$A:$A,0)),"")</f>
        <v/>
      </c>
      <c r="C548" s="42" t="n"/>
      <c r="D548" s="42" t="n"/>
      <c r="E548" s="42" t="n"/>
      <c r="F548" s="42" t="n"/>
      <c r="G548" s="42" t="n"/>
      <c r="H548" s="42" t="n"/>
      <c r="I548" s="42" t="n"/>
      <c r="J548" s="42" t="n"/>
      <c r="K548" s="42">
        <f>IF(COUNTA(C548:J548)=0,"",SUM(C548:J548))</f>
        <v/>
      </c>
      <c r="L548" s="42">
        <f>IF(COUNTA(C548:J548)=0,"",8*3)</f>
        <v/>
      </c>
      <c r="M548" s="49">
        <f>IF(K548="","",K548/L548)</f>
        <v/>
      </c>
      <c r="N548" s="42">
        <f>IF(M548="","",IF(M548&gt;=75%,"Final",IF(M548&gt;=60%,"Review","Exclude")))</f>
        <v/>
      </c>
      <c r="O548" s="42" t="n"/>
    </row>
    <row r="549">
      <c r="A549" s="42" t="n"/>
      <c r="B549" s="42">
        <f t="array" ref="B549">IFERROR(INDEX(Screening!$B:$B,MATCH(A549,Screening!$A:$A,0)),"")</f>
        <v/>
      </c>
      <c r="C549" s="42" t="n"/>
      <c r="D549" s="42" t="n"/>
      <c r="E549" s="42" t="n"/>
      <c r="F549" s="42" t="n"/>
      <c r="G549" s="42" t="n"/>
      <c r="H549" s="42" t="n"/>
      <c r="I549" s="42" t="n"/>
      <c r="J549" s="42" t="n"/>
      <c r="K549" s="42">
        <f>IF(COUNTA(C549:J549)=0,"",SUM(C549:J549))</f>
        <v/>
      </c>
      <c r="L549" s="42">
        <f>IF(COUNTA(C549:J549)=0,"",8*3)</f>
        <v/>
      </c>
      <c r="M549" s="49">
        <f>IF(K549="","",K549/L549)</f>
        <v/>
      </c>
      <c r="N549" s="42">
        <f>IF(M549="","",IF(M549&gt;=75%,"Final",IF(M549&gt;=60%,"Review","Exclude")))</f>
        <v/>
      </c>
      <c r="O549" s="42" t="n"/>
    </row>
    <row r="550">
      <c r="A550" s="42" t="n"/>
      <c r="B550" s="42">
        <f t="array" ref="B550">IFERROR(INDEX(Screening!$B:$B,MATCH(A550,Screening!$A:$A,0)),"")</f>
        <v/>
      </c>
      <c r="C550" s="42" t="n"/>
      <c r="D550" s="42" t="n"/>
      <c r="E550" s="42" t="n"/>
      <c r="F550" s="42" t="n"/>
      <c r="G550" s="42" t="n"/>
      <c r="H550" s="42" t="n"/>
      <c r="I550" s="42" t="n"/>
      <c r="J550" s="42" t="n"/>
      <c r="K550" s="42">
        <f>IF(COUNTA(C550:J550)=0,"",SUM(C550:J550))</f>
        <v/>
      </c>
      <c r="L550" s="42">
        <f>IF(COUNTA(C550:J550)=0,"",8*3)</f>
        <v/>
      </c>
      <c r="M550" s="49">
        <f>IF(K550="","",K550/L550)</f>
        <v/>
      </c>
      <c r="N550" s="42">
        <f>IF(M550="","",IF(M550&gt;=75%,"Final",IF(M550&gt;=60%,"Review","Exclude")))</f>
        <v/>
      </c>
      <c r="O550" s="42" t="n"/>
    </row>
    <row r="551">
      <c r="A551" s="42" t="n"/>
      <c r="B551" s="42">
        <f t="array" ref="B551">IFERROR(INDEX(Screening!$B:$B,MATCH(A551,Screening!$A:$A,0)),"")</f>
        <v/>
      </c>
      <c r="C551" s="42" t="n"/>
      <c r="D551" s="42" t="n"/>
      <c r="E551" s="42" t="n"/>
      <c r="F551" s="42" t="n"/>
      <c r="G551" s="42" t="n"/>
      <c r="H551" s="42" t="n"/>
      <c r="I551" s="42" t="n"/>
      <c r="J551" s="42" t="n"/>
      <c r="K551" s="42">
        <f>IF(COUNTA(C551:J551)=0,"",SUM(C551:J551))</f>
        <v/>
      </c>
      <c r="L551" s="42">
        <f>IF(COUNTA(C551:J551)=0,"",8*3)</f>
        <v/>
      </c>
      <c r="M551" s="49">
        <f>IF(K551="","",K551/L551)</f>
        <v/>
      </c>
      <c r="N551" s="42">
        <f>IF(M551="","",IF(M551&gt;=75%,"Final",IF(M551&gt;=60%,"Review","Exclude")))</f>
        <v/>
      </c>
      <c r="O551" s="42" t="n"/>
    </row>
    <row r="552">
      <c r="A552" s="42" t="n"/>
      <c r="B552" s="42">
        <f t="array" ref="B552">IFERROR(INDEX(Screening!$B:$B,MATCH(A552,Screening!$A:$A,0)),"")</f>
        <v/>
      </c>
      <c r="C552" s="42" t="n"/>
      <c r="D552" s="42" t="n"/>
      <c r="E552" s="42" t="n"/>
      <c r="F552" s="42" t="n"/>
      <c r="G552" s="42" t="n"/>
      <c r="H552" s="42" t="n"/>
      <c r="I552" s="42" t="n"/>
      <c r="J552" s="42" t="n"/>
      <c r="K552" s="42">
        <f>IF(COUNTA(C552:J552)=0,"",SUM(C552:J552))</f>
        <v/>
      </c>
      <c r="L552" s="42">
        <f>IF(COUNTA(C552:J552)=0,"",8*3)</f>
        <v/>
      </c>
      <c r="M552" s="49">
        <f>IF(K552="","",K552/L552)</f>
        <v/>
      </c>
      <c r="N552" s="42">
        <f>IF(M552="","",IF(M552&gt;=75%,"Final",IF(M552&gt;=60%,"Review","Exclude")))</f>
        <v/>
      </c>
      <c r="O552" s="42" t="n"/>
    </row>
    <row r="553">
      <c r="A553" s="42" t="n"/>
      <c r="B553" s="42">
        <f t="array" ref="B553">IFERROR(INDEX(Screening!$B:$B,MATCH(A553,Screening!$A:$A,0)),"")</f>
        <v/>
      </c>
      <c r="C553" s="42" t="n"/>
      <c r="D553" s="42" t="n"/>
      <c r="E553" s="42" t="n"/>
      <c r="F553" s="42" t="n"/>
      <c r="G553" s="42" t="n"/>
      <c r="H553" s="42" t="n"/>
      <c r="I553" s="42" t="n"/>
      <c r="J553" s="42" t="n"/>
      <c r="K553" s="42">
        <f>IF(COUNTA(C553:J553)=0,"",SUM(C553:J553))</f>
        <v/>
      </c>
      <c r="L553" s="42">
        <f>IF(COUNTA(C553:J553)=0,"",8*3)</f>
        <v/>
      </c>
      <c r="M553" s="49">
        <f>IF(K553="","",K553/L553)</f>
        <v/>
      </c>
      <c r="N553" s="42">
        <f>IF(M553="","",IF(M553&gt;=75%,"Final",IF(M553&gt;=60%,"Review","Exclude")))</f>
        <v/>
      </c>
      <c r="O553" s="42" t="n"/>
    </row>
    <row r="554">
      <c r="A554" s="42" t="n"/>
      <c r="B554" s="42">
        <f t="array" ref="B554">IFERROR(INDEX(Screening!$B:$B,MATCH(A554,Screening!$A:$A,0)),"")</f>
        <v/>
      </c>
      <c r="C554" s="42" t="n"/>
      <c r="D554" s="42" t="n"/>
      <c r="E554" s="42" t="n"/>
      <c r="F554" s="42" t="n"/>
      <c r="G554" s="42" t="n"/>
      <c r="H554" s="42" t="n"/>
      <c r="I554" s="42" t="n"/>
      <c r="J554" s="42" t="n"/>
      <c r="K554" s="42">
        <f>IF(COUNTA(C554:J554)=0,"",SUM(C554:J554))</f>
        <v/>
      </c>
      <c r="L554" s="42">
        <f>IF(COUNTA(C554:J554)=0,"",8*3)</f>
        <v/>
      </c>
      <c r="M554" s="49">
        <f>IF(K554="","",K554/L554)</f>
        <v/>
      </c>
      <c r="N554" s="42">
        <f>IF(M554="","",IF(M554&gt;=75%,"Final",IF(M554&gt;=60%,"Review","Exclude")))</f>
        <v/>
      </c>
      <c r="O554" s="42" t="n"/>
    </row>
    <row r="555">
      <c r="A555" s="42" t="n"/>
      <c r="B555" s="42">
        <f t="array" ref="B555">IFERROR(INDEX(Screening!$B:$B,MATCH(A555,Screening!$A:$A,0)),"")</f>
        <v/>
      </c>
      <c r="C555" s="42" t="n"/>
      <c r="D555" s="42" t="n"/>
      <c r="E555" s="42" t="n"/>
      <c r="F555" s="42" t="n"/>
      <c r="G555" s="42" t="n"/>
      <c r="H555" s="42" t="n"/>
      <c r="I555" s="42" t="n"/>
      <c r="J555" s="42" t="n"/>
      <c r="K555" s="42">
        <f>IF(COUNTA(C555:J555)=0,"",SUM(C555:J555))</f>
        <v/>
      </c>
      <c r="L555" s="42">
        <f>IF(COUNTA(C555:J555)=0,"",8*3)</f>
        <v/>
      </c>
      <c r="M555" s="49">
        <f>IF(K555="","",K555/L555)</f>
        <v/>
      </c>
      <c r="N555" s="42">
        <f>IF(M555="","",IF(M555&gt;=75%,"Final",IF(M555&gt;=60%,"Review","Exclude")))</f>
        <v/>
      </c>
      <c r="O555" s="42" t="n"/>
    </row>
    <row r="556">
      <c r="A556" s="42" t="n"/>
      <c r="B556" s="42">
        <f t="array" ref="B556">IFERROR(INDEX(Screening!$B:$B,MATCH(A556,Screening!$A:$A,0)),"")</f>
        <v/>
      </c>
      <c r="C556" s="42" t="n"/>
      <c r="D556" s="42" t="n"/>
      <c r="E556" s="42" t="n"/>
      <c r="F556" s="42" t="n"/>
      <c r="G556" s="42" t="n"/>
      <c r="H556" s="42" t="n"/>
      <c r="I556" s="42" t="n"/>
      <c r="J556" s="42" t="n"/>
      <c r="K556" s="42">
        <f>IF(COUNTA(C556:J556)=0,"",SUM(C556:J556))</f>
        <v/>
      </c>
      <c r="L556" s="42">
        <f>IF(COUNTA(C556:J556)=0,"",8*3)</f>
        <v/>
      </c>
      <c r="M556" s="49">
        <f>IF(K556="","",K556/L556)</f>
        <v/>
      </c>
      <c r="N556" s="42">
        <f>IF(M556="","",IF(M556&gt;=75%,"Final",IF(M556&gt;=60%,"Review","Exclude")))</f>
        <v/>
      </c>
      <c r="O556" s="42" t="n"/>
    </row>
    <row r="557">
      <c r="A557" s="42" t="n"/>
      <c r="B557" s="42">
        <f t="array" ref="B557">IFERROR(INDEX(Screening!$B:$B,MATCH(A557,Screening!$A:$A,0)),"")</f>
        <v/>
      </c>
      <c r="C557" s="42" t="n"/>
      <c r="D557" s="42" t="n"/>
      <c r="E557" s="42" t="n"/>
      <c r="F557" s="42" t="n"/>
      <c r="G557" s="42" t="n"/>
      <c r="H557" s="42" t="n"/>
      <c r="I557" s="42" t="n"/>
      <c r="J557" s="42" t="n"/>
      <c r="K557" s="42">
        <f>IF(COUNTA(C557:J557)=0,"",SUM(C557:J557))</f>
        <v/>
      </c>
      <c r="L557" s="42">
        <f>IF(COUNTA(C557:J557)=0,"",8*3)</f>
        <v/>
      </c>
      <c r="M557" s="49">
        <f>IF(K557="","",K557/L557)</f>
        <v/>
      </c>
      <c r="N557" s="42">
        <f>IF(M557="","",IF(M557&gt;=75%,"Final",IF(M557&gt;=60%,"Review","Exclude")))</f>
        <v/>
      </c>
      <c r="O557" s="42" t="n"/>
    </row>
    <row r="558">
      <c r="A558" s="42" t="n"/>
      <c r="B558" s="42">
        <f t="array" ref="B558">IFERROR(INDEX(Screening!$B:$B,MATCH(A558,Screening!$A:$A,0)),"")</f>
        <v/>
      </c>
      <c r="C558" s="42" t="n"/>
      <c r="D558" s="42" t="n"/>
      <c r="E558" s="42" t="n"/>
      <c r="F558" s="42" t="n"/>
      <c r="G558" s="42" t="n"/>
      <c r="H558" s="42" t="n"/>
      <c r="I558" s="42" t="n"/>
      <c r="J558" s="42" t="n"/>
      <c r="K558" s="42">
        <f>IF(COUNTA(C558:J558)=0,"",SUM(C558:J558))</f>
        <v/>
      </c>
      <c r="L558" s="42">
        <f>IF(COUNTA(C558:J558)=0,"",8*3)</f>
        <v/>
      </c>
      <c r="M558" s="49">
        <f>IF(K558="","",K558/L558)</f>
        <v/>
      </c>
      <c r="N558" s="42">
        <f>IF(M558="","",IF(M558&gt;=75%,"Final",IF(M558&gt;=60%,"Review","Exclude")))</f>
        <v/>
      </c>
      <c r="O558" s="42" t="n"/>
    </row>
    <row r="559">
      <c r="A559" s="42" t="n"/>
      <c r="B559" s="42">
        <f t="array" ref="B559">IFERROR(INDEX(Screening!$B:$B,MATCH(A559,Screening!$A:$A,0)),"")</f>
        <v/>
      </c>
      <c r="C559" s="42" t="n"/>
      <c r="D559" s="42" t="n"/>
      <c r="E559" s="42" t="n"/>
      <c r="F559" s="42" t="n"/>
      <c r="G559" s="42" t="n"/>
      <c r="H559" s="42" t="n"/>
      <c r="I559" s="42" t="n"/>
      <c r="J559" s="42" t="n"/>
      <c r="K559" s="42">
        <f>IF(COUNTA(C559:J559)=0,"",SUM(C559:J559))</f>
        <v/>
      </c>
      <c r="L559" s="42">
        <f>IF(COUNTA(C559:J559)=0,"",8*3)</f>
        <v/>
      </c>
      <c r="M559" s="49">
        <f>IF(K559="","",K559/L559)</f>
        <v/>
      </c>
      <c r="N559" s="42">
        <f>IF(M559="","",IF(M559&gt;=75%,"Final",IF(M559&gt;=60%,"Review","Exclude")))</f>
        <v/>
      </c>
      <c r="O559" s="42" t="n"/>
    </row>
    <row r="560">
      <c r="A560" s="42" t="n"/>
      <c r="B560" s="42">
        <f t="array" ref="B560">IFERROR(INDEX(Screening!$B:$B,MATCH(A560,Screening!$A:$A,0)),"")</f>
        <v/>
      </c>
      <c r="C560" s="42" t="n"/>
      <c r="D560" s="42" t="n"/>
      <c r="E560" s="42" t="n"/>
      <c r="F560" s="42" t="n"/>
      <c r="G560" s="42" t="n"/>
      <c r="H560" s="42" t="n"/>
      <c r="I560" s="42" t="n"/>
      <c r="J560" s="42" t="n"/>
      <c r="K560" s="42">
        <f>IF(COUNTA(C560:J560)=0,"",SUM(C560:J560))</f>
        <v/>
      </c>
      <c r="L560" s="42">
        <f>IF(COUNTA(C560:J560)=0,"",8*3)</f>
        <v/>
      </c>
      <c r="M560" s="49">
        <f>IF(K560="","",K560/L560)</f>
        <v/>
      </c>
      <c r="N560" s="42">
        <f>IF(M560="","",IF(M560&gt;=75%,"Final",IF(M560&gt;=60%,"Review","Exclude")))</f>
        <v/>
      </c>
      <c r="O560" s="42" t="n"/>
    </row>
    <row r="561">
      <c r="A561" s="42" t="n"/>
      <c r="B561" s="42">
        <f t="array" ref="B561">IFERROR(INDEX(Screening!$B:$B,MATCH(A561,Screening!$A:$A,0)),"")</f>
        <v/>
      </c>
      <c r="C561" s="42" t="n"/>
      <c r="D561" s="42" t="n"/>
      <c r="E561" s="42" t="n"/>
      <c r="F561" s="42" t="n"/>
      <c r="G561" s="42" t="n"/>
      <c r="H561" s="42" t="n"/>
      <c r="I561" s="42" t="n"/>
      <c r="J561" s="42" t="n"/>
      <c r="K561" s="42">
        <f>IF(COUNTA(C561:J561)=0,"",SUM(C561:J561))</f>
        <v/>
      </c>
      <c r="L561" s="42">
        <f>IF(COUNTA(C561:J561)=0,"",8*3)</f>
        <v/>
      </c>
      <c r="M561" s="49">
        <f>IF(K561="","",K561/L561)</f>
        <v/>
      </c>
      <c r="N561" s="42">
        <f>IF(M561="","",IF(M561&gt;=75%,"Final",IF(M561&gt;=60%,"Review","Exclude")))</f>
        <v/>
      </c>
      <c r="O561" s="42" t="n"/>
    </row>
    <row r="562">
      <c r="A562" s="42" t="n"/>
      <c r="B562" s="42">
        <f t="array" ref="B562">IFERROR(INDEX(Screening!$B:$B,MATCH(A562,Screening!$A:$A,0)),"")</f>
        <v/>
      </c>
      <c r="C562" s="42" t="n"/>
      <c r="D562" s="42" t="n"/>
      <c r="E562" s="42" t="n"/>
      <c r="F562" s="42" t="n"/>
      <c r="G562" s="42" t="n"/>
      <c r="H562" s="42" t="n"/>
      <c r="I562" s="42" t="n"/>
      <c r="J562" s="42" t="n"/>
      <c r="K562" s="42">
        <f>IF(COUNTA(C562:J562)=0,"",SUM(C562:J562))</f>
        <v/>
      </c>
      <c r="L562" s="42">
        <f>IF(COUNTA(C562:J562)=0,"",8*3)</f>
        <v/>
      </c>
      <c r="M562" s="49">
        <f>IF(K562="","",K562/L562)</f>
        <v/>
      </c>
      <c r="N562" s="42">
        <f>IF(M562="","",IF(M562&gt;=75%,"Final",IF(M562&gt;=60%,"Review","Exclude")))</f>
        <v/>
      </c>
      <c r="O562" s="42" t="n"/>
    </row>
    <row r="563">
      <c r="A563" s="42" t="n"/>
      <c r="B563" s="42">
        <f t="array" ref="B563">IFERROR(INDEX(Screening!$B:$B,MATCH(A563,Screening!$A:$A,0)),"")</f>
        <v/>
      </c>
      <c r="C563" s="42" t="n"/>
      <c r="D563" s="42" t="n"/>
      <c r="E563" s="42" t="n"/>
      <c r="F563" s="42" t="n"/>
      <c r="G563" s="42" t="n"/>
      <c r="H563" s="42" t="n"/>
      <c r="I563" s="42" t="n"/>
      <c r="J563" s="42" t="n"/>
      <c r="K563" s="42">
        <f>IF(COUNTA(C563:J563)=0,"",SUM(C563:J563))</f>
        <v/>
      </c>
      <c r="L563" s="42">
        <f>IF(COUNTA(C563:J563)=0,"",8*3)</f>
        <v/>
      </c>
      <c r="M563" s="49">
        <f>IF(K563="","",K563/L563)</f>
        <v/>
      </c>
      <c r="N563" s="42">
        <f>IF(M563="","",IF(M563&gt;=75%,"Final",IF(M563&gt;=60%,"Review","Exclude")))</f>
        <v/>
      </c>
      <c r="O563" s="42" t="n"/>
    </row>
    <row r="564">
      <c r="A564" s="42" t="n"/>
      <c r="B564" s="42">
        <f t="array" ref="B564">IFERROR(INDEX(Screening!$B:$B,MATCH(A564,Screening!$A:$A,0)),"")</f>
        <v/>
      </c>
      <c r="C564" s="42" t="n"/>
      <c r="D564" s="42" t="n"/>
      <c r="E564" s="42" t="n"/>
      <c r="F564" s="42" t="n"/>
      <c r="G564" s="42" t="n"/>
      <c r="H564" s="42" t="n"/>
      <c r="I564" s="42" t="n"/>
      <c r="J564" s="42" t="n"/>
      <c r="K564" s="42">
        <f>IF(COUNTA(C564:J564)=0,"",SUM(C564:J564))</f>
        <v/>
      </c>
      <c r="L564" s="42">
        <f>IF(COUNTA(C564:J564)=0,"",8*3)</f>
        <v/>
      </c>
      <c r="M564" s="49">
        <f>IF(K564="","",K564/L564)</f>
        <v/>
      </c>
      <c r="N564" s="42">
        <f>IF(M564="","",IF(M564&gt;=75%,"Final",IF(M564&gt;=60%,"Review","Exclude")))</f>
        <v/>
      </c>
      <c r="O564" s="42" t="n"/>
    </row>
    <row r="565">
      <c r="A565" s="42" t="n"/>
      <c r="B565" s="42">
        <f t="array" ref="B565">IFERROR(INDEX(Screening!$B:$B,MATCH(A565,Screening!$A:$A,0)),"")</f>
        <v/>
      </c>
      <c r="C565" s="42" t="n"/>
      <c r="D565" s="42" t="n"/>
      <c r="E565" s="42" t="n"/>
      <c r="F565" s="42" t="n"/>
      <c r="G565" s="42" t="n"/>
      <c r="H565" s="42" t="n"/>
      <c r="I565" s="42" t="n"/>
      <c r="J565" s="42" t="n"/>
      <c r="K565" s="42">
        <f>IF(COUNTA(C565:J565)=0,"",SUM(C565:J565))</f>
        <v/>
      </c>
      <c r="L565" s="42">
        <f>IF(COUNTA(C565:J565)=0,"",8*3)</f>
        <v/>
      </c>
      <c r="M565" s="49">
        <f>IF(K565="","",K565/L565)</f>
        <v/>
      </c>
      <c r="N565" s="42">
        <f>IF(M565="","",IF(M565&gt;=75%,"Final",IF(M565&gt;=60%,"Review","Exclude")))</f>
        <v/>
      </c>
      <c r="O565" s="42" t="n"/>
    </row>
    <row r="566">
      <c r="A566" s="42" t="n"/>
      <c r="B566" s="42">
        <f t="array" ref="B566">IFERROR(INDEX(Screening!$B:$B,MATCH(A566,Screening!$A:$A,0)),"")</f>
        <v/>
      </c>
      <c r="C566" s="42" t="n"/>
      <c r="D566" s="42" t="n"/>
      <c r="E566" s="42" t="n"/>
      <c r="F566" s="42" t="n"/>
      <c r="G566" s="42" t="n"/>
      <c r="H566" s="42" t="n"/>
      <c r="I566" s="42" t="n"/>
      <c r="J566" s="42" t="n"/>
      <c r="K566" s="42">
        <f>IF(COUNTA(C566:J566)=0,"",SUM(C566:J566))</f>
        <v/>
      </c>
      <c r="L566" s="42">
        <f>IF(COUNTA(C566:J566)=0,"",8*3)</f>
        <v/>
      </c>
      <c r="M566" s="49">
        <f>IF(K566="","",K566/L566)</f>
        <v/>
      </c>
      <c r="N566" s="42">
        <f>IF(M566="","",IF(M566&gt;=75%,"Final",IF(M566&gt;=60%,"Review","Exclude")))</f>
        <v/>
      </c>
      <c r="O566" s="42" t="n"/>
    </row>
    <row r="567">
      <c r="A567" s="42" t="n"/>
      <c r="B567" s="42">
        <f t="array" ref="B567">IFERROR(INDEX(Screening!$B:$B,MATCH(A567,Screening!$A:$A,0)),"")</f>
        <v/>
      </c>
      <c r="C567" s="42" t="n"/>
      <c r="D567" s="42" t="n"/>
      <c r="E567" s="42" t="n"/>
      <c r="F567" s="42" t="n"/>
      <c r="G567" s="42" t="n"/>
      <c r="H567" s="42" t="n"/>
      <c r="I567" s="42" t="n"/>
      <c r="J567" s="42" t="n"/>
      <c r="K567" s="42">
        <f>IF(COUNTA(C567:J567)=0,"",SUM(C567:J567))</f>
        <v/>
      </c>
      <c r="L567" s="42">
        <f>IF(COUNTA(C567:J567)=0,"",8*3)</f>
        <v/>
      </c>
      <c r="M567" s="49">
        <f>IF(K567="","",K567/L567)</f>
        <v/>
      </c>
      <c r="N567" s="42">
        <f>IF(M567="","",IF(M567&gt;=75%,"Final",IF(M567&gt;=60%,"Review","Exclude")))</f>
        <v/>
      </c>
      <c r="O567" s="42" t="n"/>
    </row>
    <row r="568">
      <c r="A568" s="42" t="n"/>
      <c r="B568" s="42">
        <f t="array" ref="B568">IFERROR(INDEX(Screening!$B:$B,MATCH(A568,Screening!$A:$A,0)),"")</f>
        <v/>
      </c>
      <c r="C568" s="42" t="n"/>
      <c r="D568" s="42" t="n"/>
      <c r="E568" s="42" t="n"/>
      <c r="F568" s="42" t="n"/>
      <c r="G568" s="42" t="n"/>
      <c r="H568" s="42" t="n"/>
      <c r="I568" s="42" t="n"/>
      <c r="J568" s="42" t="n"/>
      <c r="K568" s="42">
        <f>IF(COUNTA(C568:J568)=0,"",SUM(C568:J568))</f>
        <v/>
      </c>
      <c r="L568" s="42">
        <f>IF(COUNTA(C568:J568)=0,"",8*3)</f>
        <v/>
      </c>
      <c r="M568" s="49">
        <f>IF(K568="","",K568/L568)</f>
        <v/>
      </c>
      <c r="N568" s="42">
        <f>IF(M568="","",IF(M568&gt;=75%,"Final",IF(M568&gt;=60%,"Review","Exclude")))</f>
        <v/>
      </c>
      <c r="O568" s="42" t="n"/>
    </row>
    <row r="569">
      <c r="A569" s="42" t="n"/>
      <c r="B569" s="42">
        <f t="array" ref="B569">IFERROR(INDEX(Screening!$B:$B,MATCH(A569,Screening!$A:$A,0)),"")</f>
        <v/>
      </c>
      <c r="C569" s="42" t="n"/>
      <c r="D569" s="42" t="n"/>
      <c r="E569" s="42" t="n"/>
      <c r="F569" s="42" t="n"/>
      <c r="G569" s="42" t="n"/>
      <c r="H569" s="42" t="n"/>
      <c r="I569" s="42" t="n"/>
      <c r="J569" s="42" t="n"/>
      <c r="K569" s="42">
        <f>IF(COUNTA(C569:J569)=0,"",SUM(C569:J569))</f>
        <v/>
      </c>
      <c r="L569" s="42">
        <f>IF(COUNTA(C569:J569)=0,"",8*3)</f>
        <v/>
      </c>
      <c r="M569" s="49">
        <f>IF(K569="","",K569/L569)</f>
        <v/>
      </c>
      <c r="N569" s="42">
        <f>IF(M569="","",IF(M569&gt;=75%,"Final",IF(M569&gt;=60%,"Review","Exclude")))</f>
        <v/>
      </c>
      <c r="O569" s="42" t="n"/>
    </row>
    <row r="570">
      <c r="A570" s="42" t="n"/>
      <c r="B570" s="42">
        <f t="array" ref="B570">IFERROR(INDEX(Screening!$B:$B,MATCH(A570,Screening!$A:$A,0)),"")</f>
        <v/>
      </c>
      <c r="C570" s="42" t="n"/>
      <c r="D570" s="42" t="n"/>
      <c r="E570" s="42" t="n"/>
      <c r="F570" s="42" t="n"/>
      <c r="G570" s="42" t="n"/>
      <c r="H570" s="42" t="n"/>
      <c r="I570" s="42" t="n"/>
      <c r="J570" s="42" t="n"/>
      <c r="K570" s="42">
        <f>IF(COUNTA(C570:J570)=0,"",SUM(C570:J570))</f>
        <v/>
      </c>
      <c r="L570" s="42">
        <f>IF(COUNTA(C570:J570)=0,"",8*3)</f>
        <v/>
      </c>
      <c r="M570" s="49">
        <f>IF(K570="","",K570/L570)</f>
        <v/>
      </c>
      <c r="N570" s="42">
        <f>IF(M570="","",IF(M570&gt;=75%,"Final",IF(M570&gt;=60%,"Review","Exclude")))</f>
        <v/>
      </c>
      <c r="O570" s="42" t="n"/>
    </row>
    <row r="571">
      <c r="A571" s="42" t="n"/>
      <c r="B571" s="42">
        <f t="array" ref="B571">IFERROR(INDEX(Screening!$B:$B,MATCH(A571,Screening!$A:$A,0)),"")</f>
        <v/>
      </c>
      <c r="C571" s="42" t="n"/>
      <c r="D571" s="42" t="n"/>
      <c r="E571" s="42" t="n"/>
      <c r="F571" s="42" t="n"/>
      <c r="G571" s="42" t="n"/>
      <c r="H571" s="42" t="n"/>
      <c r="I571" s="42" t="n"/>
      <c r="J571" s="42" t="n"/>
      <c r="K571" s="42">
        <f>IF(COUNTA(C571:J571)=0,"",SUM(C571:J571))</f>
        <v/>
      </c>
      <c r="L571" s="42">
        <f>IF(COUNTA(C571:J571)=0,"",8*3)</f>
        <v/>
      </c>
      <c r="M571" s="49">
        <f>IF(K571="","",K571/L571)</f>
        <v/>
      </c>
      <c r="N571" s="42">
        <f>IF(M571="","",IF(M571&gt;=75%,"Final",IF(M571&gt;=60%,"Review","Exclude")))</f>
        <v/>
      </c>
      <c r="O571" s="42" t="n"/>
    </row>
    <row r="572">
      <c r="A572" s="42" t="n"/>
      <c r="B572" s="42">
        <f t="array" ref="B572">IFERROR(INDEX(Screening!$B:$B,MATCH(A572,Screening!$A:$A,0)),"")</f>
        <v/>
      </c>
      <c r="C572" s="42" t="n"/>
      <c r="D572" s="42" t="n"/>
      <c r="E572" s="42" t="n"/>
      <c r="F572" s="42" t="n"/>
      <c r="G572" s="42" t="n"/>
      <c r="H572" s="42" t="n"/>
      <c r="I572" s="42" t="n"/>
      <c r="J572" s="42" t="n"/>
      <c r="K572" s="42">
        <f>IF(COUNTA(C572:J572)=0,"",SUM(C572:J572))</f>
        <v/>
      </c>
      <c r="L572" s="42">
        <f>IF(COUNTA(C572:J572)=0,"",8*3)</f>
        <v/>
      </c>
      <c r="M572" s="49">
        <f>IF(K572="","",K572/L572)</f>
        <v/>
      </c>
      <c r="N572" s="42">
        <f>IF(M572="","",IF(M572&gt;=75%,"Final",IF(M572&gt;=60%,"Review","Exclude")))</f>
        <v/>
      </c>
      <c r="O572" s="42" t="n"/>
    </row>
    <row r="573">
      <c r="A573" s="42" t="n"/>
      <c r="B573" s="42">
        <f t="array" ref="B573">IFERROR(INDEX(Screening!$B:$B,MATCH(A573,Screening!$A:$A,0)),"")</f>
        <v/>
      </c>
      <c r="C573" s="42" t="n"/>
      <c r="D573" s="42" t="n"/>
      <c r="E573" s="42" t="n"/>
      <c r="F573" s="42" t="n"/>
      <c r="G573" s="42" t="n"/>
      <c r="H573" s="42" t="n"/>
      <c r="I573" s="42" t="n"/>
      <c r="J573" s="42" t="n"/>
      <c r="K573" s="42">
        <f>IF(COUNTA(C573:J573)=0,"",SUM(C573:J573))</f>
        <v/>
      </c>
      <c r="L573" s="42">
        <f>IF(COUNTA(C573:J573)=0,"",8*3)</f>
        <v/>
      </c>
      <c r="M573" s="49">
        <f>IF(K573="","",K573/L573)</f>
        <v/>
      </c>
      <c r="N573" s="42">
        <f>IF(M573="","",IF(M573&gt;=75%,"Final",IF(M573&gt;=60%,"Review","Exclude")))</f>
        <v/>
      </c>
      <c r="O573" s="42" t="n"/>
    </row>
    <row r="574">
      <c r="A574" s="42" t="n"/>
      <c r="B574" s="42">
        <f t="array" ref="B574">IFERROR(INDEX(Screening!$B:$B,MATCH(A574,Screening!$A:$A,0)),"")</f>
        <v/>
      </c>
      <c r="C574" s="42" t="n"/>
      <c r="D574" s="42" t="n"/>
      <c r="E574" s="42" t="n"/>
      <c r="F574" s="42" t="n"/>
      <c r="G574" s="42" t="n"/>
      <c r="H574" s="42" t="n"/>
      <c r="I574" s="42" t="n"/>
      <c r="J574" s="42" t="n"/>
      <c r="K574" s="42">
        <f>IF(COUNTA(C574:J574)=0,"",SUM(C574:J574))</f>
        <v/>
      </c>
      <c r="L574" s="42">
        <f>IF(COUNTA(C574:J574)=0,"",8*3)</f>
        <v/>
      </c>
      <c r="M574" s="49">
        <f>IF(K574="","",K574/L574)</f>
        <v/>
      </c>
      <c r="N574" s="42">
        <f>IF(M574="","",IF(M574&gt;=75%,"Final",IF(M574&gt;=60%,"Review","Exclude")))</f>
        <v/>
      </c>
      <c r="O574" s="42" t="n"/>
    </row>
    <row r="575">
      <c r="A575" s="42" t="n"/>
      <c r="B575" s="42">
        <f t="array" ref="B575">IFERROR(INDEX(Screening!$B:$B,MATCH(A575,Screening!$A:$A,0)),"")</f>
        <v/>
      </c>
      <c r="C575" s="42" t="n"/>
      <c r="D575" s="42" t="n"/>
      <c r="E575" s="42" t="n"/>
      <c r="F575" s="42" t="n"/>
      <c r="G575" s="42" t="n"/>
      <c r="H575" s="42" t="n"/>
      <c r="I575" s="42" t="n"/>
      <c r="J575" s="42" t="n"/>
      <c r="K575" s="42">
        <f>IF(COUNTA(C575:J575)=0,"",SUM(C575:J575))</f>
        <v/>
      </c>
      <c r="L575" s="42">
        <f>IF(COUNTA(C575:J575)=0,"",8*3)</f>
        <v/>
      </c>
      <c r="M575" s="49">
        <f>IF(K575="","",K575/L575)</f>
        <v/>
      </c>
      <c r="N575" s="42">
        <f>IF(M575="","",IF(M575&gt;=75%,"Final",IF(M575&gt;=60%,"Review","Exclude")))</f>
        <v/>
      </c>
      <c r="O575" s="42" t="n"/>
    </row>
    <row r="576">
      <c r="A576" s="42" t="n"/>
      <c r="B576" s="42">
        <f t="array" ref="B576">IFERROR(INDEX(Screening!$B:$B,MATCH(A576,Screening!$A:$A,0)),"")</f>
        <v/>
      </c>
      <c r="C576" s="42" t="n"/>
      <c r="D576" s="42" t="n"/>
      <c r="E576" s="42" t="n"/>
      <c r="F576" s="42" t="n"/>
      <c r="G576" s="42" t="n"/>
      <c r="H576" s="42" t="n"/>
      <c r="I576" s="42" t="n"/>
      <c r="J576" s="42" t="n"/>
      <c r="K576" s="42">
        <f>IF(COUNTA(C576:J576)=0,"",SUM(C576:J576))</f>
        <v/>
      </c>
      <c r="L576" s="42">
        <f>IF(COUNTA(C576:J576)=0,"",8*3)</f>
        <v/>
      </c>
      <c r="M576" s="49">
        <f>IF(K576="","",K576/L576)</f>
        <v/>
      </c>
      <c r="N576" s="42">
        <f>IF(M576="","",IF(M576&gt;=75%,"Final",IF(M576&gt;=60%,"Review","Exclude")))</f>
        <v/>
      </c>
      <c r="O576" s="42" t="n"/>
    </row>
    <row r="577">
      <c r="A577" s="42" t="n"/>
      <c r="B577" s="42">
        <f t="array" ref="B577">IFERROR(INDEX(Screening!$B:$B,MATCH(A577,Screening!$A:$A,0)),"")</f>
        <v/>
      </c>
      <c r="C577" s="42" t="n"/>
      <c r="D577" s="42" t="n"/>
      <c r="E577" s="42" t="n"/>
      <c r="F577" s="42" t="n"/>
      <c r="G577" s="42" t="n"/>
      <c r="H577" s="42" t="n"/>
      <c r="I577" s="42" t="n"/>
      <c r="J577" s="42" t="n"/>
      <c r="K577" s="42">
        <f>IF(COUNTA(C577:J577)=0,"",SUM(C577:J577))</f>
        <v/>
      </c>
      <c r="L577" s="42">
        <f>IF(COUNTA(C577:J577)=0,"",8*3)</f>
        <v/>
      </c>
      <c r="M577" s="49">
        <f>IF(K577="","",K577/L577)</f>
        <v/>
      </c>
      <c r="N577" s="42">
        <f>IF(M577="","",IF(M577&gt;=75%,"Final",IF(M577&gt;=60%,"Review","Exclude")))</f>
        <v/>
      </c>
      <c r="O577" s="42" t="n"/>
    </row>
    <row r="578">
      <c r="A578" s="42" t="n"/>
      <c r="B578" s="42">
        <f t="array" ref="B578">IFERROR(INDEX(Screening!$B:$B,MATCH(A578,Screening!$A:$A,0)),"")</f>
        <v/>
      </c>
      <c r="C578" s="42" t="n"/>
      <c r="D578" s="42" t="n"/>
      <c r="E578" s="42" t="n"/>
      <c r="F578" s="42" t="n"/>
      <c r="G578" s="42" t="n"/>
      <c r="H578" s="42" t="n"/>
      <c r="I578" s="42" t="n"/>
      <c r="J578" s="42" t="n"/>
      <c r="K578" s="42">
        <f>IF(COUNTA(C578:J578)=0,"",SUM(C578:J578))</f>
        <v/>
      </c>
      <c r="L578" s="42">
        <f>IF(COUNTA(C578:J578)=0,"",8*3)</f>
        <v/>
      </c>
      <c r="M578" s="49">
        <f>IF(K578="","",K578/L578)</f>
        <v/>
      </c>
      <c r="N578" s="42">
        <f>IF(M578="","",IF(M578&gt;=75%,"Final",IF(M578&gt;=60%,"Review","Exclude")))</f>
        <v/>
      </c>
      <c r="O578" s="42" t="n"/>
    </row>
    <row r="579">
      <c r="A579" s="42" t="n"/>
      <c r="B579" s="42">
        <f t="array" ref="B579">IFERROR(INDEX(Screening!$B:$B,MATCH(A579,Screening!$A:$A,0)),"")</f>
        <v/>
      </c>
      <c r="C579" s="42" t="n"/>
      <c r="D579" s="42" t="n"/>
      <c r="E579" s="42" t="n"/>
      <c r="F579" s="42" t="n"/>
      <c r="G579" s="42" t="n"/>
      <c r="H579" s="42" t="n"/>
      <c r="I579" s="42" t="n"/>
      <c r="J579" s="42" t="n"/>
      <c r="K579" s="42">
        <f>IF(COUNTA(C579:J579)=0,"",SUM(C579:J579))</f>
        <v/>
      </c>
      <c r="L579" s="42">
        <f>IF(COUNTA(C579:J579)=0,"",8*3)</f>
        <v/>
      </c>
      <c r="M579" s="49">
        <f>IF(K579="","",K579/L579)</f>
        <v/>
      </c>
      <c r="N579" s="42">
        <f>IF(M579="","",IF(M579&gt;=75%,"Final",IF(M579&gt;=60%,"Review","Exclude")))</f>
        <v/>
      </c>
      <c r="O579" s="42" t="n"/>
    </row>
    <row r="580">
      <c r="A580" s="42" t="n"/>
      <c r="B580" s="42">
        <f t="array" ref="B580">IFERROR(INDEX(Screening!$B:$B,MATCH(A580,Screening!$A:$A,0)),"")</f>
        <v/>
      </c>
      <c r="C580" s="42" t="n"/>
      <c r="D580" s="42" t="n"/>
      <c r="E580" s="42" t="n"/>
      <c r="F580" s="42" t="n"/>
      <c r="G580" s="42" t="n"/>
      <c r="H580" s="42" t="n"/>
      <c r="I580" s="42" t="n"/>
      <c r="J580" s="42" t="n"/>
      <c r="K580" s="42">
        <f>IF(COUNTA(C580:J580)=0,"",SUM(C580:J580))</f>
        <v/>
      </c>
      <c r="L580" s="42">
        <f>IF(COUNTA(C580:J580)=0,"",8*3)</f>
        <v/>
      </c>
      <c r="M580" s="49">
        <f>IF(K580="","",K580/L580)</f>
        <v/>
      </c>
      <c r="N580" s="42">
        <f>IF(M580="","",IF(M580&gt;=75%,"Final",IF(M580&gt;=60%,"Review","Exclude")))</f>
        <v/>
      </c>
      <c r="O580" s="42" t="n"/>
    </row>
    <row r="581">
      <c r="A581" s="42" t="n"/>
      <c r="B581" s="42">
        <f t="array" ref="B581">IFERROR(INDEX(Screening!$B:$B,MATCH(A581,Screening!$A:$A,0)),"")</f>
        <v/>
      </c>
      <c r="C581" s="42" t="n"/>
      <c r="D581" s="42" t="n"/>
      <c r="E581" s="42" t="n"/>
      <c r="F581" s="42" t="n"/>
      <c r="G581" s="42" t="n"/>
      <c r="H581" s="42" t="n"/>
      <c r="I581" s="42" t="n"/>
      <c r="J581" s="42" t="n"/>
      <c r="K581" s="42">
        <f>IF(COUNTA(C581:J581)=0,"",SUM(C581:J581))</f>
        <v/>
      </c>
      <c r="L581" s="42">
        <f>IF(COUNTA(C581:J581)=0,"",8*3)</f>
        <v/>
      </c>
      <c r="M581" s="49">
        <f>IF(K581="","",K581/L581)</f>
        <v/>
      </c>
      <c r="N581" s="42">
        <f>IF(M581="","",IF(M581&gt;=75%,"Final",IF(M581&gt;=60%,"Review","Exclude")))</f>
        <v/>
      </c>
      <c r="O581" s="42" t="n"/>
    </row>
    <row r="582">
      <c r="A582" s="42" t="n"/>
      <c r="B582" s="42">
        <f t="array" ref="B582">IFERROR(INDEX(Screening!$B:$B,MATCH(A582,Screening!$A:$A,0)),"")</f>
        <v/>
      </c>
      <c r="C582" s="42" t="n"/>
      <c r="D582" s="42" t="n"/>
      <c r="E582" s="42" t="n"/>
      <c r="F582" s="42" t="n"/>
      <c r="G582" s="42" t="n"/>
      <c r="H582" s="42" t="n"/>
      <c r="I582" s="42" t="n"/>
      <c r="J582" s="42" t="n"/>
      <c r="K582" s="42">
        <f>IF(COUNTA(C582:J582)=0,"",SUM(C582:J582))</f>
        <v/>
      </c>
      <c r="L582" s="42">
        <f>IF(COUNTA(C582:J582)=0,"",8*3)</f>
        <v/>
      </c>
      <c r="M582" s="49">
        <f>IF(K582="","",K582/L582)</f>
        <v/>
      </c>
      <c r="N582" s="42">
        <f>IF(M582="","",IF(M582&gt;=75%,"Final",IF(M582&gt;=60%,"Review","Exclude")))</f>
        <v/>
      </c>
      <c r="O582" s="42" t="n"/>
    </row>
    <row r="583">
      <c r="A583" s="42" t="n"/>
      <c r="B583" s="42">
        <f t="array" ref="B583">IFERROR(INDEX(Screening!$B:$B,MATCH(A583,Screening!$A:$A,0)),"")</f>
        <v/>
      </c>
      <c r="C583" s="42" t="n"/>
      <c r="D583" s="42" t="n"/>
      <c r="E583" s="42" t="n"/>
      <c r="F583" s="42" t="n"/>
      <c r="G583" s="42" t="n"/>
      <c r="H583" s="42" t="n"/>
      <c r="I583" s="42" t="n"/>
      <c r="J583" s="42" t="n"/>
      <c r="K583" s="42">
        <f>IF(COUNTA(C583:J583)=0,"",SUM(C583:J583))</f>
        <v/>
      </c>
      <c r="L583" s="42">
        <f>IF(COUNTA(C583:J583)=0,"",8*3)</f>
        <v/>
      </c>
      <c r="M583" s="49">
        <f>IF(K583="","",K583/L583)</f>
        <v/>
      </c>
      <c r="N583" s="42">
        <f>IF(M583="","",IF(M583&gt;=75%,"Final",IF(M583&gt;=60%,"Review","Exclude")))</f>
        <v/>
      </c>
      <c r="O583" s="42" t="n"/>
    </row>
    <row r="584">
      <c r="A584" s="42" t="n"/>
      <c r="B584" s="42">
        <f t="array" ref="B584">IFERROR(INDEX(Screening!$B:$B,MATCH(A584,Screening!$A:$A,0)),"")</f>
        <v/>
      </c>
      <c r="C584" s="42" t="n"/>
      <c r="D584" s="42" t="n"/>
      <c r="E584" s="42" t="n"/>
      <c r="F584" s="42" t="n"/>
      <c r="G584" s="42" t="n"/>
      <c r="H584" s="42" t="n"/>
      <c r="I584" s="42" t="n"/>
      <c r="J584" s="42" t="n"/>
      <c r="K584" s="42">
        <f>IF(COUNTA(C584:J584)=0,"",SUM(C584:J584))</f>
        <v/>
      </c>
      <c r="L584" s="42">
        <f>IF(COUNTA(C584:J584)=0,"",8*3)</f>
        <v/>
      </c>
      <c r="M584" s="49">
        <f>IF(K584="","",K584/L584)</f>
        <v/>
      </c>
      <c r="N584" s="42">
        <f>IF(M584="","",IF(M584&gt;=75%,"Final",IF(M584&gt;=60%,"Review","Exclude")))</f>
        <v/>
      </c>
      <c r="O584" s="42" t="n"/>
    </row>
    <row r="585">
      <c r="A585" s="42" t="n"/>
      <c r="B585" s="42">
        <f t="array" ref="B585">IFERROR(INDEX(Screening!$B:$B,MATCH(A585,Screening!$A:$A,0)),"")</f>
        <v/>
      </c>
      <c r="C585" s="42" t="n"/>
      <c r="D585" s="42" t="n"/>
      <c r="E585" s="42" t="n"/>
      <c r="F585" s="42" t="n"/>
      <c r="G585" s="42" t="n"/>
      <c r="H585" s="42" t="n"/>
      <c r="I585" s="42" t="n"/>
      <c r="J585" s="42" t="n"/>
      <c r="K585" s="42">
        <f>IF(COUNTA(C585:J585)=0,"",SUM(C585:J585))</f>
        <v/>
      </c>
      <c r="L585" s="42">
        <f>IF(COUNTA(C585:J585)=0,"",8*3)</f>
        <v/>
      </c>
      <c r="M585" s="49">
        <f>IF(K585="","",K585/L585)</f>
        <v/>
      </c>
      <c r="N585" s="42">
        <f>IF(M585="","",IF(M585&gt;=75%,"Final",IF(M585&gt;=60%,"Review","Exclude")))</f>
        <v/>
      </c>
      <c r="O585" s="42" t="n"/>
    </row>
    <row r="586">
      <c r="A586" s="42" t="n"/>
      <c r="B586" s="42">
        <f t="array" ref="B586">IFERROR(INDEX(Screening!$B:$B,MATCH(A586,Screening!$A:$A,0)),"")</f>
        <v/>
      </c>
      <c r="C586" s="42" t="n"/>
      <c r="D586" s="42" t="n"/>
      <c r="E586" s="42" t="n"/>
      <c r="F586" s="42" t="n"/>
      <c r="G586" s="42" t="n"/>
      <c r="H586" s="42" t="n"/>
      <c r="I586" s="42" t="n"/>
      <c r="J586" s="42" t="n"/>
      <c r="K586" s="42">
        <f>IF(COUNTA(C586:J586)=0,"",SUM(C586:J586))</f>
        <v/>
      </c>
      <c r="L586" s="42">
        <f>IF(COUNTA(C586:J586)=0,"",8*3)</f>
        <v/>
      </c>
      <c r="M586" s="49">
        <f>IF(K586="","",K586/L586)</f>
        <v/>
      </c>
      <c r="N586" s="42">
        <f>IF(M586="","",IF(M586&gt;=75%,"Final",IF(M586&gt;=60%,"Review","Exclude")))</f>
        <v/>
      </c>
      <c r="O586" s="42" t="n"/>
    </row>
    <row r="587">
      <c r="A587" s="42" t="n"/>
      <c r="B587" s="42">
        <f t="array" ref="B587">IFERROR(INDEX(Screening!$B:$B,MATCH(A587,Screening!$A:$A,0)),"")</f>
        <v/>
      </c>
      <c r="C587" s="42" t="n"/>
      <c r="D587" s="42" t="n"/>
      <c r="E587" s="42" t="n"/>
      <c r="F587" s="42" t="n"/>
      <c r="G587" s="42" t="n"/>
      <c r="H587" s="42" t="n"/>
      <c r="I587" s="42" t="n"/>
      <c r="J587" s="42" t="n"/>
      <c r="K587" s="42">
        <f>IF(COUNTA(C587:J587)=0,"",SUM(C587:J587))</f>
        <v/>
      </c>
      <c r="L587" s="42">
        <f>IF(COUNTA(C587:J587)=0,"",8*3)</f>
        <v/>
      </c>
      <c r="M587" s="49">
        <f>IF(K587="","",K587/L587)</f>
        <v/>
      </c>
      <c r="N587" s="42">
        <f>IF(M587="","",IF(M587&gt;=75%,"Final",IF(M587&gt;=60%,"Review","Exclude")))</f>
        <v/>
      </c>
      <c r="O587" s="42" t="n"/>
    </row>
    <row r="588">
      <c r="A588" s="42" t="n"/>
      <c r="B588" s="42">
        <f t="array" ref="B588">IFERROR(INDEX(Screening!$B:$B,MATCH(A588,Screening!$A:$A,0)),"")</f>
        <v/>
      </c>
      <c r="C588" s="42" t="n"/>
      <c r="D588" s="42" t="n"/>
      <c r="E588" s="42" t="n"/>
      <c r="F588" s="42" t="n"/>
      <c r="G588" s="42" t="n"/>
      <c r="H588" s="42" t="n"/>
      <c r="I588" s="42" t="n"/>
      <c r="J588" s="42" t="n"/>
      <c r="K588" s="42">
        <f>IF(COUNTA(C588:J588)=0,"",SUM(C588:J588))</f>
        <v/>
      </c>
      <c r="L588" s="42">
        <f>IF(COUNTA(C588:J588)=0,"",8*3)</f>
        <v/>
      </c>
      <c r="M588" s="49">
        <f>IF(K588="","",K588/L588)</f>
        <v/>
      </c>
      <c r="N588" s="42">
        <f>IF(M588="","",IF(M588&gt;=75%,"Final",IF(M588&gt;=60%,"Review","Exclude")))</f>
        <v/>
      </c>
      <c r="O588" s="42" t="n"/>
    </row>
    <row r="589">
      <c r="A589" s="42" t="n"/>
      <c r="B589" s="42">
        <f t="array" ref="B589">IFERROR(INDEX(Screening!$B:$B,MATCH(A589,Screening!$A:$A,0)),"")</f>
        <v/>
      </c>
      <c r="C589" s="42" t="n"/>
      <c r="D589" s="42" t="n"/>
      <c r="E589" s="42" t="n"/>
      <c r="F589" s="42" t="n"/>
      <c r="G589" s="42" t="n"/>
      <c r="H589" s="42" t="n"/>
      <c r="I589" s="42" t="n"/>
      <c r="J589" s="42" t="n"/>
      <c r="K589" s="42">
        <f>IF(COUNTA(C589:J589)=0,"",SUM(C589:J589))</f>
        <v/>
      </c>
      <c r="L589" s="42">
        <f>IF(COUNTA(C589:J589)=0,"",8*3)</f>
        <v/>
      </c>
      <c r="M589" s="49">
        <f>IF(K589="","",K589/L589)</f>
        <v/>
      </c>
      <c r="N589" s="42">
        <f>IF(M589="","",IF(M589&gt;=75%,"Final",IF(M589&gt;=60%,"Review","Exclude")))</f>
        <v/>
      </c>
      <c r="O589" s="42" t="n"/>
    </row>
    <row r="590">
      <c r="A590" s="42" t="n"/>
      <c r="B590" s="42">
        <f t="array" ref="B590">IFERROR(INDEX(Screening!$B:$B,MATCH(A590,Screening!$A:$A,0)),"")</f>
        <v/>
      </c>
      <c r="C590" s="42" t="n"/>
      <c r="D590" s="42" t="n"/>
      <c r="E590" s="42" t="n"/>
      <c r="F590" s="42" t="n"/>
      <c r="G590" s="42" t="n"/>
      <c r="H590" s="42" t="n"/>
      <c r="I590" s="42" t="n"/>
      <c r="J590" s="42" t="n"/>
      <c r="K590" s="42">
        <f>IF(COUNTA(C590:J590)=0,"",SUM(C590:J590))</f>
        <v/>
      </c>
      <c r="L590" s="42">
        <f>IF(COUNTA(C590:J590)=0,"",8*3)</f>
        <v/>
      </c>
      <c r="M590" s="49">
        <f>IF(K590="","",K590/L590)</f>
        <v/>
      </c>
      <c r="N590" s="42">
        <f>IF(M590="","",IF(M590&gt;=75%,"Final",IF(M590&gt;=60%,"Review","Exclude")))</f>
        <v/>
      </c>
      <c r="O590" s="42" t="n"/>
    </row>
    <row r="591">
      <c r="A591" s="42" t="n"/>
      <c r="B591" s="42">
        <f t="array" ref="B591">IFERROR(INDEX(Screening!$B:$B,MATCH(A591,Screening!$A:$A,0)),"")</f>
        <v/>
      </c>
      <c r="C591" s="42" t="n"/>
      <c r="D591" s="42" t="n"/>
      <c r="E591" s="42" t="n"/>
      <c r="F591" s="42" t="n"/>
      <c r="G591" s="42" t="n"/>
      <c r="H591" s="42" t="n"/>
      <c r="I591" s="42" t="n"/>
      <c r="J591" s="42" t="n"/>
      <c r="K591" s="42">
        <f>IF(COUNTA(C591:J591)=0,"",SUM(C591:J591))</f>
        <v/>
      </c>
      <c r="L591" s="42">
        <f>IF(COUNTA(C591:J591)=0,"",8*3)</f>
        <v/>
      </c>
      <c r="M591" s="49">
        <f>IF(K591="","",K591/L591)</f>
        <v/>
      </c>
      <c r="N591" s="42">
        <f>IF(M591="","",IF(M591&gt;=75%,"Final",IF(M591&gt;=60%,"Review","Exclude")))</f>
        <v/>
      </c>
      <c r="O591" s="42" t="n"/>
    </row>
    <row r="592">
      <c r="A592" s="42" t="n"/>
      <c r="B592" s="42">
        <f t="array" ref="B592">IFERROR(INDEX(Screening!$B:$B,MATCH(A592,Screening!$A:$A,0)),"")</f>
        <v/>
      </c>
      <c r="C592" s="42" t="n"/>
      <c r="D592" s="42" t="n"/>
      <c r="E592" s="42" t="n"/>
      <c r="F592" s="42" t="n"/>
      <c r="G592" s="42" t="n"/>
      <c r="H592" s="42" t="n"/>
      <c r="I592" s="42" t="n"/>
      <c r="J592" s="42" t="n"/>
      <c r="K592" s="42">
        <f>IF(COUNTA(C592:J592)=0,"",SUM(C592:J592))</f>
        <v/>
      </c>
      <c r="L592" s="42">
        <f>IF(COUNTA(C592:J592)=0,"",8*3)</f>
        <v/>
      </c>
      <c r="M592" s="49">
        <f>IF(K592="","",K592/L592)</f>
        <v/>
      </c>
      <c r="N592" s="42">
        <f>IF(M592="","",IF(M592&gt;=75%,"Final",IF(M592&gt;=60%,"Review","Exclude")))</f>
        <v/>
      </c>
      <c r="O592" s="42" t="n"/>
    </row>
    <row r="593">
      <c r="A593" s="42" t="n"/>
      <c r="B593" s="42">
        <f t="array" ref="B593">IFERROR(INDEX(Screening!$B:$B,MATCH(A593,Screening!$A:$A,0)),"")</f>
        <v/>
      </c>
      <c r="C593" s="42" t="n"/>
      <c r="D593" s="42" t="n"/>
      <c r="E593" s="42" t="n"/>
      <c r="F593" s="42" t="n"/>
      <c r="G593" s="42" t="n"/>
      <c r="H593" s="42" t="n"/>
      <c r="I593" s="42" t="n"/>
      <c r="J593" s="42" t="n"/>
      <c r="K593" s="42">
        <f>IF(COUNTA(C593:J593)=0,"",SUM(C593:J593))</f>
        <v/>
      </c>
      <c r="L593" s="42">
        <f>IF(COUNTA(C593:J593)=0,"",8*3)</f>
        <v/>
      </c>
      <c r="M593" s="49">
        <f>IF(K593="","",K593/L593)</f>
        <v/>
      </c>
      <c r="N593" s="42">
        <f>IF(M593="","",IF(M593&gt;=75%,"Final",IF(M593&gt;=60%,"Review","Exclude")))</f>
        <v/>
      </c>
      <c r="O593" s="42" t="n"/>
    </row>
    <row r="594">
      <c r="A594" s="42" t="n"/>
      <c r="B594" s="42">
        <f t="array" ref="B594">IFERROR(INDEX(Screening!$B:$B,MATCH(A594,Screening!$A:$A,0)),"")</f>
        <v/>
      </c>
      <c r="C594" s="42" t="n"/>
      <c r="D594" s="42" t="n"/>
      <c r="E594" s="42" t="n"/>
      <c r="F594" s="42" t="n"/>
      <c r="G594" s="42" t="n"/>
      <c r="H594" s="42" t="n"/>
      <c r="I594" s="42" t="n"/>
      <c r="J594" s="42" t="n"/>
      <c r="K594" s="42">
        <f>IF(COUNTA(C594:J594)=0,"",SUM(C594:J594))</f>
        <v/>
      </c>
      <c r="L594" s="42">
        <f>IF(COUNTA(C594:J594)=0,"",8*3)</f>
        <v/>
      </c>
      <c r="M594" s="49">
        <f>IF(K594="","",K594/L594)</f>
        <v/>
      </c>
      <c r="N594" s="42">
        <f>IF(M594="","",IF(M594&gt;=75%,"Final",IF(M594&gt;=60%,"Review","Exclude")))</f>
        <v/>
      </c>
      <c r="O594" s="42" t="n"/>
    </row>
    <row r="595">
      <c r="A595" s="42" t="n"/>
      <c r="B595" s="42">
        <f t="array" ref="B595">IFERROR(INDEX(Screening!$B:$B,MATCH(A595,Screening!$A:$A,0)),"")</f>
        <v/>
      </c>
      <c r="C595" s="42" t="n"/>
      <c r="D595" s="42" t="n"/>
      <c r="E595" s="42" t="n"/>
      <c r="F595" s="42" t="n"/>
      <c r="G595" s="42" t="n"/>
      <c r="H595" s="42" t="n"/>
      <c r="I595" s="42" t="n"/>
      <c r="J595" s="42" t="n"/>
      <c r="K595" s="42">
        <f>IF(COUNTA(C595:J595)=0,"",SUM(C595:J595))</f>
        <v/>
      </c>
      <c r="L595" s="42">
        <f>IF(COUNTA(C595:J595)=0,"",8*3)</f>
        <v/>
      </c>
      <c r="M595" s="49">
        <f>IF(K595="","",K595/L595)</f>
        <v/>
      </c>
      <c r="N595" s="42">
        <f>IF(M595="","",IF(M595&gt;=75%,"Final",IF(M595&gt;=60%,"Review","Exclude")))</f>
        <v/>
      </c>
      <c r="O595" s="42" t="n"/>
    </row>
    <row r="596">
      <c r="A596" s="42" t="n"/>
      <c r="B596" s="42">
        <f t="array" ref="B596">IFERROR(INDEX(Screening!$B:$B,MATCH(A596,Screening!$A:$A,0)),"")</f>
        <v/>
      </c>
      <c r="C596" s="42" t="n"/>
      <c r="D596" s="42" t="n"/>
      <c r="E596" s="42" t="n"/>
      <c r="F596" s="42" t="n"/>
      <c r="G596" s="42" t="n"/>
      <c r="H596" s="42" t="n"/>
      <c r="I596" s="42" t="n"/>
      <c r="J596" s="42" t="n"/>
      <c r="K596" s="42">
        <f>IF(COUNTA(C596:J596)=0,"",SUM(C596:J596))</f>
        <v/>
      </c>
      <c r="L596" s="42">
        <f>IF(COUNTA(C596:J596)=0,"",8*3)</f>
        <v/>
      </c>
      <c r="M596" s="49">
        <f>IF(K596="","",K596/L596)</f>
        <v/>
      </c>
      <c r="N596" s="42">
        <f>IF(M596="","",IF(M596&gt;=75%,"Final",IF(M596&gt;=60%,"Review","Exclude")))</f>
        <v/>
      </c>
      <c r="O596" s="42" t="n"/>
    </row>
    <row r="597">
      <c r="A597" s="42" t="n"/>
      <c r="B597" s="42">
        <f t="array" ref="B597">IFERROR(INDEX(Screening!$B:$B,MATCH(A597,Screening!$A:$A,0)),"")</f>
        <v/>
      </c>
      <c r="C597" s="42" t="n"/>
      <c r="D597" s="42" t="n"/>
      <c r="E597" s="42" t="n"/>
      <c r="F597" s="42" t="n"/>
      <c r="G597" s="42" t="n"/>
      <c r="H597" s="42" t="n"/>
      <c r="I597" s="42" t="n"/>
      <c r="J597" s="42" t="n"/>
      <c r="K597" s="42">
        <f>IF(COUNTA(C597:J597)=0,"",SUM(C597:J597))</f>
        <v/>
      </c>
      <c r="L597" s="42">
        <f>IF(COUNTA(C597:J597)=0,"",8*3)</f>
        <v/>
      </c>
      <c r="M597" s="49">
        <f>IF(K597="","",K597/L597)</f>
        <v/>
      </c>
      <c r="N597" s="42">
        <f>IF(M597="","",IF(M597&gt;=75%,"Final",IF(M597&gt;=60%,"Review","Exclude")))</f>
        <v/>
      </c>
      <c r="O597" s="42" t="n"/>
    </row>
    <row r="598">
      <c r="A598" s="42" t="n"/>
      <c r="B598" s="42">
        <f t="array" ref="B598">IFERROR(INDEX(Screening!$B:$B,MATCH(A598,Screening!$A:$A,0)),"")</f>
        <v/>
      </c>
      <c r="C598" s="42" t="n"/>
      <c r="D598" s="42" t="n"/>
      <c r="E598" s="42" t="n"/>
      <c r="F598" s="42" t="n"/>
      <c r="G598" s="42" t="n"/>
      <c r="H598" s="42" t="n"/>
      <c r="I598" s="42" t="n"/>
      <c r="J598" s="42" t="n"/>
      <c r="K598" s="42">
        <f>IF(COUNTA(C598:J598)=0,"",SUM(C598:J598))</f>
        <v/>
      </c>
      <c r="L598" s="42">
        <f>IF(COUNTA(C598:J598)=0,"",8*3)</f>
        <v/>
      </c>
      <c r="M598" s="49">
        <f>IF(K598="","",K598/L598)</f>
        <v/>
      </c>
      <c r="N598" s="42">
        <f>IF(M598="","",IF(M598&gt;=75%,"Final",IF(M598&gt;=60%,"Review","Exclude")))</f>
        <v/>
      </c>
      <c r="O598" s="42" t="n"/>
    </row>
    <row r="599">
      <c r="A599" s="42" t="n"/>
      <c r="B599" s="42">
        <f t="array" ref="B599">IFERROR(INDEX(Screening!$B:$B,MATCH(A599,Screening!$A:$A,0)),"")</f>
        <v/>
      </c>
      <c r="C599" s="42" t="n"/>
      <c r="D599" s="42" t="n"/>
      <c r="E599" s="42" t="n"/>
      <c r="F599" s="42" t="n"/>
      <c r="G599" s="42" t="n"/>
      <c r="H599" s="42" t="n"/>
      <c r="I599" s="42" t="n"/>
      <c r="J599" s="42" t="n"/>
      <c r="K599" s="42">
        <f>IF(COUNTA(C599:J599)=0,"",SUM(C599:J599))</f>
        <v/>
      </c>
      <c r="L599" s="42">
        <f>IF(COUNTA(C599:J599)=0,"",8*3)</f>
        <v/>
      </c>
      <c r="M599" s="49">
        <f>IF(K599="","",K599/L599)</f>
        <v/>
      </c>
      <c r="N599" s="42">
        <f>IF(M599="","",IF(M599&gt;=75%,"Final",IF(M599&gt;=60%,"Review","Exclude")))</f>
        <v/>
      </c>
      <c r="O599" s="42" t="n"/>
    </row>
    <row r="600">
      <c r="A600" s="42" t="n"/>
      <c r="B600" s="42">
        <f t="array" ref="B600">IFERROR(INDEX(Screening!$B:$B,MATCH(A600,Screening!$A:$A,0)),"")</f>
        <v/>
      </c>
      <c r="C600" s="42" t="n"/>
      <c r="D600" s="42" t="n"/>
      <c r="E600" s="42" t="n"/>
      <c r="F600" s="42" t="n"/>
      <c r="G600" s="42" t="n"/>
      <c r="H600" s="42" t="n"/>
      <c r="I600" s="42" t="n"/>
      <c r="J600" s="42" t="n"/>
      <c r="K600" s="42">
        <f>IF(COUNTA(C600:J600)=0,"",SUM(C600:J600))</f>
        <v/>
      </c>
      <c r="L600" s="42">
        <f>IF(COUNTA(C600:J600)=0,"",8*3)</f>
        <v/>
      </c>
      <c r="M600" s="49">
        <f>IF(K600="","",K600/L600)</f>
        <v/>
      </c>
      <c r="N600" s="42">
        <f>IF(M600="","",IF(M600&gt;=75%,"Final",IF(M600&gt;=60%,"Review","Exclude")))</f>
        <v/>
      </c>
      <c r="O600" s="42" t="n"/>
    </row>
    <row r="601">
      <c r="A601" s="42" t="n"/>
      <c r="B601" s="42">
        <f t="array" ref="B601">IFERROR(INDEX(Screening!$B:$B,MATCH(A601,Screening!$A:$A,0)),"")</f>
        <v/>
      </c>
      <c r="C601" s="42" t="n"/>
      <c r="D601" s="42" t="n"/>
      <c r="E601" s="42" t="n"/>
      <c r="F601" s="42" t="n"/>
      <c r="G601" s="42" t="n"/>
      <c r="H601" s="42" t="n"/>
      <c r="I601" s="42" t="n"/>
      <c r="J601" s="42" t="n"/>
      <c r="K601" s="42">
        <f>IF(COUNTA(C601:J601)=0,"",SUM(C601:J601))</f>
        <v/>
      </c>
      <c r="L601" s="42">
        <f>IF(COUNTA(C601:J601)=0,"",8*3)</f>
        <v/>
      </c>
      <c r="M601" s="49">
        <f>IF(K601="","",K601/L601)</f>
        <v/>
      </c>
      <c r="N601" s="42">
        <f>IF(M601="","",IF(M601&gt;=75%,"Final",IF(M601&gt;=60%,"Review","Exclude")))</f>
        <v/>
      </c>
      <c r="O601" s="42" t="n"/>
    </row>
    <row r="602">
      <c r="A602" s="42" t="n"/>
      <c r="B602" s="42">
        <f t="array" ref="B602">IFERROR(INDEX(Screening!$B:$B,MATCH(A602,Screening!$A:$A,0)),"")</f>
        <v/>
      </c>
      <c r="C602" s="42" t="n"/>
      <c r="D602" s="42" t="n"/>
      <c r="E602" s="42" t="n"/>
      <c r="F602" s="42" t="n"/>
      <c r="G602" s="42" t="n"/>
      <c r="H602" s="42" t="n"/>
      <c r="I602" s="42" t="n"/>
      <c r="J602" s="42" t="n"/>
      <c r="K602" s="42">
        <f>IF(COUNTA(C602:J602)=0,"",SUM(C602:J602))</f>
        <v/>
      </c>
      <c r="L602" s="42">
        <f>IF(COUNTA(C602:J602)=0,"",8*3)</f>
        <v/>
      </c>
      <c r="M602" s="49">
        <f>IF(K602="","",K602/L602)</f>
        <v/>
      </c>
      <c r="N602" s="42">
        <f>IF(M602="","",IF(M602&gt;=75%,"Final",IF(M602&gt;=60%,"Review","Exclude")))</f>
        <v/>
      </c>
      <c r="O602" s="42" t="n"/>
    </row>
    <row r="603">
      <c r="A603" s="42" t="n"/>
      <c r="B603" s="42">
        <f t="array" ref="B603">IFERROR(INDEX(Screening!$B:$B,MATCH(A603,Screening!$A:$A,0)),"")</f>
        <v/>
      </c>
      <c r="C603" s="42" t="n"/>
      <c r="D603" s="42" t="n"/>
      <c r="E603" s="42" t="n"/>
      <c r="F603" s="42" t="n"/>
      <c r="G603" s="42" t="n"/>
      <c r="H603" s="42" t="n"/>
      <c r="I603" s="42" t="n"/>
      <c r="J603" s="42" t="n"/>
      <c r="K603" s="42">
        <f>IF(COUNTA(C603:J603)=0,"",SUM(C603:J603))</f>
        <v/>
      </c>
      <c r="L603" s="42">
        <f>IF(COUNTA(C603:J603)=0,"",8*3)</f>
        <v/>
      </c>
      <c r="M603" s="49">
        <f>IF(K603="","",K603/L603)</f>
        <v/>
      </c>
      <c r="N603" s="42">
        <f>IF(M603="","",IF(M603&gt;=75%,"Final",IF(M603&gt;=60%,"Review","Exclude")))</f>
        <v/>
      </c>
      <c r="O603" s="42" t="n"/>
    </row>
    <row r="604">
      <c r="A604" s="42" t="n"/>
      <c r="B604" s="42">
        <f t="array" ref="B604">IFERROR(INDEX(Screening!$B:$B,MATCH(A604,Screening!$A:$A,0)),"")</f>
        <v/>
      </c>
      <c r="C604" s="42" t="n"/>
      <c r="D604" s="42" t="n"/>
      <c r="E604" s="42" t="n"/>
      <c r="F604" s="42" t="n"/>
      <c r="G604" s="42" t="n"/>
      <c r="H604" s="42" t="n"/>
      <c r="I604" s="42" t="n"/>
      <c r="J604" s="42" t="n"/>
      <c r="K604" s="42">
        <f>IF(COUNTA(C604:J604)=0,"",SUM(C604:J604))</f>
        <v/>
      </c>
      <c r="L604" s="42">
        <f>IF(COUNTA(C604:J604)=0,"",8*3)</f>
        <v/>
      </c>
      <c r="M604" s="49">
        <f>IF(K604="","",K604/L604)</f>
        <v/>
      </c>
      <c r="N604" s="42">
        <f>IF(M604="","",IF(M604&gt;=75%,"Final",IF(M604&gt;=60%,"Review","Exclude")))</f>
        <v/>
      </c>
      <c r="O604" s="42" t="n"/>
    </row>
    <row r="605">
      <c r="A605" s="42" t="n"/>
      <c r="B605" s="42">
        <f t="array" ref="B605">IFERROR(INDEX(Screening!$B:$B,MATCH(A605,Screening!$A:$A,0)),"")</f>
        <v/>
      </c>
      <c r="C605" s="42" t="n"/>
      <c r="D605" s="42" t="n"/>
      <c r="E605" s="42" t="n"/>
      <c r="F605" s="42" t="n"/>
      <c r="G605" s="42" t="n"/>
      <c r="H605" s="42" t="n"/>
      <c r="I605" s="42" t="n"/>
      <c r="J605" s="42" t="n"/>
      <c r="K605" s="42">
        <f>IF(COUNTA(C605:J605)=0,"",SUM(C605:J605))</f>
        <v/>
      </c>
      <c r="L605" s="42">
        <f>IF(COUNTA(C605:J605)=0,"",8*3)</f>
        <v/>
      </c>
      <c r="M605" s="49">
        <f>IF(K605="","",K605/L605)</f>
        <v/>
      </c>
      <c r="N605" s="42">
        <f>IF(M605="","",IF(M605&gt;=75%,"Final",IF(M605&gt;=60%,"Review","Exclude")))</f>
        <v/>
      </c>
      <c r="O605" s="42" t="n"/>
    </row>
    <row r="606">
      <c r="A606" s="42" t="n"/>
      <c r="B606" s="42">
        <f t="array" ref="B606">IFERROR(INDEX(Screening!$B:$B,MATCH(A606,Screening!$A:$A,0)),"")</f>
        <v/>
      </c>
      <c r="C606" s="42" t="n"/>
      <c r="D606" s="42" t="n"/>
      <c r="E606" s="42" t="n"/>
      <c r="F606" s="42" t="n"/>
      <c r="G606" s="42" t="n"/>
      <c r="H606" s="42" t="n"/>
      <c r="I606" s="42" t="n"/>
      <c r="J606" s="42" t="n"/>
      <c r="K606" s="42">
        <f>IF(COUNTA(C606:J606)=0,"",SUM(C606:J606))</f>
        <v/>
      </c>
      <c r="L606" s="42">
        <f>IF(COUNTA(C606:J606)=0,"",8*3)</f>
        <v/>
      </c>
      <c r="M606" s="49">
        <f>IF(K606="","",K606/L606)</f>
        <v/>
      </c>
      <c r="N606" s="42">
        <f>IF(M606="","",IF(M606&gt;=75%,"Final",IF(M606&gt;=60%,"Review","Exclude")))</f>
        <v/>
      </c>
      <c r="O606" s="42" t="n"/>
    </row>
    <row r="607">
      <c r="A607" s="42" t="n"/>
      <c r="B607" s="42">
        <f t="array" ref="B607">IFERROR(INDEX(Screening!$B:$B,MATCH(A607,Screening!$A:$A,0)),"")</f>
        <v/>
      </c>
      <c r="C607" s="42" t="n"/>
      <c r="D607" s="42" t="n"/>
      <c r="E607" s="42" t="n"/>
      <c r="F607" s="42" t="n"/>
      <c r="G607" s="42" t="n"/>
      <c r="H607" s="42" t="n"/>
      <c r="I607" s="42" t="n"/>
      <c r="J607" s="42" t="n"/>
      <c r="K607" s="42">
        <f>IF(COUNTA(C607:J607)=0,"",SUM(C607:J607))</f>
        <v/>
      </c>
      <c r="L607" s="42">
        <f>IF(COUNTA(C607:J607)=0,"",8*3)</f>
        <v/>
      </c>
      <c r="M607" s="49">
        <f>IF(K607="","",K607/L607)</f>
        <v/>
      </c>
      <c r="N607" s="42">
        <f>IF(M607="","",IF(M607&gt;=75%,"Final",IF(M607&gt;=60%,"Review","Exclude")))</f>
        <v/>
      </c>
      <c r="O607" s="42" t="n"/>
    </row>
    <row r="608">
      <c r="A608" s="42" t="n"/>
      <c r="B608" s="42">
        <f t="array" ref="B608">IFERROR(INDEX(Screening!$B:$B,MATCH(A608,Screening!$A:$A,0)),"")</f>
        <v/>
      </c>
      <c r="C608" s="42" t="n"/>
      <c r="D608" s="42" t="n"/>
      <c r="E608" s="42" t="n"/>
      <c r="F608" s="42" t="n"/>
      <c r="G608" s="42" t="n"/>
      <c r="H608" s="42" t="n"/>
      <c r="I608" s="42" t="n"/>
      <c r="J608" s="42" t="n"/>
      <c r="K608" s="42">
        <f>IF(COUNTA(C608:J608)=0,"",SUM(C608:J608))</f>
        <v/>
      </c>
      <c r="L608" s="42">
        <f>IF(COUNTA(C608:J608)=0,"",8*3)</f>
        <v/>
      </c>
      <c r="M608" s="49">
        <f>IF(K608="","",K608/L608)</f>
        <v/>
      </c>
      <c r="N608" s="42">
        <f>IF(M608="","",IF(M608&gt;=75%,"Final",IF(M608&gt;=60%,"Review","Exclude")))</f>
        <v/>
      </c>
      <c r="O608" s="42" t="n"/>
    </row>
    <row r="609">
      <c r="A609" s="42" t="n"/>
      <c r="B609" s="42">
        <f t="array" ref="B609">IFERROR(INDEX(Screening!$B:$B,MATCH(A609,Screening!$A:$A,0)),"")</f>
        <v/>
      </c>
      <c r="C609" s="42" t="n"/>
      <c r="D609" s="42" t="n"/>
      <c r="E609" s="42" t="n"/>
      <c r="F609" s="42" t="n"/>
      <c r="G609" s="42" t="n"/>
      <c r="H609" s="42" t="n"/>
      <c r="I609" s="42" t="n"/>
      <c r="J609" s="42" t="n"/>
      <c r="K609" s="42">
        <f>IF(COUNTA(C609:J609)=0,"",SUM(C609:J609))</f>
        <v/>
      </c>
      <c r="L609" s="42">
        <f>IF(COUNTA(C609:J609)=0,"",8*3)</f>
        <v/>
      </c>
      <c r="M609" s="49">
        <f>IF(K609="","",K609/L609)</f>
        <v/>
      </c>
      <c r="N609" s="42">
        <f>IF(M609="","",IF(M609&gt;=75%,"Final",IF(M609&gt;=60%,"Review","Exclude")))</f>
        <v/>
      </c>
      <c r="O609" s="42" t="n"/>
    </row>
    <row r="610">
      <c r="A610" s="42" t="n"/>
      <c r="B610" s="42">
        <f t="array" ref="B610">IFERROR(INDEX(Screening!$B:$B,MATCH(A610,Screening!$A:$A,0)),"")</f>
        <v/>
      </c>
      <c r="C610" s="42" t="n"/>
      <c r="D610" s="42" t="n"/>
      <c r="E610" s="42" t="n"/>
      <c r="F610" s="42" t="n"/>
      <c r="G610" s="42" t="n"/>
      <c r="H610" s="42" t="n"/>
      <c r="I610" s="42" t="n"/>
      <c r="J610" s="42" t="n"/>
      <c r="K610" s="42">
        <f>IF(COUNTA(C610:J610)=0,"",SUM(C610:J610))</f>
        <v/>
      </c>
      <c r="L610" s="42">
        <f>IF(COUNTA(C610:J610)=0,"",8*3)</f>
        <v/>
      </c>
      <c r="M610" s="49">
        <f>IF(K610="","",K610/L610)</f>
        <v/>
      </c>
      <c r="N610" s="42">
        <f>IF(M610="","",IF(M610&gt;=75%,"Final",IF(M610&gt;=60%,"Review","Exclude")))</f>
        <v/>
      </c>
      <c r="O610" s="42" t="n"/>
    </row>
    <row r="611">
      <c r="A611" s="42" t="n"/>
      <c r="B611" s="42">
        <f t="array" ref="B611">IFERROR(INDEX(Screening!$B:$B,MATCH(A611,Screening!$A:$A,0)),"")</f>
        <v/>
      </c>
      <c r="C611" s="42" t="n"/>
      <c r="D611" s="42" t="n"/>
      <c r="E611" s="42" t="n"/>
      <c r="F611" s="42" t="n"/>
      <c r="G611" s="42" t="n"/>
      <c r="H611" s="42" t="n"/>
      <c r="I611" s="42" t="n"/>
      <c r="J611" s="42" t="n"/>
      <c r="K611" s="42">
        <f>IF(COUNTA(C611:J611)=0,"",SUM(C611:J611))</f>
        <v/>
      </c>
      <c r="L611" s="42">
        <f>IF(COUNTA(C611:J611)=0,"",8*3)</f>
        <v/>
      </c>
      <c r="M611" s="49">
        <f>IF(K611="","",K611/L611)</f>
        <v/>
      </c>
      <c r="N611" s="42">
        <f>IF(M611="","",IF(M611&gt;=75%,"Final",IF(M611&gt;=60%,"Review","Exclude")))</f>
        <v/>
      </c>
      <c r="O611" s="42" t="n"/>
    </row>
    <row r="612">
      <c r="A612" s="42" t="n"/>
      <c r="B612" s="42">
        <f t="array" ref="B612">IFERROR(INDEX(Screening!$B:$B,MATCH(A612,Screening!$A:$A,0)),"")</f>
        <v/>
      </c>
      <c r="C612" s="42" t="n"/>
      <c r="D612" s="42" t="n"/>
      <c r="E612" s="42" t="n"/>
      <c r="F612" s="42" t="n"/>
      <c r="G612" s="42" t="n"/>
      <c r="H612" s="42" t="n"/>
      <c r="I612" s="42" t="n"/>
      <c r="J612" s="42" t="n"/>
      <c r="K612" s="42">
        <f>IF(COUNTA(C612:J612)=0,"",SUM(C612:J612))</f>
        <v/>
      </c>
      <c r="L612" s="42">
        <f>IF(COUNTA(C612:J612)=0,"",8*3)</f>
        <v/>
      </c>
      <c r="M612" s="49">
        <f>IF(K612="","",K612/L612)</f>
        <v/>
      </c>
      <c r="N612" s="42">
        <f>IF(M612="","",IF(M612&gt;=75%,"Final",IF(M612&gt;=60%,"Review","Exclude")))</f>
        <v/>
      </c>
      <c r="O612" s="42" t="n"/>
    </row>
    <row r="613">
      <c r="A613" s="42" t="n"/>
      <c r="B613" s="42">
        <f t="array" ref="B613">IFERROR(INDEX(Screening!$B:$B,MATCH(A613,Screening!$A:$A,0)),"")</f>
        <v/>
      </c>
      <c r="C613" s="42" t="n"/>
      <c r="D613" s="42" t="n"/>
      <c r="E613" s="42" t="n"/>
      <c r="F613" s="42" t="n"/>
      <c r="G613" s="42" t="n"/>
      <c r="H613" s="42" t="n"/>
      <c r="I613" s="42" t="n"/>
      <c r="J613" s="42" t="n"/>
      <c r="K613" s="42">
        <f>IF(COUNTA(C613:J613)=0,"",SUM(C613:J613))</f>
        <v/>
      </c>
      <c r="L613" s="42">
        <f>IF(COUNTA(C613:J613)=0,"",8*3)</f>
        <v/>
      </c>
      <c r="M613" s="49">
        <f>IF(K613="","",K613/L613)</f>
        <v/>
      </c>
      <c r="N613" s="42">
        <f>IF(M613="","",IF(M613&gt;=75%,"Final",IF(M613&gt;=60%,"Review","Exclude")))</f>
        <v/>
      </c>
      <c r="O613" s="42" t="n"/>
    </row>
    <row r="614">
      <c r="A614" s="42" t="n"/>
      <c r="B614" s="42">
        <f t="array" ref="B614">IFERROR(INDEX(Screening!$B:$B,MATCH(A614,Screening!$A:$A,0)),"")</f>
        <v/>
      </c>
      <c r="C614" s="42" t="n"/>
      <c r="D614" s="42" t="n"/>
      <c r="E614" s="42" t="n"/>
      <c r="F614" s="42" t="n"/>
      <c r="G614" s="42" t="n"/>
      <c r="H614" s="42" t="n"/>
      <c r="I614" s="42" t="n"/>
      <c r="J614" s="42" t="n"/>
      <c r="K614" s="42">
        <f>IF(COUNTA(C614:J614)=0,"",SUM(C614:J614))</f>
        <v/>
      </c>
      <c r="L614" s="42">
        <f>IF(COUNTA(C614:J614)=0,"",8*3)</f>
        <v/>
      </c>
      <c r="M614" s="49">
        <f>IF(K614="","",K614/L614)</f>
        <v/>
      </c>
      <c r="N614" s="42">
        <f>IF(M614="","",IF(M614&gt;=75%,"Final",IF(M614&gt;=60%,"Review","Exclude")))</f>
        <v/>
      </c>
      <c r="O614" s="42" t="n"/>
    </row>
    <row r="615">
      <c r="A615" s="42" t="n"/>
      <c r="B615" s="42">
        <f t="array" ref="B615">IFERROR(INDEX(Screening!$B:$B,MATCH(A615,Screening!$A:$A,0)),"")</f>
        <v/>
      </c>
      <c r="C615" s="42" t="n"/>
      <c r="D615" s="42" t="n"/>
      <c r="E615" s="42" t="n"/>
      <c r="F615" s="42" t="n"/>
      <c r="G615" s="42" t="n"/>
      <c r="H615" s="42" t="n"/>
      <c r="I615" s="42" t="n"/>
      <c r="J615" s="42" t="n"/>
      <c r="K615" s="42">
        <f>IF(COUNTA(C615:J615)=0,"",SUM(C615:J615))</f>
        <v/>
      </c>
      <c r="L615" s="42">
        <f>IF(COUNTA(C615:J615)=0,"",8*3)</f>
        <v/>
      </c>
      <c r="M615" s="49">
        <f>IF(K615="","",K615/L615)</f>
        <v/>
      </c>
      <c r="N615" s="42">
        <f>IF(M615="","",IF(M615&gt;=75%,"Final",IF(M615&gt;=60%,"Review","Exclude")))</f>
        <v/>
      </c>
      <c r="O615" s="42" t="n"/>
    </row>
    <row r="616">
      <c r="A616" s="42" t="n"/>
      <c r="B616" s="42">
        <f t="array" ref="B616">IFERROR(INDEX(Screening!$B:$B,MATCH(A616,Screening!$A:$A,0)),"")</f>
        <v/>
      </c>
      <c r="C616" s="42" t="n"/>
      <c r="D616" s="42" t="n"/>
      <c r="E616" s="42" t="n"/>
      <c r="F616" s="42" t="n"/>
      <c r="G616" s="42" t="n"/>
      <c r="H616" s="42" t="n"/>
      <c r="I616" s="42" t="n"/>
      <c r="J616" s="42" t="n"/>
      <c r="K616" s="42">
        <f>IF(COUNTA(C616:J616)=0,"",SUM(C616:J616))</f>
        <v/>
      </c>
      <c r="L616" s="42">
        <f>IF(COUNTA(C616:J616)=0,"",8*3)</f>
        <v/>
      </c>
      <c r="M616" s="49">
        <f>IF(K616="","",K616/L616)</f>
        <v/>
      </c>
      <c r="N616" s="42">
        <f>IF(M616="","",IF(M616&gt;=75%,"Final",IF(M616&gt;=60%,"Review","Exclude")))</f>
        <v/>
      </c>
      <c r="O616" s="42" t="n"/>
    </row>
    <row r="617">
      <c r="A617" s="42" t="n"/>
      <c r="B617" s="42">
        <f t="array" ref="B617">IFERROR(INDEX(Screening!$B:$B,MATCH(A617,Screening!$A:$A,0)),"")</f>
        <v/>
      </c>
      <c r="C617" s="42" t="n"/>
      <c r="D617" s="42" t="n"/>
      <c r="E617" s="42" t="n"/>
      <c r="F617" s="42" t="n"/>
      <c r="G617" s="42" t="n"/>
      <c r="H617" s="42" t="n"/>
      <c r="I617" s="42" t="n"/>
      <c r="J617" s="42" t="n"/>
      <c r="K617" s="42">
        <f>IF(COUNTA(C617:J617)=0,"",SUM(C617:J617))</f>
        <v/>
      </c>
      <c r="L617" s="42">
        <f>IF(COUNTA(C617:J617)=0,"",8*3)</f>
        <v/>
      </c>
      <c r="M617" s="49">
        <f>IF(K617="","",K617/L617)</f>
        <v/>
      </c>
      <c r="N617" s="42">
        <f>IF(M617="","",IF(M617&gt;=75%,"Final",IF(M617&gt;=60%,"Review","Exclude")))</f>
        <v/>
      </c>
      <c r="O617" s="42" t="n"/>
    </row>
    <row r="618">
      <c r="A618" s="42" t="n"/>
      <c r="B618" s="42">
        <f t="array" ref="B618">IFERROR(INDEX(Screening!$B:$B,MATCH(A618,Screening!$A:$A,0)),"")</f>
        <v/>
      </c>
      <c r="C618" s="42" t="n"/>
      <c r="D618" s="42" t="n"/>
      <c r="E618" s="42" t="n"/>
      <c r="F618" s="42" t="n"/>
      <c r="G618" s="42" t="n"/>
      <c r="H618" s="42" t="n"/>
      <c r="I618" s="42" t="n"/>
      <c r="J618" s="42" t="n"/>
      <c r="K618" s="42">
        <f>IF(COUNTA(C618:J618)=0,"",SUM(C618:J618))</f>
        <v/>
      </c>
      <c r="L618" s="42">
        <f>IF(COUNTA(C618:J618)=0,"",8*3)</f>
        <v/>
      </c>
      <c r="M618" s="49">
        <f>IF(K618="","",K618/L618)</f>
        <v/>
      </c>
      <c r="N618" s="42">
        <f>IF(M618="","",IF(M618&gt;=75%,"Final",IF(M618&gt;=60%,"Review","Exclude")))</f>
        <v/>
      </c>
      <c r="O618" s="42" t="n"/>
    </row>
    <row r="619">
      <c r="A619" s="42" t="n"/>
      <c r="B619" s="42">
        <f t="array" ref="B619">IFERROR(INDEX(Screening!$B:$B,MATCH(A619,Screening!$A:$A,0)),"")</f>
        <v/>
      </c>
      <c r="C619" s="42" t="n"/>
      <c r="D619" s="42" t="n"/>
      <c r="E619" s="42" t="n"/>
      <c r="F619" s="42" t="n"/>
      <c r="G619" s="42" t="n"/>
      <c r="H619" s="42" t="n"/>
      <c r="I619" s="42" t="n"/>
      <c r="J619" s="42" t="n"/>
      <c r="K619" s="42">
        <f>IF(COUNTA(C619:J619)=0,"",SUM(C619:J619))</f>
        <v/>
      </c>
      <c r="L619" s="42">
        <f>IF(COUNTA(C619:J619)=0,"",8*3)</f>
        <v/>
      </c>
      <c r="M619" s="49">
        <f>IF(K619="","",K619/L619)</f>
        <v/>
      </c>
      <c r="N619" s="42">
        <f>IF(M619="","",IF(M619&gt;=75%,"Final",IF(M619&gt;=60%,"Review","Exclude")))</f>
        <v/>
      </c>
      <c r="O619" s="42" t="n"/>
    </row>
    <row r="620">
      <c r="A620" s="42" t="n"/>
      <c r="B620" s="42">
        <f t="array" ref="B620">IFERROR(INDEX(Screening!$B:$B,MATCH(A620,Screening!$A:$A,0)),"")</f>
        <v/>
      </c>
      <c r="C620" s="42" t="n"/>
      <c r="D620" s="42" t="n"/>
      <c r="E620" s="42" t="n"/>
      <c r="F620" s="42" t="n"/>
      <c r="G620" s="42" t="n"/>
      <c r="H620" s="42" t="n"/>
      <c r="I620" s="42" t="n"/>
      <c r="J620" s="42" t="n"/>
      <c r="K620" s="42">
        <f>IF(COUNTA(C620:J620)=0,"",SUM(C620:J620))</f>
        <v/>
      </c>
      <c r="L620" s="42">
        <f>IF(COUNTA(C620:J620)=0,"",8*3)</f>
        <v/>
      </c>
      <c r="M620" s="49">
        <f>IF(K620="","",K620/L620)</f>
        <v/>
      </c>
      <c r="N620" s="42">
        <f>IF(M620="","",IF(M620&gt;=75%,"Final",IF(M620&gt;=60%,"Review","Exclude")))</f>
        <v/>
      </c>
      <c r="O620" s="42" t="n"/>
    </row>
    <row r="621">
      <c r="A621" s="42" t="n"/>
      <c r="B621" s="42">
        <f t="array" ref="B621">IFERROR(INDEX(Screening!$B:$B,MATCH(A621,Screening!$A:$A,0)),"")</f>
        <v/>
      </c>
      <c r="C621" s="42" t="n"/>
      <c r="D621" s="42" t="n"/>
      <c r="E621" s="42" t="n"/>
      <c r="F621" s="42" t="n"/>
      <c r="G621" s="42" t="n"/>
      <c r="H621" s="42" t="n"/>
      <c r="I621" s="42" t="n"/>
      <c r="J621" s="42" t="n"/>
      <c r="K621" s="42">
        <f>IF(COUNTA(C621:J621)=0,"",SUM(C621:J621))</f>
        <v/>
      </c>
      <c r="L621" s="42">
        <f>IF(COUNTA(C621:J621)=0,"",8*3)</f>
        <v/>
      </c>
      <c r="M621" s="49">
        <f>IF(K621="","",K621/L621)</f>
        <v/>
      </c>
      <c r="N621" s="42">
        <f>IF(M621="","",IF(M621&gt;=75%,"Final",IF(M621&gt;=60%,"Review","Exclude")))</f>
        <v/>
      </c>
      <c r="O621" s="42" t="n"/>
    </row>
    <row r="622">
      <c r="A622" s="42" t="n"/>
      <c r="B622" s="42">
        <f t="array" ref="B622">IFERROR(INDEX(Screening!$B:$B,MATCH(A622,Screening!$A:$A,0)),"")</f>
        <v/>
      </c>
      <c r="C622" s="42" t="n"/>
      <c r="D622" s="42" t="n"/>
      <c r="E622" s="42" t="n"/>
      <c r="F622" s="42" t="n"/>
      <c r="G622" s="42" t="n"/>
      <c r="H622" s="42" t="n"/>
      <c r="I622" s="42" t="n"/>
      <c r="J622" s="42" t="n"/>
      <c r="K622" s="42">
        <f>IF(COUNTA(C622:J622)=0,"",SUM(C622:J622))</f>
        <v/>
      </c>
      <c r="L622" s="42">
        <f>IF(COUNTA(C622:J622)=0,"",8*3)</f>
        <v/>
      </c>
      <c r="M622" s="49">
        <f>IF(K622="","",K622/L622)</f>
        <v/>
      </c>
      <c r="N622" s="42">
        <f>IF(M622="","",IF(M622&gt;=75%,"Final",IF(M622&gt;=60%,"Review","Exclude")))</f>
        <v/>
      </c>
      <c r="O622" s="42" t="n"/>
    </row>
    <row r="623">
      <c r="A623" s="42" t="n"/>
      <c r="B623" s="42">
        <f t="array" ref="B623">IFERROR(INDEX(Screening!$B:$B,MATCH(A623,Screening!$A:$A,0)),"")</f>
        <v/>
      </c>
      <c r="C623" s="42" t="n"/>
      <c r="D623" s="42" t="n"/>
      <c r="E623" s="42" t="n"/>
      <c r="F623" s="42" t="n"/>
      <c r="G623" s="42" t="n"/>
      <c r="H623" s="42" t="n"/>
      <c r="I623" s="42" t="n"/>
      <c r="J623" s="42" t="n"/>
      <c r="K623" s="42">
        <f>IF(COUNTA(C623:J623)=0,"",SUM(C623:J623))</f>
        <v/>
      </c>
      <c r="L623" s="42">
        <f>IF(COUNTA(C623:J623)=0,"",8*3)</f>
        <v/>
      </c>
      <c r="M623" s="49">
        <f>IF(K623="","",K623/L623)</f>
        <v/>
      </c>
      <c r="N623" s="42">
        <f>IF(M623="","",IF(M623&gt;=75%,"Final",IF(M623&gt;=60%,"Review","Exclude")))</f>
        <v/>
      </c>
      <c r="O623" s="42" t="n"/>
    </row>
    <row r="624">
      <c r="A624" s="42" t="n"/>
      <c r="B624" s="42">
        <f t="array" ref="B624">IFERROR(INDEX(Screening!$B:$B,MATCH(A624,Screening!$A:$A,0)),"")</f>
        <v/>
      </c>
      <c r="C624" s="42" t="n"/>
      <c r="D624" s="42" t="n"/>
      <c r="E624" s="42" t="n"/>
      <c r="F624" s="42" t="n"/>
      <c r="G624" s="42" t="n"/>
      <c r="H624" s="42" t="n"/>
      <c r="I624" s="42" t="n"/>
      <c r="J624" s="42" t="n"/>
      <c r="K624" s="42">
        <f>IF(COUNTA(C624:J624)=0,"",SUM(C624:J624))</f>
        <v/>
      </c>
      <c r="L624" s="42">
        <f>IF(COUNTA(C624:J624)=0,"",8*3)</f>
        <v/>
      </c>
      <c r="M624" s="49">
        <f>IF(K624="","",K624/L624)</f>
        <v/>
      </c>
      <c r="N624" s="42">
        <f>IF(M624="","",IF(M624&gt;=75%,"Final",IF(M624&gt;=60%,"Review","Exclude")))</f>
        <v/>
      </c>
      <c r="O624" s="42" t="n"/>
    </row>
    <row r="625">
      <c r="A625" s="42" t="n"/>
      <c r="B625" s="42">
        <f t="array" ref="B625">IFERROR(INDEX(Screening!$B:$B,MATCH(A625,Screening!$A:$A,0)),"")</f>
        <v/>
      </c>
      <c r="C625" s="42" t="n"/>
      <c r="D625" s="42" t="n"/>
      <c r="E625" s="42" t="n"/>
      <c r="F625" s="42" t="n"/>
      <c r="G625" s="42" t="n"/>
      <c r="H625" s="42" t="n"/>
      <c r="I625" s="42" t="n"/>
      <c r="J625" s="42" t="n"/>
      <c r="K625" s="42">
        <f>IF(COUNTA(C625:J625)=0,"",SUM(C625:J625))</f>
        <v/>
      </c>
      <c r="L625" s="42">
        <f>IF(COUNTA(C625:J625)=0,"",8*3)</f>
        <v/>
      </c>
      <c r="M625" s="49">
        <f>IF(K625="","",K625/L625)</f>
        <v/>
      </c>
      <c r="N625" s="42">
        <f>IF(M625="","",IF(M625&gt;=75%,"Final",IF(M625&gt;=60%,"Review","Exclude")))</f>
        <v/>
      </c>
      <c r="O625" s="42" t="n"/>
    </row>
    <row r="626">
      <c r="A626" s="42" t="n"/>
      <c r="B626" s="42">
        <f t="array" ref="B626">IFERROR(INDEX(Screening!$B:$B,MATCH(A626,Screening!$A:$A,0)),"")</f>
        <v/>
      </c>
      <c r="C626" s="42" t="n"/>
      <c r="D626" s="42" t="n"/>
      <c r="E626" s="42" t="n"/>
      <c r="F626" s="42" t="n"/>
      <c r="G626" s="42" t="n"/>
      <c r="H626" s="42" t="n"/>
      <c r="I626" s="42" t="n"/>
      <c r="J626" s="42" t="n"/>
      <c r="K626" s="42">
        <f>IF(COUNTA(C626:J626)=0,"",SUM(C626:J626))</f>
        <v/>
      </c>
      <c r="L626" s="42">
        <f>IF(COUNTA(C626:J626)=0,"",8*3)</f>
        <v/>
      </c>
      <c r="M626" s="49">
        <f>IF(K626="","",K626/L626)</f>
        <v/>
      </c>
      <c r="N626" s="42">
        <f>IF(M626="","",IF(M626&gt;=75%,"Final",IF(M626&gt;=60%,"Review","Exclude")))</f>
        <v/>
      </c>
      <c r="O626" s="42" t="n"/>
    </row>
    <row r="627">
      <c r="A627" s="42" t="n"/>
      <c r="B627" s="42">
        <f t="array" ref="B627">IFERROR(INDEX(Screening!$B:$B,MATCH(A627,Screening!$A:$A,0)),"")</f>
        <v/>
      </c>
      <c r="C627" s="42" t="n"/>
      <c r="D627" s="42" t="n"/>
      <c r="E627" s="42" t="n"/>
      <c r="F627" s="42" t="n"/>
      <c r="G627" s="42" t="n"/>
      <c r="H627" s="42" t="n"/>
      <c r="I627" s="42" t="n"/>
      <c r="J627" s="42" t="n"/>
      <c r="K627" s="42">
        <f>IF(COUNTA(C627:J627)=0,"",SUM(C627:J627))</f>
        <v/>
      </c>
      <c r="L627" s="42">
        <f>IF(COUNTA(C627:J627)=0,"",8*3)</f>
        <v/>
      </c>
      <c r="M627" s="49">
        <f>IF(K627="","",K627/L627)</f>
        <v/>
      </c>
      <c r="N627" s="42">
        <f>IF(M627="","",IF(M627&gt;=75%,"Final",IF(M627&gt;=60%,"Review","Exclude")))</f>
        <v/>
      </c>
      <c r="O627" s="42" t="n"/>
    </row>
    <row r="628">
      <c r="A628" s="42" t="n"/>
      <c r="B628" s="42">
        <f t="array" ref="B628">IFERROR(INDEX(Screening!$B:$B,MATCH(A628,Screening!$A:$A,0)),"")</f>
        <v/>
      </c>
      <c r="C628" s="42" t="n"/>
      <c r="D628" s="42" t="n"/>
      <c r="E628" s="42" t="n"/>
      <c r="F628" s="42" t="n"/>
      <c r="G628" s="42" t="n"/>
      <c r="H628" s="42" t="n"/>
      <c r="I628" s="42" t="n"/>
      <c r="J628" s="42" t="n"/>
      <c r="K628" s="42">
        <f>IF(COUNTA(C628:J628)=0,"",SUM(C628:J628))</f>
        <v/>
      </c>
      <c r="L628" s="42">
        <f>IF(COUNTA(C628:J628)=0,"",8*3)</f>
        <v/>
      </c>
      <c r="M628" s="49">
        <f>IF(K628="","",K628/L628)</f>
        <v/>
      </c>
      <c r="N628" s="42">
        <f>IF(M628="","",IF(M628&gt;=75%,"Final",IF(M628&gt;=60%,"Review","Exclude")))</f>
        <v/>
      </c>
      <c r="O628" s="42" t="n"/>
    </row>
    <row r="629">
      <c r="A629" s="42" t="n"/>
      <c r="B629" s="42">
        <f t="array" ref="B629">IFERROR(INDEX(Screening!$B:$B,MATCH(A629,Screening!$A:$A,0)),"")</f>
        <v/>
      </c>
      <c r="C629" s="42" t="n"/>
      <c r="D629" s="42" t="n"/>
      <c r="E629" s="42" t="n"/>
      <c r="F629" s="42" t="n"/>
      <c r="G629" s="42" t="n"/>
      <c r="H629" s="42" t="n"/>
      <c r="I629" s="42" t="n"/>
      <c r="J629" s="42" t="n"/>
      <c r="K629" s="42">
        <f>IF(COUNTA(C629:J629)=0,"",SUM(C629:J629))</f>
        <v/>
      </c>
      <c r="L629" s="42">
        <f>IF(COUNTA(C629:J629)=0,"",8*3)</f>
        <v/>
      </c>
      <c r="M629" s="49">
        <f>IF(K629="","",K629/L629)</f>
        <v/>
      </c>
      <c r="N629" s="42">
        <f>IF(M629="","",IF(M629&gt;=75%,"Final",IF(M629&gt;=60%,"Review","Exclude")))</f>
        <v/>
      </c>
      <c r="O629" s="42" t="n"/>
    </row>
    <row r="630">
      <c r="A630" s="42" t="n"/>
      <c r="B630" s="42">
        <f t="array" ref="B630">IFERROR(INDEX(Screening!$B:$B,MATCH(A630,Screening!$A:$A,0)),"")</f>
        <v/>
      </c>
      <c r="C630" s="42" t="n"/>
      <c r="D630" s="42" t="n"/>
      <c r="E630" s="42" t="n"/>
      <c r="F630" s="42" t="n"/>
      <c r="G630" s="42" t="n"/>
      <c r="H630" s="42" t="n"/>
      <c r="I630" s="42" t="n"/>
      <c r="J630" s="42" t="n"/>
      <c r="K630" s="42">
        <f>IF(COUNTA(C630:J630)=0,"",SUM(C630:J630))</f>
        <v/>
      </c>
      <c r="L630" s="42">
        <f>IF(COUNTA(C630:J630)=0,"",8*3)</f>
        <v/>
      </c>
      <c r="M630" s="49">
        <f>IF(K630="","",K630/L630)</f>
        <v/>
      </c>
      <c r="N630" s="42">
        <f>IF(M630="","",IF(M630&gt;=75%,"Final",IF(M630&gt;=60%,"Review","Exclude")))</f>
        <v/>
      </c>
      <c r="O630" s="42" t="n"/>
    </row>
    <row r="631">
      <c r="A631" s="42" t="n"/>
      <c r="B631" s="42">
        <f t="array" ref="B631">IFERROR(INDEX(Screening!$B:$B,MATCH(A631,Screening!$A:$A,0)),"")</f>
        <v/>
      </c>
      <c r="C631" s="42" t="n"/>
      <c r="D631" s="42" t="n"/>
      <c r="E631" s="42" t="n"/>
      <c r="F631" s="42" t="n"/>
      <c r="G631" s="42" t="n"/>
      <c r="H631" s="42" t="n"/>
      <c r="I631" s="42" t="n"/>
      <c r="J631" s="42" t="n"/>
      <c r="K631" s="42">
        <f>IF(COUNTA(C631:J631)=0,"",SUM(C631:J631))</f>
        <v/>
      </c>
      <c r="L631" s="42">
        <f>IF(COUNTA(C631:J631)=0,"",8*3)</f>
        <v/>
      </c>
      <c r="M631" s="49">
        <f>IF(K631="","",K631/L631)</f>
        <v/>
      </c>
      <c r="N631" s="42">
        <f>IF(M631="","",IF(M631&gt;=75%,"Final",IF(M631&gt;=60%,"Review","Exclude")))</f>
        <v/>
      </c>
      <c r="O631" s="42" t="n"/>
    </row>
    <row r="632">
      <c r="A632" s="42" t="n"/>
      <c r="B632" s="42">
        <f t="array" ref="B632">IFERROR(INDEX(Screening!$B:$B,MATCH(A632,Screening!$A:$A,0)),"")</f>
        <v/>
      </c>
      <c r="C632" s="42" t="n"/>
      <c r="D632" s="42" t="n"/>
      <c r="E632" s="42" t="n"/>
      <c r="F632" s="42" t="n"/>
      <c r="G632" s="42" t="n"/>
      <c r="H632" s="42" t="n"/>
      <c r="I632" s="42" t="n"/>
      <c r="J632" s="42" t="n"/>
      <c r="K632" s="42">
        <f>IF(COUNTA(C632:J632)=0,"",SUM(C632:J632))</f>
        <v/>
      </c>
      <c r="L632" s="42">
        <f>IF(COUNTA(C632:J632)=0,"",8*3)</f>
        <v/>
      </c>
      <c r="M632" s="49">
        <f>IF(K632="","",K632/L632)</f>
        <v/>
      </c>
      <c r="N632" s="42">
        <f>IF(M632="","",IF(M632&gt;=75%,"Final",IF(M632&gt;=60%,"Review","Exclude")))</f>
        <v/>
      </c>
      <c r="O632" s="42" t="n"/>
    </row>
    <row r="633">
      <c r="A633" s="42" t="n"/>
      <c r="B633" s="42">
        <f t="array" ref="B633">IFERROR(INDEX(Screening!$B:$B,MATCH(A633,Screening!$A:$A,0)),"")</f>
        <v/>
      </c>
      <c r="C633" s="42" t="n"/>
      <c r="D633" s="42" t="n"/>
      <c r="E633" s="42" t="n"/>
      <c r="F633" s="42" t="n"/>
      <c r="G633" s="42" t="n"/>
      <c r="H633" s="42" t="n"/>
      <c r="I633" s="42" t="n"/>
      <c r="J633" s="42" t="n"/>
      <c r="K633" s="42">
        <f>IF(COUNTA(C633:J633)=0,"",SUM(C633:J633))</f>
        <v/>
      </c>
      <c r="L633" s="42">
        <f>IF(COUNTA(C633:J633)=0,"",8*3)</f>
        <v/>
      </c>
      <c r="M633" s="49">
        <f>IF(K633="","",K633/L633)</f>
        <v/>
      </c>
      <c r="N633" s="42">
        <f>IF(M633="","",IF(M633&gt;=75%,"Final",IF(M633&gt;=60%,"Review","Exclude")))</f>
        <v/>
      </c>
      <c r="O633" s="42" t="n"/>
    </row>
    <row r="634">
      <c r="A634" s="42" t="n"/>
      <c r="B634" s="42">
        <f t="array" ref="B634">IFERROR(INDEX(Screening!$B:$B,MATCH(A634,Screening!$A:$A,0)),"")</f>
        <v/>
      </c>
      <c r="C634" s="42" t="n"/>
      <c r="D634" s="42" t="n"/>
      <c r="E634" s="42" t="n"/>
      <c r="F634" s="42" t="n"/>
      <c r="G634" s="42" t="n"/>
      <c r="H634" s="42" t="n"/>
      <c r="I634" s="42" t="n"/>
      <c r="J634" s="42" t="n"/>
      <c r="K634" s="42">
        <f>IF(COUNTA(C634:J634)=0,"",SUM(C634:J634))</f>
        <v/>
      </c>
      <c r="L634" s="42">
        <f>IF(COUNTA(C634:J634)=0,"",8*3)</f>
        <v/>
      </c>
      <c r="M634" s="49">
        <f>IF(K634="","",K634/L634)</f>
        <v/>
      </c>
      <c r="N634" s="42">
        <f>IF(M634="","",IF(M634&gt;=75%,"Final",IF(M634&gt;=60%,"Review","Exclude")))</f>
        <v/>
      </c>
      <c r="O634" s="42" t="n"/>
    </row>
    <row r="635">
      <c r="A635" s="42" t="n"/>
      <c r="B635" s="42">
        <f t="array" ref="B635">IFERROR(INDEX(Screening!$B:$B,MATCH(A635,Screening!$A:$A,0)),"")</f>
        <v/>
      </c>
      <c r="C635" s="42" t="n"/>
      <c r="D635" s="42" t="n"/>
      <c r="E635" s="42" t="n"/>
      <c r="F635" s="42" t="n"/>
      <c r="G635" s="42" t="n"/>
      <c r="H635" s="42" t="n"/>
      <c r="I635" s="42" t="n"/>
      <c r="J635" s="42" t="n"/>
      <c r="K635" s="42">
        <f>IF(COUNTA(C635:J635)=0,"",SUM(C635:J635))</f>
        <v/>
      </c>
      <c r="L635" s="42">
        <f>IF(COUNTA(C635:J635)=0,"",8*3)</f>
        <v/>
      </c>
      <c r="M635" s="49">
        <f>IF(K635="","",K635/L635)</f>
        <v/>
      </c>
      <c r="N635" s="42">
        <f>IF(M635="","",IF(M635&gt;=75%,"Final",IF(M635&gt;=60%,"Review","Exclude")))</f>
        <v/>
      </c>
      <c r="O635" s="42" t="n"/>
    </row>
    <row r="636">
      <c r="A636" s="42" t="n"/>
      <c r="B636" s="42">
        <f t="array" ref="B636">IFERROR(INDEX(Screening!$B:$B,MATCH(A636,Screening!$A:$A,0)),"")</f>
        <v/>
      </c>
      <c r="C636" s="42" t="n"/>
      <c r="D636" s="42" t="n"/>
      <c r="E636" s="42" t="n"/>
      <c r="F636" s="42" t="n"/>
      <c r="G636" s="42" t="n"/>
      <c r="H636" s="42" t="n"/>
      <c r="I636" s="42" t="n"/>
      <c r="J636" s="42" t="n"/>
      <c r="K636" s="42">
        <f>IF(COUNTA(C636:J636)=0,"",SUM(C636:J636))</f>
        <v/>
      </c>
      <c r="L636" s="42">
        <f>IF(COUNTA(C636:J636)=0,"",8*3)</f>
        <v/>
      </c>
      <c r="M636" s="49">
        <f>IF(K636="","",K636/L636)</f>
        <v/>
      </c>
      <c r="N636" s="42">
        <f>IF(M636="","",IF(M636&gt;=75%,"Final",IF(M636&gt;=60%,"Review","Exclude")))</f>
        <v/>
      </c>
      <c r="O636" s="42" t="n"/>
    </row>
    <row r="637">
      <c r="A637" s="42" t="n"/>
      <c r="B637" s="42">
        <f t="array" ref="B637">IFERROR(INDEX(Screening!$B:$B,MATCH(A637,Screening!$A:$A,0)),"")</f>
        <v/>
      </c>
      <c r="C637" s="42" t="n"/>
      <c r="D637" s="42" t="n"/>
      <c r="E637" s="42" t="n"/>
      <c r="F637" s="42" t="n"/>
      <c r="G637" s="42" t="n"/>
      <c r="H637" s="42" t="n"/>
      <c r="I637" s="42" t="n"/>
      <c r="J637" s="42" t="n"/>
      <c r="K637" s="42">
        <f>IF(COUNTA(C637:J637)=0,"",SUM(C637:J637))</f>
        <v/>
      </c>
      <c r="L637" s="42">
        <f>IF(COUNTA(C637:J637)=0,"",8*3)</f>
        <v/>
      </c>
      <c r="M637" s="49">
        <f>IF(K637="","",K637/L637)</f>
        <v/>
      </c>
      <c r="N637" s="42">
        <f>IF(M637="","",IF(M637&gt;=75%,"Final",IF(M637&gt;=60%,"Review","Exclude")))</f>
        <v/>
      </c>
      <c r="O637" s="42" t="n"/>
    </row>
    <row r="638">
      <c r="A638" s="42" t="n"/>
      <c r="B638" s="42">
        <f t="array" ref="B638">IFERROR(INDEX(Screening!$B:$B,MATCH(A638,Screening!$A:$A,0)),"")</f>
        <v/>
      </c>
      <c r="C638" s="42" t="n"/>
      <c r="D638" s="42" t="n"/>
      <c r="E638" s="42" t="n"/>
      <c r="F638" s="42" t="n"/>
      <c r="G638" s="42" t="n"/>
      <c r="H638" s="42" t="n"/>
      <c r="I638" s="42" t="n"/>
      <c r="J638" s="42" t="n"/>
      <c r="K638" s="42">
        <f>IF(COUNTA(C638:J638)=0,"",SUM(C638:J638))</f>
        <v/>
      </c>
      <c r="L638" s="42">
        <f>IF(COUNTA(C638:J638)=0,"",8*3)</f>
        <v/>
      </c>
      <c r="M638" s="49">
        <f>IF(K638="","",K638/L638)</f>
        <v/>
      </c>
      <c r="N638" s="42">
        <f>IF(M638="","",IF(M638&gt;=75%,"Final",IF(M638&gt;=60%,"Review","Exclude")))</f>
        <v/>
      </c>
      <c r="O638" s="42" t="n"/>
    </row>
    <row r="639">
      <c r="A639" s="42" t="n"/>
      <c r="B639" s="42">
        <f t="array" ref="B639">IFERROR(INDEX(Screening!$B:$B,MATCH(A639,Screening!$A:$A,0)),"")</f>
        <v/>
      </c>
      <c r="C639" s="42" t="n"/>
      <c r="D639" s="42" t="n"/>
      <c r="E639" s="42" t="n"/>
      <c r="F639" s="42" t="n"/>
      <c r="G639" s="42" t="n"/>
      <c r="H639" s="42" t="n"/>
      <c r="I639" s="42" t="n"/>
      <c r="J639" s="42" t="n"/>
      <c r="K639" s="42">
        <f>IF(COUNTA(C639:J639)=0,"",SUM(C639:J639))</f>
        <v/>
      </c>
      <c r="L639" s="42">
        <f>IF(COUNTA(C639:J639)=0,"",8*3)</f>
        <v/>
      </c>
      <c r="M639" s="49">
        <f>IF(K639="","",K639/L639)</f>
        <v/>
      </c>
      <c r="N639" s="42">
        <f>IF(M639="","",IF(M639&gt;=75%,"Final",IF(M639&gt;=60%,"Review","Exclude")))</f>
        <v/>
      </c>
      <c r="O639" s="42" t="n"/>
    </row>
    <row r="640">
      <c r="A640" s="42" t="n"/>
      <c r="B640" s="42">
        <f t="array" ref="B640">IFERROR(INDEX(Screening!$B:$B,MATCH(A640,Screening!$A:$A,0)),"")</f>
        <v/>
      </c>
      <c r="C640" s="42" t="n"/>
      <c r="D640" s="42" t="n"/>
      <c r="E640" s="42" t="n"/>
      <c r="F640" s="42" t="n"/>
      <c r="G640" s="42" t="n"/>
      <c r="H640" s="42" t="n"/>
      <c r="I640" s="42" t="n"/>
      <c r="J640" s="42" t="n"/>
      <c r="K640" s="42">
        <f>IF(COUNTA(C640:J640)=0,"",SUM(C640:J640))</f>
        <v/>
      </c>
      <c r="L640" s="42">
        <f>IF(COUNTA(C640:J640)=0,"",8*3)</f>
        <v/>
      </c>
      <c r="M640" s="49">
        <f>IF(K640="","",K640/L640)</f>
        <v/>
      </c>
      <c r="N640" s="42">
        <f>IF(M640="","",IF(M640&gt;=75%,"Final",IF(M640&gt;=60%,"Review","Exclude")))</f>
        <v/>
      </c>
      <c r="O640" s="42" t="n"/>
    </row>
    <row r="641">
      <c r="A641" s="42" t="n"/>
      <c r="B641" s="42">
        <f t="array" ref="B641">IFERROR(INDEX(Screening!$B:$B,MATCH(A641,Screening!$A:$A,0)),"")</f>
        <v/>
      </c>
      <c r="C641" s="42" t="n"/>
      <c r="D641" s="42" t="n"/>
      <c r="E641" s="42" t="n"/>
      <c r="F641" s="42" t="n"/>
      <c r="G641" s="42" t="n"/>
      <c r="H641" s="42" t="n"/>
      <c r="I641" s="42" t="n"/>
      <c r="J641" s="42" t="n"/>
      <c r="K641" s="42">
        <f>IF(COUNTA(C641:J641)=0,"",SUM(C641:J641))</f>
        <v/>
      </c>
      <c r="L641" s="42">
        <f>IF(COUNTA(C641:J641)=0,"",8*3)</f>
        <v/>
      </c>
      <c r="M641" s="49">
        <f>IF(K641="","",K641/L641)</f>
        <v/>
      </c>
      <c r="N641" s="42">
        <f>IF(M641="","",IF(M641&gt;=75%,"Final",IF(M641&gt;=60%,"Review","Exclude")))</f>
        <v/>
      </c>
      <c r="O641" s="42" t="n"/>
    </row>
    <row r="642">
      <c r="A642" s="42" t="n"/>
      <c r="B642" s="42">
        <f t="array" ref="B642">IFERROR(INDEX(Screening!$B:$B,MATCH(A642,Screening!$A:$A,0)),"")</f>
        <v/>
      </c>
      <c r="C642" s="42" t="n"/>
      <c r="D642" s="42" t="n"/>
      <c r="E642" s="42" t="n"/>
      <c r="F642" s="42" t="n"/>
      <c r="G642" s="42" t="n"/>
      <c r="H642" s="42" t="n"/>
      <c r="I642" s="42" t="n"/>
      <c r="J642" s="42" t="n"/>
      <c r="K642" s="42">
        <f>IF(COUNTA(C642:J642)=0,"",SUM(C642:J642))</f>
        <v/>
      </c>
      <c r="L642" s="42">
        <f>IF(COUNTA(C642:J642)=0,"",8*3)</f>
        <v/>
      </c>
      <c r="M642" s="49">
        <f>IF(K642="","",K642/L642)</f>
        <v/>
      </c>
      <c r="N642" s="42">
        <f>IF(M642="","",IF(M642&gt;=75%,"Final",IF(M642&gt;=60%,"Review","Exclude")))</f>
        <v/>
      </c>
      <c r="O642" s="42" t="n"/>
    </row>
    <row r="643">
      <c r="A643" s="42" t="n"/>
      <c r="B643" s="42">
        <f t="array" ref="B643">IFERROR(INDEX(Screening!$B:$B,MATCH(A643,Screening!$A:$A,0)),"")</f>
        <v/>
      </c>
      <c r="C643" s="42" t="n"/>
      <c r="D643" s="42" t="n"/>
      <c r="E643" s="42" t="n"/>
      <c r="F643" s="42" t="n"/>
      <c r="G643" s="42" t="n"/>
      <c r="H643" s="42" t="n"/>
      <c r="I643" s="42" t="n"/>
      <c r="J643" s="42" t="n"/>
      <c r="K643" s="42">
        <f>IF(COUNTA(C643:J643)=0,"",SUM(C643:J643))</f>
        <v/>
      </c>
      <c r="L643" s="42">
        <f>IF(COUNTA(C643:J643)=0,"",8*3)</f>
        <v/>
      </c>
      <c r="M643" s="49">
        <f>IF(K643="","",K643/L643)</f>
        <v/>
      </c>
      <c r="N643" s="42">
        <f>IF(M643="","",IF(M643&gt;=75%,"Final",IF(M643&gt;=60%,"Review","Exclude")))</f>
        <v/>
      </c>
      <c r="O643" s="42" t="n"/>
    </row>
    <row r="644">
      <c r="A644" s="42" t="n"/>
      <c r="B644" s="42">
        <f t="array" ref="B644">IFERROR(INDEX(Screening!$B:$B,MATCH(A644,Screening!$A:$A,0)),"")</f>
        <v/>
      </c>
      <c r="C644" s="42" t="n"/>
      <c r="D644" s="42" t="n"/>
      <c r="E644" s="42" t="n"/>
      <c r="F644" s="42" t="n"/>
      <c r="G644" s="42" t="n"/>
      <c r="H644" s="42" t="n"/>
      <c r="I644" s="42" t="n"/>
      <c r="J644" s="42" t="n"/>
      <c r="K644" s="42">
        <f>IF(COUNTA(C644:J644)=0,"",SUM(C644:J644))</f>
        <v/>
      </c>
      <c r="L644" s="42">
        <f>IF(COUNTA(C644:J644)=0,"",8*3)</f>
        <v/>
      </c>
      <c r="M644" s="49">
        <f>IF(K644="","",K644/L644)</f>
        <v/>
      </c>
      <c r="N644" s="42">
        <f>IF(M644="","",IF(M644&gt;=75%,"Final",IF(M644&gt;=60%,"Review","Exclude")))</f>
        <v/>
      </c>
      <c r="O644" s="42" t="n"/>
    </row>
    <row r="645">
      <c r="A645" s="42" t="n"/>
      <c r="B645" s="42">
        <f t="array" ref="B645">IFERROR(INDEX(Screening!$B:$B,MATCH(A645,Screening!$A:$A,0)),"")</f>
        <v/>
      </c>
      <c r="C645" s="42" t="n"/>
      <c r="D645" s="42" t="n"/>
      <c r="E645" s="42" t="n"/>
      <c r="F645" s="42" t="n"/>
      <c r="G645" s="42" t="n"/>
      <c r="H645" s="42" t="n"/>
      <c r="I645" s="42" t="n"/>
      <c r="J645" s="42" t="n"/>
      <c r="K645" s="42">
        <f>IF(COUNTA(C645:J645)=0,"",SUM(C645:J645))</f>
        <v/>
      </c>
      <c r="L645" s="42">
        <f>IF(COUNTA(C645:J645)=0,"",8*3)</f>
        <v/>
      </c>
      <c r="M645" s="49">
        <f>IF(K645="","",K645/L645)</f>
        <v/>
      </c>
      <c r="N645" s="42">
        <f>IF(M645="","",IF(M645&gt;=75%,"Final",IF(M645&gt;=60%,"Review","Exclude")))</f>
        <v/>
      </c>
      <c r="O645" s="42" t="n"/>
    </row>
    <row r="646">
      <c r="A646" s="42" t="n"/>
      <c r="B646" s="42">
        <f t="array" ref="B646">IFERROR(INDEX(Screening!$B:$B,MATCH(A646,Screening!$A:$A,0)),"")</f>
        <v/>
      </c>
      <c r="C646" s="42" t="n"/>
      <c r="D646" s="42" t="n"/>
      <c r="E646" s="42" t="n"/>
      <c r="F646" s="42" t="n"/>
      <c r="G646" s="42" t="n"/>
      <c r="H646" s="42" t="n"/>
      <c r="I646" s="42" t="n"/>
      <c r="J646" s="42" t="n"/>
      <c r="K646" s="42">
        <f>IF(COUNTA(C646:J646)=0,"",SUM(C646:J646))</f>
        <v/>
      </c>
      <c r="L646" s="42">
        <f>IF(COUNTA(C646:J646)=0,"",8*3)</f>
        <v/>
      </c>
      <c r="M646" s="49">
        <f>IF(K646="","",K646/L646)</f>
        <v/>
      </c>
      <c r="N646" s="42">
        <f>IF(M646="","",IF(M646&gt;=75%,"Final",IF(M646&gt;=60%,"Review","Exclude")))</f>
        <v/>
      </c>
      <c r="O646" s="42" t="n"/>
    </row>
    <row r="647">
      <c r="A647" s="42" t="n"/>
      <c r="B647" s="42">
        <f t="array" ref="B647">IFERROR(INDEX(Screening!$B:$B,MATCH(A647,Screening!$A:$A,0)),"")</f>
        <v/>
      </c>
      <c r="C647" s="42" t="n"/>
      <c r="D647" s="42" t="n"/>
      <c r="E647" s="42" t="n"/>
      <c r="F647" s="42" t="n"/>
      <c r="G647" s="42" t="n"/>
      <c r="H647" s="42" t="n"/>
      <c r="I647" s="42" t="n"/>
      <c r="J647" s="42" t="n"/>
      <c r="K647" s="42">
        <f>IF(COUNTA(C647:J647)=0,"",SUM(C647:J647))</f>
        <v/>
      </c>
      <c r="L647" s="42">
        <f>IF(COUNTA(C647:J647)=0,"",8*3)</f>
        <v/>
      </c>
      <c r="M647" s="49">
        <f>IF(K647="","",K647/L647)</f>
        <v/>
      </c>
      <c r="N647" s="42">
        <f>IF(M647="","",IF(M647&gt;=75%,"Final",IF(M647&gt;=60%,"Review","Exclude")))</f>
        <v/>
      </c>
      <c r="O647" s="42" t="n"/>
    </row>
    <row r="648">
      <c r="A648" s="42" t="n"/>
      <c r="B648" s="42">
        <f t="array" ref="B648">IFERROR(INDEX(Screening!$B:$B,MATCH(A648,Screening!$A:$A,0)),"")</f>
        <v/>
      </c>
      <c r="C648" s="42" t="n"/>
      <c r="D648" s="42" t="n"/>
      <c r="E648" s="42" t="n"/>
      <c r="F648" s="42" t="n"/>
      <c r="G648" s="42" t="n"/>
      <c r="H648" s="42" t="n"/>
      <c r="I648" s="42" t="n"/>
      <c r="J648" s="42" t="n"/>
      <c r="K648" s="42">
        <f>IF(COUNTA(C648:J648)=0,"",SUM(C648:J648))</f>
        <v/>
      </c>
      <c r="L648" s="42">
        <f>IF(COUNTA(C648:J648)=0,"",8*3)</f>
        <v/>
      </c>
      <c r="M648" s="49">
        <f>IF(K648="","",K648/L648)</f>
        <v/>
      </c>
      <c r="N648" s="42">
        <f>IF(M648="","",IF(M648&gt;=75%,"Final",IF(M648&gt;=60%,"Review","Exclude")))</f>
        <v/>
      </c>
      <c r="O648" s="42" t="n"/>
    </row>
    <row r="649">
      <c r="A649" s="42" t="n"/>
      <c r="B649" s="42">
        <f t="array" ref="B649">IFERROR(INDEX(Screening!$B:$B,MATCH(A649,Screening!$A:$A,0)),"")</f>
        <v/>
      </c>
      <c r="C649" s="42" t="n"/>
      <c r="D649" s="42" t="n"/>
      <c r="E649" s="42" t="n"/>
      <c r="F649" s="42" t="n"/>
      <c r="G649" s="42" t="n"/>
      <c r="H649" s="42" t="n"/>
      <c r="I649" s="42" t="n"/>
      <c r="J649" s="42" t="n"/>
      <c r="K649" s="42">
        <f>IF(COUNTA(C649:J649)=0,"",SUM(C649:J649))</f>
        <v/>
      </c>
      <c r="L649" s="42">
        <f>IF(COUNTA(C649:J649)=0,"",8*3)</f>
        <v/>
      </c>
      <c r="M649" s="49">
        <f>IF(K649="","",K649/L649)</f>
        <v/>
      </c>
      <c r="N649" s="42">
        <f>IF(M649="","",IF(M649&gt;=75%,"Final",IF(M649&gt;=60%,"Review","Exclude")))</f>
        <v/>
      </c>
      <c r="O649" s="42" t="n"/>
    </row>
    <row r="650">
      <c r="A650" s="42" t="n"/>
      <c r="B650" s="42">
        <f t="array" ref="B650">IFERROR(INDEX(Screening!$B:$B,MATCH(A650,Screening!$A:$A,0)),"")</f>
        <v/>
      </c>
      <c r="C650" s="42" t="n"/>
      <c r="D650" s="42" t="n"/>
      <c r="E650" s="42" t="n"/>
      <c r="F650" s="42" t="n"/>
      <c r="G650" s="42" t="n"/>
      <c r="H650" s="42" t="n"/>
      <c r="I650" s="42" t="n"/>
      <c r="J650" s="42" t="n"/>
      <c r="K650" s="42">
        <f>IF(COUNTA(C650:J650)=0,"",SUM(C650:J650))</f>
        <v/>
      </c>
      <c r="L650" s="42">
        <f>IF(COUNTA(C650:J650)=0,"",8*3)</f>
        <v/>
      </c>
      <c r="M650" s="49">
        <f>IF(K650="","",K650/L650)</f>
        <v/>
      </c>
      <c r="N650" s="42">
        <f>IF(M650="","",IF(M650&gt;=75%,"Final",IF(M650&gt;=60%,"Review","Exclude")))</f>
        <v/>
      </c>
      <c r="O650" s="42" t="n"/>
    </row>
    <row r="651">
      <c r="A651" s="42" t="n"/>
      <c r="B651" s="42">
        <f t="array" ref="B651">IFERROR(INDEX(Screening!$B:$B,MATCH(A651,Screening!$A:$A,0)),"")</f>
        <v/>
      </c>
      <c r="C651" s="42" t="n"/>
      <c r="D651" s="42" t="n"/>
      <c r="E651" s="42" t="n"/>
      <c r="F651" s="42" t="n"/>
      <c r="G651" s="42" t="n"/>
      <c r="H651" s="42" t="n"/>
      <c r="I651" s="42" t="n"/>
      <c r="J651" s="42" t="n"/>
      <c r="K651" s="42">
        <f>IF(COUNTA(C651:J651)=0,"",SUM(C651:J651))</f>
        <v/>
      </c>
      <c r="L651" s="42">
        <f>IF(COUNTA(C651:J651)=0,"",8*3)</f>
        <v/>
      </c>
      <c r="M651" s="49">
        <f>IF(K651="","",K651/L651)</f>
        <v/>
      </c>
      <c r="N651" s="42">
        <f>IF(M651="","",IF(M651&gt;=75%,"Final",IF(M651&gt;=60%,"Review","Exclude")))</f>
        <v/>
      </c>
      <c r="O651" s="42" t="n"/>
    </row>
    <row r="652">
      <c r="A652" s="42" t="n"/>
      <c r="B652" s="42">
        <f t="array" ref="B652">IFERROR(INDEX(Screening!$B:$B,MATCH(A652,Screening!$A:$A,0)),"")</f>
        <v/>
      </c>
      <c r="C652" s="42" t="n"/>
      <c r="D652" s="42" t="n"/>
      <c r="E652" s="42" t="n"/>
      <c r="F652" s="42" t="n"/>
      <c r="G652" s="42" t="n"/>
      <c r="H652" s="42" t="n"/>
      <c r="I652" s="42" t="n"/>
      <c r="J652" s="42" t="n"/>
      <c r="K652" s="42">
        <f>IF(COUNTA(C652:J652)=0,"",SUM(C652:J652))</f>
        <v/>
      </c>
      <c r="L652" s="42">
        <f>IF(COUNTA(C652:J652)=0,"",8*3)</f>
        <v/>
      </c>
      <c r="M652" s="49">
        <f>IF(K652="","",K652/L652)</f>
        <v/>
      </c>
      <c r="N652" s="42">
        <f>IF(M652="","",IF(M652&gt;=75%,"Final",IF(M652&gt;=60%,"Review","Exclude")))</f>
        <v/>
      </c>
      <c r="O652" s="42" t="n"/>
    </row>
    <row r="653">
      <c r="A653" s="42" t="n"/>
      <c r="B653" s="42">
        <f t="array" ref="B653">IFERROR(INDEX(Screening!$B:$B,MATCH(A653,Screening!$A:$A,0)),"")</f>
        <v/>
      </c>
      <c r="C653" s="42" t="n"/>
      <c r="D653" s="42" t="n"/>
      <c r="E653" s="42" t="n"/>
      <c r="F653" s="42" t="n"/>
      <c r="G653" s="42" t="n"/>
      <c r="H653" s="42" t="n"/>
      <c r="I653" s="42" t="n"/>
      <c r="J653" s="42" t="n"/>
      <c r="K653" s="42">
        <f>IF(COUNTA(C653:J653)=0,"",SUM(C653:J653))</f>
        <v/>
      </c>
      <c r="L653" s="42">
        <f>IF(COUNTA(C653:J653)=0,"",8*3)</f>
        <v/>
      </c>
      <c r="M653" s="49">
        <f>IF(K653="","",K653/L653)</f>
        <v/>
      </c>
      <c r="N653" s="42">
        <f>IF(M653="","",IF(M653&gt;=75%,"Final",IF(M653&gt;=60%,"Review","Exclude")))</f>
        <v/>
      </c>
      <c r="O653" s="42" t="n"/>
    </row>
    <row r="654">
      <c r="A654" s="42" t="n"/>
      <c r="B654" s="42">
        <f t="array" ref="B654">IFERROR(INDEX(Screening!$B:$B,MATCH(A654,Screening!$A:$A,0)),"")</f>
        <v/>
      </c>
      <c r="C654" s="42" t="n"/>
      <c r="D654" s="42" t="n"/>
      <c r="E654" s="42" t="n"/>
      <c r="F654" s="42" t="n"/>
      <c r="G654" s="42" t="n"/>
      <c r="H654" s="42" t="n"/>
      <c r="I654" s="42" t="n"/>
      <c r="J654" s="42" t="n"/>
      <c r="K654" s="42">
        <f>IF(COUNTA(C654:J654)=0,"",SUM(C654:J654))</f>
        <v/>
      </c>
      <c r="L654" s="42">
        <f>IF(COUNTA(C654:J654)=0,"",8*3)</f>
        <v/>
      </c>
      <c r="M654" s="49">
        <f>IF(K654="","",K654/L654)</f>
        <v/>
      </c>
      <c r="N654" s="42">
        <f>IF(M654="","",IF(M654&gt;=75%,"Final",IF(M654&gt;=60%,"Review","Exclude")))</f>
        <v/>
      </c>
      <c r="O654" s="42" t="n"/>
    </row>
    <row r="655">
      <c r="A655" s="42" t="n"/>
      <c r="B655" s="42">
        <f t="array" ref="B655">IFERROR(INDEX(Screening!$B:$B,MATCH(A655,Screening!$A:$A,0)),"")</f>
        <v/>
      </c>
      <c r="C655" s="42" t="n"/>
      <c r="D655" s="42" t="n"/>
      <c r="E655" s="42" t="n"/>
      <c r="F655" s="42" t="n"/>
      <c r="G655" s="42" t="n"/>
      <c r="H655" s="42" t="n"/>
      <c r="I655" s="42" t="n"/>
      <c r="J655" s="42" t="n"/>
      <c r="K655" s="42">
        <f>IF(COUNTA(C655:J655)=0,"",SUM(C655:J655))</f>
        <v/>
      </c>
      <c r="L655" s="42">
        <f>IF(COUNTA(C655:J655)=0,"",8*3)</f>
        <v/>
      </c>
      <c r="M655" s="49">
        <f>IF(K655="","",K655/L655)</f>
        <v/>
      </c>
      <c r="N655" s="42">
        <f>IF(M655="","",IF(M655&gt;=75%,"Final",IF(M655&gt;=60%,"Review","Exclude")))</f>
        <v/>
      </c>
      <c r="O655" s="42" t="n"/>
    </row>
    <row r="656">
      <c r="A656" s="42" t="n"/>
      <c r="B656" s="42">
        <f t="array" ref="B656">IFERROR(INDEX(Screening!$B:$B,MATCH(A656,Screening!$A:$A,0)),"")</f>
        <v/>
      </c>
      <c r="C656" s="42" t="n"/>
      <c r="D656" s="42" t="n"/>
      <c r="E656" s="42" t="n"/>
      <c r="F656" s="42" t="n"/>
      <c r="G656" s="42" t="n"/>
      <c r="H656" s="42" t="n"/>
      <c r="I656" s="42" t="n"/>
      <c r="J656" s="42" t="n"/>
      <c r="K656" s="42">
        <f>IF(COUNTA(C656:J656)=0,"",SUM(C656:J656))</f>
        <v/>
      </c>
      <c r="L656" s="42">
        <f>IF(COUNTA(C656:J656)=0,"",8*3)</f>
        <v/>
      </c>
      <c r="M656" s="49">
        <f>IF(K656="","",K656/L656)</f>
        <v/>
      </c>
      <c r="N656" s="42">
        <f>IF(M656="","",IF(M656&gt;=75%,"Final",IF(M656&gt;=60%,"Review","Exclude")))</f>
        <v/>
      </c>
      <c r="O656" s="42" t="n"/>
    </row>
    <row r="657">
      <c r="A657" s="42" t="n"/>
      <c r="B657" s="42">
        <f t="array" ref="B657">IFERROR(INDEX(Screening!$B:$B,MATCH(A657,Screening!$A:$A,0)),"")</f>
        <v/>
      </c>
      <c r="C657" s="42" t="n"/>
      <c r="D657" s="42" t="n"/>
      <c r="E657" s="42" t="n"/>
      <c r="F657" s="42" t="n"/>
      <c r="G657" s="42" t="n"/>
      <c r="H657" s="42" t="n"/>
      <c r="I657" s="42" t="n"/>
      <c r="J657" s="42" t="n"/>
      <c r="K657" s="42">
        <f>IF(COUNTA(C657:J657)=0,"",SUM(C657:J657))</f>
        <v/>
      </c>
      <c r="L657" s="42">
        <f>IF(COUNTA(C657:J657)=0,"",8*3)</f>
        <v/>
      </c>
      <c r="M657" s="49">
        <f>IF(K657="","",K657/L657)</f>
        <v/>
      </c>
      <c r="N657" s="42">
        <f>IF(M657="","",IF(M657&gt;=75%,"Final",IF(M657&gt;=60%,"Review","Exclude")))</f>
        <v/>
      </c>
      <c r="O657" s="42" t="n"/>
    </row>
    <row r="658">
      <c r="A658" s="42" t="n"/>
      <c r="B658" s="42">
        <f t="array" ref="B658">IFERROR(INDEX(Screening!$B:$B,MATCH(A658,Screening!$A:$A,0)),"")</f>
        <v/>
      </c>
      <c r="C658" s="42" t="n"/>
      <c r="D658" s="42" t="n"/>
      <c r="E658" s="42" t="n"/>
      <c r="F658" s="42" t="n"/>
      <c r="G658" s="42" t="n"/>
      <c r="H658" s="42" t="n"/>
      <c r="I658" s="42" t="n"/>
      <c r="J658" s="42" t="n"/>
      <c r="K658" s="42">
        <f>IF(COUNTA(C658:J658)=0,"",SUM(C658:J658))</f>
        <v/>
      </c>
      <c r="L658" s="42">
        <f>IF(COUNTA(C658:J658)=0,"",8*3)</f>
        <v/>
      </c>
      <c r="M658" s="49">
        <f>IF(K658="","",K658/L658)</f>
        <v/>
      </c>
      <c r="N658" s="42">
        <f>IF(M658="","",IF(M658&gt;=75%,"Final",IF(M658&gt;=60%,"Review","Exclude")))</f>
        <v/>
      </c>
      <c r="O658" s="42" t="n"/>
    </row>
    <row r="659">
      <c r="A659" s="42" t="n"/>
      <c r="B659" s="42">
        <f t="array" ref="B659">IFERROR(INDEX(Screening!$B:$B,MATCH(A659,Screening!$A:$A,0)),"")</f>
        <v/>
      </c>
      <c r="C659" s="42" t="n"/>
      <c r="D659" s="42" t="n"/>
      <c r="E659" s="42" t="n"/>
      <c r="F659" s="42" t="n"/>
      <c r="G659" s="42" t="n"/>
      <c r="H659" s="42" t="n"/>
      <c r="I659" s="42" t="n"/>
      <c r="J659" s="42" t="n"/>
      <c r="K659" s="42">
        <f>IF(COUNTA(C659:J659)=0,"",SUM(C659:J659))</f>
        <v/>
      </c>
      <c r="L659" s="42">
        <f>IF(COUNTA(C659:J659)=0,"",8*3)</f>
        <v/>
      </c>
      <c r="M659" s="49">
        <f>IF(K659="","",K659/L659)</f>
        <v/>
      </c>
      <c r="N659" s="42">
        <f>IF(M659="","",IF(M659&gt;=75%,"Final",IF(M659&gt;=60%,"Review","Exclude")))</f>
        <v/>
      </c>
      <c r="O659" s="42" t="n"/>
    </row>
    <row r="660">
      <c r="A660" s="42" t="n"/>
      <c r="B660" s="42">
        <f t="array" ref="B660">IFERROR(INDEX(Screening!$B:$B,MATCH(A660,Screening!$A:$A,0)),"")</f>
        <v/>
      </c>
      <c r="C660" s="42" t="n"/>
      <c r="D660" s="42" t="n"/>
      <c r="E660" s="42" t="n"/>
      <c r="F660" s="42" t="n"/>
      <c r="G660" s="42" t="n"/>
      <c r="H660" s="42" t="n"/>
      <c r="I660" s="42" t="n"/>
      <c r="J660" s="42" t="n"/>
      <c r="K660" s="42">
        <f>IF(COUNTA(C660:J660)=0,"",SUM(C660:J660))</f>
        <v/>
      </c>
      <c r="L660" s="42">
        <f>IF(COUNTA(C660:J660)=0,"",8*3)</f>
        <v/>
      </c>
      <c r="M660" s="49">
        <f>IF(K660="","",K660/L660)</f>
        <v/>
      </c>
      <c r="N660" s="42">
        <f>IF(M660="","",IF(M660&gt;=75%,"Final",IF(M660&gt;=60%,"Review","Exclude")))</f>
        <v/>
      </c>
      <c r="O660" s="42" t="n"/>
    </row>
    <row r="661">
      <c r="A661" s="42" t="n"/>
      <c r="B661" s="42">
        <f t="array" ref="B661">IFERROR(INDEX(Screening!$B:$B,MATCH(A661,Screening!$A:$A,0)),"")</f>
        <v/>
      </c>
      <c r="C661" s="42" t="n"/>
      <c r="D661" s="42" t="n"/>
      <c r="E661" s="42" t="n"/>
      <c r="F661" s="42" t="n"/>
      <c r="G661" s="42" t="n"/>
      <c r="H661" s="42" t="n"/>
      <c r="I661" s="42" t="n"/>
      <c r="J661" s="42" t="n"/>
      <c r="K661" s="42">
        <f>IF(COUNTA(C661:J661)=0,"",SUM(C661:J661))</f>
        <v/>
      </c>
      <c r="L661" s="42">
        <f>IF(COUNTA(C661:J661)=0,"",8*3)</f>
        <v/>
      </c>
      <c r="M661" s="49">
        <f>IF(K661="","",K661/L661)</f>
        <v/>
      </c>
      <c r="N661" s="42">
        <f>IF(M661="","",IF(M661&gt;=75%,"Final",IF(M661&gt;=60%,"Review","Exclude")))</f>
        <v/>
      </c>
      <c r="O661" s="42" t="n"/>
    </row>
    <row r="662">
      <c r="A662" s="42" t="n"/>
      <c r="B662" s="42">
        <f t="array" ref="B662">IFERROR(INDEX(Screening!$B:$B,MATCH(A662,Screening!$A:$A,0)),"")</f>
        <v/>
      </c>
      <c r="C662" s="42" t="n"/>
      <c r="D662" s="42" t="n"/>
      <c r="E662" s="42" t="n"/>
      <c r="F662" s="42" t="n"/>
      <c r="G662" s="42" t="n"/>
      <c r="H662" s="42" t="n"/>
      <c r="I662" s="42" t="n"/>
      <c r="J662" s="42" t="n"/>
      <c r="K662" s="42">
        <f>IF(COUNTA(C662:J662)=0,"",SUM(C662:J662))</f>
        <v/>
      </c>
      <c r="L662" s="42">
        <f>IF(COUNTA(C662:J662)=0,"",8*3)</f>
        <v/>
      </c>
      <c r="M662" s="49">
        <f>IF(K662="","",K662/L662)</f>
        <v/>
      </c>
      <c r="N662" s="42">
        <f>IF(M662="","",IF(M662&gt;=75%,"Final",IF(M662&gt;=60%,"Review","Exclude")))</f>
        <v/>
      </c>
      <c r="O662" s="42" t="n"/>
    </row>
    <row r="663">
      <c r="A663" s="42" t="n"/>
      <c r="B663" s="42">
        <f t="array" ref="B663">IFERROR(INDEX(Screening!$B:$B,MATCH(A663,Screening!$A:$A,0)),"")</f>
        <v/>
      </c>
      <c r="C663" s="42" t="n"/>
      <c r="D663" s="42" t="n"/>
      <c r="E663" s="42" t="n"/>
      <c r="F663" s="42" t="n"/>
      <c r="G663" s="42" t="n"/>
      <c r="H663" s="42" t="n"/>
      <c r="I663" s="42" t="n"/>
      <c r="J663" s="42" t="n"/>
      <c r="K663" s="42">
        <f>IF(COUNTA(C663:J663)=0,"",SUM(C663:J663))</f>
        <v/>
      </c>
      <c r="L663" s="42">
        <f>IF(COUNTA(C663:J663)=0,"",8*3)</f>
        <v/>
      </c>
      <c r="M663" s="49">
        <f>IF(K663="","",K663/L663)</f>
        <v/>
      </c>
      <c r="N663" s="42">
        <f>IF(M663="","",IF(M663&gt;=75%,"Final",IF(M663&gt;=60%,"Review","Exclude")))</f>
        <v/>
      </c>
      <c r="O663" s="42" t="n"/>
    </row>
    <row r="664">
      <c r="A664" s="42" t="n"/>
      <c r="B664" s="42">
        <f t="array" ref="B664">IFERROR(INDEX(Screening!$B:$B,MATCH(A664,Screening!$A:$A,0)),"")</f>
        <v/>
      </c>
      <c r="C664" s="42" t="n"/>
      <c r="D664" s="42" t="n"/>
      <c r="E664" s="42" t="n"/>
      <c r="F664" s="42" t="n"/>
      <c r="G664" s="42" t="n"/>
      <c r="H664" s="42" t="n"/>
      <c r="I664" s="42" t="n"/>
      <c r="J664" s="42" t="n"/>
      <c r="K664" s="42">
        <f>IF(COUNTA(C664:J664)=0,"",SUM(C664:J664))</f>
        <v/>
      </c>
      <c r="L664" s="42">
        <f>IF(COUNTA(C664:J664)=0,"",8*3)</f>
        <v/>
      </c>
      <c r="M664" s="49">
        <f>IF(K664="","",K664/L664)</f>
        <v/>
      </c>
      <c r="N664" s="42">
        <f>IF(M664="","",IF(M664&gt;=75%,"Final",IF(M664&gt;=60%,"Review","Exclude")))</f>
        <v/>
      </c>
      <c r="O664" s="42" t="n"/>
    </row>
    <row r="665">
      <c r="A665" s="42" t="n"/>
      <c r="B665" s="42">
        <f t="array" ref="B665">IFERROR(INDEX(Screening!$B:$B,MATCH(A665,Screening!$A:$A,0)),"")</f>
        <v/>
      </c>
      <c r="C665" s="42" t="n"/>
      <c r="D665" s="42" t="n"/>
      <c r="E665" s="42" t="n"/>
      <c r="F665" s="42" t="n"/>
      <c r="G665" s="42" t="n"/>
      <c r="H665" s="42" t="n"/>
      <c r="I665" s="42" t="n"/>
      <c r="J665" s="42" t="n"/>
      <c r="K665" s="42">
        <f>IF(COUNTA(C665:J665)=0,"",SUM(C665:J665))</f>
        <v/>
      </c>
      <c r="L665" s="42">
        <f>IF(COUNTA(C665:J665)=0,"",8*3)</f>
        <v/>
      </c>
      <c r="M665" s="49">
        <f>IF(K665="","",K665/L665)</f>
        <v/>
      </c>
      <c r="N665" s="42">
        <f>IF(M665="","",IF(M665&gt;=75%,"Final",IF(M665&gt;=60%,"Review","Exclude")))</f>
        <v/>
      </c>
      <c r="O665" s="42" t="n"/>
    </row>
    <row r="666">
      <c r="A666" s="42" t="n"/>
      <c r="B666" s="42">
        <f t="array" ref="B666">IFERROR(INDEX(Screening!$B:$B,MATCH(A666,Screening!$A:$A,0)),"")</f>
        <v/>
      </c>
      <c r="C666" s="42" t="n"/>
      <c r="D666" s="42" t="n"/>
      <c r="E666" s="42" t="n"/>
      <c r="F666" s="42" t="n"/>
      <c r="G666" s="42" t="n"/>
      <c r="H666" s="42" t="n"/>
      <c r="I666" s="42" t="n"/>
      <c r="J666" s="42" t="n"/>
      <c r="K666" s="42">
        <f>IF(COUNTA(C666:J666)=0,"",SUM(C666:J666))</f>
        <v/>
      </c>
      <c r="L666" s="42">
        <f>IF(COUNTA(C666:J666)=0,"",8*3)</f>
        <v/>
      </c>
      <c r="M666" s="49">
        <f>IF(K666="","",K666/L666)</f>
        <v/>
      </c>
      <c r="N666" s="42">
        <f>IF(M666="","",IF(M666&gt;=75%,"Final",IF(M666&gt;=60%,"Review","Exclude")))</f>
        <v/>
      </c>
      <c r="O666" s="42" t="n"/>
    </row>
    <row r="667">
      <c r="A667" s="42" t="n"/>
      <c r="B667" s="42">
        <f t="array" ref="B667">IFERROR(INDEX(Screening!$B:$B,MATCH(A667,Screening!$A:$A,0)),"")</f>
        <v/>
      </c>
      <c r="C667" s="42" t="n"/>
      <c r="D667" s="42" t="n"/>
      <c r="E667" s="42" t="n"/>
      <c r="F667" s="42" t="n"/>
      <c r="G667" s="42" t="n"/>
      <c r="H667" s="42" t="n"/>
      <c r="I667" s="42" t="n"/>
      <c r="J667" s="42" t="n"/>
      <c r="K667" s="42">
        <f>IF(COUNTA(C667:J667)=0,"",SUM(C667:J667))</f>
        <v/>
      </c>
      <c r="L667" s="42">
        <f>IF(COUNTA(C667:J667)=0,"",8*3)</f>
        <v/>
      </c>
      <c r="M667" s="49">
        <f>IF(K667="","",K667/L667)</f>
        <v/>
      </c>
      <c r="N667" s="42">
        <f>IF(M667="","",IF(M667&gt;=75%,"Final",IF(M667&gt;=60%,"Review","Exclude")))</f>
        <v/>
      </c>
      <c r="O667" s="42" t="n"/>
    </row>
    <row r="668">
      <c r="A668" s="42" t="n"/>
      <c r="B668" s="42">
        <f t="array" ref="B668">IFERROR(INDEX(Screening!$B:$B,MATCH(A668,Screening!$A:$A,0)),"")</f>
        <v/>
      </c>
      <c r="C668" s="42" t="n"/>
      <c r="D668" s="42" t="n"/>
      <c r="E668" s="42" t="n"/>
      <c r="F668" s="42" t="n"/>
      <c r="G668" s="42" t="n"/>
      <c r="H668" s="42" t="n"/>
      <c r="I668" s="42" t="n"/>
      <c r="J668" s="42" t="n"/>
      <c r="K668" s="42">
        <f>IF(COUNTA(C668:J668)=0,"",SUM(C668:J668))</f>
        <v/>
      </c>
      <c r="L668" s="42">
        <f>IF(COUNTA(C668:J668)=0,"",8*3)</f>
        <v/>
      </c>
      <c r="M668" s="49">
        <f>IF(K668="","",K668/L668)</f>
        <v/>
      </c>
      <c r="N668" s="42">
        <f>IF(M668="","",IF(M668&gt;=75%,"Final",IF(M668&gt;=60%,"Review","Exclude")))</f>
        <v/>
      </c>
      <c r="O668" s="42" t="n"/>
    </row>
    <row r="669">
      <c r="A669" s="42" t="n"/>
      <c r="B669" s="42">
        <f t="array" ref="B669">IFERROR(INDEX(Screening!$B:$B,MATCH(A669,Screening!$A:$A,0)),"")</f>
        <v/>
      </c>
      <c r="C669" s="42" t="n"/>
      <c r="D669" s="42" t="n"/>
      <c r="E669" s="42" t="n"/>
      <c r="F669" s="42" t="n"/>
      <c r="G669" s="42" t="n"/>
      <c r="H669" s="42" t="n"/>
      <c r="I669" s="42" t="n"/>
      <c r="J669" s="42" t="n"/>
      <c r="K669" s="42">
        <f>IF(COUNTA(C669:J669)=0,"",SUM(C669:J669))</f>
        <v/>
      </c>
      <c r="L669" s="42">
        <f>IF(COUNTA(C669:J669)=0,"",8*3)</f>
        <v/>
      </c>
      <c r="M669" s="49">
        <f>IF(K669="","",K669/L669)</f>
        <v/>
      </c>
      <c r="N669" s="42">
        <f>IF(M669="","",IF(M669&gt;=75%,"Final",IF(M669&gt;=60%,"Review","Exclude")))</f>
        <v/>
      </c>
      <c r="O669" s="42" t="n"/>
    </row>
    <row r="670">
      <c r="A670" s="42" t="n"/>
      <c r="B670" s="42">
        <f t="array" ref="B670">IFERROR(INDEX(Screening!$B:$B,MATCH(A670,Screening!$A:$A,0)),"")</f>
        <v/>
      </c>
      <c r="C670" s="42" t="n"/>
      <c r="D670" s="42" t="n"/>
      <c r="E670" s="42" t="n"/>
      <c r="F670" s="42" t="n"/>
      <c r="G670" s="42" t="n"/>
      <c r="H670" s="42" t="n"/>
      <c r="I670" s="42" t="n"/>
      <c r="J670" s="42" t="n"/>
      <c r="K670" s="42">
        <f>IF(COUNTA(C670:J670)=0,"",SUM(C670:J670))</f>
        <v/>
      </c>
      <c r="L670" s="42">
        <f>IF(COUNTA(C670:J670)=0,"",8*3)</f>
        <v/>
      </c>
      <c r="M670" s="49">
        <f>IF(K670="","",K670/L670)</f>
        <v/>
      </c>
      <c r="N670" s="42">
        <f>IF(M670="","",IF(M670&gt;=75%,"Final",IF(M670&gt;=60%,"Review","Exclude")))</f>
        <v/>
      </c>
      <c r="O670" s="42" t="n"/>
    </row>
    <row r="671">
      <c r="A671" s="42" t="n"/>
      <c r="B671" s="42">
        <f t="array" ref="B671">IFERROR(INDEX(Screening!$B:$B,MATCH(A671,Screening!$A:$A,0)),"")</f>
        <v/>
      </c>
      <c r="C671" s="42" t="n"/>
      <c r="D671" s="42" t="n"/>
      <c r="E671" s="42" t="n"/>
      <c r="F671" s="42" t="n"/>
      <c r="G671" s="42" t="n"/>
      <c r="H671" s="42" t="n"/>
      <c r="I671" s="42" t="n"/>
      <c r="J671" s="42" t="n"/>
      <c r="K671" s="42">
        <f>IF(COUNTA(C671:J671)=0,"",SUM(C671:J671))</f>
        <v/>
      </c>
      <c r="L671" s="42">
        <f>IF(COUNTA(C671:J671)=0,"",8*3)</f>
        <v/>
      </c>
      <c r="M671" s="49">
        <f>IF(K671="","",K671/L671)</f>
        <v/>
      </c>
      <c r="N671" s="42">
        <f>IF(M671="","",IF(M671&gt;=75%,"Final",IF(M671&gt;=60%,"Review","Exclude")))</f>
        <v/>
      </c>
      <c r="O671" s="42" t="n"/>
    </row>
    <row r="672">
      <c r="A672" s="42" t="n"/>
      <c r="B672" s="42">
        <f t="array" ref="B672">IFERROR(INDEX(Screening!$B:$B,MATCH(A672,Screening!$A:$A,0)),"")</f>
        <v/>
      </c>
      <c r="C672" s="42" t="n"/>
      <c r="D672" s="42" t="n"/>
      <c r="E672" s="42" t="n"/>
      <c r="F672" s="42" t="n"/>
      <c r="G672" s="42" t="n"/>
      <c r="H672" s="42" t="n"/>
      <c r="I672" s="42" t="n"/>
      <c r="J672" s="42" t="n"/>
      <c r="K672" s="42">
        <f>IF(COUNTA(C672:J672)=0,"",SUM(C672:J672))</f>
        <v/>
      </c>
      <c r="L672" s="42">
        <f>IF(COUNTA(C672:J672)=0,"",8*3)</f>
        <v/>
      </c>
      <c r="M672" s="49">
        <f>IF(K672="","",K672/L672)</f>
        <v/>
      </c>
      <c r="N672" s="42">
        <f>IF(M672="","",IF(M672&gt;=75%,"Final",IF(M672&gt;=60%,"Review","Exclude")))</f>
        <v/>
      </c>
      <c r="O672" s="42" t="n"/>
    </row>
    <row r="673">
      <c r="A673" s="42" t="n"/>
      <c r="B673" s="42">
        <f t="array" ref="B673">IFERROR(INDEX(Screening!$B:$B,MATCH(A673,Screening!$A:$A,0)),"")</f>
        <v/>
      </c>
      <c r="C673" s="42" t="n"/>
      <c r="D673" s="42" t="n"/>
      <c r="E673" s="42" t="n"/>
      <c r="F673" s="42" t="n"/>
      <c r="G673" s="42" t="n"/>
      <c r="H673" s="42" t="n"/>
      <c r="I673" s="42" t="n"/>
      <c r="J673" s="42" t="n"/>
      <c r="K673" s="42">
        <f>IF(COUNTA(C673:J673)=0,"",SUM(C673:J673))</f>
        <v/>
      </c>
      <c r="L673" s="42">
        <f>IF(COUNTA(C673:J673)=0,"",8*3)</f>
        <v/>
      </c>
      <c r="M673" s="49">
        <f>IF(K673="","",K673/L673)</f>
        <v/>
      </c>
      <c r="N673" s="42">
        <f>IF(M673="","",IF(M673&gt;=75%,"Final",IF(M673&gt;=60%,"Review","Exclude")))</f>
        <v/>
      </c>
      <c r="O673" s="42" t="n"/>
    </row>
    <row r="674">
      <c r="A674" s="42" t="n"/>
      <c r="B674" s="42">
        <f t="array" ref="B674">IFERROR(INDEX(Screening!$B:$B,MATCH(A674,Screening!$A:$A,0)),"")</f>
        <v/>
      </c>
      <c r="C674" s="42" t="n"/>
      <c r="D674" s="42" t="n"/>
      <c r="E674" s="42" t="n"/>
      <c r="F674" s="42" t="n"/>
      <c r="G674" s="42" t="n"/>
      <c r="H674" s="42" t="n"/>
      <c r="I674" s="42" t="n"/>
      <c r="J674" s="42" t="n"/>
      <c r="K674" s="42">
        <f>IF(COUNTA(C674:J674)=0,"",SUM(C674:J674))</f>
        <v/>
      </c>
      <c r="L674" s="42">
        <f>IF(COUNTA(C674:J674)=0,"",8*3)</f>
        <v/>
      </c>
      <c r="M674" s="49">
        <f>IF(K674="","",K674/L674)</f>
        <v/>
      </c>
      <c r="N674" s="42">
        <f>IF(M674="","",IF(M674&gt;=75%,"Final",IF(M674&gt;=60%,"Review","Exclude")))</f>
        <v/>
      </c>
      <c r="O674" s="42" t="n"/>
    </row>
    <row r="675">
      <c r="A675" s="42" t="n"/>
      <c r="B675" s="42">
        <f t="array" ref="B675">IFERROR(INDEX(Screening!$B:$B,MATCH(A675,Screening!$A:$A,0)),"")</f>
        <v/>
      </c>
      <c r="C675" s="42" t="n"/>
      <c r="D675" s="42" t="n"/>
      <c r="E675" s="42" t="n"/>
      <c r="F675" s="42" t="n"/>
      <c r="G675" s="42" t="n"/>
      <c r="H675" s="42" t="n"/>
      <c r="I675" s="42" t="n"/>
      <c r="J675" s="42" t="n"/>
      <c r="K675" s="42">
        <f>IF(COUNTA(C675:J675)=0,"",SUM(C675:J675))</f>
        <v/>
      </c>
      <c r="L675" s="42">
        <f>IF(COUNTA(C675:J675)=0,"",8*3)</f>
        <v/>
      </c>
      <c r="M675" s="49">
        <f>IF(K675="","",K675/L675)</f>
        <v/>
      </c>
      <c r="N675" s="42">
        <f>IF(M675="","",IF(M675&gt;=75%,"Final",IF(M675&gt;=60%,"Review","Exclude")))</f>
        <v/>
      </c>
      <c r="O675" s="42" t="n"/>
    </row>
    <row r="676">
      <c r="A676" s="42" t="n"/>
      <c r="B676" s="42">
        <f t="array" ref="B676">IFERROR(INDEX(Screening!$B:$B,MATCH(A676,Screening!$A:$A,0)),"")</f>
        <v/>
      </c>
      <c r="C676" s="42" t="n"/>
      <c r="D676" s="42" t="n"/>
      <c r="E676" s="42" t="n"/>
      <c r="F676" s="42" t="n"/>
      <c r="G676" s="42" t="n"/>
      <c r="H676" s="42" t="n"/>
      <c r="I676" s="42" t="n"/>
      <c r="J676" s="42" t="n"/>
      <c r="K676" s="42">
        <f>IF(COUNTA(C676:J676)=0,"",SUM(C676:J676))</f>
        <v/>
      </c>
      <c r="L676" s="42">
        <f>IF(COUNTA(C676:J676)=0,"",8*3)</f>
        <v/>
      </c>
      <c r="M676" s="49">
        <f>IF(K676="","",K676/L676)</f>
        <v/>
      </c>
      <c r="N676" s="42">
        <f>IF(M676="","",IF(M676&gt;=75%,"Final",IF(M676&gt;=60%,"Review","Exclude")))</f>
        <v/>
      </c>
      <c r="O676" s="42" t="n"/>
    </row>
    <row r="677">
      <c r="A677" s="42" t="n"/>
      <c r="B677" s="42">
        <f t="array" ref="B677">IFERROR(INDEX(Screening!$B:$B,MATCH(A677,Screening!$A:$A,0)),"")</f>
        <v/>
      </c>
      <c r="C677" s="42" t="n"/>
      <c r="D677" s="42" t="n"/>
      <c r="E677" s="42" t="n"/>
      <c r="F677" s="42" t="n"/>
      <c r="G677" s="42" t="n"/>
      <c r="H677" s="42" t="n"/>
      <c r="I677" s="42" t="n"/>
      <c r="J677" s="42" t="n"/>
      <c r="K677" s="42">
        <f>IF(COUNTA(C677:J677)=0,"",SUM(C677:J677))</f>
        <v/>
      </c>
      <c r="L677" s="42">
        <f>IF(COUNTA(C677:J677)=0,"",8*3)</f>
        <v/>
      </c>
      <c r="M677" s="49">
        <f>IF(K677="","",K677/L677)</f>
        <v/>
      </c>
      <c r="N677" s="42">
        <f>IF(M677="","",IF(M677&gt;=75%,"Final",IF(M677&gt;=60%,"Review","Exclude")))</f>
        <v/>
      </c>
      <c r="O677" s="42" t="n"/>
    </row>
    <row r="678">
      <c r="A678" s="42" t="n"/>
      <c r="B678" s="42">
        <f t="array" ref="B678">IFERROR(INDEX(Screening!$B:$B,MATCH(A678,Screening!$A:$A,0)),"")</f>
        <v/>
      </c>
      <c r="C678" s="42" t="n"/>
      <c r="D678" s="42" t="n"/>
      <c r="E678" s="42" t="n"/>
      <c r="F678" s="42" t="n"/>
      <c r="G678" s="42" t="n"/>
      <c r="H678" s="42" t="n"/>
      <c r="I678" s="42" t="n"/>
      <c r="J678" s="42" t="n"/>
      <c r="K678" s="42">
        <f>IF(COUNTA(C678:J678)=0,"",SUM(C678:J678))</f>
        <v/>
      </c>
      <c r="L678" s="42">
        <f>IF(COUNTA(C678:J678)=0,"",8*3)</f>
        <v/>
      </c>
      <c r="M678" s="49">
        <f>IF(K678="","",K678/L678)</f>
        <v/>
      </c>
      <c r="N678" s="42">
        <f>IF(M678="","",IF(M678&gt;=75%,"Final",IF(M678&gt;=60%,"Review","Exclude")))</f>
        <v/>
      </c>
      <c r="O678" s="42" t="n"/>
    </row>
    <row r="679">
      <c r="A679" s="42" t="n"/>
      <c r="B679" s="42">
        <f t="array" ref="B679">IFERROR(INDEX(Screening!$B:$B,MATCH(A679,Screening!$A:$A,0)),"")</f>
        <v/>
      </c>
      <c r="C679" s="42" t="n"/>
      <c r="D679" s="42" t="n"/>
      <c r="E679" s="42" t="n"/>
      <c r="F679" s="42" t="n"/>
      <c r="G679" s="42" t="n"/>
      <c r="H679" s="42" t="n"/>
      <c r="I679" s="42" t="n"/>
      <c r="J679" s="42" t="n"/>
      <c r="K679" s="42">
        <f>IF(COUNTA(C679:J679)=0,"",SUM(C679:J679))</f>
        <v/>
      </c>
      <c r="L679" s="42">
        <f>IF(COUNTA(C679:J679)=0,"",8*3)</f>
        <v/>
      </c>
      <c r="M679" s="49">
        <f>IF(K679="","",K679/L679)</f>
        <v/>
      </c>
      <c r="N679" s="42">
        <f>IF(M679="","",IF(M679&gt;=75%,"Final",IF(M679&gt;=60%,"Review","Exclude")))</f>
        <v/>
      </c>
      <c r="O679" s="42" t="n"/>
    </row>
    <row r="680">
      <c r="A680" s="42" t="n"/>
      <c r="B680" s="42">
        <f t="array" ref="B680">IFERROR(INDEX(Screening!$B:$B,MATCH(A680,Screening!$A:$A,0)),"")</f>
        <v/>
      </c>
      <c r="C680" s="42" t="n"/>
      <c r="D680" s="42" t="n"/>
      <c r="E680" s="42" t="n"/>
      <c r="F680" s="42" t="n"/>
      <c r="G680" s="42" t="n"/>
      <c r="H680" s="42" t="n"/>
      <c r="I680" s="42" t="n"/>
      <c r="J680" s="42" t="n"/>
      <c r="K680" s="42">
        <f>IF(COUNTA(C680:J680)=0,"",SUM(C680:J680))</f>
        <v/>
      </c>
      <c r="L680" s="42">
        <f>IF(COUNTA(C680:J680)=0,"",8*3)</f>
        <v/>
      </c>
      <c r="M680" s="49">
        <f>IF(K680="","",K680/L680)</f>
        <v/>
      </c>
      <c r="N680" s="42">
        <f>IF(M680="","",IF(M680&gt;=75%,"Final",IF(M680&gt;=60%,"Review","Exclude")))</f>
        <v/>
      </c>
      <c r="O680" s="42" t="n"/>
    </row>
    <row r="681">
      <c r="A681" s="42" t="n"/>
      <c r="B681" s="42">
        <f t="array" ref="B681">IFERROR(INDEX(Screening!$B:$B,MATCH(A681,Screening!$A:$A,0)),"")</f>
        <v/>
      </c>
      <c r="C681" s="42" t="n"/>
      <c r="D681" s="42" t="n"/>
      <c r="E681" s="42" t="n"/>
      <c r="F681" s="42" t="n"/>
      <c r="G681" s="42" t="n"/>
      <c r="H681" s="42" t="n"/>
      <c r="I681" s="42" t="n"/>
      <c r="J681" s="42" t="n"/>
      <c r="K681" s="42">
        <f>IF(COUNTA(C681:J681)=0,"",SUM(C681:J681))</f>
        <v/>
      </c>
      <c r="L681" s="42">
        <f>IF(COUNTA(C681:J681)=0,"",8*3)</f>
        <v/>
      </c>
      <c r="M681" s="49">
        <f>IF(K681="","",K681/L681)</f>
        <v/>
      </c>
      <c r="N681" s="42">
        <f>IF(M681="","",IF(M681&gt;=75%,"Final",IF(M681&gt;=60%,"Review","Exclude")))</f>
        <v/>
      </c>
      <c r="O681" s="42" t="n"/>
    </row>
    <row r="682">
      <c r="A682" s="42" t="n"/>
      <c r="B682" s="42">
        <f t="array" ref="B682">IFERROR(INDEX(Screening!$B:$B,MATCH(A682,Screening!$A:$A,0)),"")</f>
        <v/>
      </c>
      <c r="C682" s="42" t="n"/>
      <c r="D682" s="42" t="n"/>
      <c r="E682" s="42" t="n"/>
      <c r="F682" s="42" t="n"/>
      <c r="G682" s="42" t="n"/>
      <c r="H682" s="42" t="n"/>
      <c r="I682" s="42" t="n"/>
      <c r="J682" s="42" t="n"/>
      <c r="K682" s="42">
        <f>IF(COUNTA(C682:J682)=0,"",SUM(C682:J682))</f>
        <v/>
      </c>
      <c r="L682" s="42">
        <f>IF(COUNTA(C682:J682)=0,"",8*3)</f>
        <v/>
      </c>
      <c r="M682" s="49">
        <f>IF(K682="","",K682/L682)</f>
        <v/>
      </c>
      <c r="N682" s="42">
        <f>IF(M682="","",IF(M682&gt;=75%,"Final",IF(M682&gt;=60%,"Review","Exclude")))</f>
        <v/>
      </c>
      <c r="O682" s="42" t="n"/>
    </row>
    <row r="683">
      <c r="A683" s="42" t="n"/>
      <c r="B683" s="42">
        <f t="array" ref="B683">IFERROR(INDEX(Screening!$B:$B,MATCH(A683,Screening!$A:$A,0)),"")</f>
        <v/>
      </c>
      <c r="C683" s="42" t="n"/>
      <c r="D683" s="42" t="n"/>
      <c r="E683" s="42" t="n"/>
      <c r="F683" s="42" t="n"/>
      <c r="G683" s="42" t="n"/>
      <c r="H683" s="42" t="n"/>
      <c r="I683" s="42" t="n"/>
      <c r="J683" s="42" t="n"/>
      <c r="K683" s="42">
        <f>IF(COUNTA(C683:J683)=0,"",SUM(C683:J683))</f>
        <v/>
      </c>
      <c r="L683" s="42">
        <f>IF(COUNTA(C683:J683)=0,"",8*3)</f>
        <v/>
      </c>
      <c r="M683" s="49">
        <f>IF(K683="","",K683/L683)</f>
        <v/>
      </c>
      <c r="N683" s="42">
        <f>IF(M683="","",IF(M683&gt;=75%,"Final",IF(M683&gt;=60%,"Review","Exclude")))</f>
        <v/>
      </c>
      <c r="O683" s="42" t="n"/>
    </row>
    <row r="684">
      <c r="A684" s="42" t="n"/>
      <c r="B684" s="42">
        <f t="array" ref="B684">IFERROR(INDEX(Screening!$B:$B,MATCH(A684,Screening!$A:$A,0)),"")</f>
        <v/>
      </c>
      <c r="C684" s="42" t="n"/>
      <c r="D684" s="42" t="n"/>
      <c r="E684" s="42" t="n"/>
      <c r="F684" s="42" t="n"/>
      <c r="G684" s="42" t="n"/>
      <c r="H684" s="42" t="n"/>
      <c r="I684" s="42" t="n"/>
      <c r="J684" s="42" t="n"/>
      <c r="K684" s="42">
        <f>IF(COUNTA(C684:J684)=0,"",SUM(C684:J684))</f>
        <v/>
      </c>
      <c r="L684" s="42">
        <f>IF(COUNTA(C684:J684)=0,"",8*3)</f>
        <v/>
      </c>
      <c r="M684" s="49">
        <f>IF(K684="","",K684/L684)</f>
        <v/>
      </c>
      <c r="N684" s="42">
        <f>IF(M684="","",IF(M684&gt;=75%,"Final",IF(M684&gt;=60%,"Review","Exclude")))</f>
        <v/>
      </c>
      <c r="O684" s="42" t="n"/>
    </row>
    <row r="685">
      <c r="A685" s="42" t="n"/>
      <c r="B685" s="42">
        <f t="array" ref="B685">IFERROR(INDEX(Screening!$B:$B,MATCH(A685,Screening!$A:$A,0)),"")</f>
        <v/>
      </c>
      <c r="C685" s="42" t="n"/>
      <c r="D685" s="42" t="n"/>
      <c r="E685" s="42" t="n"/>
      <c r="F685" s="42" t="n"/>
      <c r="G685" s="42" t="n"/>
      <c r="H685" s="42" t="n"/>
      <c r="I685" s="42" t="n"/>
      <c r="J685" s="42" t="n"/>
      <c r="K685" s="42">
        <f>IF(COUNTA(C685:J685)=0,"",SUM(C685:J685))</f>
        <v/>
      </c>
      <c r="L685" s="42">
        <f>IF(COUNTA(C685:J685)=0,"",8*3)</f>
        <v/>
      </c>
      <c r="M685" s="49">
        <f>IF(K685="","",K685/L685)</f>
        <v/>
      </c>
      <c r="N685" s="42">
        <f>IF(M685="","",IF(M685&gt;=75%,"Final",IF(M685&gt;=60%,"Review","Exclude")))</f>
        <v/>
      </c>
      <c r="O685" s="42" t="n"/>
    </row>
    <row r="686">
      <c r="A686" s="42" t="n"/>
      <c r="B686" s="42">
        <f t="array" ref="B686">IFERROR(INDEX(Screening!$B:$B,MATCH(A686,Screening!$A:$A,0)),"")</f>
        <v/>
      </c>
      <c r="C686" s="42" t="n"/>
      <c r="D686" s="42" t="n"/>
      <c r="E686" s="42" t="n"/>
      <c r="F686" s="42" t="n"/>
      <c r="G686" s="42" t="n"/>
      <c r="H686" s="42" t="n"/>
      <c r="I686" s="42" t="n"/>
      <c r="J686" s="42" t="n"/>
      <c r="K686" s="42">
        <f>IF(COUNTA(C686:J686)=0,"",SUM(C686:J686))</f>
        <v/>
      </c>
      <c r="L686" s="42">
        <f>IF(COUNTA(C686:J686)=0,"",8*3)</f>
        <v/>
      </c>
      <c r="M686" s="49">
        <f>IF(K686="","",K686/L686)</f>
        <v/>
      </c>
      <c r="N686" s="42">
        <f>IF(M686="","",IF(M686&gt;=75%,"Final",IF(M686&gt;=60%,"Review","Exclude")))</f>
        <v/>
      </c>
      <c r="O686" s="42" t="n"/>
    </row>
    <row r="687">
      <c r="A687" s="42" t="n"/>
      <c r="B687" s="42">
        <f t="array" ref="B687">IFERROR(INDEX(Screening!$B:$B,MATCH(A687,Screening!$A:$A,0)),"")</f>
        <v/>
      </c>
      <c r="C687" s="42" t="n"/>
      <c r="D687" s="42" t="n"/>
      <c r="E687" s="42" t="n"/>
      <c r="F687" s="42" t="n"/>
      <c r="G687" s="42" t="n"/>
      <c r="H687" s="42" t="n"/>
      <c r="I687" s="42" t="n"/>
      <c r="J687" s="42" t="n"/>
      <c r="K687" s="42">
        <f>IF(COUNTA(C687:J687)=0,"",SUM(C687:J687))</f>
        <v/>
      </c>
      <c r="L687" s="42">
        <f>IF(COUNTA(C687:J687)=0,"",8*3)</f>
        <v/>
      </c>
      <c r="M687" s="49">
        <f>IF(K687="","",K687/L687)</f>
        <v/>
      </c>
      <c r="N687" s="42">
        <f>IF(M687="","",IF(M687&gt;=75%,"Final",IF(M687&gt;=60%,"Review","Exclude")))</f>
        <v/>
      </c>
      <c r="O687" s="42" t="n"/>
    </row>
    <row r="688">
      <c r="A688" s="42" t="n"/>
      <c r="B688" s="42">
        <f t="array" ref="B688">IFERROR(INDEX(Screening!$B:$B,MATCH(A688,Screening!$A:$A,0)),"")</f>
        <v/>
      </c>
      <c r="C688" s="42" t="n"/>
      <c r="D688" s="42" t="n"/>
      <c r="E688" s="42" t="n"/>
      <c r="F688" s="42" t="n"/>
      <c r="G688" s="42" t="n"/>
      <c r="H688" s="42" t="n"/>
      <c r="I688" s="42" t="n"/>
      <c r="J688" s="42" t="n"/>
      <c r="K688" s="42">
        <f>IF(COUNTA(C688:J688)=0,"",SUM(C688:J688))</f>
        <v/>
      </c>
      <c r="L688" s="42">
        <f>IF(COUNTA(C688:J688)=0,"",8*3)</f>
        <v/>
      </c>
      <c r="M688" s="49">
        <f>IF(K688="","",K688/L688)</f>
        <v/>
      </c>
      <c r="N688" s="42">
        <f>IF(M688="","",IF(M688&gt;=75%,"Final",IF(M688&gt;=60%,"Review","Exclude")))</f>
        <v/>
      </c>
      <c r="O688" s="42" t="n"/>
    </row>
    <row r="689">
      <c r="A689" s="42" t="n"/>
      <c r="B689" s="42">
        <f t="array" ref="B689">IFERROR(INDEX(Screening!$B:$B,MATCH(A689,Screening!$A:$A,0)),"")</f>
        <v/>
      </c>
      <c r="C689" s="42" t="n"/>
      <c r="D689" s="42" t="n"/>
      <c r="E689" s="42" t="n"/>
      <c r="F689" s="42" t="n"/>
      <c r="G689" s="42" t="n"/>
      <c r="H689" s="42" t="n"/>
      <c r="I689" s="42" t="n"/>
      <c r="J689" s="42" t="n"/>
      <c r="K689" s="42">
        <f>IF(COUNTA(C689:J689)=0,"",SUM(C689:J689))</f>
        <v/>
      </c>
      <c r="L689" s="42">
        <f>IF(COUNTA(C689:J689)=0,"",8*3)</f>
        <v/>
      </c>
      <c r="M689" s="49">
        <f>IF(K689="","",K689/L689)</f>
        <v/>
      </c>
      <c r="N689" s="42">
        <f>IF(M689="","",IF(M689&gt;=75%,"Final",IF(M689&gt;=60%,"Review","Exclude")))</f>
        <v/>
      </c>
      <c r="O689" s="42" t="n"/>
    </row>
    <row r="690">
      <c r="A690" s="42" t="n"/>
      <c r="B690" s="42">
        <f t="array" ref="B690">IFERROR(INDEX(Screening!$B:$B,MATCH(A690,Screening!$A:$A,0)),"")</f>
        <v/>
      </c>
      <c r="C690" s="42" t="n"/>
      <c r="D690" s="42" t="n"/>
      <c r="E690" s="42" t="n"/>
      <c r="F690" s="42" t="n"/>
      <c r="G690" s="42" t="n"/>
      <c r="H690" s="42" t="n"/>
      <c r="I690" s="42" t="n"/>
      <c r="J690" s="42" t="n"/>
      <c r="K690" s="42">
        <f>IF(COUNTA(C690:J690)=0,"",SUM(C690:J690))</f>
        <v/>
      </c>
      <c r="L690" s="42">
        <f>IF(COUNTA(C690:J690)=0,"",8*3)</f>
        <v/>
      </c>
      <c r="M690" s="49">
        <f>IF(K690="","",K690/L690)</f>
        <v/>
      </c>
      <c r="N690" s="42">
        <f>IF(M690="","",IF(M690&gt;=75%,"Final",IF(M690&gt;=60%,"Review","Exclude")))</f>
        <v/>
      </c>
      <c r="O690" s="42" t="n"/>
    </row>
    <row r="691">
      <c r="A691" s="42" t="n"/>
      <c r="B691" s="42">
        <f t="array" ref="B691">IFERROR(INDEX(Screening!$B:$B,MATCH(A691,Screening!$A:$A,0)),"")</f>
        <v/>
      </c>
      <c r="C691" s="42" t="n"/>
      <c r="D691" s="42" t="n"/>
      <c r="E691" s="42" t="n"/>
      <c r="F691" s="42" t="n"/>
      <c r="G691" s="42" t="n"/>
      <c r="H691" s="42" t="n"/>
      <c r="I691" s="42" t="n"/>
      <c r="J691" s="42" t="n"/>
      <c r="K691" s="42">
        <f>IF(COUNTA(C691:J691)=0,"",SUM(C691:J691))</f>
        <v/>
      </c>
      <c r="L691" s="42">
        <f>IF(COUNTA(C691:J691)=0,"",8*3)</f>
        <v/>
      </c>
      <c r="M691" s="49">
        <f>IF(K691="","",K691/L691)</f>
        <v/>
      </c>
      <c r="N691" s="42">
        <f>IF(M691="","",IF(M691&gt;=75%,"Final",IF(M691&gt;=60%,"Review","Exclude")))</f>
        <v/>
      </c>
      <c r="O691" s="42" t="n"/>
    </row>
    <row r="692">
      <c r="A692" s="42" t="n"/>
      <c r="B692" s="42">
        <f t="array" ref="B692">IFERROR(INDEX(Screening!$B:$B,MATCH(A692,Screening!$A:$A,0)),"")</f>
        <v/>
      </c>
      <c r="C692" s="42" t="n"/>
      <c r="D692" s="42" t="n"/>
      <c r="E692" s="42" t="n"/>
      <c r="F692" s="42" t="n"/>
      <c r="G692" s="42" t="n"/>
      <c r="H692" s="42" t="n"/>
      <c r="I692" s="42" t="n"/>
      <c r="J692" s="42" t="n"/>
      <c r="K692" s="42">
        <f>IF(COUNTA(C692:J692)=0,"",SUM(C692:J692))</f>
        <v/>
      </c>
      <c r="L692" s="42">
        <f>IF(COUNTA(C692:J692)=0,"",8*3)</f>
        <v/>
      </c>
      <c r="M692" s="49">
        <f>IF(K692="","",K692/L692)</f>
        <v/>
      </c>
      <c r="N692" s="42">
        <f>IF(M692="","",IF(M692&gt;=75%,"Final",IF(M692&gt;=60%,"Review","Exclude")))</f>
        <v/>
      </c>
      <c r="O692" s="42" t="n"/>
    </row>
    <row r="693">
      <c r="A693" s="42" t="n"/>
      <c r="B693" s="42">
        <f t="array" ref="B693">IFERROR(INDEX(Screening!$B:$B,MATCH(A693,Screening!$A:$A,0)),"")</f>
        <v/>
      </c>
      <c r="C693" s="42" t="n"/>
      <c r="D693" s="42" t="n"/>
      <c r="E693" s="42" t="n"/>
      <c r="F693" s="42" t="n"/>
      <c r="G693" s="42" t="n"/>
      <c r="H693" s="42" t="n"/>
      <c r="I693" s="42" t="n"/>
      <c r="J693" s="42" t="n"/>
      <c r="K693" s="42">
        <f>IF(COUNTA(C693:J693)=0,"",SUM(C693:J693))</f>
        <v/>
      </c>
      <c r="L693" s="42">
        <f>IF(COUNTA(C693:J693)=0,"",8*3)</f>
        <v/>
      </c>
      <c r="M693" s="49">
        <f>IF(K693="","",K693/L693)</f>
        <v/>
      </c>
      <c r="N693" s="42">
        <f>IF(M693="","",IF(M693&gt;=75%,"Final",IF(M693&gt;=60%,"Review","Exclude")))</f>
        <v/>
      </c>
      <c r="O693" s="42" t="n"/>
    </row>
    <row r="694">
      <c r="A694" s="42" t="n"/>
      <c r="B694" s="42">
        <f t="array" ref="B694">IFERROR(INDEX(Screening!$B:$B,MATCH(A694,Screening!$A:$A,0)),"")</f>
        <v/>
      </c>
      <c r="C694" s="42" t="n"/>
      <c r="D694" s="42" t="n"/>
      <c r="E694" s="42" t="n"/>
      <c r="F694" s="42" t="n"/>
      <c r="G694" s="42" t="n"/>
      <c r="H694" s="42" t="n"/>
      <c r="I694" s="42" t="n"/>
      <c r="J694" s="42" t="n"/>
      <c r="K694" s="42">
        <f>IF(COUNTA(C694:J694)=0,"",SUM(C694:J694))</f>
        <v/>
      </c>
      <c r="L694" s="42">
        <f>IF(COUNTA(C694:J694)=0,"",8*3)</f>
        <v/>
      </c>
      <c r="M694" s="49">
        <f>IF(K694="","",K694/L694)</f>
        <v/>
      </c>
      <c r="N694" s="42">
        <f>IF(M694="","",IF(M694&gt;=75%,"Final",IF(M694&gt;=60%,"Review","Exclude")))</f>
        <v/>
      </c>
      <c r="O694" s="42" t="n"/>
    </row>
    <row r="695">
      <c r="A695" s="42" t="n"/>
      <c r="B695" s="42">
        <f t="array" ref="B695">IFERROR(INDEX(Screening!$B:$B,MATCH(A695,Screening!$A:$A,0)),"")</f>
        <v/>
      </c>
      <c r="C695" s="42" t="n"/>
      <c r="D695" s="42" t="n"/>
      <c r="E695" s="42" t="n"/>
      <c r="F695" s="42" t="n"/>
      <c r="G695" s="42" t="n"/>
      <c r="H695" s="42" t="n"/>
      <c r="I695" s="42" t="n"/>
      <c r="J695" s="42" t="n"/>
      <c r="K695" s="42">
        <f>IF(COUNTA(C695:J695)=0,"",SUM(C695:J695))</f>
        <v/>
      </c>
      <c r="L695" s="42">
        <f>IF(COUNTA(C695:J695)=0,"",8*3)</f>
        <v/>
      </c>
      <c r="M695" s="49">
        <f>IF(K695="","",K695/L695)</f>
        <v/>
      </c>
      <c r="N695" s="42">
        <f>IF(M695="","",IF(M695&gt;=75%,"Final",IF(M695&gt;=60%,"Review","Exclude")))</f>
        <v/>
      </c>
      <c r="O695" s="42" t="n"/>
    </row>
    <row r="696">
      <c r="A696" s="42" t="n"/>
      <c r="B696" s="42">
        <f t="array" ref="B696">IFERROR(INDEX(Screening!$B:$B,MATCH(A696,Screening!$A:$A,0)),"")</f>
        <v/>
      </c>
      <c r="C696" s="42" t="n"/>
      <c r="D696" s="42" t="n"/>
      <c r="E696" s="42" t="n"/>
      <c r="F696" s="42" t="n"/>
      <c r="G696" s="42" t="n"/>
      <c r="H696" s="42" t="n"/>
      <c r="I696" s="42" t="n"/>
      <c r="J696" s="42" t="n"/>
      <c r="K696" s="42">
        <f>IF(COUNTA(C696:J696)=0,"",SUM(C696:J696))</f>
        <v/>
      </c>
      <c r="L696" s="42">
        <f>IF(COUNTA(C696:J696)=0,"",8*3)</f>
        <v/>
      </c>
      <c r="M696" s="49">
        <f>IF(K696="","",K696/L696)</f>
        <v/>
      </c>
      <c r="N696" s="42">
        <f>IF(M696="","",IF(M696&gt;=75%,"Final",IF(M696&gt;=60%,"Review","Exclude")))</f>
        <v/>
      </c>
      <c r="O696" s="42" t="n"/>
    </row>
    <row r="697">
      <c r="A697" s="42" t="n"/>
      <c r="B697" s="42">
        <f t="array" ref="B697">IFERROR(INDEX(Screening!$B:$B,MATCH(A697,Screening!$A:$A,0)),"")</f>
        <v/>
      </c>
      <c r="C697" s="42" t="n"/>
      <c r="D697" s="42" t="n"/>
      <c r="E697" s="42" t="n"/>
      <c r="F697" s="42" t="n"/>
      <c r="G697" s="42" t="n"/>
      <c r="H697" s="42" t="n"/>
      <c r="I697" s="42" t="n"/>
      <c r="J697" s="42" t="n"/>
      <c r="K697" s="42">
        <f>IF(COUNTA(C697:J697)=0,"",SUM(C697:J697))</f>
        <v/>
      </c>
      <c r="L697" s="42">
        <f>IF(COUNTA(C697:J697)=0,"",8*3)</f>
        <v/>
      </c>
      <c r="M697" s="49">
        <f>IF(K697="","",K697/L697)</f>
        <v/>
      </c>
      <c r="N697" s="42">
        <f>IF(M697="","",IF(M697&gt;=75%,"Final",IF(M697&gt;=60%,"Review","Exclude")))</f>
        <v/>
      </c>
      <c r="O697" s="42" t="n"/>
    </row>
    <row r="698">
      <c r="A698" s="42" t="n"/>
      <c r="B698" s="42">
        <f t="array" ref="B698">IFERROR(INDEX(Screening!$B:$B,MATCH(A698,Screening!$A:$A,0)),"")</f>
        <v/>
      </c>
      <c r="C698" s="42" t="n"/>
      <c r="D698" s="42" t="n"/>
      <c r="E698" s="42" t="n"/>
      <c r="F698" s="42" t="n"/>
      <c r="G698" s="42" t="n"/>
      <c r="H698" s="42" t="n"/>
      <c r="I698" s="42" t="n"/>
      <c r="J698" s="42" t="n"/>
      <c r="K698" s="42">
        <f>IF(COUNTA(C698:J698)=0,"",SUM(C698:J698))</f>
        <v/>
      </c>
      <c r="L698" s="42">
        <f>IF(COUNTA(C698:J698)=0,"",8*3)</f>
        <v/>
      </c>
      <c r="M698" s="49">
        <f>IF(K698="","",K698/L698)</f>
        <v/>
      </c>
      <c r="N698" s="42">
        <f>IF(M698="","",IF(M698&gt;=75%,"Final",IF(M698&gt;=60%,"Review","Exclude")))</f>
        <v/>
      </c>
      <c r="O698" s="42" t="n"/>
    </row>
    <row r="699">
      <c r="A699" s="42" t="n"/>
      <c r="B699" s="42">
        <f t="array" ref="B699">IFERROR(INDEX(Screening!$B:$B,MATCH(A699,Screening!$A:$A,0)),"")</f>
        <v/>
      </c>
      <c r="C699" s="42" t="n"/>
      <c r="D699" s="42" t="n"/>
      <c r="E699" s="42" t="n"/>
      <c r="F699" s="42" t="n"/>
      <c r="G699" s="42" t="n"/>
      <c r="H699" s="42" t="n"/>
      <c r="I699" s="42" t="n"/>
      <c r="J699" s="42" t="n"/>
      <c r="K699" s="42">
        <f>IF(COUNTA(C699:J699)=0,"",SUM(C699:J699))</f>
        <v/>
      </c>
      <c r="L699" s="42">
        <f>IF(COUNTA(C699:J699)=0,"",8*3)</f>
        <v/>
      </c>
      <c r="M699" s="49">
        <f>IF(K699="","",K699/L699)</f>
        <v/>
      </c>
      <c r="N699" s="42">
        <f>IF(M699="","",IF(M699&gt;=75%,"Final",IF(M699&gt;=60%,"Review","Exclude")))</f>
        <v/>
      </c>
      <c r="O699" s="42" t="n"/>
    </row>
    <row r="700">
      <c r="A700" s="42" t="n"/>
      <c r="B700" s="42">
        <f t="array" ref="B700">IFERROR(INDEX(Screening!$B:$B,MATCH(A700,Screening!$A:$A,0)),"")</f>
        <v/>
      </c>
      <c r="C700" s="42" t="n"/>
      <c r="D700" s="42" t="n"/>
      <c r="E700" s="42" t="n"/>
      <c r="F700" s="42" t="n"/>
      <c r="G700" s="42" t="n"/>
      <c r="H700" s="42" t="n"/>
      <c r="I700" s="42" t="n"/>
      <c r="J700" s="42" t="n"/>
      <c r="K700" s="42">
        <f>IF(COUNTA(C700:J700)=0,"",SUM(C700:J700))</f>
        <v/>
      </c>
      <c r="L700" s="42">
        <f>IF(COUNTA(C700:J700)=0,"",8*3)</f>
        <v/>
      </c>
      <c r="M700" s="49">
        <f>IF(K700="","",K700/L700)</f>
        <v/>
      </c>
      <c r="N700" s="42">
        <f>IF(M700="","",IF(M700&gt;=75%,"Final",IF(M700&gt;=60%,"Review","Exclude")))</f>
        <v/>
      </c>
      <c r="O700" s="42" t="n"/>
    </row>
    <row r="701">
      <c r="A701" s="42" t="n"/>
      <c r="B701" s="42">
        <f t="array" ref="B701">IFERROR(INDEX(Screening!$B:$B,MATCH(A701,Screening!$A:$A,0)),"")</f>
        <v/>
      </c>
      <c r="C701" s="42" t="n"/>
      <c r="D701" s="42" t="n"/>
      <c r="E701" s="42" t="n"/>
      <c r="F701" s="42" t="n"/>
      <c r="G701" s="42" t="n"/>
      <c r="H701" s="42" t="n"/>
      <c r="I701" s="42" t="n"/>
      <c r="J701" s="42" t="n"/>
      <c r="K701" s="42">
        <f>IF(COUNTA(C701:J701)=0,"",SUM(C701:J701))</f>
        <v/>
      </c>
      <c r="L701" s="42">
        <f>IF(COUNTA(C701:J701)=0,"",8*3)</f>
        <v/>
      </c>
      <c r="M701" s="49">
        <f>IF(K701="","",K701/L701)</f>
        <v/>
      </c>
      <c r="N701" s="42">
        <f>IF(M701="","",IF(M701&gt;=75%,"Final",IF(M701&gt;=60%,"Review","Exclude")))</f>
        <v/>
      </c>
      <c r="O701" s="42" t="n"/>
    </row>
    <row r="702">
      <c r="A702" s="42" t="n"/>
      <c r="B702" s="42">
        <f t="array" ref="B702">IFERROR(INDEX(Screening!$B:$B,MATCH(A702,Screening!$A:$A,0)),"")</f>
        <v/>
      </c>
      <c r="C702" s="42" t="n"/>
      <c r="D702" s="42" t="n"/>
      <c r="E702" s="42" t="n"/>
      <c r="F702" s="42" t="n"/>
      <c r="G702" s="42" t="n"/>
      <c r="H702" s="42" t="n"/>
      <c r="I702" s="42" t="n"/>
      <c r="J702" s="42" t="n"/>
      <c r="K702" s="42">
        <f>IF(COUNTA(C702:J702)=0,"",SUM(C702:J702))</f>
        <v/>
      </c>
      <c r="L702" s="42">
        <f>IF(COUNTA(C702:J702)=0,"",8*3)</f>
        <v/>
      </c>
      <c r="M702" s="49">
        <f>IF(K702="","",K702/L702)</f>
        <v/>
      </c>
      <c r="N702" s="42">
        <f>IF(M702="","",IF(M702&gt;=75%,"Final",IF(M702&gt;=60%,"Review","Exclude")))</f>
        <v/>
      </c>
      <c r="O702" s="42" t="n"/>
    </row>
    <row r="703">
      <c r="A703" s="42" t="n"/>
      <c r="B703" s="42">
        <f t="array" ref="B703">IFERROR(INDEX(Screening!$B:$B,MATCH(A703,Screening!$A:$A,0)),"")</f>
        <v/>
      </c>
      <c r="C703" s="42" t="n"/>
      <c r="D703" s="42" t="n"/>
      <c r="E703" s="42" t="n"/>
      <c r="F703" s="42" t="n"/>
      <c r="G703" s="42" t="n"/>
      <c r="H703" s="42" t="n"/>
      <c r="I703" s="42" t="n"/>
      <c r="J703" s="42" t="n"/>
      <c r="K703" s="42">
        <f>IF(COUNTA(C703:J703)=0,"",SUM(C703:J703))</f>
        <v/>
      </c>
      <c r="L703" s="42">
        <f>IF(COUNTA(C703:J703)=0,"",8*3)</f>
        <v/>
      </c>
      <c r="M703" s="49">
        <f>IF(K703="","",K703/L703)</f>
        <v/>
      </c>
      <c r="N703" s="42">
        <f>IF(M703="","",IF(M703&gt;=75%,"Final",IF(M703&gt;=60%,"Review","Exclude")))</f>
        <v/>
      </c>
      <c r="O703" s="42" t="n"/>
    </row>
    <row r="704">
      <c r="A704" s="42" t="n"/>
      <c r="B704" s="42">
        <f t="array" ref="B704">IFERROR(INDEX(Screening!$B:$B,MATCH(A704,Screening!$A:$A,0)),"")</f>
        <v/>
      </c>
      <c r="C704" s="42" t="n"/>
      <c r="D704" s="42" t="n"/>
      <c r="E704" s="42" t="n"/>
      <c r="F704" s="42" t="n"/>
      <c r="G704" s="42" t="n"/>
      <c r="H704" s="42" t="n"/>
      <c r="I704" s="42" t="n"/>
      <c r="J704" s="42" t="n"/>
      <c r="K704" s="42">
        <f>IF(COUNTA(C704:J704)=0,"",SUM(C704:J704))</f>
        <v/>
      </c>
      <c r="L704" s="42">
        <f>IF(COUNTA(C704:J704)=0,"",8*3)</f>
        <v/>
      </c>
      <c r="M704" s="49">
        <f>IF(K704="","",K704/L704)</f>
        <v/>
      </c>
      <c r="N704" s="42">
        <f>IF(M704="","",IF(M704&gt;=75%,"Final",IF(M704&gt;=60%,"Review","Exclude")))</f>
        <v/>
      </c>
      <c r="O704" s="42" t="n"/>
    </row>
    <row r="705">
      <c r="A705" s="42" t="n"/>
      <c r="B705" s="42">
        <f t="array" ref="B705">IFERROR(INDEX(Screening!$B:$B,MATCH(A705,Screening!$A:$A,0)),"")</f>
        <v/>
      </c>
      <c r="C705" s="42" t="n"/>
      <c r="D705" s="42" t="n"/>
      <c r="E705" s="42" t="n"/>
      <c r="F705" s="42" t="n"/>
      <c r="G705" s="42" t="n"/>
      <c r="H705" s="42" t="n"/>
      <c r="I705" s="42" t="n"/>
      <c r="J705" s="42" t="n"/>
      <c r="K705" s="42">
        <f>IF(COUNTA(C705:J705)=0,"",SUM(C705:J705))</f>
        <v/>
      </c>
      <c r="L705" s="42">
        <f>IF(COUNTA(C705:J705)=0,"",8*3)</f>
        <v/>
      </c>
      <c r="M705" s="49">
        <f>IF(K705="","",K705/L705)</f>
        <v/>
      </c>
      <c r="N705" s="42">
        <f>IF(M705="","",IF(M705&gt;=75%,"Final",IF(M705&gt;=60%,"Review","Exclude")))</f>
        <v/>
      </c>
      <c r="O705" s="42" t="n"/>
    </row>
    <row r="706">
      <c r="A706" s="42" t="n"/>
      <c r="B706" s="42">
        <f t="array" ref="B706">IFERROR(INDEX(Screening!$B:$B,MATCH(A706,Screening!$A:$A,0)),"")</f>
        <v/>
      </c>
      <c r="C706" s="42" t="n"/>
      <c r="D706" s="42" t="n"/>
      <c r="E706" s="42" t="n"/>
      <c r="F706" s="42" t="n"/>
      <c r="G706" s="42" t="n"/>
      <c r="H706" s="42" t="n"/>
      <c r="I706" s="42" t="n"/>
      <c r="J706" s="42" t="n"/>
      <c r="K706" s="42">
        <f>IF(COUNTA(C706:J706)=0,"",SUM(C706:J706))</f>
        <v/>
      </c>
      <c r="L706" s="42">
        <f>IF(COUNTA(C706:J706)=0,"",8*3)</f>
        <v/>
      </c>
      <c r="M706" s="49">
        <f>IF(K706="","",K706/L706)</f>
        <v/>
      </c>
      <c r="N706" s="42">
        <f>IF(M706="","",IF(M706&gt;=75%,"Final",IF(M706&gt;=60%,"Review","Exclude")))</f>
        <v/>
      </c>
      <c r="O706" s="42" t="n"/>
    </row>
    <row r="707">
      <c r="A707" s="42" t="n"/>
      <c r="B707" s="42">
        <f t="array" ref="B707">IFERROR(INDEX(Screening!$B:$B,MATCH(A707,Screening!$A:$A,0)),"")</f>
        <v/>
      </c>
      <c r="C707" s="42" t="n"/>
      <c r="D707" s="42" t="n"/>
      <c r="E707" s="42" t="n"/>
      <c r="F707" s="42" t="n"/>
      <c r="G707" s="42" t="n"/>
      <c r="H707" s="42" t="n"/>
      <c r="I707" s="42" t="n"/>
      <c r="J707" s="42" t="n"/>
      <c r="K707" s="42">
        <f>IF(COUNTA(C707:J707)=0,"",SUM(C707:J707))</f>
        <v/>
      </c>
      <c r="L707" s="42">
        <f>IF(COUNTA(C707:J707)=0,"",8*3)</f>
        <v/>
      </c>
      <c r="M707" s="49">
        <f>IF(K707="","",K707/L707)</f>
        <v/>
      </c>
      <c r="N707" s="42">
        <f>IF(M707="","",IF(M707&gt;=75%,"Final",IF(M707&gt;=60%,"Review","Exclude")))</f>
        <v/>
      </c>
      <c r="O707" s="42" t="n"/>
    </row>
    <row r="708">
      <c r="A708" s="42" t="n"/>
      <c r="B708" s="42">
        <f t="array" ref="B708">IFERROR(INDEX(Screening!$B:$B,MATCH(A708,Screening!$A:$A,0)),"")</f>
        <v/>
      </c>
      <c r="C708" s="42" t="n"/>
      <c r="D708" s="42" t="n"/>
      <c r="E708" s="42" t="n"/>
      <c r="F708" s="42" t="n"/>
      <c r="G708" s="42" t="n"/>
      <c r="H708" s="42" t="n"/>
      <c r="I708" s="42" t="n"/>
      <c r="J708" s="42" t="n"/>
      <c r="K708" s="42">
        <f>IF(COUNTA(C708:J708)=0,"",SUM(C708:J708))</f>
        <v/>
      </c>
      <c r="L708" s="42">
        <f>IF(COUNTA(C708:J708)=0,"",8*3)</f>
        <v/>
      </c>
      <c r="M708" s="49">
        <f>IF(K708="","",K708/L708)</f>
        <v/>
      </c>
      <c r="N708" s="42">
        <f>IF(M708="","",IF(M708&gt;=75%,"Final",IF(M708&gt;=60%,"Review","Exclude")))</f>
        <v/>
      </c>
      <c r="O708" s="42" t="n"/>
    </row>
    <row r="709">
      <c r="A709" s="42" t="n"/>
      <c r="B709" s="42">
        <f t="array" ref="B709">IFERROR(INDEX(Screening!$B:$B,MATCH(A709,Screening!$A:$A,0)),"")</f>
        <v/>
      </c>
      <c r="C709" s="42" t="n"/>
      <c r="D709" s="42" t="n"/>
      <c r="E709" s="42" t="n"/>
      <c r="F709" s="42" t="n"/>
      <c r="G709" s="42" t="n"/>
      <c r="H709" s="42" t="n"/>
      <c r="I709" s="42" t="n"/>
      <c r="J709" s="42" t="n"/>
      <c r="K709" s="42">
        <f>IF(COUNTA(C709:J709)=0,"",SUM(C709:J709))</f>
        <v/>
      </c>
      <c r="L709" s="42">
        <f>IF(COUNTA(C709:J709)=0,"",8*3)</f>
        <v/>
      </c>
      <c r="M709" s="49">
        <f>IF(K709="","",K709/L709)</f>
        <v/>
      </c>
      <c r="N709" s="42">
        <f>IF(M709="","",IF(M709&gt;=75%,"Final",IF(M709&gt;=60%,"Review","Exclude")))</f>
        <v/>
      </c>
      <c r="O709" s="42" t="n"/>
    </row>
    <row r="710">
      <c r="A710" s="42" t="n"/>
      <c r="B710" s="42">
        <f t="array" ref="B710">IFERROR(INDEX(Screening!$B:$B,MATCH(A710,Screening!$A:$A,0)),"")</f>
        <v/>
      </c>
      <c r="C710" s="42" t="n"/>
      <c r="D710" s="42" t="n"/>
      <c r="E710" s="42" t="n"/>
      <c r="F710" s="42" t="n"/>
      <c r="G710" s="42" t="n"/>
      <c r="H710" s="42" t="n"/>
      <c r="I710" s="42" t="n"/>
      <c r="J710" s="42" t="n"/>
      <c r="K710" s="42">
        <f>IF(COUNTA(C710:J710)=0,"",SUM(C710:J710))</f>
        <v/>
      </c>
      <c r="L710" s="42">
        <f>IF(COUNTA(C710:J710)=0,"",8*3)</f>
        <v/>
      </c>
      <c r="M710" s="49">
        <f>IF(K710="","",K710/L710)</f>
        <v/>
      </c>
      <c r="N710" s="42">
        <f>IF(M710="","",IF(M710&gt;=75%,"Final",IF(M710&gt;=60%,"Review","Exclude")))</f>
        <v/>
      </c>
      <c r="O710" s="42" t="n"/>
    </row>
    <row r="711">
      <c r="A711" s="42" t="n"/>
      <c r="B711" s="42">
        <f t="array" ref="B711">IFERROR(INDEX(Screening!$B:$B,MATCH(A711,Screening!$A:$A,0)),"")</f>
        <v/>
      </c>
      <c r="C711" s="42" t="n"/>
      <c r="D711" s="42" t="n"/>
      <c r="E711" s="42" t="n"/>
      <c r="F711" s="42" t="n"/>
      <c r="G711" s="42" t="n"/>
      <c r="H711" s="42" t="n"/>
      <c r="I711" s="42" t="n"/>
      <c r="J711" s="42" t="n"/>
      <c r="K711" s="42">
        <f>IF(COUNTA(C711:J711)=0,"",SUM(C711:J711))</f>
        <v/>
      </c>
      <c r="L711" s="42">
        <f>IF(COUNTA(C711:J711)=0,"",8*3)</f>
        <v/>
      </c>
      <c r="M711" s="49">
        <f>IF(K711="","",K711/L711)</f>
        <v/>
      </c>
      <c r="N711" s="42">
        <f>IF(M711="","",IF(M711&gt;=75%,"Final",IF(M711&gt;=60%,"Review","Exclude")))</f>
        <v/>
      </c>
      <c r="O711" s="42" t="n"/>
    </row>
    <row r="712">
      <c r="A712" s="42" t="n"/>
      <c r="B712" s="42">
        <f t="array" ref="B712">IFERROR(INDEX(Screening!$B:$B,MATCH(A712,Screening!$A:$A,0)),"")</f>
        <v/>
      </c>
      <c r="C712" s="42" t="n"/>
      <c r="D712" s="42" t="n"/>
      <c r="E712" s="42" t="n"/>
      <c r="F712" s="42" t="n"/>
      <c r="G712" s="42" t="n"/>
      <c r="H712" s="42" t="n"/>
      <c r="I712" s="42" t="n"/>
      <c r="J712" s="42" t="n"/>
      <c r="K712" s="42">
        <f>IF(COUNTA(C712:J712)=0,"",SUM(C712:J712))</f>
        <v/>
      </c>
      <c r="L712" s="42">
        <f>IF(COUNTA(C712:J712)=0,"",8*3)</f>
        <v/>
      </c>
      <c r="M712" s="49">
        <f>IF(K712="","",K712/L712)</f>
        <v/>
      </c>
      <c r="N712" s="42">
        <f>IF(M712="","",IF(M712&gt;=75%,"Final",IF(M712&gt;=60%,"Review","Exclude")))</f>
        <v/>
      </c>
      <c r="O712" s="42" t="n"/>
    </row>
    <row r="713">
      <c r="A713" s="42" t="n"/>
      <c r="B713" s="42">
        <f t="array" ref="B713">IFERROR(INDEX(Screening!$B:$B,MATCH(A713,Screening!$A:$A,0)),"")</f>
        <v/>
      </c>
      <c r="C713" s="42" t="n"/>
      <c r="D713" s="42" t="n"/>
      <c r="E713" s="42" t="n"/>
      <c r="F713" s="42" t="n"/>
      <c r="G713" s="42" t="n"/>
      <c r="H713" s="42" t="n"/>
      <c r="I713" s="42" t="n"/>
      <c r="J713" s="42" t="n"/>
      <c r="K713" s="42">
        <f>IF(COUNTA(C713:J713)=0,"",SUM(C713:J713))</f>
        <v/>
      </c>
      <c r="L713" s="42">
        <f>IF(COUNTA(C713:J713)=0,"",8*3)</f>
        <v/>
      </c>
      <c r="M713" s="49">
        <f>IF(K713="","",K713/L713)</f>
        <v/>
      </c>
      <c r="N713" s="42">
        <f>IF(M713="","",IF(M713&gt;=75%,"Final",IF(M713&gt;=60%,"Review","Exclude")))</f>
        <v/>
      </c>
      <c r="O713" s="42" t="n"/>
    </row>
    <row r="714">
      <c r="A714" s="42" t="n"/>
      <c r="B714" s="42">
        <f t="array" ref="B714">IFERROR(INDEX(Screening!$B:$B,MATCH(A714,Screening!$A:$A,0)),"")</f>
        <v/>
      </c>
      <c r="C714" s="42" t="n"/>
      <c r="D714" s="42" t="n"/>
      <c r="E714" s="42" t="n"/>
      <c r="F714" s="42" t="n"/>
      <c r="G714" s="42" t="n"/>
      <c r="H714" s="42" t="n"/>
      <c r="I714" s="42" t="n"/>
      <c r="J714" s="42" t="n"/>
      <c r="K714" s="42">
        <f>IF(COUNTA(C714:J714)=0,"",SUM(C714:J714))</f>
        <v/>
      </c>
      <c r="L714" s="42">
        <f>IF(COUNTA(C714:J714)=0,"",8*3)</f>
        <v/>
      </c>
      <c r="M714" s="49">
        <f>IF(K714="","",K714/L714)</f>
        <v/>
      </c>
      <c r="N714" s="42">
        <f>IF(M714="","",IF(M714&gt;=75%,"Final",IF(M714&gt;=60%,"Review","Exclude")))</f>
        <v/>
      </c>
      <c r="O714" s="42" t="n"/>
    </row>
    <row r="715">
      <c r="A715" s="42" t="n"/>
      <c r="B715" s="42">
        <f t="array" ref="B715">IFERROR(INDEX(Screening!$B:$B,MATCH(A715,Screening!$A:$A,0)),"")</f>
        <v/>
      </c>
      <c r="C715" s="42" t="n"/>
      <c r="D715" s="42" t="n"/>
      <c r="E715" s="42" t="n"/>
      <c r="F715" s="42" t="n"/>
      <c r="G715" s="42" t="n"/>
      <c r="H715" s="42" t="n"/>
      <c r="I715" s="42" t="n"/>
      <c r="J715" s="42" t="n"/>
      <c r="K715" s="42">
        <f>IF(COUNTA(C715:J715)=0,"",SUM(C715:J715))</f>
        <v/>
      </c>
      <c r="L715" s="42">
        <f>IF(COUNTA(C715:J715)=0,"",8*3)</f>
        <v/>
      </c>
      <c r="M715" s="49">
        <f>IF(K715="","",K715/L715)</f>
        <v/>
      </c>
      <c r="N715" s="42">
        <f>IF(M715="","",IF(M715&gt;=75%,"Final",IF(M715&gt;=60%,"Review","Exclude")))</f>
        <v/>
      </c>
      <c r="O715" s="42" t="n"/>
    </row>
    <row r="716">
      <c r="A716" s="42" t="n"/>
      <c r="B716" s="42">
        <f t="array" ref="B716">IFERROR(INDEX(Screening!$B:$B,MATCH(A716,Screening!$A:$A,0)),"")</f>
        <v/>
      </c>
      <c r="C716" s="42" t="n"/>
      <c r="D716" s="42" t="n"/>
      <c r="E716" s="42" t="n"/>
      <c r="F716" s="42" t="n"/>
      <c r="G716" s="42" t="n"/>
      <c r="H716" s="42" t="n"/>
      <c r="I716" s="42" t="n"/>
      <c r="J716" s="42" t="n"/>
      <c r="K716" s="42">
        <f>IF(COUNTA(C716:J716)=0,"",SUM(C716:J716))</f>
        <v/>
      </c>
      <c r="L716" s="42">
        <f>IF(COUNTA(C716:J716)=0,"",8*3)</f>
        <v/>
      </c>
      <c r="M716" s="49">
        <f>IF(K716="","",K716/L716)</f>
        <v/>
      </c>
      <c r="N716" s="42">
        <f>IF(M716="","",IF(M716&gt;=75%,"Final",IF(M716&gt;=60%,"Review","Exclude")))</f>
        <v/>
      </c>
      <c r="O716" s="42" t="n"/>
    </row>
    <row r="717">
      <c r="A717" s="42" t="n"/>
      <c r="B717" s="42">
        <f t="array" ref="B717">IFERROR(INDEX(Screening!$B:$B,MATCH(A717,Screening!$A:$A,0)),"")</f>
        <v/>
      </c>
      <c r="C717" s="42" t="n"/>
      <c r="D717" s="42" t="n"/>
      <c r="E717" s="42" t="n"/>
      <c r="F717" s="42" t="n"/>
      <c r="G717" s="42" t="n"/>
      <c r="H717" s="42" t="n"/>
      <c r="I717" s="42" t="n"/>
      <c r="J717" s="42" t="n"/>
      <c r="K717" s="42">
        <f>IF(COUNTA(C717:J717)=0,"",SUM(C717:J717))</f>
        <v/>
      </c>
      <c r="L717" s="42">
        <f>IF(COUNTA(C717:J717)=0,"",8*3)</f>
        <v/>
      </c>
      <c r="M717" s="49">
        <f>IF(K717="","",K717/L717)</f>
        <v/>
      </c>
      <c r="N717" s="42">
        <f>IF(M717="","",IF(M717&gt;=75%,"Final",IF(M717&gt;=60%,"Review","Exclude")))</f>
        <v/>
      </c>
      <c r="O717" s="42" t="n"/>
    </row>
    <row r="718">
      <c r="A718" s="42" t="n"/>
      <c r="B718" s="42">
        <f t="array" ref="B718">IFERROR(INDEX(Screening!$B:$B,MATCH(A718,Screening!$A:$A,0)),"")</f>
        <v/>
      </c>
      <c r="C718" s="42" t="n"/>
      <c r="D718" s="42" t="n"/>
      <c r="E718" s="42" t="n"/>
      <c r="F718" s="42" t="n"/>
      <c r="G718" s="42" t="n"/>
      <c r="H718" s="42" t="n"/>
      <c r="I718" s="42" t="n"/>
      <c r="J718" s="42" t="n"/>
      <c r="K718" s="42">
        <f>IF(COUNTA(C718:J718)=0,"",SUM(C718:J718))</f>
        <v/>
      </c>
      <c r="L718" s="42">
        <f>IF(COUNTA(C718:J718)=0,"",8*3)</f>
        <v/>
      </c>
      <c r="M718" s="49">
        <f>IF(K718="","",K718/L718)</f>
        <v/>
      </c>
      <c r="N718" s="42">
        <f>IF(M718="","",IF(M718&gt;=75%,"Final",IF(M718&gt;=60%,"Review","Exclude")))</f>
        <v/>
      </c>
      <c r="O718" s="42" t="n"/>
    </row>
    <row r="719">
      <c r="A719" s="42" t="n"/>
      <c r="B719" s="42">
        <f t="array" ref="B719">IFERROR(INDEX(Screening!$B:$B,MATCH(A719,Screening!$A:$A,0)),"")</f>
        <v/>
      </c>
      <c r="C719" s="42" t="n"/>
      <c r="D719" s="42" t="n"/>
      <c r="E719" s="42" t="n"/>
      <c r="F719" s="42" t="n"/>
      <c r="G719" s="42" t="n"/>
      <c r="H719" s="42" t="n"/>
      <c r="I719" s="42" t="n"/>
      <c r="J719" s="42" t="n"/>
      <c r="K719" s="42">
        <f>IF(COUNTA(C719:J719)=0,"",SUM(C719:J719))</f>
        <v/>
      </c>
      <c r="L719" s="42">
        <f>IF(COUNTA(C719:J719)=0,"",8*3)</f>
        <v/>
      </c>
      <c r="M719" s="49">
        <f>IF(K719="","",K719/L719)</f>
        <v/>
      </c>
      <c r="N719" s="42">
        <f>IF(M719="","",IF(M719&gt;=75%,"Final",IF(M719&gt;=60%,"Review","Exclude")))</f>
        <v/>
      </c>
      <c r="O719" s="42" t="n"/>
    </row>
    <row r="720">
      <c r="A720" s="42" t="n"/>
      <c r="B720" s="42">
        <f t="array" ref="B720">IFERROR(INDEX(Screening!$B:$B,MATCH(A720,Screening!$A:$A,0)),"")</f>
        <v/>
      </c>
      <c r="C720" s="42" t="n"/>
      <c r="D720" s="42" t="n"/>
      <c r="E720" s="42" t="n"/>
      <c r="F720" s="42" t="n"/>
      <c r="G720" s="42" t="n"/>
      <c r="H720" s="42" t="n"/>
      <c r="I720" s="42" t="n"/>
      <c r="J720" s="42" t="n"/>
      <c r="K720" s="42">
        <f>IF(COUNTA(C720:J720)=0,"",SUM(C720:J720))</f>
        <v/>
      </c>
      <c r="L720" s="42">
        <f>IF(COUNTA(C720:J720)=0,"",8*3)</f>
        <v/>
      </c>
      <c r="M720" s="49">
        <f>IF(K720="","",K720/L720)</f>
        <v/>
      </c>
      <c r="N720" s="42">
        <f>IF(M720="","",IF(M720&gt;=75%,"Final",IF(M720&gt;=60%,"Review","Exclude")))</f>
        <v/>
      </c>
      <c r="O720" s="42" t="n"/>
    </row>
    <row r="721">
      <c r="A721" s="42" t="n"/>
      <c r="B721" s="42">
        <f t="array" ref="B721">IFERROR(INDEX(Screening!$B:$B,MATCH(A721,Screening!$A:$A,0)),"")</f>
        <v/>
      </c>
      <c r="C721" s="42" t="n"/>
      <c r="D721" s="42" t="n"/>
      <c r="E721" s="42" t="n"/>
      <c r="F721" s="42" t="n"/>
      <c r="G721" s="42" t="n"/>
      <c r="H721" s="42" t="n"/>
      <c r="I721" s="42" t="n"/>
      <c r="J721" s="42" t="n"/>
      <c r="K721" s="42">
        <f>IF(COUNTA(C721:J721)=0,"",SUM(C721:J721))</f>
        <v/>
      </c>
      <c r="L721" s="42">
        <f>IF(COUNTA(C721:J721)=0,"",8*3)</f>
        <v/>
      </c>
      <c r="M721" s="49">
        <f>IF(K721="","",K721/L721)</f>
        <v/>
      </c>
      <c r="N721" s="42">
        <f>IF(M721="","",IF(M721&gt;=75%,"Final",IF(M721&gt;=60%,"Review","Exclude")))</f>
        <v/>
      </c>
      <c r="O721" s="42" t="n"/>
    </row>
    <row r="722">
      <c r="A722" s="42" t="n"/>
      <c r="B722" s="42">
        <f t="array" ref="B722">IFERROR(INDEX(Screening!$B:$B,MATCH(A722,Screening!$A:$A,0)),"")</f>
        <v/>
      </c>
      <c r="C722" s="42" t="n"/>
      <c r="D722" s="42" t="n"/>
      <c r="E722" s="42" t="n"/>
      <c r="F722" s="42" t="n"/>
      <c r="G722" s="42" t="n"/>
      <c r="H722" s="42" t="n"/>
      <c r="I722" s="42" t="n"/>
      <c r="J722" s="42" t="n"/>
      <c r="K722" s="42">
        <f>IF(COUNTA(C722:J722)=0,"",SUM(C722:J722))</f>
        <v/>
      </c>
      <c r="L722" s="42">
        <f>IF(COUNTA(C722:J722)=0,"",8*3)</f>
        <v/>
      </c>
      <c r="M722" s="49">
        <f>IF(K722="","",K722/L722)</f>
        <v/>
      </c>
      <c r="N722" s="42">
        <f>IF(M722="","",IF(M722&gt;=75%,"Final",IF(M722&gt;=60%,"Review","Exclude")))</f>
        <v/>
      </c>
      <c r="O722" s="42" t="n"/>
    </row>
    <row r="723">
      <c r="A723" s="42" t="n"/>
      <c r="B723" s="42">
        <f t="array" ref="B723">IFERROR(INDEX(Screening!$B:$B,MATCH(A723,Screening!$A:$A,0)),"")</f>
        <v/>
      </c>
      <c r="C723" s="42" t="n"/>
      <c r="D723" s="42" t="n"/>
      <c r="E723" s="42" t="n"/>
      <c r="F723" s="42" t="n"/>
      <c r="G723" s="42" t="n"/>
      <c r="H723" s="42" t="n"/>
      <c r="I723" s="42" t="n"/>
      <c r="J723" s="42" t="n"/>
      <c r="K723" s="42">
        <f>IF(COUNTA(C723:J723)=0,"",SUM(C723:J723))</f>
        <v/>
      </c>
      <c r="L723" s="42">
        <f>IF(COUNTA(C723:J723)=0,"",8*3)</f>
        <v/>
      </c>
      <c r="M723" s="49">
        <f>IF(K723="","",K723/L723)</f>
        <v/>
      </c>
      <c r="N723" s="42">
        <f>IF(M723="","",IF(M723&gt;=75%,"Final",IF(M723&gt;=60%,"Review","Exclude")))</f>
        <v/>
      </c>
      <c r="O723" s="42" t="n"/>
    </row>
    <row r="724">
      <c r="A724" s="42" t="n"/>
      <c r="B724" s="42">
        <f t="array" ref="B724">IFERROR(INDEX(Screening!$B:$B,MATCH(A724,Screening!$A:$A,0)),"")</f>
        <v/>
      </c>
      <c r="C724" s="42" t="n"/>
      <c r="D724" s="42" t="n"/>
      <c r="E724" s="42" t="n"/>
      <c r="F724" s="42" t="n"/>
      <c r="G724" s="42" t="n"/>
      <c r="H724" s="42" t="n"/>
      <c r="I724" s="42" t="n"/>
      <c r="J724" s="42" t="n"/>
      <c r="K724" s="42">
        <f>IF(COUNTA(C724:J724)=0,"",SUM(C724:J724))</f>
        <v/>
      </c>
      <c r="L724" s="42">
        <f>IF(COUNTA(C724:J724)=0,"",8*3)</f>
        <v/>
      </c>
      <c r="M724" s="49">
        <f>IF(K724="","",K724/L724)</f>
        <v/>
      </c>
      <c r="N724" s="42">
        <f>IF(M724="","",IF(M724&gt;=75%,"Final",IF(M724&gt;=60%,"Review","Exclude")))</f>
        <v/>
      </c>
      <c r="O724" s="42" t="n"/>
    </row>
    <row r="725">
      <c r="A725" s="42" t="n"/>
      <c r="B725" s="42">
        <f t="array" ref="B725">IFERROR(INDEX(Screening!$B:$B,MATCH(A725,Screening!$A:$A,0)),"")</f>
        <v/>
      </c>
      <c r="C725" s="42" t="n"/>
      <c r="D725" s="42" t="n"/>
      <c r="E725" s="42" t="n"/>
      <c r="F725" s="42" t="n"/>
      <c r="G725" s="42" t="n"/>
      <c r="H725" s="42" t="n"/>
      <c r="I725" s="42" t="n"/>
      <c r="J725" s="42" t="n"/>
      <c r="K725" s="42">
        <f>IF(COUNTA(C725:J725)=0,"",SUM(C725:J725))</f>
        <v/>
      </c>
      <c r="L725" s="42">
        <f>IF(COUNTA(C725:J725)=0,"",8*3)</f>
        <v/>
      </c>
      <c r="M725" s="49">
        <f>IF(K725="","",K725/L725)</f>
        <v/>
      </c>
      <c r="N725" s="42">
        <f>IF(M725="","",IF(M725&gt;=75%,"Final",IF(M725&gt;=60%,"Review","Exclude")))</f>
        <v/>
      </c>
      <c r="O725" s="42" t="n"/>
    </row>
    <row r="726">
      <c r="A726" s="42" t="n"/>
      <c r="B726" s="42">
        <f t="array" ref="B726">IFERROR(INDEX(Screening!$B:$B,MATCH(A726,Screening!$A:$A,0)),"")</f>
        <v/>
      </c>
      <c r="C726" s="42" t="n"/>
      <c r="D726" s="42" t="n"/>
      <c r="E726" s="42" t="n"/>
      <c r="F726" s="42" t="n"/>
      <c r="G726" s="42" t="n"/>
      <c r="H726" s="42" t="n"/>
      <c r="I726" s="42" t="n"/>
      <c r="J726" s="42" t="n"/>
      <c r="K726" s="42">
        <f>IF(COUNTA(C726:J726)=0,"",SUM(C726:J726))</f>
        <v/>
      </c>
      <c r="L726" s="42">
        <f>IF(COUNTA(C726:J726)=0,"",8*3)</f>
        <v/>
      </c>
      <c r="M726" s="49">
        <f>IF(K726="","",K726/L726)</f>
        <v/>
      </c>
      <c r="N726" s="42">
        <f>IF(M726="","",IF(M726&gt;=75%,"Final",IF(M726&gt;=60%,"Review","Exclude")))</f>
        <v/>
      </c>
      <c r="O726" s="42" t="n"/>
    </row>
    <row r="727">
      <c r="A727" s="42" t="n"/>
      <c r="B727" s="42">
        <f t="array" ref="B727">IFERROR(INDEX(Screening!$B:$B,MATCH(A727,Screening!$A:$A,0)),"")</f>
        <v/>
      </c>
      <c r="C727" s="42" t="n"/>
      <c r="D727" s="42" t="n"/>
      <c r="E727" s="42" t="n"/>
      <c r="F727" s="42" t="n"/>
      <c r="G727" s="42" t="n"/>
      <c r="H727" s="42" t="n"/>
      <c r="I727" s="42" t="n"/>
      <c r="J727" s="42" t="n"/>
      <c r="K727" s="42">
        <f>IF(COUNTA(C727:J727)=0,"",SUM(C727:J727))</f>
        <v/>
      </c>
      <c r="L727" s="42">
        <f>IF(COUNTA(C727:J727)=0,"",8*3)</f>
        <v/>
      </c>
      <c r="M727" s="49">
        <f>IF(K727="","",K727/L727)</f>
        <v/>
      </c>
      <c r="N727" s="42">
        <f>IF(M727="","",IF(M727&gt;=75%,"Final",IF(M727&gt;=60%,"Review","Exclude")))</f>
        <v/>
      </c>
      <c r="O727" s="42" t="n"/>
    </row>
    <row r="728">
      <c r="A728" s="42" t="n"/>
      <c r="B728" s="42">
        <f t="array" ref="B728">IFERROR(INDEX(Screening!$B:$B,MATCH(A728,Screening!$A:$A,0)),"")</f>
        <v/>
      </c>
      <c r="C728" s="42" t="n"/>
      <c r="D728" s="42" t="n"/>
      <c r="E728" s="42" t="n"/>
      <c r="F728" s="42" t="n"/>
      <c r="G728" s="42" t="n"/>
      <c r="H728" s="42" t="n"/>
      <c r="I728" s="42" t="n"/>
      <c r="J728" s="42" t="n"/>
      <c r="K728" s="42">
        <f>IF(COUNTA(C728:J728)=0,"",SUM(C728:J728))</f>
        <v/>
      </c>
      <c r="L728" s="42">
        <f>IF(COUNTA(C728:J728)=0,"",8*3)</f>
        <v/>
      </c>
      <c r="M728" s="49">
        <f>IF(K728="","",K728/L728)</f>
        <v/>
      </c>
      <c r="N728" s="42">
        <f>IF(M728="","",IF(M728&gt;=75%,"Final",IF(M728&gt;=60%,"Review","Exclude")))</f>
        <v/>
      </c>
      <c r="O728" s="42" t="n"/>
    </row>
    <row r="729">
      <c r="A729" s="42" t="n"/>
      <c r="B729" s="42">
        <f t="array" ref="B729">IFERROR(INDEX(Screening!$B:$B,MATCH(A729,Screening!$A:$A,0)),"")</f>
        <v/>
      </c>
      <c r="C729" s="42" t="n"/>
      <c r="D729" s="42" t="n"/>
      <c r="E729" s="42" t="n"/>
      <c r="F729" s="42" t="n"/>
      <c r="G729" s="42" t="n"/>
      <c r="H729" s="42" t="n"/>
      <c r="I729" s="42" t="n"/>
      <c r="J729" s="42" t="n"/>
      <c r="K729" s="42">
        <f>IF(COUNTA(C729:J729)=0,"",SUM(C729:J729))</f>
        <v/>
      </c>
      <c r="L729" s="42">
        <f>IF(COUNTA(C729:J729)=0,"",8*3)</f>
        <v/>
      </c>
      <c r="M729" s="49">
        <f>IF(K729="","",K729/L729)</f>
        <v/>
      </c>
      <c r="N729" s="42">
        <f>IF(M729="","",IF(M729&gt;=75%,"Final",IF(M729&gt;=60%,"Review","Exclude")))</f>
        <v/>
      </c>
      <c r="O729" s="42" t="n"/>
    </row>
    <row r="730">
      <c r="A730" s="42" t="n"/>
      <c r="B730" s="42">
        <f t="array" ref="B730">IFERROR(INDEX(Screening!$B:$B,MATCH(A730,Screening!$A:$A,0)),"")</f>
        <v/>
      </c>
      <c r="C730" s="42" t="n"/>
      <c r="D730" s="42" t="n"/>
      <c r="E730" s="42" t="n"/>
      <c r="F730" s="42" t="n"/>
      <c r="G730" s="42" t="n"/>
      <c r="H730" s="42" t="n"/>
      <c r="I730" s="42" t="n"/>
      <c r="J730" s="42" t="n"/>
      <c r="K730" s="42">
        <f>IF(COUNTA(C730:J730)=0,"",SUM(C730:J730))</f>
        <v/>
      </c>
      <c r="L730" s="42">
        <f>IF(COUNTA(C730:J730)=0,"",8*3)</f>
        <v/>
      </c>
      <c r="M730" s="49">
        <f>IF(K730="","",K730/L730)</f>
        <v/>
      </c>
      <c r="N730" s="42">
        <f>IF(M730="","",IF(M730&gt;=75%,"Final",IF(M730&gt;=60%,"Review","Exclude")))</f>
        <v/>
      </c>
      <c r="O730" s="42" t="n"/>
    </row>
    <row r="731">
      <c r="A731" s="42" t="n"/>
      <c r="B731" s="42">
        <f t="array" ref="B731">IFERROR(INDEX(Screening!$B:$B,MATCH(A731,Screening!$A:$A,0)),"")</f>
        <v/>
      </c>
      <c r="C731" s="42" t="n"/>
      <c r="D731" s="42" t="n"/>
      <c r="E731" s="42" t="n"/>
      <c r="F731" s="42" t="n"/>
      <c r="G731" s="42" t="n"/>
      <c r="H731" s="42" t="n"/>
      <c r="I731" s="42" t="n"/>
      <c r="J731" s="42" t="n"/>
      <c r="K731" s="42">
        <f>IF(COUNTA(C731:J731)=0,"",SUM(C731:J731))</f>
        <v/>
      </c>
      <c r="L731" s="42">
        <f>IF(COUNTA(C731:J731)=0,"",8*3)</f>
        <v/>
      </c>
      <c r="M731" s="49">
        <f>IF(K731="","",K731/L731)</f>
        <v/>
      </c>
      <c r="N731" s="42">
        <f>IF(M731="","",IF(M731&gt;=75%,"Final",IF(M731&gt;=60%,"Review","Exclude")))</f>
        <v/>
      </c>
      <c r="O731" s="42" t="n"/>
    </row>
    <row r="732">
      <c r="A732" s="42" t="n"/>
      <c r="B732" s="42">
        <f t="array" ref="B732">IFERROR(INDEX(Screening!$B:$B,MATCH(A732,Screening!$A:$A,0)),"")</f>
        <v/>
      </c>
      <c r="C732" s="42" t="n"/>
      <c r="D732" s="42" t="n"/>
      <c r="E732" s="42" t="n"/>
      <c r="F732" s="42" t="n"/>
      <c r="G732" s="42" t="n"/>
      <c r="H732" s="42" t="n"/>
      <c r="I732" s="42" t="n"/>
      <c r="J732" s="42" t="n"/>
      <c r="K732" s="42">
        <f>IF(COUNTA(C732:J732)=0,"",SUM(C732:J732))</f>
        <v/>
      </c>
      <c r="L732" s="42">
        <f>IF(COUNTA(C732:J732)=0,"",8*3)</f>
        <v/>
      </c>
      <c r="M732" s="49">
        <f>IF(K732="","",K732/L732)</f>
        <v/>
      </c>
      <c r="N732" s="42">
        <f>IF(M732="","",IF(M732&gt;=75%,"Final",IF(M732&gt;=60%,"Review","Exclude")))</f>
        <v/>
      </c>
      <c r="O732" s="42" t="n"/>
    </row>
    <row r="733">
      <c r="A733" s="42" t="n"/>
      <c r="B733" s="42">
        <f t="array" ref="B733">IFERROR(INDEX(Screening!$B:$B,MATCH(A733,Screening!$A:$A,0)),"")</f>
        <v/>
      </c>
      <c r="C733" s="42" t="n"/>
      <c r="D733" s="42" t="n"/>
      <c r="E733" s="42" t="n"/>
      <c r="F733" s="42" t="n"/>
      <c r="G733" s="42" t="n"/>
      <c r="H733" s="42" t="n"/>
      <c r="I733" s="42" t="n"/>
      <c r="J733" s="42" t="n"/>
      <c r="K733" s="42">
        <f>IF(COUNTA(C733:J733)=0,"",SUM(C733:J733))</f>
        <v/>
      </c>
      <c r="L733" s="42">
        <f>IF(COUNTA(C733:J733)=0,"",8*3)</f>
        <v/>
      </c>
      <c r="M733" s="49">
        <f>IF(K733="","",K733/L733)</f>
        <v/>
      </c>
      <c r="N733" s="42">
        <f>IF(M733="","",IF(M733&gt;=75%,"Final",IF(M733&gt;=60%,"Review","Exclude")))</f>
        <v/>
      </c>
      <c r="O733" s="42" t="n"/>
    </row>
    <row r="734">
      <c r="A734" s="42" t="n"/>
      <c r="B734" s="42">
        <f t="array" ref="B734">IFERROR(INDEX(Screening!$B:$B,MATCH(A734,Screening!$A:$A,0)),"")</f>
        <v/>
      </c>
      <c r="C734" s="42" t="n"/>
      <c r="D734" s="42" t="n"/>
      <c r="E734" s="42" t="n"/>
      <c r="F734" s="42" t="n"/>
      <c r="G734" s="42" t="n"/>
      <c r="H734" s="42" t="n"/>
      <c r="I734" s="42" t="n"/>
      <c r="J734" s="42" t="n"/>
      <c r="K734" s="42">
        <f>IF(COUNTA(C734:J734)=0,"",SUM(C734:J734))</f>
        <v/>
      </c>
      <c r="L734" s="42">
        <f>IF(COUNTA(C734:J734)=0,"",8*3)</f>
        <v/>
      </c>
      <c r="M734" s="49">
        <f>IF(K734="","",K734/L734)</f>
        <v/>
      </c>
      <c r="N734" s="42">
        <f>IF(M734="","",IF(M734&gt;=75%,"Final",IF(M734&gt;=60%,"Review","Exclude")))</f>
        <v/>
      </c>
      <c r="O734" s="42" t="n"/>
    </row>
    <row r="735">
      <c r="A735" s="42" t="n"/>
      <c r="B735" s="42">
        <f t="array" ref="B735">IFERROR(INDEX(Screening!$B:$B,MATCH(A735,Screening!$A:$A,0)),"")</f>
        <v/>
      </c>
      <c r="C735" s="42" t="n"/>
      <c r="D735" s="42" t="n"/>
      <c r="E735" s="42" t="n"/>
      <c r="F735" s="42" t="n"/>
      <c r="G735" s="42" t="n"/>
      <c r="H735" s="42" t="n"/>
      <c r="I735" s="42" t="n"/>
      <c r="J735" s="42" t="n"/>
      <c r="K735" s="42">
        <f>IF(COUNTA(C735:J735)=0,"",SUM(C735:J735))</f>
        <v/>
      </c>
      <c r="L735" s="42">
        <f>IF(COUNTA(C735:J735)=0,"",8*3)</f>
        <v/>
      </c>
      <c r="M735" s="49">
        <f>IF(K735="","",K735/L735)</f>
        <v/>
      </c>
      <c r="N735" s="42">
        <f>IF(M735="","",IF(M735&gt;=75%,"Final",IF(M735&gt;=60%,"Review","Exclude")))</f>
        <v/>
      </c>
      <c r="O735" s="42" t="n"/>
    </row>
    <row r="736">
      <c r="A736" s="42" t="n"/>
      <c r="B736" s="42">
        <f t="array" ref="B736">IFERROR(INDEX(Screening!$B:$B,MATCH(A736,Screening!$A:$A,0)),"")</f>
        <v/>
      </c>
      <c r="C736" s="42" t="n"/>
      <c r="D736" s="42" t="n"/>
      <c r="E736" s="42" t="n"/>
      <c r="F736" s="42" t="n"/>
      <c r="G736" s="42" t="n"/>
      <c r="H736" s="42" t="n"/>
      <c r="I736" s="42" t="n"/>
      <c r="J736" s="42" t="n"/>
      <c r="K736" s="42">
        <f>IF(COUNTA(C736:J736)=0,"",SUM(C736:J736))</f>
        <v/>
      </c>
      <c r="L736" s="42">
        <f>IF(COUNTA(C736:J736)=0,"",8*3)</f>
        <v/>
      </c>
      <c r="M736" s="49">
        <f>IF(K736="","",K736/L736)</f>
        <v/>
      </c>
      <c r="N736" s="42">
        <f>IF(M736="","",IF(M736&gt;=75%,"Final",IF(M736&gt;=60%,"Review","Exclude")))</f>
        <v/>
      </c>
      <c r="O736" s="42" t="n"/>
    </row>
    <row r="737">
      <c r="A737" s="42" t="n"/>
      <c r="B737" s="42">
        <f t="array" ref="B737">IFERROR(INDEX(Screening!$B:$B,MATCH(A737,Screening!$A:$A,0)),"")</f>
        <v/>
      </c>
      <c r="C737" s="42" t="n"/>
      <c r="D737" s="42" t="n"/>
      <c r="E737" s="42" t="n"/>
      <c r="F737" s="42" t="n"/>
      <c r="G737" s="42" t="n"/>
      <c r="H737" s="42" t="n"/>
      <c r="I737" s="42" t="n"/>
      <c r="J737" s="42" t="n"/>
      <c r="K737" s="42">
        <f>IF(COUNTA(C737:J737)=0,"",SUM(C737:J737))</f>
        <v/>
      </c>
      <c r="L737" s="42">
        <f>IF(COUNTA(C737:J737)=0,"",8*3)</f>
        <v/>
      </c>
      <c r="M737" s="49">
        <f>IF(K737="","",K737/L737)</f>
        <v/>
      </c>
      <c r="N737" s="42">
        <f>IF(M737="","",IF(M737&gt;=75%,"Final",IF(M737&gt;=60%,"Review","Exclude")))</f>
        <v/>
      </c>
      <c r="O737" s="42" t="n"/>
    </row>
    <row r="738">
      <c r="A738" s="42" t="n"/>
      <c r="B738" s="42">
        <f t="array" ref="B738">IFERROR(INDEX(Screening!$B:$B,MATCH(A738,Screening!$A:$A,0)),"")</f>
        <v/>
      </c>
      <c r="C738" s="42" t="n"/>
      <c r="D738" s="42" t="n"/>
      <c r="E738" s="42" t="n"/>
      <c r="F738" s="42" t="n"/>
      <c r="G738" s="42" t="n"/>
      <c r="H738" s="42" t="n"/>
      <c r="I738" s="42" t="n"/>
      <c r="J738" s="42" t="n"/>
      <c r="K738" s="42">
        <f>IF(COUNTA(C738:J738)=0,"",SUM(C738:J738))</f>
        <v/>
      </c>
      <c r="L738" s="42">
        <f>IF(COUNTA(C738:J738)=0,"",8*3)</f>
        <v/>
      </c>
      <c r="M738" s="49">
        <f>IF(K738="","",K738/L738)</f>
        <v/>
      </c>
      <c r="N738" s="42">
        <f>IF(M738="","",IF(M738&gt;=75%,"Final",IF(M738&gt;=60%,"Review","Exclude")))</f>
        <v/>
      </c>
      <c r="O738" s="42" t="n"/>
    </row>
    <row r="739">
      <c r="A739" s="42" t="n"/>
      <c r="B739" s="42">
        <f t="array" ref="B739">IFERROR(INDEX(Screening!$B:$B,MATCH(A739,Screening!$A:$A,0)),"")</f>
        <v/>
      </c>
      <c r="C739" s="42" t="n"/>
      <c r="D739" s="42" t="n"/>
      <c r="E739" s="42" t="n"/>
      <c r="F739" s="42" t="n"/>
      <c r="G739" s="42" t="n"/>
      <c r="H739" s="42" t="n"/>
      <c r="I739" s="42" t="n"/>
      <c r="J739" s="42" t="n"/>
      <c r="K739" s="42">
        <f>IF(COUNTA(C739:J739)=0,"",SUM(C739:J739))</f>
        <v/>
      </c>
      <c r="L739" s="42">
        <f>IF(COUNTA(C739:J739)=0,"",8*3)</f>
        <v/>
      </c>
      <c r="M739" s="49">
        <f>IF(K739="","",K739/L739)</f>
        <v/>
      </c>
      <c r="N739" s="42">
        <f>IF(M739="","",IF(M739&gt;=75%,"Final",IF(M739&gt;=60%,"Review","Exclude")))</f>
        <v/>
      </c>
      <c r="O739" s="42" t="n"/>
    </row>
    <row r="740">
      <c r="A740" s="42" t="n"/>
      <c r="B740" s="42">
        <f t="array" ref="B740">IFERROR(INDEX(Screening!$B:$B,MATCH(A740,Screening!$A:$A,0)),"")</f>
        <v/>
      </c>
      <c r="C740" s="42" t="n"/>
      <c r="D740" s="42" t="n"/>
      <c r="E740" s="42" t="n"/>
      <c r="F740" s="42" t="n"/>
      <c r="G740" s="42" t="n"/>
      <c r="H740" s="42" t="n"/>
      <c r="I740" s="42" t="n"/>
      <c r="J740" s="42" t="n"/>
      <c r="K740" s="42">
        <f>IF(COUNTA(C740:J740)=0,"",SUM(C740:J740))</f>
        <v/>
      </c>
      <c r="L740" s="42">
        <f>IF(COUNTA(C740:J740)=0,"",8*3)</f>
        <v/>
      </c>
      <c r="M740" s="49">
        <f>IF(K740="","",K740/L740)</f>
        <v/>
      </c>
      <c r="N740" s="42">
        <f>IF(M740="","",IF(M740&gt;=75%,"Final",IF(M740&gt;=60%,"Review","Exclude")))</f>
        <v/>
      </c>
      <c r="O740" s="42" t="n"/>
    </row>
    <row r="741">
      <c r="A741" s="42" t="n"/>
      <c r="B741" s="42">
        <f t="array" ref="B741">IFERROR(INDEX(Screening!$B:$B,MATCH(A741,Screening!$A:$A,0)),"")</f>
        <v/>
      </c>
      <c r="C741" s="42" t="n"/>
      <c r="D741" s="42" t="n"/>
      <c r="E741" s="42" t="n"/>
      <c r="F741" s="42" t="n"/>
      <c r="G741" s="42" t="n"/>
      <c r="H741" s="42" t="n"/>
      <c r="I741" s="42" t="n"/>
      <c r="J741" s="42" t="n"/>
      <c r="K741" s="42">
        <f>IF(COUNTA(C741:J741)=0,"",SUM(C741:J741))</f>
        <v/>
      </c>
      <c r="L741" s="42">
        <f>IF(COUNTA(C741:J741)=0,"",8*3)</f>
        <v/>
      </c>
      <c r="M741" s="49">
        <f>IF(K741="","",K741/L741)</f>
        <v/>
      </c>
      <c r="N741" s="42">
        <f>IF(M741="","",IF(M741&gt;=75%,"Final",IF(M741&gt;=60%,"Review","Exclude")))</f>
        <v/>
      </c>
      <c r="O741" s="42" t="n"/>
    </row>
    <row r="742">
      <c r="A742" s="42" t="n"/>
      <c r="B742" s="42">
        <f t="array" ref="B742">IFERROR(INDEX(Screening!$B:$B,MATCH(A742,Screening!$A:$A,0)),"")</f>
        <v/>
      </c>
      <c r="C742" s="42" t="n"/>
      <c r="D742" s="42" t="n"/>
      <c r="E742" s="42" t="n"/>
      <c r="F742" s="42" t="n"/>
      <c r="G742" s="42" t="n"/>
      <c r="H742" s="42" t="n"/>
      <c r="I742" s="42" t="n"/>
      <c r="J742" s="42" t="n"/>
      <c r="K742" s="42">
        <f>IF(COUNTA(C742:J742)=0,"",SUM(C742:J742))</f>
        <v/>
      </c>
      <c r="L742" s="42">
        <f>IF(COUNTA(C742:J742)=0,"",8*3)</f>
        <v/>
      </c>
      <c r="M742" s="49">
        <f>IF(K742="","",K742/L742)</f>
        <v/>
      </c>
      <c r="N742" s="42">
        <f>IF(M742="","",IF(M742&gt;=75%,"Final",IF(M742&gt;=60%,"Review","Exclude")))</f>
        <v/>
      </c>
      <c r="O742" s="42" t="n"/>
    </row>
    <row r="743">
      <c r="A743" s="42" t="n"/>
      <c r="B743" s="42">
        <f t="array" ref="B743">IFERROR(INDEX(Screening!$B:$B,MATCH(A743,Screening!$A:$A,0)),"")</f>
        <v/>
      </c>
      <c r="C743" s="42" t="n"/>
      <c r="D743" s="42" t="n"/>
      <c r="E743" s="42" t="n"/>
      <c r="F743" s="42" t="n"/>
      <c r="G743" s="42" t="n"/>
      <c r="H743" s="42" t="n"/>
      <c r="I743" s="42" t="n"/>
      <c r="J743" s="42" t="n"/>
      <c r="K743" s="42">
        <f>IF(COUNTA(C743:J743)=0,"",SUM(C743:J743))</f>
        <v/>
      </c>
      <c r="L743" s="42">
        <f>IF(COUNTA(C743:J743)=0,"",8*3)</f>
        <v/>
      </c>
      <c r="M743" s="49">
        <f>IF(K743="","",K743/L743)</f>
        <v/>
      </c>
      <c r="N743" s="42">
        <f>IF(M743="","",IF(M743&gt;=75%,"Final",IF(M743&gt;=60%,"Review","Exclude")))</f>
        <v/>
      </c>
      <c r="O743" s="42" t="n"/>
    </row>
    <row r="744">
      <c r="A744" s="42" t="n"/>
      <c r="B744" s="42">
        <f t="array" ref="B744">IFERROR(INDEX(Screening!$B:$B,MATCH(A744,Screening!$A:$A,0)),"")</f>
        <v/>
      </c>
      <c r="C744" s="42" t="n"/>
      <c r="D744" s="42" t="n"/>
      <c r="E744" s="42" t="n"/>
      <c r="F744" s="42" t="n"/>
      <c r="G744" s="42" t="n"/>
      <c r="H744" s="42" t="n"/>
      <c r="I744" s="42" t="n"/>
      <c r="J744" s="42" t="n"/>
      <c r="K744" s="42">
        <f>IF(COUNTA(C744:J744)=0,"",SUM(C744:J744))</f>
        <v/>
      </c>
      <c r="L744" s="42">
        <f>IF(COUNTA(C744:J744)=0,"",8*3)</f>
        <v/>
      </c>
      <c r="M744" s="49">
        <f>IF(K744="","",K744/L744)</f>
        <v/>
      </c>
      <c r="N744" s="42">
        <f>IF(M744="","",IF(M744&gt;=75%,"Final",IF(M744&gt;=60%,"Review","Exclude")))</f>
        <v/>
      </c>
      <c r="O744" s="42" t="n"/>
    </row>
    <row r="745">
      <c r="A745" s="42" t="n"/>
      <c r="B745" s="42">
        <f t="array" ref="B745">IFERROR(INDEX(Screening!$B:$B,MATCH(A745,Screening!$A:$A,0)),"")</f>
        <v/>
      </c>
      <c r="C745" s="42" t="n"/>
      <c r="D745" s="42" t="n"/>
      <c r="E745" s="42" t="n"/>
      <c r="F745" s="42" t="n"/>
      <c r="G745" s="42" t="n"/>
      <c r="H745" s="42" t="n"/>
      <c r="I745" s="42" t="n"/>
      <c r="J745" s="42" t="n"/>
      <c r="K745" s="42">
        <f>IF(COUNTA(C745:J745)=0,"",SUM(C745:J745))</f>
        <v/>
      </c>
      <c r="L745" s="42">
        <f>IF(COUNTA(C745:J745)=0,"",8*3)</f>
        <v/>
      </c>
      <c r="M745" s="49">
        <f>IF(K745="","",K745/L745)</f>
        <v/>
      </c>
      <c r="N745" s="42">
        <f>IF(M745="","",IF(M745&gt;=75%,"Final",IF(M745&gt;=60%,"Review","Exclude")))</f>
        <v/>
      </c>
      <c r="O745" s="42" t="n"/>
    </row>
    <row r="746">
      <c r="A746" s="42" t="n"/>
      <c r="B746" s="42">
        <f t="array" ref="B746">IFERROR(INDEX(Screening!$B:$B,MATCH(A746,Screening!$A:$A,0)),"")</f>
        <v/>
      </c>
      <c r="C746" s="42" t="n"/>
      <c r="D746" s="42" t="n"/>
      <c r="E746" s="42" t="n"/>
      <c r="F746" s="42" t="n"/>
      <c r="G746" s="42" t="n"/>
      <c r="H746" s="42" t="n"/>
      <c r="I746" s="42" t="n"/>
      <c r="J746" s="42" t="n"/>
      <c r="K746" s="42">
        <f>IF(COUNTA(C746:J746)=0,"",SUM(C746:J746))</f>
        <v/>
      </c>
      <c r="L746" s="42">
        <f>IF(COUNTA(C746:J746)=0,"",8*3)</f>
        <v/>
      </c>
      <c r="M746" s="49">
        <f>IF(K746="","",K746/L746)</f>
        <v/>
      </c>
      <c r="N746" s="42">
        <f>IF(M746="","",IF(M746&gt;=75%,"Final",IF(M746&gt;=60%,"Review","Exclude")))</f>
        <v/>
      </c>
      <c r="O746" s="42" t="n"/>
    </row>
    <row r="747">
      <c r="A747" s="42" t="n"/>
      <c r="B747" s="42">
        <f t="array" ref="B747">IFERROR(INDEX(Screening!$B:$B,MATCH(A747,Screening!$A:$A,0)),"")</f>
        <v/>
      </c>
      <c r="C747" s="42" t="n"/>
      <c r="D747" s="42" t="n"/>
      <c r="E747" s="42" t="n"/>
      <c r="F747" s="42" t="n"/>
      <c r="G747" s="42" t="n"/>
      <c r="H747" s="42" t="n"/>
      <c r="I747" s="42" t="n"/>
      <c r="J747" s="42" t="n"/>
      <c r="K747" s="42">
        <f>IF(COUNTA(C747:J747)=0,"",SUM(C747:J747))</f>
        <v/>
      </c>
      <c r="L747" s="42">
        <f>IF(COUNTA(C747:J747)=0,"",8*3)</f>
        <v/>
      </c>
      <c r="M747" s="49">
        <f>IF(K747="","",K747/L747)</f>
        <v/>
      </c>
      <c r="N747" s="42">
        <f>IF(M747="","",IF(M747&gt;=75%,"Final",IF(M747&gt;=60%,"Review","Exclude")))</f>
        <v/>
      </c>
      <c r="O747" s="42" t="n"/>
    </row>
    <row r="748">
      <c r="A748" s="42" t="n"/>
      <c r="B748" s="42">
        <f t="array" ref="B748">IFERROR(INDEX(Screening!$B:$B,MATCH(A748,Screening!$A:$A,0)),"")</f>
        <v/>
      </c>
      <c r="C748" s="42" t="n"/>
      <c r="D748" s="42" t="n"/>
      <c r="E748" s="42" t="n"/>
      <c r="F748" s="42" t="n"/>
      <c r="G748" s="42" t="n"/>
      <c r="H748" s="42" t="n"/>
      <c r="I748" s="42" t="n"/>
      <c r="J748" s="42" t="n"/>
      <c r="K748" s="42">
        <f>IF(COUNTA(C748:J748)=0,"",SUM(C748:J748))</f>
        <v/>
      </c>
      <c r="L748" s="42">
        <f>IF(COUNTA(C748:J748)=0,"",8*3)</f>
        <v/>
      </c>
      <c r="M748" s="49">
        <f>IF(K748="","",K748/L748)</f>
        <v/>
      </c>
      <c r="N748" s="42">
        <f>IF(M748="","",IF(M748&gt;=75%,"Final",IF(M748&gt;=60%,"Review","Exclude")))</f>
        <v/>
      </c>
      <c r="O748" s="42" t="n"/>
    </row>
    <row r="749">
      <c r="A749" s="42" t="n"/>
      <c r="B749" s="42">
        <f t="array" ref="B749">IFERROR(INDEX(Screening!$B:$B,MATCH(A749,Screening!$A:$A,0)),"")</f>
        <v/>
      </c>
      <c r="C749" s="42" t="n"/>
      <c r="D749" s="42" t="n"/>
      <c r="E749" s="42" t="n"/>
      <c r="F749" s="42" t="n"/>
      <c r="G749" s="42" t="n"/>
      <c r="H749" s="42" t="n"/>
      <c r="I749" s="42" t="n"/>
      <c r="J749" s="42" t="n"/>
      <c r="K749" s="42">
        <f>IF(COUNTA(C749:J749)=0,"",SUM(C749:J749))</f>
        <v/>
      </c>
      <c r="L749" s="42">
        <f>IF(COUNTA(C749:J749)=0,"",8*3)</f>
        <v/>
      </c>
      <c r="M749" s="49">
        <f>IF(K749="","",K749/L749)</f>
        <v/>
      </c>
      <c r="N749" s="42">
        <f>IF(M749="","",IF(M749&gt;=75%,"Final",IF(M749&gt;=60%,"Review","Exclude")))</f>
        <v/>
      </c>
      <c r="O749" s="42" t="n"/>
    </row>
    <row r="750">
      <c r="A750" s="42" t="n"/>
      <c r="B750" s="42">
        <f t="array" ref="B750">IFERROR(INDEX(Screening!$B:$B,MATCH(A750,Screening!$A:$A,0)),"")</f>
        <v/>
      </c>
      <c r="C750" s="42" t="n"/>
      <c r="D750" s="42" t="n"/>
      <c r="E750" s="42" t="n"/>
      <c r="F750" s="42" t="n"/>
      <c r="G750" s="42" t="n"/>
      <c r="H750" s="42" t="n"/>
      <c r="I750" s="42" t="n"/>
      <c r="J750" s="42" t="n"/>
      <c r="K750" s="42">
        <f>IF(COUNTA(C750:J750)=0,"",SUM(C750:J750))</f>
        <v/>
      </c>
      <c r="L750" s="42">
        <f>IF(COUNTA(C750:J750)=0,"",8*3)</f>
        <v/>
      </c>
      <c r="M750" s="49">
        <f>IF(K750="","",K750/L750)</f>
        <v/>
      </c>
      <c r="N750" s="42">
        <f>IF(M750="","",IF(M750&gt;=75%,"Final",IF(M750&gt;=60%,"Review","Exclude")))</f>
        <v/>
      </c>
      <c r="O750" s="42" t="n"/>
    </row>
    <row r="751">
      <c r="A751" s="42" t="n"/>
      <c r="B751" s="42">
        <f t="array" ref="B751">IFERROR(INDEX(Screening!$B:$B,MATCH(A751,Screening!$A:$A,0)),"")</f>
        <v/>
      </c>
      <c r="C751" s="42" t="n"/>
      <c r="D751" s="42" t="n"/>
      <c r="E751" s="42" t="n"/>
      <c r="F751" s="42" t="n"/>
      <c r="G751" s="42" t="n"/>
      <c r="H751" s="42" t="n"/>
      <c r="I751" s="42" t="n"/>
      <c r="J751" s="42" t="n"/>
      <c r="K751" s="42">
        <f>IF(COUNTA(C751:J751)=0,"",SUM(C751:J751))</f>
        <v/>
      </c>
      <c r="L751" s="42">
        <f>IF(COUNTA(C751:J751)=0,"",8*3)</f>
        <v/>
      </c>
      <c r="M751" s="49">
        <f>IF(K751="","",K751/L751)</f>
        <v/>
      </c>
      <c r="N751" s="42">
        <f>IF(M751="","",IF(M751&gt;=75%,"Final",IF(M751&gt;=60%,"Review","Exclude")))</f>
        <v/>
      </c>
      <c r="O751" s="42" t="n"/>
    </row>
    <row r="752">
      <c r="A752" s="42" t="n"/>
      <c r="B752" s="42">
        <f t="array" ref="B752">IFERROR(INDEX(Screening!$B:$B,MATCH(A752,Screening!$A:$A,0)),"")</f>
        <v/>
      </c>
      <c r="C752" s="42" t="n"/>
      <c r="D752" s="42" t="n"/>
      <c r="E752" s="42" t="n"/>
      <c r="F752" s="42" t="n"/>
      <c r="G752" s="42" t="n"/>
      <c r="H752" s="42" t="n"/>
      <c r="I752" s="42" t="n"/>
      <c r="J752" s="42" t="n"/>
      <c r="K752" s="42">
        <f>IF(COUNTA(C752:J752)=0,"",SUM(C752:J752))</f>
        <v/>
      </c>
      <c r="L752" s="42">
        <f>IF(COUNTA(C752:J752)=0,"",8*3)</f>
        <v/>
      </c>
      <c r="M752" s="49">
        <f>IF(K752="","",K752/L752)</f>
        <v/>
      </c>
      <c r="N752" s="42">
        <f>IF(M752="","",IF(M752&gt;=75%,"Final",IF(M752&gt;=60%,"Review","Exclude")))</f>
        <v/>
      </c>
      <c r="O752" s="42" t="n"/>
    </row>
    <row r="753">
      <c r="A753" s="42" t="n"/>
      <c r="B753" s="42">
        <f t="array" ref="B753">IFERROR(INDEX(Screening!$B:$B,MATCH(A753,Screening!$A:$A,0)),"")</f>
        <v/>
      </c>
      <c r="C753" s="42" t="n"/>
      <c r="D753" s="42" t="n"/>
      <c r="E753" s="42" t="n"/>
      <c r="F753" s="42" t="n"/>
      <c r="G753" s="42" t="n"/>
      <c r="H753" s="42" t="n"/>
      <c r="I753" s="42" t="n"/>
      <c r="J753" s="42" t="n"/>
      <c r="K753" s="42">
        <f>IF(COUNTA(C753:J753)=0,"",SUM(C753:J753))</f>
        <v/>
      </c>
      <c r="L753" s="42">
        <f>IF(COUNTA(C753:J753)=0,"",8*3)</f>
        <v/>
      </c>
      <c r="M753" s="49">
        <f>IF(K753="","",K753/L753)</f>
        <v/>
      </c>
      <c r="N753" s="42">
        <f>IF(M753="","",IF(M753&gt;=75%,"Final",IF(M753&gt;=60%,"Review","Exclude")))</f>
        <v/>
      </c>
      <c r="O753" s="42" t="n"/>
    </row>
    <row r="754">
      <c r="A754" s="42" t="n"/>
      <c r="B754" s="42">
        <f t="array" ref="B754">IFERROR(INDEX(Screening!$B:$B,MATCH(A754,Screening!$A:$A,0)),"")</f>
        <v/>
      </c>
      <c r="C754" s="42" t="n"/>
      <c r="D754" s="42" t="n"/>
      <c r="E754" s="42" t="n"/>
      <c r="F754" s="42" t="n"/>
      <c r="G754" s="42" t="n"/>
      <c r="H754" s="42" t="n"/>
      <c r="I754" s="42" t="n"/>
      <c r="J754" s="42" t="n"/>
      <c r="K754" s="42">
        <f>IF(COUNTA(C754:J754)=0,"",SUM(C754:J754))</f>
        <v/>
      </c>
      <c r="L754" s="42">
        <f>IF(COUNTA(C754:J754)=0,"",8*3)</f>
        <v/>
      </c>
      <c r="M754" s="49">
        <f>IF(K754="","",K754/L754)</f>
        <v/>
      </c>
      <c r="N754" s="42">
        <f>IF(M754="","",IF(M754&gt;=75%,"Final",IF(M754&gt;=60%,"Review","Exclude")))</f>
        <v/>
      </c>
      <c r="O754" s="42" t="n"/>
    </row>
    <row r="755">
      <c r="A755" s="42" t="n"/>
      <c r="B755" s="42">
        <f t="array" ref="B755">IFERROR(INDEX(Screening!$B:$B,MATCH(A755,Screening!$A:$A,0)),"")</f>
        <v/>
      </c>
      <c r="C755" s="42" t="n"/>
      <c r="D755" s="42" t="n"/>
      <c r="E755" s="42" t="n"/>
      <c r="F755" s="42" t="n"/>
      <c r="G755" s="42" t="n"/>
      <c r="H755" s="42" t="n"/>
      <c r="I755" s="42" t="n"/>
      <c r="J755" s="42" t="n"/>
      <c r="K755" s="42">
        <f>IF(COUNTA(C755:J755)=0,"",SUM(C755:J755))</f>
        <v/>
      </c>
      <c r="L755" s="42">
        <f>IF(COUNTA(C755:J755)=0,"",8*3)</f>
        <v/>
      </c>
      <c r="M755" s="49">
        <f>IF(K755="","",K755/L755)</f>
        <v/>
      </c>
      <c r="N755" s="42">
        <f>IF(M755="","",IF(M755&gt;=75%,"Final",IF(M755&gt;=60%,"Review","Exclude")))</f>
        <v/>
      </c>
      <c r="O755" s="42" t="n"/>
    </row>
    <row r="756">
      <c r="A756" s="42" t="n"/>
      <c r="B756" s="42">
        <f t="array" ref="B756">IFERROR(INDEX(Screening!$B:$B,MATCH(A756,Screening!$A:$A,0)),"")</f>
        <v/>
      </c>
      <c r="C756" s="42" t="n"/>
      <c r="D756" s="42" t="n"/>
      <c r="E756" s="42" t="n"/>
      <c r="F756" s="42" t="n"/>
      <c r="G756" s="42" t="n"/>
      <c r="H756" s="42" t="n"/>
      <c r="I756" s="42" t="n"/>
      <c r="J756" s="42" t="n"/>
      <c r="K756" s="42">
        <f>IF(COUNTA(C756:J756)=0,"",SUM(C756:J756))</f>
        <v/>
      </c>
      <c r="L756" s="42">
        <f>IF(COUNTA(C756:J756)=0,"",8*3)</f>
        <v/>
      </c>
      <c r="M756" s="49">
        <f>IF(K756="","",K756/L756)</f>
        <v/>
      </c>
      <c r="N756" s="42">
        <f>IF(M756="","",IF(M756&gt;=75%,"Final",IF(M756&gt;=60%,"Review","Exclude")))</f>
        <v/>
      </c>
      <c r="O756" s="42" t="n"/>
    </row>
    <row r="757">
      <c r="A757" s="42" t="n"/>
      <c r="B757" s="42">
        <f t="array" ref="B757">IFERROR(INDEX(Screening!$B:$B,MATCH(A757,Screening!$A:$A,0)),"")</f>
        <v/>
      </c>
      <c r="C757" s="42" t="n"/>
      <c r="D757" s="42" t="n"/>
      <c r="E757" s="42" t="n"/>
      <c r="F757" s="42" t="n"/>
      <c r="G757" s="42" t="n"/>
      <c r="H757" s="42" t="n"/>
      <c r="I757" s="42" t="n"/>
      <c r="J757" s="42" t="n"/>
      <c r="K757" s="42">
        <f>IF(COUNTA(C757:J757)=0,"",SUM(C757:J757))</f>
        <v/>
      </c>
      <c r="L757" s="42">
        <f>IF(COUNTA(C757:J757)=0,"",8*3)</f>
        <v/>
      </c>
      <c r="M757" s="49">
        <f>IF(K757="","",K757/L757)</f>
        <v/>
      </c>
      <c r="N757" s="42">
        <f>IF(M757="","",IF(M757&gt;=75%,"Final",IF(M757&gt;=60%,"Review","Exclude")))</f>
        <v/>
      </c>
      <c r="O757" s="42" t="n"/>
    </row>
    <row r="758">
      <c r="A758" s="42" t="n"/>
      <c r="B758" s="42">
        <f t="array" ref="B758">IFERROR(INDEX(Screening!$B:$B,MATCH(A758,Screening!$A:$A,0)),"")</f>
        <v/>
      </c>
      <c r="C758" s="42" t="n"/>
      <c r="D758" s="42" t="n"/>
      <c r="E758" s="42" t="n"/>
      <c r="F758" s="42" t="n"/>
      <c r="G758" s="42" t="n"/>
      <c r="H758" s="42" t="n"/>
      <c r="I758" s="42" t="n"/>
      <c r="J758" s="42" t="n"/>
      <c r="K758" s="42">
        <f>IF(COUNTA(C758:J758)=0,"",SUM(C758:J758))</f>
        <v/>
      </c>
      <c r="L758" s="42">
        <f>IF(COUNTA(C758:J758)=0,"",8*3)</f>
        <v/>
      </c>
      <c r="M758" s="49">
        <f>IF(K758="","",K758/L758)</f>
        <v/>
      </c>
      <c r="N758" s="42">
        <f>IF(M758="","",IF(M758&gt;=75%,"Final",IF(M758&gt;=60%,"Review","Exclude")))</f>
        <v/>
      </c>
      <c r="O758" s="42" t="n"/>
    </row>
    <row r="759">
      <c r="A759" s="42" t="n"/>
      <c r="B759" s="42">
        <f t="array" ref="B759">IFERROR(INDEX(Screening!$B:$B,MATCH(A759,Screening!$A:$A,0)),"")</f>
        <v/>
      </c>
      <c r="C759" s="42" t="n"/>
      <c r="D759" s="42" t="n"/>
      <c r="E759" s="42" t="n"/>
      <c r="F759" s="42" t="n"/>
      <c r="G759" s="42" t="n"/>
      <c r="H759" s="42" t="n"/>
      <c r="I759" s="42" t="n"/>
      <c r="J759" s="42" t="n"/>
      <c r="K759" s="42">
        <f>IF(COUNTA(C759:J759)=0,"",SUM(C759:J759))</f>
        <v/>
      </c>
      <c r="L759" s="42">
        <f>IF(COUNTA(C759:J759)=0,"",8*3)</f>
        <v/>
      </c>
      <c r="M759" s="49">
        <f>IF(K759="","",K759/L759)</f>
        <v/>
      </c>
      <c r="N759" s="42">
        <f>IF(M759="","",IF(M759&gt;=75%,"Final",IF(M759&gt;=60%,"Review","Exclude")))</f>
        <v/>
      </c>
      <c r="O759" s="42" t="n"/>
    </row>
    <row r="760">
      <c r="A760" s="42" t="n"/>
      <c r="B760" s="42">
        <f t="array" ref="B760">IFERROR(INDEX(Screening!$B:$B,MATCH(A760,Screening!$A:$A,0)),"")</f>
        <v/>
      </c>
      <c r="C760" s="42" t="n"/>
      <c r="D760" s="42" t="n"/>
      <c r="E760" s="42" t="n"/>
      <c r="F760" s="42" t="n"/>
      <c r="G760" s="42" t="n"/>
      <c r="H760" s="42" t="n"/>
      <c r="I760" s="42" t="n"/>
      <c r="J760" s="42" t="n"/>
      <c r="K760" s="42">
        <f>IF(COUNTA(C760:J760)=0,"",SUM(C760:J760))</f>
        <v/>
      </c>
      <c r="L760" s="42">
        <f>IF(COUNTA(C760:J760)=0,"",8*3)</f>
        <v/>
      </c>
      <c r="M760" s="49">
        <f>IF(K760="","",K760/L760)</f>
        <v/>
      </c>
      <c r="N760" s="42">
        <f>IF(M760="","",IF(M760&gt;=75%,"Final",IF(M760&gt;=60%,"Review","Exclude")))</f>
        <v/>
      </c>
      <c r="O760" s="42" t="n"/>
    </row>
    <row r="761">
      <c r="A761" s="42" t="n"/>
      <c r="B761" s="42">
        <f t="array" ref="B761">IFERROR(INDEX(Screening!$B:$B,MATCH(A761,Screening!$A:$A,0)),"")</f>
        <v/>
      </c>
      <c r="C761" s="42" t="n"/>
      <c r="D761" s="42" t="n"/>
      <c r="E761" s="42" t="n"/>
      <c r="F761" s="42" t="n"/>
      <c r="G761" s="42" t="n"/>
      <c r="H761" s="42" t="n"/>
      <c r="I761" s="42" t="n"/>
      <c r="J761" s="42" t="n"/>
      <c r="K761" s="42">
        <f>IF(COUNTA(C761:J761)=0,"",SUM(C761:J761))</f>
        <v/>
      </c>
      <c r="L761" s="42">
        <f>IF(COUNTA(C761:J761)=0,"",8*3)</f>
        <v/>
      </c>
      <c r="M761" s="49">
        <f>IF(K761="","",K761/L761)</f>
        <v/>
      </c>
      <c r="N761" s="42">
        <f>IF(M761="","",IF(M761&gt;=75%,"Final",IF(M761&gt;=60%,"Review","Exclude")))</f>
        <v/>
      </c>
      <c r="O761" s="42" t="n"/>
    </row>
    <row r="762">
      <c r="A762" s="42" t="n"/>
      <c r="B762" s="42">
        <f t="array" ref="B762">IFERROR(INDEX(Screening!$B:$B,MATCH(A762,Screening!$A:$A,0)),"")</f>
        <v/>
      </c>
      <c r="C762" s="42" t="n"/>
      <c r="D762" s="42" t="n"/>
      <c r="E762" s="42" t="n"/>
      <c r="F762" s="42" t="n"/>
      <c r="G762" s="42" t="n"/>
      <c r="H762" s="42" t="n"/>
      <c r="I762" s="42" t="n"/>
      <c r="J762" s="42" t="n"/>
      <c r="K762" s="42">
        <f>IF(COUNTA(C762:J762)=0,"",SUM(C762:J762))</f>
        <v/>
      </c>
      <c r="L762" s="42">
        <f>IF(COUNTA(C762:J762)=0,"",8*3)</f>
        <v/>
      </c>
      <c r="M762" s="49">
        <f>IF(K762="","",K762/L762)</f>
        <v/>
      </c>
      <c r="N762" s="42">
        <f>IF(M762="","",IF(M762&gt;=75%,"Final",IF(M762&gt;=60%,"Review","Exclude")))</f>
        <v/>
      </c>
      <c r="O762" s="42" t="n"/>
    </row>
    <row r="763">
      <c r="A763" s="42" t="n"/>
      <c r="B763" s="42">
        <f t="array" ref="B763">IFERROR(INDEX(Screening!$B:$B,MATCH(A763,Screening!$A:$A,0)),"")</f>
        <v/>
      </c>
      <c r="C763" s="42" t="n"/>
      <c r="D763" s="42" t="n"/>
      <c r="E763" s="42" t="n"/>
      <c r="F763" s="42" t="n"/>
      <c r="G763" s="42" t="n"/>
      <c r="H763" s="42" t="n"/>
      <c r="I763" s="42" t="n"/>
      <c r="J763" s="42" t="n"/>
      <c r="K763" s="42">
        <f>IF(COUNTA(C763:J763)=0,"",SUM(C763:J763))</f>
        <v/>
      </c>
      <c r="L763" s="42">
        <f>IF(COUNTA(C763:J763)=0,"",8*3)</f>
        <v/>
      </c>
      <c r="M763" s="49">
        <f>IF(K763="","",K763/L763)</f>
        <v/>
      </c>
      <c r="N763" s="42">
        <f>IF(M763="","",IF(M763&gt;=75%,"Final",IF(M763&gt;=60%,"Review","Exclude")))</f>
        <v/>
      </c>
      <c r="O763" s="42" t="n"/>
    </row>
    <row r="764">
      <c r="A764" s="42" t="n"/>
      <c r="B764" s="42">
        <f t="array" ref="B764">IFERROR(INDEX(Screening!$B:$B,MATCH(A764,Screening!$A:$A,0)),"")</f>
        <v/>
      </c>
      <c r="C764" s="42" t="n"/>
      <c r="D764" s="42" t="n"/>
      <c r="E764" s="42" t="n"/>
      <c r="F764" s="42" t="n"/>
      <c r="G764" s="42" t="n"/>
      <c r="H764" s="42" t="n"/>
      <c r="I764" s="42" t="n"/>
      <c r="J764" s="42" t="n"/>
      <c r="K764" s="42">
        <f>IF(COUNTA(C764:J764)=0,"",SUM(C764:J764))</f>
        <v/>
      </c>
      <c r="L764" s="42">
        <f>IF(COUNTA(C764:J764)=0,"",8*3)</f>
        <v/>
      </c>
      <c r="M764" s="49">
        <f>IF(K764="","",K764/L764)</f>
        <v/>
      </c>
      <c r="N764" s="42">
        <f>IF(M764="","",IF(M764&gt;=75%,"Final",IF(M764&gt;=60%,"Review","Exclude")))</f>
        <v/>
      </c>
      <c r="O764" s="42" t="n"/>
    </row>
    <row r="765">
      <c r="A765" s="42" t="n"/>
      <c r="B765" s="42">
        <f t="array" ref="B765">IFERROR(INDEX(Screening!$B:$B,MATCH(A765,Screening!$A:$A,0)),"")</f>
        <v/>
      </c>
      <c r="C765" s="42" t="n"/>
      <c r="D765" s="42" t="n"/>
      <c r="E765" s="42" t="n"/>
      <c r="F765" s="42" t="n"/>
      <c r="G765" s="42" t="n"/>
      <c r="H765" s="42" t="n"/>
      <c r="I765" s="42" t="n"/>
      <c r="J765" s="42" t="n"/>
      <c r="K765" s="42">
        <f>IF(COUNTA(C765:J765)=0,"",SUM(C765:J765))</f>
        <v/>
      </c>
      <c r="L765" s="42">
        <f>IF(COUNTA(C765:J765)=0,"",8*3)</f>
        <v/>
      </c>
      <c r="M765" s="49">
        <f>IF(K765="","",K765/L765)</f>
        <v/>
      </c>
      <c r="N765" s="42">
        <f>IF(M765="","",IF(M765&gt;=75%,"Final",IF(M765&gt;=60%,"Review","Exclude")))</f>
        <v/>
      </c>
      <c r="O765" s="42" t="n"/>
    </row>
    <row r="766">
      <c r="A766" s="42" t="n"/>
      <c r="B766" s="42">
        <f t="array" ref="B766">IFERROR(INDEX(Screening!$B:$B,MATCH(A766,Screening!$A:$A,0)),"")</f>
        <v/>
      </c>
      <c r="C766" s="42" t="n"/>
      <c r="D766" s="42" t="n"/>
      <c r="E766" s="42" t="n"/>
      <c r="F766" s="42" t="n"/>
      <c r="G766" s="42" t="n"/>
      <c r="H766" s="42" t="n"/>
      <c r="I766" s="42" t="n"/>
      <c r="J766" s="42" t="n"/>
      <c r="K766" s="42">
        <f>IF(COUNTA(C766:J766)=0,"",SUM(C766:J766))</f>
        <v/>
      </c>
      <c r="L766" s="42">
        <f>IF(COUNTA(C766:J766)=0,"",8*3)</f>
        <v/>
      </c>
      <c r="M766" s="49">
        <f>IF(K766="","",K766/L766)</f>
        <v/>
      </c>
      <c r="N766" s="42">
        <f>IF(M766="","",IF(M766&gt;=75%,"Final",IF(M766&gt;=60%,"Review","Exclude")))</f>
        <v/>
      </c>
      <c r="O766" s="42" t="n"/>
    </row>
    <row r="767">
      <c r="A767" s="42" t="n"/>
      <c r="B767" s="42">
        <f t="array" ref="B767">IFERROR(INDEX(Screening!$B:$B,MATCH(A767,Screening!$A:$A,0)),"")</f>
        <v/>
      </c>
      <c r="C767" s="42" t="n"/>
      <c r="D767" s="42" t="n"/>
      <c r="E767" s="42" t="n"/>
      <c r="F767" s="42" t="n"/>
      <c r="G767" s="42" t="n"/>
      <c r="H767" s="42" t="n"/>
      <c r="I767" s="42" t="n"/>
      <c r="J767" s="42" t="n"/>
      <c r="K767" s="42">
        <f>IF(COUNTA(C767:J767)=0,"",SUM(C767:J767))</f>
        <v/>
      </c>
      <c r="L767" s="42">
        <f>IF(COUNTA(C767:J767)=0,"",8*3)</f>
        <v/>
      </c>
      <c r="M767" s="49">
        <f>IF(K767="","",K767/L767)</f>
        <v/>
      </c>
      <c r="N767" s="42">
        <f>IF(M767="","",IF(M767&gt;=75%,"Final",IF(M767&gt;=60%,"Review","Exclude")))</f>
        <v/>
      </c>
      <c r="O767" s="42" t="n"/>
    </row>
    <row r="768">
      <c r="A768" s="42" t="n"/>
      <c r="B768" s="42">
        <f t="array" ref="B768">IFERROR(INDEX(Screening!$B:$B,MATCH(A768,Screening!$A:$A,0)),"")</f>
        <v/>
      </c>
      <c r="C768" s="42" t="n"/>
      <c r="D768" s="42" t="n"/>
      <c r="E768" s="42" t="n"/>
      <c r="F768" s="42" t="n"/>
      <c r="G768" s="42" t="n"/>
      <c r="H768" s="42" t="n"/>
      <c r="I768" s="42" t="n"/>
      <c r="J768" s="42" t="n"/>
      <c r="K768" s="42">
        <f>IF(COUNTA(C768:J768)=0,"",SUM(C768:J768))</f>
        <v/>
      </c>
      <c r="L768" s="42">
        <f>IF(COUNTA(C768:J768)=0,"",8*3)</f>
        <v/>
      </c>
      <c r="M768" s="49">
        <f>IF(K768="","",K768/L768)</f>
        <v/>
      </c>
      <c r="N768" s="42">
        <f>IF(M768="","",IF(M768&gt;=75%,"Final",IF(M768&gt;=60%,"Review","Exclude")))</f>
        <v/>
      </c>
      <c r="O768" s="42" t="n"/>
    </row>
    <row r="769">
      <c r="A769" s="42" t="n"/>
      <c r="B769" s="42">
        <f t="array" ref="B769">IFERROR(INDEX(Screening!$B:$B,MATCH(A769,Screening!$A:$A,0)),"")</f>
        <v/>
      </c>
      <c r="C769" s="42" t="n"/>
      <c r="D769" s="42" t="n"/>
      <c r="E769" s="42" t="n"/>
      <c r="F769" s="42" t="n"/>
      <c r="G769" s="42" t="n"/>
      <c r="H769" s="42" t="n"/>
      <c r="I769" s="42" t="n"/>
      <c r="J769" s="42" t="n"/>
      <c r="K769" s="42">
        <f>IF(COUNTA(C769:J769)=0,"",SUM(C769:J769))</f>
        <v/>
      </c>
      <c r="L769" s="42">
        <f>IF(COUNTA(C769:J769)=0,"",8*3)</f>
        <v/>
      </c>
      <c r="M769" s="49">
        <f>IF(K769="","",K769/L769)</f>
        <v/>
      </c>
      <c r="N769" s="42">
        <f>IF(M769="","",IF(M769&gt;=75%,"Final",IF(M769&gt;=60%,"Review","Exclude")))</f>
        <v/>
      </c>
      <c r="O769" s="42" t="n"/>
    </row>
    <row r="770">
      <c r="A770" s="42" t="n"/>
      <c r="B770" s="42">
        <f t="array" ref="B770">IFERROR(INDEX(Screening!$B:$B,MATCH(A770,Screening!$A:$A,0)),"")</f>
        <v/>
      </c>
      <c r="C770" s="42" t="n"/>
      <c r="D770" s="42" t="n"/>
      <c r="E770" s="42" t="n"/>
      <c r="F770" s="42" t="n"/>
      <c r="G770" s="42" t="n"/>
      <c r="H770" s="42" t="n"/>
      <c r="I770" s="42" t="n"/>
      <c r="J770" s="42" t="n"/>
      <c r="K770" s="42">
        <f>IF(COUNTA(C770:J770)=0,"",SUM(C770:J770))</f>
        <v/>
      </c>
      <c r="L770" s="42">
        <f>IF(COUNTA(C770:J770)=0,"",8*3)</f>
        <v/>
      </c>
      <c r="M770" s="49">
        <f>IF(K770="","",K770/L770)</f>
        <v/>
      </c>
      <c r="N770" s="42">
        <f>IF(M770="","",IF(M770&gt;=75%,"Final",IF(M770&gt;=60%,"Review","Exclude")))</f>
        <v/>
      </c>
      <c r="O770" s="42" t="n"/>
    </row>
    <row r="771">
      <c r="A771" s="42" t="n"/>
      <c r="B771" s="42">
        <f t="array" ref="B771">IFERROR(INDEX(Screening!$B:$B,MATCH(A771,Screening!$A:$A,0)),"")</f>
        <v/>
      </c>
      <c r="C771" s="42" t="n"/>
      <c r="D771" s="42" t="n"/>
      <c r="E771" s="42" t="n"/>
      <c r="F771" s="42" t="n"/>
      <c r="G771" s="42" t="n"/>
      <c r="H771" s="42" t="n"/>
      <c r="I771" s="42" t="n"/>
      <c r="J771" s="42" t="n"/>
      <c r="K771" s="42">
        <f>IF(COUNTA(C771:J771)=0,"",SUM(C771:J771))</f>
        <v/>
      </c>
      <c r="L771" s="42">
        <f>IF(COUNTA(C771:J771)=0,"",8*3)</f>
        <v/>
      </c>
      <c r="M771" s="49">
        <f>IF(K771="","",K771/L771)</f>
        <v/>
      </c>
      <c r="N771" s="42">
        <f>IF(M771="","",IF(M771&gt;=75%,"Final",IF(M771&gt;=60%,"Review","Exclude")))</f>
        <v/>
      </c>
      <c r="O771" s="42" t="n"/>
    </row>
    <row r="772">
      <c r="A772" s="42" t="n"/>
      <c r="B772" s="42">
        <f t="array" ref="B772">IFERROR(INDEX(Screening!$B:$B,MATCH(A772,Screening!$A:$A,0)),"")</f>
        <v/>
      </c>
      <c r="C772" s="42" t="n"/>
      <c r="D772" s="42" t="n"/>
      <c r="E772" s="42" t="n"/>
      <c r="F772" s="42" t="n"/>
      <c r="G772" s="42" t="n"/>
      <c r="H772" s="42" t="n"/>
      <c r="I772" s="42" t="n"/>
      <c r="J772" s="42" t="n"/>
      <c r="K772" s="42">
        <f>IF(COUNTA(C772:J772)=0,"",SUM(C772:J772))</f>
        <v/>
      </c>
      <c r="L772" s="42">
        <f>IF(COUNTA(C772:J772)=0,"",8*3)</f>
        <v/>
      </c>
      <c r="M772" s="49">
        <f>IF(K772="","",K772/L772)</f>
        <v/>
      </c>
      <c r="N772" s="42">
        <f>IF(M772="","",IF(M772&gt;=75%,"Final",IF(M772&gt;=60%,"Review","Exclude")))</f>
        <v/>
      </c>
      <c r="O772" s="42" t="n"/>
    </row>
    <row r="773">
      <c r="A773" s="42" t="n"/>
      <c r="B773" s="42">
        <f t="array" ref="B773">IFERROR(INDEX(Screening!$B:$B,MATCH(A773,Screening!$A:$A,0)),"")</f>
        <v/>
      </c>
      <c r="C773" s="42" t="n"/>
      <c r="D773" s="42" t="n"/>
      <c r="E773" s="42" t="n"/>
      <c r="F773" s="42" t="n"/>
      <c r="G773" s="42" t="n"/>
      <c r="H773" s="42" t="n"/>
      <c r="I773" s="42" t="n"/>
      <c r="J773" s="42" t="n"/>
      <c r="K773" s="42">
        <f>IF(COUNTA(C773:J773)=0,"",SUM(C773:J773))</f>
        <v/>
      </c>
      <c r="L773" s="42">
        <f>IF(COUNTA(C773:J773)=0,"",8*3)</f>
        <v/>
      </c>
      <c r="M773" s="49">
        <f>IF(K773="","",K773/L773)</f>
        <v/>
      </c>
      <c r="N773" s="42">
        <f>IF(M773="","",IF(M773&gt;=75%,"Final",IF(M773&gt;=60%,"Review","Exclude")))</f>
        <v/>
      </c>
      <c r="O773" s="42" t="n"/>
    </row>
    <row r="774">
      <c r="A774" s="42" t="n"/>
      <c r="B774" s="42">
        <f t="array" ref="B774">IFERROR(INDEX(Screening!$B:$B,MATCH(A774,Screening!$A:$A,0)),"")</f>
        <v/>
      </c>
      <c r="C774" s="42" t="n"/>
      <c r="D774" s="42" t="n"/>
      <c r="E774" s="42" t="n"/>
      <c r="F774" s="42" t="n"/>
      <c r="G774" s="42" t="n"/>
      <c r="H774" s="42" t="n"/>
      <c r="I774" s="42" t="n"/>
      <c r="J774" s="42" t="n"/>
      <c r="K774" s="42">
        <f>IF(COUNTA(C774:J774)=0,"",SUM(C774:J774))</f>
        <v/>
      </c>
      <c r="L774" s="42">
        <f>IF(COUNTA(C774:J774)=0,"",8*3)</f>
        <v/>
      </c>
      <c r="M774" s="49">
        <f>IF(K774="","",K774/L774)</f>
        <v/>
      </c>
      <c r="N774" s="42">
        <f>IF(M774="","",IF(M774&gt;=75%,"Final",IF(M774&gt;=60%,"Review","Exclude")))</f>
        <v/>
      </c>
      <c r="O774" s="42" t="n"/>
    </row>
    <row r="775">
      <c r="A775" s="42" t="n"/>
      <c r="B775" s="42">
        <f t="array" ref="B775">IFERROR(INDEX(Screening!$B:$B,MATCH(A775,Screening!$A:$A,0)),"")</f>
        <v/>
      </c>
      <c r="C775" s="42" t="n"/>
      <c r="D775" s="42" t="n"/>
      <c r="E775" s="42" t="n"/>
      <c r="F775" s="42" t="n"/>
      <c r="G775" s="42" t="n"/>
      <c r="H775" s="42" t="n"/>
      <c r="I775" s="42" t="n"/>
      <c r="J775" s="42" t="n"/>
      <c r="K775" s="42">
        <f>IF(COUNTA(C775:J775)=0,"",SUM(C775:J775))</f>
        <v/>
      </c>
      <c r="L775" s="42">
        <f>IF(COUNTA(C775:J775)=0,"",8*3)</f>
        <v/>
      </c>
      <c r="M775" s="49">
        <f>IF(K775="","",K775/L775)</f>
        <v/>
      </c>
      <c r="N775" s="42">
        <f>IF(M775="","",IF(M775&gt;=75%,"Final",IF(M775&gt;=60%,"Review","Exclude")))</f>
        <v/>
      </c>
      <c r="O775" s="42" t="n"/>
    </row>
    <row r="776">
      <c r="A776" s="42" t="n"/>
      <c r="B776" s="42">
        <f t="array" ref="B776">IFERROR(INDEX(Screening!$B:$B,MATCH(A776,Screening!$A:$A,0)),"")</f>
        <v/>
      </c>
      <c r="C776" s="42" t="n"/>
      <c r="D776" s="42" t="n"/>
      <c r="E776" s="42" t="n"/>
      <c r="F776" s="42" t="n"/>
      <c r="G776" s="42" t="n"/>
      <c r="H776" s="42" t="n"/>
      <c r="I776" s="42" t="n"/>
      <c r="J776" s="42" t="n"/>
      <c r="K776" s="42">
        <f>IF(COUNTA(C776:J776)=0,"",SUM(C776:J776))</f>
        <v/>
      </c>
      <c r="L776" s="42">
        <f>IF(COUNTA(C776:J776)=0,"",8*3)</f>
        <v/>
      </c>
      <c r="M776" s="49">
        <f>IF(K776="","",K776/L776)</f>
        <v/>
      </c>
      <c r="N776" s="42">
        <f>IF(M776="","",IF(M776&gt;=75%,"Final",IF(M776&gt;=60%,"Review","Exclude")))</f>
        <v/>
      </c>
      <c r="O776" s="42" t="n"/>
    </row>
    <row r="777">
      <c r="A777" s="42" t="n"/>
      <c r="B777" s="42">
        <f t="array" ref="B777">IFERROR(INDEX(Screening!$B:$B,MATCH(A777,Screening!$A:$A,0)),"")</f>
        <v/>
      </c>
      <c r="C777" s="42" t="n"/>
      <c r="D777" s="42" t="n"/>
      <c r="E777" s="42" t="n"/>
      <c r="F777" s="42" t="n"/>
      <c r="G777" s="42" t="n"/>
      <c r="H777" s="42" t="n"/>
      <c r="I777" s="42" t="n"/>
      <c r="J777" s="42" t="n"/>
      <c r="K777" s="42">
        <f>IF(COUNTA(C777:J777)=0,"",SUM(C777:J777))</f>
        <v/>
      </c>
      <c r="L777" s="42">
        <f>IF(COUNTA(C777:J777)=0,"",8*3)</f>
        <v/>
      </c>
      <c r="M777" s="49">
        <f>IF(K777="","",K777/L777)</f>
        <v/>
      </c>
      <c r="N777" s="42">
        <f>IF(M777="","",IF(M777&gt;=75%,"Final",IF(M777&gt;=60%,"Review","Exclude")))</f>
        <v/>
      </c>
      <c r="O777" s="42" t="n"/>
    </row>
    <row r="778">
      <c r="A778" s="42" t="n"/>
      <c r="B778" s="42">
        <f t="array" ref="B778">IFERROR(INDEX(Screening!$B:$B,MATCH(A778,Screening!$A:$A,0)),"")</f>
        <v/>
      </c>
      <c r="C778" s="42" t="n"/>
      <c r="D778" s="42" t="n"/>
      <c r="E778" s="42" t="n"/>
      <c r="F778" s="42" t="n"/>
      <c r="G778" s="42" t="n"/>
      <c r="H778" s="42" t="n"/>
      <c r="I778" s="42" t="n"/>
      <c r="J778" s="42" t="n"/>
      <c r="K778" s="42">
        <f>IF(COUNTA(C778:J778)=0,"",SUM(C778:J778))</f>
        <v/>
      </c>
      <c r="L778" s="42">
        <f>IF(COUNTA(C778:J778)=0,"",8*3)</f>
        <v/>
      </c>
      <c r="M778" s="49">
        <f>IF(K778="","",K778/L778)</f>
        <v/>
      </c>
      <c r="N778" s="42">
        <f>IF(M778="","",IF(M778&gt;=75%,"Final",IF(M778&gt;=60%,"Review","Exclude")))</f>
        <v/>
      </c>
      <c r="O778" s="42" t="n"/>
    </row>
    <row r="779">
      <c r="A779" s="42" t="n"/>
      <c r="B779" s="42">
        <f t="array" ref="B779">IFERROR(INDEX(Screening!$B:$B,MATCH(A779,Screening!$A:$A,0)),"")</f>
        <v/>
      </c>
      <c r="C779" s="42" t="n"/>
      <c r="D779" s="42" t="n"/>
      <c r="E779" s="42" t="n"/>
      <c r="F779" s="42" t="n"/>
      <c r="G779" s="42" t="n"/>
      <c r="H779" s="42" t="n"/>
      <c r="I779" s="42" t="n"/>
      <c r="J779" s="42" t="n"/>
      <c r="K779" s="42">
        <f>IF(COUNTA(C779:J779)=0,"",SUM(C779:J779))</f>
        <v/>
      </c>
      <c r="L779" s="42">
        <f>IF(COUNTA(C779:J779)=0,"",8*3)</f>
        <v/>
      </c>
      <c r="M779" s="49">
        <f>IF(K779="","",K779/L779)</f>
        <v/>
      </c>
      <c r="N779" s="42">
        <f>IF(M779="","",IF(M779&gt;=75%,"Final",IF(M779&gt;=60%,"Review","Exclude")))</f>
        <v/>
      </c>
      <c r="O779" s="42" t="n"/>
    </row>
    <row r="780">
      <c r="A780" s="42" t="n"/>
      <c r="B780" s="42">
        <f t="array" ref="B780">IFERROR(INDEX(Screening!$B:$B,MATCH(A780,Screening!$A:$A,0)),"")</f>
        <v/>
      </c>
      <c r="C780" s="42" t="n"/>
      <c r="D780" s="42" t="n"/>
      <c r="E780" s="42" t="n"/>
      <c r="F780" s="42" t="n"/>
      <c r="G780" s="42" t="n"/>
      <c r="H780" s="42" t="n"/>
      <c r="I780" s="42" t="n"/>
      <c r="J780" s="42" t="n"/>
      <c r="K780" s="42">
        <f>IF(COUNTA(C780:J780)=0,"",SUM(C780:J780))</f>
        <v/>
      </c>
      <c r="L780" s="42">
        <f>IF(COUNTA(C780:J780)=0,"",8*3)</f>
        <v/>
      </c>
      <c r="M780" s="49">
        <f>IF(K780="","",K780/L780)</f>
        <v/>
      </c>
      <c r="N780" s="42">
        <f>IF(M780="","",IF(M780&gt;=75%,"Final",IF(M780&gt;=60%,"Review","Exclude")))</f>
        <v/>
      </c>
      <c r="O780" s="42" t="n"/>
    </row>
    <row r="781">
      <c r="A781" s="42" t="n"/>
      <c r="B781" s="42">
        <f t="array" ref="B781">IFERROR(INDEX(Screening!$B:$B,MATCH(A781,Screening!$A:$A,0)),"")</f>
        <v/>
      </c>
      <c r="C781" s="42" t="n"/>
      <c r="D781" s="42" t="n"/>
      <c r="E781" s="42" t="n"/>
      <c r="F781" s="42" t="n"/>
      <c r="G781" s="42" t="n"/>
      <c r="H781" s="42" t="n"/>
      <c r="I781" s="42" t="n"/>
      <c r="J781" s="42" t="n"/>
      <c r="K781" s="42">
        <f>IF(COUNTA(C781:J781)=0,"",SUM(C781:J781))</f>
        <v/>
      </c>
      <c r="L781" s="42">
        <f>IF(COUNTA(C781:J781)=0,"",8*3)</f>
        <v/>
      </c>
      <c r="M781" s="49">
        <f>IF(K781="","",K781/L781)</f>
        <v/>
      </c>
      <c r="N781" s="42">
        <f>IF(M781="","",IF(M781&gt;=75%,"Final",IF(M781&gt;=60%,"Review","Exclude")))</f>
        <v/>
      </c>
      <c r="O781" s="42" t="n"/>
    </row>
    <row r="782">
      <c r="A782" s="42" t="n"/>
      <c r="B782" s="42">
        <f t="array" ref="B782">IFERROR(INDEX(Screening!$B:$B,MATCH(A782,Screening!$A:$A,0)),"")</f>
        <v/>
      </c>
      <c r="C782" s="42" t="n"/>
      <c r="D782" s="42" t="n"/>
      <c r="E782" s="42" t="n"/>
      <c r="F782" s="42" t="n"/>
      <c r="G782" s="42" t="n"/>
      <c r="H782" s="42" t="n"/>
      <c r="I782" s="42" t="n"/>
      <c r="J782" s="42" t="n"/>
      <c r="K782" s="42">
        <f>IF(COUNTA(C782:J782)=0,"",SUM(C782:J782))</f>
        <v/>
      </c>
      <c r="L782" s="42">
        <f>IF(COUNTA(C782:J782)=0,"",8*3)</f>
        <v/>
      </c>
      <c r="M782" s="49">
        <f>IF(K782="","",K782/L782)</f>
        <v/>
      </c>
      <c r="N782" s="42">
        <f>IF(M782="","",IF(M782&gt;=75%,"Final",IF(M782&gt;=60%,"Review","Exclude")))</f>
        <v/>
      </c>
      <c r="O782" s="42" t="n"/>
    </row>
    <row r="783">
      <c r="A783" s="42" t="n"/>
      <c r="B783" s="42">
        <f t="array" ref="B783">IFERROR(INDEX(Screening!$B:$B,MATCH(A783,Screening!$A:$A,0)),"")</f>
        <v/>
      </c>
      <c r="C783" s="42" t="n"/>
      <c r="D783" s="42" t="n"/>
      <c r="E783" s="42" t="n"/>
      <c r="F783" s="42" t="n"/>
      <c r="G783" s="42" t="n"/>
      <c r="H783" s="42" t="n"/>
      <c r="I783" s="42" t="n"/>
      <c r="J783" s="42" t="n"/>
      <c r="K783" s="42">
        <f>IF(COUNTA(C783:J783)=0,"",SUM(C783:J783))</f>
        <v/>
      </c>
      <c r="L783" s="42">
        <f>IF(COUNTA(C783:J783)=0,"",8*3)</f>
        <v/>
      </c>
      <c r="M783" s="49">
        <f>IF(K783="","",K783/L783)</f>
        <v/>
      </c>
      <c r="N783" s="42">
        <f>IF(M783="","",IF(M783&gt;=75%,"Final",IF(M783&gt;=60%,"Review","Exclude")))</f>
        <v/>
      </c>
      <c r="O783" s="42" t="n"/>
    </row>
    <row r="784">
      <c r="A784" s="42" t="n"/>
      <c r="B784" s="42">
        <f t="array" ref="B784">IFERROR(INDEX(Screening!$B:$B,MATCH(A784,Screening!$A:$A,0)),"")</f>
        <v/>
      </c>
      <c r="C784" s="42" t="n"/>
      <c r="D784" s="42" t="n"/>
      <c r="E784" s="42" t="n"/>
      <c r="F784" s="42" t="n"/>
      <c r="G784" s="42" t="n"/>
      <c r="H784" s="42" t="n"/>
      <c r="I784" s="42" t="n"/>
      <c r="J784" s="42" t="n"/>
      <c r="K784" s="42">
        <f>IF(COUNTA(C784:J784)=0,"",SUM(C784:J784))</f>
        <v/>
      </c>
      <c r="L784" s="42">
        <f>IF(COUNTA(C784:J784)=0,"",8*3)</f>
        <v/>
      </c>
      <c r="M784" s="49">
        <f>IF(K784="","",K784/L784)</f>
        <v/>
      </c>
      <c r="N784" s="42">
        <f>IF(M784="","",IF(M784&gt;=75%,"Final",IF(M784&gt;=60%,"Review","Exclude")))</f>
        <v/>
      </c>
      <c r="O784" s="42" t="n"/>
    </row>
    <row r="785">
      <c r="A785" s="42" t="n"/>
      <c r="B785" s="42">
        <f t="array" ref="B785">IFERROR(INDEX(Screening!$B:$B,MATCH(A785,Screening!$A:$A,0)),"")</f>
        <v/>
      </c>
      <c r="C785" s="42" t="n"/>
      <c r="D785" s="42" t="n"/>
      <c r="E785" s="42" t="n"/>
      <c r="F785" s="42" t="n"/>
      <c r="G785" s="42" t="n"/>
      <c r="H785" s="42" t="n"/>
      <c r="I785" s="42" t="n"/>
      <c r="J785" s="42" t="n"/>
      <c r="K785" s="42">
        <f>IF(COUNTA(C785:J785)=0,"",SUM(C785:J785))</f>
        <v/>
      </c>
      <c r="L785" s="42">
        <f>IF(COUNTA(C785:J785)=0,"",8*3)</f>
        <v/>
      </c>
      <c r="M785" s="49">
        <f>IF(K785="","",K785/L785)</f>
        <v/>
      </c>
      <c r="N785" s="42">
        <f>IF(M785="","",IF(M785&gt;=75%,"Final",IF(M785&gt;=60%,"Review","Exclude")))</f>
        <v/>
      </c>
      <c r="O785" s="42" t="n"/>
    </row>
    <row r="786">
      <c r="A786" s="42" t="n"/>
      <c r="B786" s="42">
        <f t="array" ref="B786">IFERROR(INDEX(Screening!$B:$B,MATCH(A786,Screening!$A:$A,0)),"")</f>
        <v/>
      </c>
      <c r="C786" s="42" t="n"/>
      <c r="D786" s="42" t="n"/>
      <c r="E786" s="42" t="n"/>
      <c r="F786" s="42" t="n"/>
      <c r="G786" s="42" t="n"/>
      <c r="H786" s="42" t="n"/>
      <c r="I786" s="42" t="n"/>
      <c r="J786" s="42" t="n"/>
      <c r="K786" s="42">
        <f>IF(COUNTA(C786:J786)=0,"",SUM(C786:J786))</f>
        <v/>
      </c>
      <c r="L786" s="42">
        <f>IF(COUNTA(C786:J786)=0,"",8*3)</f>
        <v/>
      </c>
      <c r="M786" s="49">
        <f>IF(K786="","",K786/L786)</f>
        <v/>
      </c>
      <c r="N786" s="42">
        <f>IF(M786="","",IF(M786&gt;=75%,"Final",IF(M786&gt;=60%,"Review","Exclude")))</f>
        <v/>
      </c>
      <c r="O786" s="42" t="n"/>
    </row>
    <row r="787">
      <c r="A787" s="42" t="n"/>
      <c r="B787" s="42">
        <f t="array" ref="B787">IFERROR(INDEX(Screening!$B:$B,MATCH(A787,Screening!$A:$A,0)),"")</f>
        <v/>
      </c>
      <c r="C787" s="42" t="n"/>
      <c r="D787" s="42" t="n"/>
      <c r="E787" s="42" t="n"/>
      <c r="F787" s="42" t="n"/>
      <c r="G787" s="42" t="n"/>
      <c r="H787" s="42" t="n"/>
      <c r="I787" s="42" t="n"/>
      <c r="J787" s="42" t="n"/>
      <c r="K787" s="42">
        <f>IF(COUNTA(C787:J787)=0,"",SUM(C787:J787))</f>
        <v/>
      </c>
      <c r="L787" s="42">
        <f>IF(COUNTA(C787:J787)=0,"",8*3)</f>
        <v/>
      </c>
      <c r="M787" s="49">
        <f>IF(K787="","",K787/L787)</f>
        <v/>
      </c>
      <c r="N787" s="42">
        <f>IF(M787="","",IF(M787&gt;=75%,"Final",IF(M787&gt;=60%,"Review","Exclude")))</f>
        <v/>
      </c>
      <c r="O787" s="42" t="n"/>
    </row>
    <row r="788">
      <c r="A788" s="42" t="n"/>
      <c r="B788" s="42">
        <f t="array" ref="B788">IFERROR(INDEX(Screening!$B:$B,MATCH(A788,Screening!$A:$A,0)),"")</f>
        <v/>
      </c>
      <c r="C788" s="42" t="n"/>
      <c r="D788" s="42" t="n"/>
      <c r="E788" s="42" t="n"/>
      <c r="F788" s="42" t="n"/>
      <c r="G788" s="42" t="n"/>
      <c r="H788" s="42" t="n"/>
      <c r="I788" s="42" t="n"/>
      <c r="J788" s="42" t="n"/>
      <c r="K788" s="42">
        <f>IF(COUNTA(C788:J788)=0,"",SUM(C788:J788))</f>
        <v/>
      </c>
      <c r="L788" s="42">
        <f>IF(COUNTA(C788:J788)=0,"",8*3)</f>
        <v/>
      </c>
      <c r="M788" s="49">
        <f>IF(K788="","",K788/L788)</f>
        <v/>
      </c>
      <c r="N788" s="42">
        <f>IF(M788="","",IF(M788&gt;=75%,"Final",IF(M788&gt;=60%,"Review","Exclude")))</f>
        <v/>
      </c>
      <c r="O788" s="42" t="n"/>
    </row>
    <row r="789">
      <c r="A789" s="42" t="n"/>
      <c r="B789" s="42">
        <f t="array" ref="B789">IFERROR(INDEX(Screening!$B:$B,MATCH(A789,Screening!$A:$A,0)),"")</f>
        <v/>
      </c>
      <c r="C789" s="42" t="n"/>
      <c r="D789" s="42" t="n"/>
      <c r="E789" s="42" t="n"/>
      <c r="F789" s="42" t="n"/>
      <c r="G789" s="42" t="n"/>
      <c r="H789" s="42" t="n"/>
      <c r="I789" s="42" t="n"/>
      <c r="J789" s="42" t="n"/>
      <c r="K789" s="42">
        <f>IF(COUNTA(C789:J789)=0,"",SUM(C789:J789))</f>
        <v/>
      </c>
      <c r="L789" s="42">
        <f>IF(COUNTA(C789:J789)=0,"",8*3)</f>
        <v/>
      </c>
      <c r="M789" s="49">
        <f>IF(K789="","",K789/L789)</f>
        <v/>
      </c>
      <c r="N789" s="42">
        <f>IF(M789="","",IF(M789&gt;=75%,"Final",IF(M789&gt;=60%,"Review","Exclude")))</f>
        <v/>
      </c>
      <c r="O789" s="42" t="n"/>
    </row>
    <row r="790">
      <c r="A790" s="42" t="n"/>
      <c r="B790" s="42">
        <f t="array" ref="B790">IFERROR(INDEX(Screening!$B:$B,MATCH(A790,Screening!$A:$A,0)),"")</f>
        <v/>
      </c>
      <c r="C790" s="42" t="n"/>
      <c r="D790" s="42" t="n"/>
      <c r="E790" s="42" t="n"/>
      <c r="F790" s="42" t="n"/>
      <c r="G790" s="42" t="n"/>
      <c r="H790" s="42" t="n"/>
      <c r="I790" s="42" t="n"/>
      <c r="J790" s="42" t="n"/>
      <c r="K790" s="42">
        <f>IF(COUNTA(C790:J790)=0,"",SUM(C790:J790))</f>
        <v/>
      </c>
      <c r="L790" s="42">
        <f>IF(COUNTA(C790:J790)=0,"",8*3)</f>
        <v/>
      </c>
      <c r="M790" s="49">
        <f>IF(K790="","",K790/L790)</f>
        <v/>
      </c>
      <c r="N790" s="42">
        <f>IF(M790="","",IF(M790&gt;=75%,"Final",IF(M790&gt;=60%,"Review","Exclude")))</f>
        <v/>
      </c>
      <c r="O790" s="42" t="n"/>
    </row>
    <row r="791">
      <c r="A791" s="42" t="n"/>
      <c r="B791" s="42">
        <f t="array" ref="B791">IFERROR(INDEX(Screening!$B:$B,MATCH(A791,Screening!$A:$A,0)),"")</f>
        <v/>
      </c>
      <c r="C791" s="42" t="n"/>
      <c r="D791" s="42" t="n"/>
      <c r="E791" s="42" t="n"/>
      <c r="F791" s="42" t="n"/>
      <c r="G791" s="42" t="n"/>
      <c r="H791" s="42" t="n"/>
      <c r="I791" s="42" t="n"/>
      <c r="J791" s="42" t="n"/>
      <c r="K791" s="42">
        <f>IF(COUNTA(C791:J791)=0,"",SUM(C791:J791))</f>
        <v/>
      </c>
      <c r="L791" s="42">
        <f>IF(COUNTA(C791:J791)=0,"",8*3)</f>
        <v/>
      </c>
      <c r="M791" s="49">
        <f>IF(K791="","",K791/L791)</f>
        <v/>
      </c>
      <c r="N791" s="42">
        <f>IF(M791="","",IF(M791&gt;=75%,"Final",IF(M791&gt;=60%,"Review","Exclude")))</f>
        <v/>
      </c>
      <c r="O791" s="42" t="n"/>
    </row>
    <row r="792">
      <c r="A792" s="42" t="n"/>
      <c r="B792" s="42">
        <f t="array" ref="B792">IFERROR(INDEX(Screening!$B:$B,MATCH(A792,Screening!$A:$A,0)),"")</f>
        <v/>
      </c>
      <c r="C792" s="42" t="n"/>
      <c r="D792" s="42" t="n"/>
      <c r="E792" s="42" t="n"/>
      <c r="F792" s="42" t="n"/>
      <c r="G792" s="42" t="n"/>
      <c r="H792" s="42" t="n"/>
      <c r="I792" s="42" t="n"/>
      <c r="J792" s="42" t="n"/>
      <c r="K792" s="42">
        <f>IF(COUNTA(C792:J792)=0,"",SUM(C792:J792))</f>
        <v/>
      </c>
      <c r="L792" s="42">
        <f>IF(COUNTA(C792:J792)=0,"",8*3)</f>
        <v/>
      </c>
      <c r="M792" s="49">
        <f>IF(K792="","",K792/L792)</f>
        <v/>
      </c>
      <c r="N792" s="42">
        <f>IF(M792="","",IF(M792&gt;=75%,"Final",IF(M792&gt;=60%,"Review","Exclude")))</f>
        <v/>
      </c>
      <c r="O792" s="42" t="n"/>
    </row>
    <row r="793">
      <c r="A793" s="42" t="n"/>
      <c r="B793" s="42">
        <f t="array" ref="B793">IFERROR(INDEX(Screening!$B:$B,MATCH(A793,Screening!$A:$A,0)),"")</f>
        <v/>
      </c>
      <c r="C793" s="42" t="n"/>
      <c r="D793" s="42" t="n"/>
      <c r="E793" s="42" t="n"/>
      <c r="F793" s="42" t="n"/>
      <c r="G793" s="42" t="n"/>
      <c r="H793" s="42" t="n"/>
      <c r="I793" s="42" t="n"/>
      <c r="J793" s="42" t="n"/>
      <c r="K793" s="42">
        <f>IF(COUNTA(C793:J793)=0,"",SUM(C793:J793))</f>
        <v/>
      </c>
      <c r="L793" s="42">
        <f>IF(COUNTA(C793:J793)=0,"",8*3)</f>
        <v/>
      </c>
      <c r="M793" s="49">
        <f>IF(K793="","",K793/L793)</f>
        <v/>
      </c>
      <c r="N793" s="42">
        <f>IF(M793="","",IF(M793&gt;=75%,"Final",IF(M793&gt;=60%,"Review","Exclude")))</f>
        <v/>
      </c>
      <c r="O793" s="42" t="n"/>
    </row>
    <row r="794">
      <c r="A794" s="42" t="n"/>
      <c r="B794" s="42">
        <f t="array" ref="B794">IFERROR(INDEX(Screening!$B:$B,MATCH(A794,Screening!$A:$A,0)),"")</f>
        <v/>
      </c>
      <c r="C794" s="42" t="n"/>
      <c r="D794" s="42" t="n"/>
      <c r="E794" s="42" t="n"/>
      <c r="F794" s="42" t="n"/>
      <c r="G794" s="42" t="n"/>
      <c r="H794" s="42" t="n"/>
      <c r="I794" s="42" t="n"/>
      <c r="J794" s="42" t="n"/>
      <c r="K794" s="42">
        <f>IF(COUNTA(C794:J794)=0,"",SUM(C794:J794))</f>
        <v/>
      </c>
      <c r="L794" s="42">
        <f>IF(COUNTA(C794:J794)=0,"",8*3)</f>
        <v/>
      </c>
      <c r="M794" s="49">
        <f>IF(K794="","",K794/L794)</f>
        <v/>
      </c>
      <c r="N794" s="42">
        <f>IF(M794="","",IF(M794&gt;=75%,"Final",IF(M794&gt;=60%,"Review","Exclude")))</f>
        <v/>
      </c>
      <c r="O794" s="42" t="n"/>
    </row>
    <row r="795">
      <c r="A795" s="42" t="n"/>
      <c r="B795" s="42">
        <f t="array" ref="B795">IFERROR(INDEX(Screening!$B:$B,MATCH(A795,Screening!$A:$A,0)),"")</f>
        <v/>
      </c>
      <c r="C795" s="42" t="n"/>
      <c r="D795" s="42" t="n"/>
      <c r="E795" s="42" t="n"/>
      <c r="F795" s="42" t="n"/>
      <c r="G795" s="42" t="n"/>
      <c r="H795" s="42" t="n"/>
      <c r="I795" s="42" t="n"/>
      <c r="J795" s="42" t="n"/>
      <c r="K795" s="42">
        <f>IF(COUNTA(C795:J795)=0,"",SUM(C795:J795))</f>
        <v/>
      </c>
      <c r="L795" s="42">
        <f>IF(COUNTA(C795:J795)=0,"",8*3)</f>
        <v/>
      </c>
      <c r="M795" s="49">
        <f>IF(K795="","",K795/L795)</f>
        <v/>
      </c>
      <c r="N795" s="42">
        <f>IF(M795="","",IF(M795&gt;=75%,"Final",IF(M795&gt;=60%,"Review","Exclude")))</f>
        <v/>
      </c>
      <c r="O795" s="42" t="n"/>
    </row>
    <row r="796">
      <c r="A796" s="42" t="n"/>
      <c r="B796" s="42">
        <f t="array" ref="B796">IFERROR(INDEX(Screening!$B:$B,MATCH(A796,Screening!$A:$A,0)),"")</f>
        <v/>
      </c>
      <c r="C796" s="42" t="n"/>
      <c r="D796" s="42" t="n"/>
      <c r="E796" s="42" t="n"/>
      <c r="F796" s="42" t="n"/>
      <c r="G796" s="42" t="n"/>
      <c r="H796" s="42" t="n"/>
      <c r="I796" s="42" t="n"/>
      <c r="J796" s="42" t="n"/>
      <c r="K796" s="42">
        <f>IF(COUNTA(C796:J796)=0,"",SUM(C796:J796))</f>
        <v/>
      </c>
      <c r="L796" s="42">
        <f>IF(COUNTA(C796:J796)=0,"",8*3)</f>
        <v/>
      </c>
      <c r="M796" s="49">
        <f>IF(K796="","",K796/L796)</f>
        <v/>
      </c>
      <c r="N796" s="42">
        <f>IF(M796="","",IF(M796&gt;=75%,"Final",IF(M796&gt;=60%,"Review","Exclude")))</f>
        <v/>
      </c>
      <c r="O796" s="42" t="n"/>
    </row>
    <row r="797">
      <c r="A797" s="42" t="n"/>
      <c r="B797" s="42">
        <f t="array" ref="B797">IFERROR(INDEX(Screening!$B:$B,MATCH(A797,Screening!$A:$A,0)),"")</f>
        <v/>
      </c>
      <c r="C797" s="42" t="n"/>
      <c r="D797" s="42" t="n"/>
      <c r="E797" s="42" t="n"/>
      <c r="F797" s="42" t="n"/>
      <c r="G797" s="42" t="n"/>
      <c r="H797" s="42" t="n"/>
      <c r="I797" s="42" t="n"/>
      <c r="J797" s="42" t="n"/>
      <c r="K797" s="42">
        <f>IF(COUNTA(C797:J797)=0,"",SUM(C797:J797))</f>
        <v/>
      </c>
      <c r="L797" s="42">
        <f>IF(COUNTA(C797:J797)=0,"",8*3)</f>
        <v/>
      </c>
      <c r="M797" s="49">
        <f>IF(K797="","",K797/L797)</f>
        <v/>
      </c>
      <c r="N797" s="42">
        <f>IF(M797="","",IF(M797&gt;=75%,"Final",IF(M797&gt;=60%,"Review","Exclude")))</f>
        <v/>
      </c>
      <c r="O797" s="42" t="n"/>
    </row>
    <row r="798">
      <c r="A798" s="42" t="n"/>
      <c r="B798" s="42">
        <f t="array" ref="B798">IFERROR(INDEX(Screening!$B:$B,MATCH(A798,Screening!$A:$A,0)),"")</f>
        <v/>
      </c>
      <c r="C798" s="42" t="n"/>
      <c r="D798" s="42" t="n"/>
      <c r="E798" s="42" t="n"/>
      <c r="F798" s="42" t="n"/>
      <c r="G798" s="42" t="n"/>
      <c r="H798" s="42" t="n"/>
      <c r="I798" s="42" t="n"/>
      <c r="J798" s="42" t="n"/>
      <c r="K798" s="42">
        <f>IF(COUNTA(C798:J798)=0,"",SUM(C798:J798))</f>
        <v/>
      </c>
      <c r="L798" s="42">
        <f>IF(COUNTA(C798:J798)=0,"",8*3)</f>
        <v/>
      </c>
      <c r="M798" s="49">
        <f>IF(K798="","",K798/L798)</f>
        <v/>
      </c>
      <c r="N798" s="42">
        <f>IF(M798="","",IF(M798&gt;=75%,"Final",IF(M798&gt;=60%,"Review","Exclude")))</f>
        <v/>
      </c>
      <c r="O798" s="42" t="n"/>
    </row>
    <row r="799">
      <c r="A799" s="42" t="n"/>
      <c r="B799" s="42">
        <f t="array" ref="B799">IFERROR(INDEX(Screening!$B:$B,MATCH(A799,Screening!$A:$A,0)),"")</f>
        <v/>
      </c>
      <c r="C799" s="42" t="n"/>
      <c r="D799" s="42" t="n"/>
      <c r="E799" s="42" t="n"/>
      <c r="F799" s="42" t="n"/>
      <c r="G799" s="42" t="n"/>
      <c r="H799" s="42" t="n"/>
      <c r="I799" s="42" t="n"/>
      <c r="J799" s="42" t="n"/>
      <c r="K799" s="42">
        <f>IF(COUNTA(C799:J799)=0,"",SUM(C799:J799))</f>
        <v/>
      </c>
      <c r="L799" s="42">
        <f>IF(COUNTA(C799:J799)=0,"",8*3)</f>
        <v/>
      </c>
      <c r="M799" s="49">
        <f>IF(K799="","",K799/L799)</f>
        <v/>
      </c>
      <c r="N799" s="42">
        <f>IF(M799="","",IF(M799&gt;=75%,"Final",IF(M799&gt;=60%,"Review","Exclude")))</f>
        <v/>
      </c>
      <c r="O799" s="42" t="n"/>
    </row>
    <row r="800">
      <c r="A800" s="42" t="n"/>
      <c r="B800" s="42">
        <f t="array" ref="B800">IFERROR(INDEX(Screening!$B:$B,MATCH(A800,Screening!$A:$A,0)),"")</f>
        <v/>
      </c>
      <c r="C800" s="42" t="n"/>
      <c r="D800" s="42" t="n"/>
      <c r="E800" s="42" t="n"/>
      <c r="F800" s="42" t="n"/>
      <c r="G800" s="42" t="n"/>
      <c r="H800" s="42" t="n"/>
      <c r="I800" s="42" t="n"/>
      <c r="J800" s="42" t="n"/>
      <c r="K800" s="42">
        <f>IF(COUNTA(C800:J800)=0,"",SUM(C800:J800))</f>
        <v/>
      </c>
      <c r="L800" s="42">
        <f>IF(COUNTA(C800:J800)=0,"",8*3)</f>
        <v/>
      </c>
      <c r="M800" s="49">
        <f>IF(K800="","",K800/L800)</f>
        <v/>
      </c>
      <c r="N800" s="42">
        <f>IF(M800="","",IF(M800&gt;=75%,"Final",IF(M800&gt;=60%,"Review","Exclude")))</f>
        <v/>
      </c>
      <c r="O800" s="42" t="n"/>
    </row>
    <row r="801">
      <c r="A801" s="42" t="n"/>
      <c r="B801" s="42">
        <f t="array" ref="B801">IFERROR(INDEX(Screening!$B:$B,MATCH(A801,Screening!$A:$A,0)),"")</f>
        <v/>
      </c>
      <c r="C801" s="42" t="n"/>
      <c r="D801" s="42" t="n"/>
      <c r="E801" s="42" t="n"/>
      <c r="F801" s="42" t="n"/>
      <c r="G801" s="42" t="n"/>
      <c r="H801" s="42" t="n"/>
      <c r="I801" s="42" t="n"/>
      <c r="J801" s="42" t="n"/>
      <c r="K801" s="42">
        <f>IF(COUNTA(C801:J801)=0,"",SUM(C801:J801))</f>
        <v/>
      </c>
      <c r="L801" s="42">
        <f>IF(COUNTA(C801:J801)=0,"",8*3)</f>
        <v/>
      </c>
      <c r="M801" s="49">
        <f>IF(K801="","",K801/L801)</f>
        <v/>
      </c>
      <c r="N801" s="42">
        <f>IF(M801="","",IF(M801&gt;=75%,"Final",IF(M801&gt;=60%,"Review","Exclude")))</f>
        <v/>
      </c>
      <c r="O801" s="42" t="n"/>
    </row>
    <row r="802">
      <c r="A802" s="42" t="n"/>
      <c r="B802" s="42">
        <f t="array" ref="B802">IFERROR(INDEX(Screening!$B:$B,MATCH(A802,Screening!$A:$A,0)),"")</f>
        <v/>
      </c>
      <c r="C802" s="42" t="n"/>
      <c r="D802" s="42" t="n"/>
      <c r="E802" s="42" t="n"/>
      <c r="F802" s="42" t="n"/>
      <c r="G802" s="42" t="n"/>
      <c r="H802" s="42" t="n"/>
      <c r="I802" s="42" t="n"/>
      <c r="J802" s="42" t="n"/>
      <c r="K802" s="42">
        <f>IF(COUNTA(C802:J802)=0,"",SUM(C802:J802))</f>
        <v/>
      </c>
      <c r="L802" s="42">
        <f>IF(COUNTA(C802:J802)=0,"",8*3)</f>
        <v/>
      </c>
      <c r="M802" s="49">
        <f>IF(K802="","",K802/L802)</f>
        <v/>
      </c>
      <c r="N802" s="42">
        <f>IF(M802="","",IF(M802&gt;=75%,"Final",IF(M802&gt;=60%,"Review","Exclude")))</f>
        <v/>
      </c>
      <c r="O802" s="42" t="n"/>
    </row>
    <row r="803">
      <c r="A803" s="42" t="n"/>
      <c r="B803" s="42">
        <f t="array" ref="B803">IFERROR(INDEX(Screening!$B:$B,MATCH(A803,Screening!$A:$A,0)),"")</f>
        <v/>
      </c>
      <c r="C803" s="42" t="n"/>
      <c r="D803" s="42" t="n"/>
      <c r="E803" s="42" t="n"/>
      <c r="F803" s="42" t="n"/>
      <c r="G803" s="42" t="n"/>
      <c r="H803" s="42" t="n"/>
      <c r="I803" s="42" t="n"/>
      <c r="J803" s="42" t="n"/>
      <c r="K803" s="42">
        <f>IF(COUNTA(C803:J803)=0,"",SUM(C803:J803))</f>
        <v/>
      </c>
      <c r="L803" s="42">
        <f>IF(COUNTA(C803:J803)=0,"",8*3)</f>
        <v/>
      </c>
      <c r="M803" s="49">
        <f>IF(K803="","",K803/L803)</f>
        <v/>
      </c>
      <c r="N803" s="42">
        <f>IF(M803="","",IF(M803&gt;=75%,"Final",IF(M803&gt;=60%,"Review","Exclude")))</f>
        <v/>
      </c>
      <c r="O803" s="42" t="n"/>
    </row>
    <row r="804">
      <c r="A804" s="42" t="n"/>
      <c r="B804" s="42">
        <f t="array" ref="B804">IFERROR(INDEX(Screening!$B:$B,MATCH(A804,Screening!$A:$A,0)),"")</f>
        <v/>
      </c>
      <c r="C804" s="42" t="n"/>
      <c r="D804" s="42" t="n"/>
      <c r="E804" s="42" t="n"/>
      <c r="F804" s="42" t="n"/>
      <c r="G804" s="42" t="n"/>
      <c r="H804" s="42" t="n"/>
      <c r="I804" s="42" t="n"/>
      <c r="J804" s="42" t="n"/>
      <c r="K804" s="42">
        <f>IF(COUNTA(C804:J804)=0,"",SUM(C804:J804))</f>
        <v/>
      </c>
      <c r="L804" s="42">
        <f>IF(COUNTA(C804:J804)=0,"",8*3)</f>
        <v/>
      </c>
      <c r="M804" s="49">
        <f>IF(K804="","",K804/L804)</f>
        <v/>
      </c>
      <c r="N804" s="42">
        <f>IF(M804="","",IF(M804&gt;=75%,"Final",IF(M804&gt;=60%,"Review","Exclude")))</f>
        <v/>
      </c>
      <c r="O804" s="42" t="n"/>
    </row>
    <row r="805">
      <c r="A805" s="42" t="n"/>
      <c r="B805" s="42">
        <f t="array" ref="B805">IFERROR(INDEX(Screening!$B:$B,MATCH(A805,Screening!$A:$A,0)),"")</f>
        <v/>
      </c>
      <c r="C805" s="42" t="n"/>
      <c r="D805" s="42" t="n"/>
      <c r="E805" s="42" t="n"/>
      <c r="F805" s="42" t="n"/>
      <c r="G805" s="42" t="n"/>
      <c r="H805" s="42" t="n"/>
      <c r="I805" s="42" t="n"/>
      <c r="J805" s="42" t="n"/>
      <c r="K805" s="42">
        <f>IF(COUNTA(C805:J805)=0,"",SUM(C805:J805))</f>
        <v/>
      </c>
      <c r="L805" s="42">
        <f>IF(COUNTA(C805:J805)=0,"",8*3)</f>
        <v/>
      </c>
      <c r="M805" s="49">
        <f>IF(K805="","",K805/L805)</f>
        <v/>
      </c>
      <c r="N805" s="42">
        <f>IF(M805="","",IF(M805&gt;=75%,"Final",IF(M805&gt;=60%,"Review","Exclude")))</f>
        <v/>
      </c>
      <c r="O805" s="42" t="n"/>
    </row>
    <row r="806">
      <c r="A806" s="42" t="n"/>
      <c r="B806" s="42">
        <f t="array" ref="B806">IFERROR(INDEX(Screening!$B:$B,MATCH(A806,Screening!$A:$A,0)),"")</f>
        <v/>
      </c>
      <c r="C806" s="42" t="n"/>
      <c r="D806" s="42" t="n"/>
      <c r="E806" s="42" t="n"/>
      <c r="F806" s="42" t="n"/>
      <c r="G806" s="42" t="n"/>
      <c r="H806" s="42" t="n"/>
      <c r="I806" s="42" t="n"/>
      <c r="J806" s="42" t="n"/>
      <c r="K806" s="42">
        <f>IF(COUNTA(C806:J806)=0,"",SUM(C806:J806))</f>
        <v/>
      </c>
      <c r="L806" s="42">
        <f>IF(COUNTA(C806:J806)=0,"",8*3)</f>
        <v/>
      </c>
      <c r="M806" s="49">
        <f>IF(K806="","",K806/L806)</f>
        <v/>
      </c>
      <c r="N806" s="42">
        <f>IF(M806="","",IF(M806&gt;=75%,"Final",IF(M806&gt;=60%,"Review","Exclude")))</f>
        <v/>
      </c>
      <c r="O806" s="42" t="n"/>
    </row>
    <row r="807">
      <c r="A807" s="42" t="n"/>
      <c r="B807" s="42">
        <f t="array" ref="B807">IFERROR(INDEX(Screening!$B:$B,MATCH(A807,Screening!$A:$A,0)),"")</f>
        <v/>
      </c>
      <c r="C807" s="42" t="n"/>
      <c r="D807" s="42" t="n"/>
      <c r="E807" s="42" t="n"/>
      <c r="F807" s="42" t="n"/>
      <c r="G807" s="42" t="n"/>
      <c r="H807" s="42" t="n"/>
      <c r="I807" s="42" t="n"/>
      <c r="J807" s="42" t="n"/>
      <c r="K807" s="42">
        <f>IF(COUNTA(C807:J807)=0,"",SUM(C807:J807))</f>
        <v/>
      </c>
      <c r="L807" s="42">
        <f>IF(COUNTA(C807:J807)=0,"",8*3)</f>
        <v/>
      </c>
      <c r="M807" s="49">
        <f>IF(K807="","",K807/L807)</f>
        <v/>
      </c>
      <c r="N807" s="42">
        <f>IF(M807="","",IF(M807&gt;=75%,"Final",IF(M807&gt;=60%,"Review","Exclude")))</f>
        <v/>
      </c>
      <c r="O807" s="42" t="n"/>
    </row>
    <row r="808">
      <c r="A808" s="42" t="n"/>
      <c r="B808" s="42">
        <f t="array" ref="B808">IFERROR(INDEX(Screening!$B:$B,MATCH(A808,Screening!$A:$A,0)),"")</f>
        <v/>
      </c>
      <c r="C808" s="42" t="n"/>
      <c r="D808" s="42" t="n"/>
      <c r="E808" s="42" t="n"/>
      <c r="F808" s="42" t="n"/>
      <c r="G808" s="42" t="n"/>
      <c r="H808" s="42" t="n"/>
      <c r="I808" s="42" t="n"/>
      <c r="J808" s="42" t="n"/>
      <c r="K808" s="42">
        <f>IF(COUNTA(C808:J808)=0,"",SUM(C808:J808))</f>
        <v/>
      </c>
      <c r="L808" s="42">
        <f>IF(COUNTA(C808:J808)=0,"",8*3)</f>
        <v/>
      </c>
      <c r="M808" s="49">
        <f>IF(K808="","",K808/L808)</f>
        <v/>
      </c>
      <c r="N808" s="42">
        <f>IF(M808="","",IF(M808&gt;=75%,"Final",IF(M808&gt;=60%,"Review","Exclude")))</f>
        <v/>
      </c>
      <c r="O808" s="42" t="n"/>
    </row>
    <row r="809">
      <c r="A809" s="42" t="n"/>
      <c r="B809" s="42">
        <f t="array" ref="B809">IFERROR(INDEX(Screening!$B:$B,MATCH(A809,Screening!$A:$A,0)),"")</f>
        <v/>
      </c>
      <c r="C809" s="42" t="n"/>
      <c r="D809" s="42" t="n"/>
      <c r="E809" s="42" t="n"/>
      <c r="F809" s="42" t="n"/>
      <c r="G809" s="42" t="n"/>
      <c r="H809" s="42" t="n"/>
      <c r="I809" s="42" t="n"/>
      <c r="J809" s="42" t="n"/>
      <c r="K809" s="42">
        <f>IF(COUNTA(C809:J809)=0,"",SUM(C809:J809))</f>
        <v/>
      </c>
      <c r="L809" s="42">
        <f>IF(COUNTA(C809:J809)=0,"",8*3)</f>
        <v/>
      </c>
      <c r="M809" s="49">
        <f>IF(K809="","",K809/L809)</f>
        <v/>
      </c>
      <c r="N809" s="42">
        <f>IF(M809="","",IF(M809&gt;=75%,"Final",IF(M809&gt;=60%,"Review","Exclude")))</f>
        <v/>
      </c>
      <c r="O809" s="42" t="n"/>
    </row>
    <row r="810">
      <c r="A810" s="42" t="n"/>
      <c r="B810" s="42">
        <f t="array" ref="B810">IFERROR(INDEX(Screening!$B:$B,MATCH(A810,Screening!$A:$A,0)),"")</f>
        <v/>
      </c>
      <c r="C810" s="42" t="n"/>
      <c r="D810" s="42" t="n"/>
      <c r="E810" s="42" t="n"/>
      <c r="F810" s="42" t="n"/>
      <c r="G810" s="42" t="n"/>
      <c r="H810" s="42" t="n"/>
      <c r="I810" s="42" t="n"/>
      <c r="J810" s="42" t="n"/>
      <c r="K810" s="42">
        <f>IF(COUNTA(C810:J810)=0,"",SUM(C810:J810))</f>
        <v/>
      </c>
      <c r="L810" s="42">
        <f>IF(COUNTA(C810:J810)=0,"",8*3)</f>
        <v/>
      </c>
      <c r="M810" s="49">
        <f>IF(K810="","",K810/L810)</f>
        <v/>
      </c>
      <c r="N810" s="42">
        <f>IF(M810="","",IF(M810&gt;=75%,"Final",IF(M810&gt;=60%,"Review","Exclude")))</f>
        <v/>
      </c>
      <c r="O810" s="42" t="n"/>
    </row>
    <row r="811">
      <c r="A811" s="42" t="n"/>
      <c r="B811" s="42">
        <f t="array" ref="B811">IFERROR(INDEX(Screening!$B:$B,MATCH(A811,Screening!$A:$A,0)),"")</f>
        <v/>
      </c>
      <c r="C811" s="42" t="n"/>
      <c r="D811" s="42" t="n"/>
      <c r="E811" s="42" t="n"/>
      <c r="F811" s="42" t="n"/>
      <c r="G811" s="42" t="n"/>
      <c r="H811" s="42" t="n"/>
      <c r="I811" s="42" t="n"/>
      <c r="J811" s="42" t="n"/>
      <c r="K811" s="42">
        <f>IF(COUNTA(C811:J811)=0,"",SUM(C811:J811))</f>
        <v/>
      </c>
      <c r="L811" s="42">
        <f>IF(COUNTA(C811:J811)=0,"",8*3)</f>
        <v/>
      </c>
      <c r="M811" s="49">
        <f>IF(K811="","",K811/L811)</f>
        <v/>
      </c>
      <c r="N811" s="42">
        <f>IF(M811="","",IF(M811&gt;=75%,"Final",IF(M811&gt;=60%,"Review","Exclude")))</f>
        <v/>
      </c>
      <c r="O811" s="42" t="n"/>
    </row>
    <row r="812">
      <c r="A812" s="42" t="n"/>
      <c r="B812" s="42">
        <f t="array" ref="B812">IFERROR(INDEX(Screening!$B:$B,MATCH(A812,Screening!$A:$A,0)),"")</f>
        <v/>
      </c>
      <c r="C812" s="42" t="n"/>
      <c r="D812" s="42" t="n"/>
      <c r="E812" s="42" t="n"/>
      <c r="F812" s="42" t="n"/>
      <c r="G812" s="42" t="n"/>
      <c r="H812" s="42" t="n"/>
      <c r="I812" s="42" t="n"/>
      <c r="J812" s="42" t="n"/>
      <c r="K812" s="42">
        <f>IF(COUNTA(C812:J812)=0,"",SUM(C812:J812))</f>
        <v/>
      </c>
      <c r="L812" s="42">
        <f>IF(COUNTA(C812:J812)=0,"",8*3)</f>
        <v/>
      </c>
      <c r="M812" s="49">
        <f>IF(K812="","",K812/L812)</f>
        <v/>
      </c>
      <c r="N812" s="42">
        <f>IF(M812="","",IF(M812&gt;=75%,"Final",IF(M812&gt;=60%,"Review","Exclude")))</f>
        <v/>
      </c>
      <c r="O812" s="42" t="n"/>
    </row>
    <row r="813">
      <c r="A813" s="42" t="n"/>
      <c r="B813" s="42">
        <f t="array" ref="B813">IFERROR(INDEX(Screening!$B:$B,MATCH(A813,Screening!$A:$A,0)),"")</f>
        <v/>
      </c>
      <c r="C813" s="42" t="n"/>
      <c r="D813" s="42" t="n"/>
      <c r="E813" s="42" t="n"/>
      <c r="F813" s="42" t="n"/>
      <c r="G813" s="42" t="n"/>
      <c r="H813" s="42" t="n"/>
      <c r="I813" s="42" t="n"/>
      <c r="J813" s="42" t="n"/>
      <c r="K813" s="42">
        <f>IF(COUNTA(C813:J813)=0,"",SUM(C813:J813))</f>
        <v/>
      </c>
      <c r="L813" s="42">
        <f>IF(COUNTA(C813:J813)=0,"",8*3)</f>
        <v/>
      </c>
      <c r="M813" s="49">
        <f>IF(K813="","",K813/L813)</f>
        <v/>
      </c>
      <c r="N813" s="42">
        <f>IF(M813="","",IF(M813&gt;=75%,"Final",IF(M813&gt;=60%,"Review","Exclude")))</f>
        <v/>
      </c>
      <c r="O813" s="42" t="n"/>
    </row>
    <row r="814">
      <c r="A814" s="42" t="n"/>
      <c r="B814" s="42">
        <f t="array" ref="B814">IFERROR(INDEX(Screening!$B:$B,MATCH(A814,Screening!$A:$A,0)),"")</f>
        <v/>
      </c>
      <c r="C814" s="42" t="n"/>
      <c r="D814" s="42" t="n"/>
      <c r="E814" s="42" t="n"/>
      <c r="F814" s="42" t="n"/>
      <c r="G814" s="42" t="n"/>
      <c r="H814" s="42" t="n"/>
      <c r="I814" s="42" t="n"/>
      <c r="J814" s="42" t="n"/>
      <c r="K814" s="42">
        <f>IF(COUNTA(C814:J814)=0,"",SUM(C814:J814))</f>
        <v/>
      </c>
      <c r="L814" s="42">
        <f>IF(COUNTA(C814:J814)=0,"",8*3)</f>
        <v/>
      </c>
      <c r="M814" s="49">
        <f>IF(K814="","",K814/L814)</f>
        <v/>
      </c>
      <c r="N814" s="42">
        <f>IF(M814="","",IF(M814&gt;=75%,"Final",IF(M814&gt;=60%,"Review","Exclude")))</f>
        <v/>
      </c>
      <c r="O814" s="42" t="n"/>
    </row>
    <row r="815">
      <c r="A815" s="42" t="n"/>
      <c r="B815" s="42">
        <f t="array" ref="B815">IFERROR(INDEX(Screening!$B:$B,MATCH(A815,Screening!$A:$A,0)),"")</f>
        <v/>
      </c>
      <c r="C815" s="42" t="n"/>
      <c r="D815" s="42" t="n"/>
      <c r="E815" s="42" t="n"/>
      <c r="F815" s="42" t="n"/>
      <c r="G815" s="42" t="n"/>
      <c r="H815" s="42" t="n"/>
      <c r="I815" s="42" t="n"/>
      <c r="J815" s="42" t="n"/>
      <c r="K815" s="42">
        <f>IF(COUNTA(C815:J815)=0,"",SUM(C815:J815))</f>
        <v/>
      </c>
      <c r="L815" s="42">
        <f>IF(COUNTA(C815:J815)=0,"",8*3)</f>
        <v/>
      </c>
      <c r="M815" s="49">
        <f>IF(K815="","",K815/L815)</f>
        <v/>
      </c>
      <c r="N815" s="42">
        <f>IF(M815="","",IF(M815&gt;=75%,"Final",IF(M815&gt;=60%,"Review","Exclude")))</f>
        <v/>
      </c>
      <c r="O815" s="42" t="n"/>
    </row>
    <row r="816">
      <c r="A816" s="42" t="n"/>
      <c r="B816" s="42">
        <f t="array" ref="B816">IFERROR(INDEX(Screening!$B:$B,MATCH(A816,Screening!$A:$A,0)),"")</f>
        <v/>
      </c>
      <c r="C816" s="42" t="n"/>
      <c r="D816" s="42" t="n"/>
      <c r="E816" s="42" t="n"/>
      <c r="F816" s="42" t="n"/>
      <c r="G816" s="42" t="n"/>
      <c r="H816" s="42" t="n"/>
      <c r="I816" s="42" t="n"/>
      <c r="J816" s="42" t="n"/>
      <c r="K816" s="42">
        <f>IF(COUNTA(C816:J816)=0,"",SUM(C816:J816))</f>
        <v/>
      </c>
      <c r="L816" s="42">
        <f>IF(COUNTA(C816:J816)=0,"",8*3)</f>
        <v/>
      </c>
      <c r="M816" s="49">
        <f>IF(K816="","",K816/L816)</f>
        <v/>
      </c>
      <c r="N816" s="42">
        <f>IF(M816="","",IF(M816&gt;=75%,"Final",IF(M816&gt;=60%,"Review","Exclude")))</f>
        <v/>
      </c>
      <c r="O816" s="42" t="n"/>
    </row>
    <row r="817">
      <c r="A817" s="42" t="n"/>
      <c r="B817" s="42">
        <f t="array" ref="B817">IFERROR(INDEX(Screening!$B:$B,MATCH(A817,Screening!$A:$A,0)),"")</f>
        <v/>
      </c>
      <c r="C817" s="42" t="n"/>
      <c r="D817" s="42" t="n"/>
      <c r="E817" s="42" t="n"/>
      <c r="F817" s="42" t="n"/>
      <c r="G817" s="42" t="n"/>
      <c r="H817" s="42" t="n"/>
      <c r="I817" s="42" t="n"/>
      <c r="J817" s="42" t="n"/>
      <c r="K817" s="42">
        <f>IF(COUNTA(C817:J817)=0,"",SUM(C817:J817))</f>
        <v/>
      </c>
      <c r="L817" s="42">
        <f>IF(COUNTA(C817:J817)=0,"",8*3)</f>
        <v/>
      </c>
      <c r="M817" s="49">
        <f>IF(K817="","",K817/L817)</f>
        <v/>
      </c>
      <c r="N817" s="42">
        <f>IF(M817="","",IF(M817&gt;=75%,"Final",IF(M817&gt;=60%,"Review","Exclude")))</f>
        <v/>
      </c>
      <c r="O817" s="42" t="n"/>
    </row>
    <row r="818">
      <c r="A818" s="42" t="n"/>
      <c r="B818" s="42">
        <f t="array" ref="B818">IFERROR(INDEX(Screening!$B:$B,MATCH(A818,Screening!$A:$A,0)),"")</f>
        <v/>
      </c>
      <c r="C818" s="42" t="n"/>
      <c r="D818" s="42" t="n"/>
      <c r="E818" s="42" t="n"/>
      <c r="F818" s="42" t="n"/>
      <c r="G818" s="42" t="n"/>
      <c r="H818" s="42" t="n"/>
      <c r="I818" s="42" t="n"/>
      <c r="J818" s="42" t="n"/>
      <c r="K818" s="42">
        <f>IF(COUNTA(C818:J818)=0,"",SUM(C818:J818))</f>
        <v/>
      </c>
      <c r="L818" s="42">
        <f>IF(COUNTA(C818:J818)=0,"",8*3)</f>
        <v/>
      </c>
      <c r="M818" s="49">
        <f>IF(K818="","",K818/L818)</f>
        <v/>
      </c>
      <c r="N818" s="42">
        <f>IF(M818="","",IF(M818&gt;=75%,"Final",IF(M818&gt;=60%,"Review","Exclude")))</f>
        <v/>
      </c>
      <c r="O818" s="42" t="n"/>
    </row>
    <row r="819">
      <c r="A819" s="42" t="n"/>
      <c r="B819" s="42">
        <f t="array" ref="B819">IFERROR(INDEX(Screening!$B:$B,MATCH(A819,Screening!$A:$A,0)),"")</f>
        <v/>
      </c>
      <c r="C819" s="42" t="n"/>
      <c r="D819" s="42" t="n"/>
      <c r="E819" s="42" t="n"/>
      <c r="F819" s="42" t="n"/>
      <c r="G819" s="42" t="n"/>
      <c r="H819" s="42" t="n"/>
      <c r="I819" s="42" t="n"/>
      <c r="J819" s="42" t="n"/>
      <c r="K819" s="42">
        <f>IF(COUNTA(C819:J819)=0,"",SUM(C819:J819))</f>
        <v/>
      </c>
      <c r="L819" s="42">
        <f>IF(COUNTA(C819:J819)=0,"",8*3)</f>
        <v/>
      </c>
      <c r="M819" s="49">
        <f>IF(K819="","",K819/L819)</f>
        <v/>
      </c>
      <c r="N819" s="42">
        <f>IF(M819="","",IF(M819&gt;=75%,"Final",IF(M819&gt;=60%,"Review","Exclude")))</f>
        <v/>
      </c>
      <c r="O819" s="42" t="n"/>
    </row>
    <row r="820">
      <c r="A820" s="42" t="n"/>
      <c r="B820" s="42">
        <f t="array" ref="B820">IFERROR(INDEX(Screening!$B:$B,MATCH(A820,Screening!$A:$A,0)),"")</f>
        <v/>
      </c>
      <c r="C820" s="42" t="n"/>
      <c r="D820" s="42" t="n"/>
      <c r="E820" s="42" t="n"/>
      <c r="F820" s="42" t="n"/>
      <c r="G820" s="42" t="n"/>
      <c r="H820" s="42" t="n"/>
      <c r="I820" s="42" t="n"/>
      <c r="J820" s="42" t="n"/>
      <c r="K820" s="42">
        <f>IF(COUNTA(C820:J820)=0,"",SUM(C820:J820))</f>
        <v/>
      </c>
      <c r="L820" s="42">
        <f>IF(COUNTA(C820:J820)=0,"",8*3)</f>
        <v/>
      </c>
      <c r="M820" s="49">
        <f>IF(K820="","",K820/L820)</f>
        <v/>
      </c>
      <c r="N820" s="42">
        <f>IF(M820="","",IF(M820&gt;=75%,"Final",IF(M820&gt;=60%,"Review","Exclude")))</f>
        <v/>
      </c>
      <c r="O820" s="42" t="n"/>
    </row>
    <row r="821">
      <c r="A821" s="42" t="n"/>
      <c r="B821" s="42">
        <f t="array" ref="B821">IFERROR(INDEX(Screening!$B:$B,MATCH(A821,Screening!$A:$A,0)),"")</f>
        <v/>
      </c>
      <c r="C821" s="42" t="n"/>
      <c r="D821" s="42" t="n"/>
      <c r="E821" s="42" t="n"/>
      <c r="F821" s="42" t="n"/>
      <c r="G821" s="42" t="n"/>
      <c r="H821" s="42" t="n"/>
      <c r="I821" s="42" t="n"/>
      <c r="J821" s="42" t="n"/>
      <c r="K821" s="42">
        <f>IF(COUNTA(C821:J821)=0,"",SUM(C821:J821))</f>
        <v/>
      </c>
      <c r="L821" s="42">
        <f>IF(COUNTA(C821:J821)=0,"",8*3)</f>
        <v/>
      </c>
      <c r="M821" s="49">
        <f>IF(K821="","",K821/L821)</f>
        <v/>
      </c>
      <c r="N821" s="42">
        <f>IF(M821="","",IF(M821&gt;=75%,"Final",IF(M821&gt;=60%,"Review","Exclude")))</f>
        <v/>
      </c>
      <c r="O821" s="42" t="n"/>
    </row>
    <row r="822">
      <c r="A822" s="42" t="n"/>
      <c r="B822" s="42">
        <f t="array" ref="B822">IFERROR(INDEX(Screening!$B:$B,MATCH(A822,Screening!$A:$A,0)),"")</f>
        <v/>
      </c>
      <c r="C822" s="42" t="n"/>
      <c r="D822" s="42" t="n"/>
      <c r="E822" s="42" t="n"/>
      <c r="F822" s="42" t="n"/>
      <c r="G822" s="42" t="n"/>
      <c r="H822" s="42" t="n"/>
      <c r="I822" s="42" t="n"/>
      <c r="J822" s="42" t="n"/>
      <c r="K822" s="42">
        <f>IF(COUNTA(C822:J822)=0,"",SUM(C822:J822))</f>
        <v/>
      </c>
      <c r="L822" s="42">
        <f>IF(COUNTA(C822:J822)=0,"",8*3)</f>
        <v/>
      </c>
      <c r="M822" s="49">
        <f>IF(K822="","",K822/L822)</f>
        <v/>
      </c>
      <c r="N822" s="42">
        <f>IF(M822="","",IF(M822&gt;=75%,"Final",IF(M822&gt;=60%,"Review","Exclude")))</f>
        <v/>
      </c>
      <c r="O822" s="42" t="n"/>
    </row>
    <row r="823">
      <c r="A823" s="42" t="n"/>
      <c r="B823" s="42">
        <f t="array" ref="B823">IFERROR(INDEX(Screening!$B:$B,MATCH(A823,Screening!$A:$A,0)),"")</f>
        <v/>
      </c>
      <c r="C823" s="42" t="n"/>
      <c r="D823" s="42" t="n"/>
      <c r="E823" s="42" t="n"/>
      <c r="F823" s="42" t="n"/>
      <c r="G823" s="42" t="n"/>
      <c r="H823" s="42" t="n"/>
      <c r="I823" s="42" t="n"/>
      <c r="J823" s="42" t="n"/>
      <c r="K823" s="42">
        <f>IF(COUNTA(C823:J823)=0,"",SUM(C823:J823))</f>
        <v/>
      </c>
      <c r="L823" s="42">
        <f>IF(COUNTA(C823:J823)=0,"",8*3)</f>
        <v/>
      </c>
      <c r="M823" s="49">
        <f>IF(K823="","",K823/L823)</f>
        <v/>
      </c>
      <c r="N823" s="42">
        <f>IF(M823="","",IF(M823&gt;=75%,"Final",IF(M823&gt;=60%,"Review","Exclude")))</f>
        <v/>
      </c>
      <c r="O823" s="42" t="n"/>
    </row>
    <row r="824">
      <c r="A824" s="42" t="n"/>
      <c r="B824" s="42">
        <f t="array" ref="B824">IFERROR(INDEX(Screening!$B:$B,MATCH(A824,Screening!$A:$A,0)),"")</f>
        <v/>
      </c>
      <c r="C824" s="42" t="n"/>
      <c r="D824" s="42" t="n"/>
      <c r="E824" s="42" t="n"/>
      <c r="F824" s="42" t="n"/>
      <c r="G824" s="42" t="n"/>
      <c r="H824" s="42" t="n"/>
      <c r="I824" s="42" t="n"/>
      <c r="J824" s="42" t="n"/>
      <c r="K824" s="42">
        <f>IF(COUNTA(C824:J824)=0,"",SUM(C824:J824))</f>
        <v/>
      </c>
      <c r="L824" s="42">
        <f>IF(COUNTA(C824:J824)=0,"",8*3)</f>
        <v/>
      </c>
      <c r="M824" s="49">
        <f>IF(K824="","",K824/L824)</f>
        <v/>
      </c>
      <c r="N824" s="42">
        <f>IF(M824="","",IF(M824&gt;=75%,"Final",IF(M824&gt;=60%,"Review","Exclude")))</f>
        <v/>
      </c>
      <c r="O824" s="42" t="n"/>
    </row>
    <row r="825">
      <c r="A825" s="42" t="n"/>
      <c r="B825" s="42">
        <f t="array" ref="B825">IFERROR(INDEX(Screening!$B:$B,MATCH(A825,Screening!$A:$A,0)),"")</f>
        <v/>
      </c>
      <c r="C825" s="42" t="n"/>
      <c r="D825" s="42" t="n"/>
      <c r="E825" s="42" t="n"/>
      <c r="F825" s="42" t="n"/>
      <c r="G825" s="42" t="n"/>
      <c r="H825" s="42" t="n"/>
      <c r="I825" s="42" t="n"/>
      <c r="J825" s="42" t="n"/>
      <c r="K825" s="42">
        <f>IF(COUNTA(C825:J825)=0,"",SUM(C825:J825))</f>
        <v/>
      </c>
      <c r="L825" s="42">
        <f>IF(COUNTA(C825:J825)=0,"",8*3)</f>
        <v/>
      </c>
      <c r="M825" s="49">
        <f>IF(K825="","",K825/L825)</f>
        <v/>
      </c>
      <c r="N825" s="42">
        <f>IF(M825="","",IF(M825&gt;=75%,"Final",IF(M825&gt;=60%,"Review","Exclude")))</f>
        <v/>
      </c>
      <c r="O825" s="42" t="n"/>
    </row>
    <row r="826">
      <c r="A826" s="42" t="n"/>
      <c r="B826" s="42">
        <f t="array" ref="B826">IFERROR(INDEX(Screening!$B:$B,MATCH(A826,Screening!$A:$A,0)),"")</f>
        <v/>
      </c>
      <c r="C826" s="42" t="n"/>
      <c r="D826" s="42" t="n"/>
      <c r="E826" s="42" t="n"/>
      <c r="F826" s="42" t="n"/>
      <c r="G826" s="42" t="n"/>
      <c r="H826" s="42" t="n"/>
      <c r="I826" s="42" t="n"/>
      <c r="J826" s="42" t="n"/>
      <c r="K826" s="42">
        <f>IF(COUNTA(C826:J826)=0,"",SUM(C826:J826))</f>
        <v/>
      </c>
      <c r="L826" s="42">
        <f>IF(COUNTA(C826:J826)=0,"",8*3)</f>
        <v/>
      </c>
      <c r="M826" s="49">
        <f>IF(K826="","",K826/L826)</f>
        <v/>
      </c>
      <c r="N826" s="42">
        <f>IF(M826="","",IF(M826&gt;=75%,"Final",IF(M826&gt;=60%,"Review","Exclude")))</f>
        <v/>
      </c>
      <c r="O826" s="42" t="n"/>
    </row>
    <row r="827">
      <c r="A827" s="42" t="n"/>
      <c r="B827" s="42">
        <f t="array" ref="B827">IFERROR(INDEX(Screening!$B:$B,MATCH(A827,Screening!$A:$A,0)),"")</f>
        <v/>
      </c>
      <c r="C827" s="42" t="n"/>
      <c r="D827" s="42" t="n"/>
      <c r="E827" s="42" t="n"/>
      <c r="F827" s="42" t="n"/>
      <c r="G827" s="42" t="n"/>
      <c r="H827" s="42" t="n"/>
      <c r="I827" s="42" t="n"/>
      <c r="J827" s="42" t="n"/>
      <c r="K827" s="42">
        <f>IF(COUNTA(C827:J827)=0,"",SUM(C827:J827))</f>
        <v/>
      </c>
      <c r="L827" s="42">
        <f>IF(COUNTA(C827:J827)=0,"",8*3)</f>
        <v/>
      </c>
      <c r="M827" s="49">
        <f>IF(K827="","",K827/L827)</f>
        <v/>
      </c>
      <c r="N827" s="42">
        <f>IF(M827="","",IF(M827&gt;=75%,"Final",IF(M827&gt;=60%,"Review","Exclude")))</f>
        <v/>
      </c>
      <c r="O827" s="42" t="n"/>
    </row>
    <row r="828">
      <c r="A828" s="42" t="n"/>
      <c r="B828" s="42">
        <f t="array" ref="B828">IFERROR(INDEX(Screening!$B:$B,MATCH(A828,Screening!$A:$A,0)),"")</f>
        <v/>
      </c>
      <c r="C828" s="42" t="n"/>
      <c r="D828" s="42" t="n"/>
      <c r="E828" s="42" t="n"/>
      <c r="F828" s="42" t="n"/>
      <c r="G828" s="42" t="n"/>
      <c r="H828" s="42" t="n"/>
      <c r="I828" s="42" t="n"/>
      <c r="J828" s="42" t="n"/>
      <c r="K828" s="42">
        <f>IF(COUNTA(C828:J828)=0,"",SUM(C828:J828))</f>
        <v/>
      </c>
      <c r="L828" s="42">
        <f>IF(COUNTA(C828:J828)=0,"",8*3)</f>
        <v/>
      </c>
      <c r="M828" s="49">
        <f>IF(K828="","",K828/L828)</f>
        <v/>
      </c>
      <c r="N828" s="42">
        <f>IF(M828="","",IF(M828&gt;=75%,"Final",IF(M828&gt;=60%,"Review","Exclude")))</f>
        <v/>
      </c>
      <c r="O828" s="42" t="n"/>
    </row>
    <row r="829">
      <c r="A829" s="42" t="n"/>
      <c r="B829" s="42">
        <f t="array" ref="B829">IFERROR(INDEX(Screening!$B:$B,MATCH(A829,Screening!$A:$A,0)),"")</f>
        <v/>
      </c>
      <c r="C829" s="42" t="n"/>
      <c r="D829" s="42" t="n"/>
      <c r="E829" s="42" t="n"/>
      <c r="F829" s="42" t="n"/>
      <c r="G829" s="42" t="n"/>
      <c r="H829" s="42" t="n"/>
      <c r="I829" s="42" t="n"/>
      <c r="J829" s="42" t="n"/>
      <c r="K829" s="42">
        <f>IF(COUNTA(C829:J829)=0,"",SUM(C829:J829))</f>
        <v/>
      </c>
      <c r="L829" s="42">
        <f>IF(COUNTA(C829:J829)=0,"",8*3)</f>
        <v/>
      </c>
      <c r="M829" s="49">
        <f>IF(K829="","",K829/L829)</f>
        <v/>
      </c>
      <c r="N829" s="42">
        <f>IF(M829="","",IF(M829&gt;=75%,"Final",IF(M829&gt;=60%,"Review","Exclude")))</f>
        <v/>
      </c>
      <c r="O829" s="42" t="n"/>
    </row>
    <row r="830">
      <c r="A830" s="42" t="n"/>
      <c r="B830" s="42">
        <f t="array" ref="B830">IFERROR(INDEX(Screening!$B:$B,MATCH(A830,Screening!$A:$A,0)),"")</f>
        <v/>
      </c>
      <c r="C830" s="42" t="n"/>
      <c r="D830" s="42" t="n"/>
      <c r="E830" s="42" t="n"/>
      <c r="F830" s="42" t="n"/>
      <c r="G830" s="42" t="n"/>
      <c r="H830" s="42" t="n"/>
      <c r="I830" s="42" t="n"/>
      <c r="J830" s="42" t="n"/>
      <c r="K830" s="42">
        <f>IF(COUNTA(C830:J830)=0,"",SUM(C830:J830))</f>
        <v/>
      </c>
      <c r="L830" s="42">
        <f>IF(COUNTA(C830:J830)=0,"",8*3)</f>
        <v/>
      </c>
      <c r="M830" s="49">
        <f>IF(K830="","",K830/L830)</f>
        <v/>
      </c>
      <c r="N830" s="42">
        <f>IF(M830="","",IF(M830&gt;=75%,"Final",IF(M830&gt;=60%,"Review","Exclude")))</f>
        <v/>
      </c>
      <c r="O830" s="42" t="n"/>
    </row>
    <row r="831">
      <c r="A831" s="42" t="n"/>
      <c r="B831" s="42">
        <f t="array" ref="B831">IFERROR(INDEX(Screening!$B:$B,MATCH(A831,Screening!$A:$A,0)),"")</f>
        <v/>
      </c>
      <c r="C831" s="42" t="n"/>
      <c r="D831" s="42" t="n"/>
      <c r="E831" s="42" t="n"/>
      <c r="F831" s="42" t="n"/>
      <c r="G831" s="42" t="n"/>
      <c r="H831" s="42" t="n"/>
      <c r="I831" s="42" t="n"/>
      <c r="J831" s="42" t="n"/>
      <c r="K831" s="42">
        <f>IF(COUNTA(C831:J831)=0,"",SUM(C831:J831))</f>
        <v/>
      </c>
      <c r="L831" s="42">
        <f>IF(COUNTA(C831:J831)=0,"",8*3)</f>
        <v/>
      </c>
      <c r="M831" s="49">
        <f>IF(K831="","",K831/L831)</f>
        <v/>
      </c>
      <c r="N831" s="42">
        <f>IF(M831="","",IF(M831&gt;=75%,"Final",IF(M831&gt;=60%,"Review","Exclude")))</f>
        <v/>
      </c>
      <c r="O831" s="42" t="n"/>
    </row>
    <row r="832">
      <c r="A832" s="42" t="n"/>
      <c r="B832" s="42">
        <f t="array" ref="B832">IFERROR(INDEX(Screening!$B:$B,MATCH(A832,Screening!$A:$A,0)),"")</f>
        <v/>
      </c>
      <c r="C832" s="42" t="n"/>
      <c r="D832" s="42" t="n"/>
      <c r="E832" s="42" t="n"/>
      <c r="F832" s="42" t="n"/>
      <c r="G832" s="42" t="n"/>
      <c r="H832" s="42" t="n"/>
      <c r="I832" s="42" t="n"/>
      <c r="J832" s="42" t="n"/>
      <c r="K832" s="42">
        <f>IF(COUNTA(C832:J832)=0,"",SUM(C832:J832))</f>
        <v/>
      </c>
      <c r="L832" s="42">
        <f>IF(COUNTA(C832:J832)=0,"",8*3)</f>
        <v/>
      </c>
      <c r="M832" s="49">
        <f>IF(K832="","",K832/L832)</f>
        <v/>
      </c>
      <c r="N832" s="42">
        <f>IF(M832="","",IF(M832&gt;=75%,"Final",IF(M832&gt;=60%,"Review","Exclude")))</f>
        <v/>
      </c>
      <c r="O832" s="42" t="n"/>
    </row>
    <row r="833">
      <c r="A833" s="42" t="n"/>
      <c r="B833" s="42">
        <f t="array" ref="B833">IFERROR(INDEX(Screening!$B:$B,MATCH(A833,Screening!$A:$A,0)),"")</f>
        <v/>
      </c>
      <c r="C833" s="42" t="n"/>
      <c r="D833" s="42" t="n"/>
      <c r="E833" s="42" t="n"/>
      <c r="F833" s="42" t="n"/>
      <c r="G833" s="42" t="n"/>
      <c r="H833" s="42" t="n"/>
      <c r="I833" s="42" t="n"/>
      <c r="J833" s="42" t="n"/>
      <c r="K833" s="42">
        <f>IF(COUNTA(C833:J833)=0,"",SUM(C833:J833))</f>
        <v/>
      </c>
      <c r="L833" s="42">
        <f>IF(COUNTA(C833:J833)=0,"",8*3)</f>
        <v/>
      </c>
      <c r="M833" s="49">
        <f>IF(K833="","",K833/L833)</f>
        <v/>
      </c>
      <c r="N833" s="42">
        <f>IF(M833="","",IF(M833&gt;=75%,"Final",IF(M833&gt;=60%,"Review","Exclude")))</f>
        <v/>
      </c>
      <c r="O833" s="42" t="n"/>
    </row>
    <row r="834">
      <c r="A834" s="42" t="n"/>
      <c r="B834" s="42">
        <f t="array" ref="B834">IFERROR(INDEX(Screening!$B:$B,MATCH(A834,Screening!$A:$A,0)),"")</f>
        <v/>
      </c>
      <c r="C834" s="42" t="n"/>
      <c r="D834" s="42" t="n"/>
      <c r="E834" s="42" t="n"/>
      <c r="F834" s="42" t="n"/>
      <c r="G834" s="42" t="n"/>
      <c r="H834" s="42" t="n"/>
      <c r="I834" s="42" t="n"/>
      <c r="J834" s="42" t="n"/>
      <c r="K834" s="42">
        <f>IF(COUNTA(C834:J834)=0,"",SUM(C834:J834))</f>
        <v/>
      </c>
      <c r="L834" s="42">
        <f>IF(COUNTA(C834:J834)=0,"",8*3)</f>
        <v/>
      </c>
      <c r="M834" s="49">
        <f>IF(K834="","",K834/L834)</f>
        <v/>
      </c>
      <c r="N834" s="42">
        <f>IF(M834="","",IF(M834&gt;=75%,"Final",IF(M834&gt;=60%,"Review","Exclude")))</f>
        <v/>
      </c>
      <c r="O834" s="42" t="n"/>
    </row>
    <row r="835">
      <c r="A835" s="42" t="n"/>
      <c r="B835" s="42">
        <f t="array" ref="B835">IFERROR(INDEX(Screening!$B:$B,MATCH(A835,Screening!$A:$A,0)),"")</f>
        <v/>
      </c>
      <c r="C835" s="42" t="n"/>
      <c r="D835" s="42" t="n"/>
      <c r="E835" s="42" t="n"/>
      <c r="F835" s="42" t="n"/>
      <c r="G835" s="42" t="n"/>
      <c r="H835" s="42" t="n"/>
      <c r="I835" s="42" t="n"/>
      <c r="J835" s="42" t="n"/>
      <c r="K835" s="42">
        <f>IF(COUNTA(C835:J835)=0,"",SUM(C835:J835))</f>
        <v/>
      </c>
      <c r="L835" s="42">
        <f>IF(COUNTA(C835:J835)=0,"",8*3)</f>
        <v/>
      </c>
      <c r="M835" s="49">
        <f>IF(K835="","",K835/L835)</f>
        <v/>
      </c>
      <c r="N835" s="42">
        <f>IF(M835="","",IF(M835&gt;=75%,"Final",IF(M835&gt;=60%,"Review","Exclude")))</f>
        <v/>
      </c>
      <c r="O835" s="42" t="n"/>
    </row>
    <row r="836">
      <c r="A836" s="42" t="n"/>
      <c r="B836" s="42">
        <f t="array" ref="B836">IFERROR(INDEX(Screening!$B:$B,MATCH(A836,Screening!$A:$A,0)),"")</f>
        <v/>
      </c>
      <c r="C836" s="42" t="n"/>
      <c r="D836" s="42" t="n"/>
      <c r="E836" s="42" t="n"/>
      <c r="F836" s="42" t="n"/>
      <c r="G836" s="42" t="n"/>
      <c r="H836" s="42" t="n"/>
      <c r="I836" s="42" t="n"/>
      <c r="J836" s="42" t="n"/>
      <c r="K836" s="42">
        <f>IF(COUNTA(C836:J836)=0,"",SUM(C836:J836))</f>
        <v/>
      </c>
      <c r="L836" s="42">
        <f>IF(COUNTA(C836:J836)=0,"",8*3)</f>
        <v/>
      </c>
      <c r="M836" s="49">
        <f>IF(K836="","",K836/L836)</f>
        <v/>
      </c>
      <c r="N836" s="42">
        <f>IF(M836="","",IF(M836&gt;=75%,"Final",IF(M836&gt;=60%,"Review","Exclude")))</f>
        <v/>
      </c>
      <c r="O836" s="42" t="n"/>
    </row>
    <row r="837">
      <c r="A837" s="42" t="n"/>
      <c r="B837" s="42">
        <f t="array" ref="B837">IFERROR(INDEX(Screening!$B:$B,MATCH(A837,Screening!$A:$A,0)),"")</f>
        <v/>
      </c>
      <c r="C837" s="42" t="n"/>
      <c r="D837" s="42" t="n"/>
      <c r="E837" s="42" t="n"/>
      <c r="F837" s="42" t="n"/>
      <c r="G837" s="42" t="n"/>
      <c r="H837" s="42" t="n"/>
      <c r="I837" s="42" t="n"/>
      <c r="J837" s="42" t="n"/>
      <c r="K837" s="42">
        <f>IF(COUNTA(C837:J837)=0,"",SUM(C837:J837))</f>
        <v/>
      </c>
      <c r="L837" s="42">
        <f>IF(COUNTA(C837:J837)=0,"",8*3)</f>
        <v/>
      </c>
      <c r="M837" s="49">
        <f>IF(K837="","",K837/L837)</f>
        <v/>
      </c>
      <c r="N837" s="42">
        <f>IF(M837="","",IF(M837&gt;=75%,"Final",IF(M837&gt;=60%,"Review","Exclude")))</f>
        <v/>
      </c>
      <c r="O837" s="42" t="n"/>
    </row>
    <row r="838">
      <c r="A838" s="42" t="n"/>
      <c r="B838" s="42">
        <f t="array" ref="B838">IFERROR(INDEX(Screening!$B:$B,MATCH(A838,Screening!$A:$A,0)),"")</f>
        <v/>
      </c>
      <c r="C838" s="42" t="n"/>
      <c r="D838" s="42" t="n"/>
      <c r="E838" s="42" t="n"/>
      <c r="F838" s="42" t="n"/>
      <c r="G838" s="42" t="n"/>
      <c r="H838" s="42" t="n"/>
      <c r="I838" s="42" t="n"/>
      <c r="J838" s="42" t="n"/>
      <c r="K838" s="42">
        <f>IF(COUNTA(C838:J838)=0,"",SUM(C838:J838))</f>
        <v/>
      </c>
      <c r="L838" s="42">
        <f>IF(COUNTA(C838:J838)=0,"",8*3)</f>
        <v/>
      </c>
      <c r="M838" s="49">
        <f>IF(K838="","",K838/L838)</f>
        <v/>
      </c>
      <c r="N838" s="42">
        <f>IF(M838="","",IF(M838&gt;=75%,"Final",IF(M838&gt;=60%,"Review","Exclude")))</f>
        <v/>
      </c>
      <c r="O838" s="42" t="n"/>
    </row>
    <row r="839">
      <c r="A839" s="42" t="n"/>
      <c r="B839" s="42">
        <f t="array" ref="B839">IFERROR(INDEX(Screening!$B:$B,MATCH(A839,Screening!$A:$A,0)),"")</f>
        <v/>
      </c>
      <c r="C839" s="42" t="n"/>
      <c r="D839" s="42" t="n"/>
      <c r="E839" s="42" t="n"/>
      <c r="F839" s="42" t="n"/>
      <c r="G839" s="42" t="n"/>
      <c r="H839" s="42" t="n"/>
      <c r="I839" s="42" t="n"/>
      <c r="J839" s="42" t="n"/>
      <c r="K839" s="42">
        <f>IF(COUNTA(C839:J839)=0,"",SUM(C839:J839))</f>
        <v/>
      </c>
      <c r="L839" s="42">
        <f>IF(COUNTA(C839:J839)=0,"",8*3)</f>
        <v/>
      </c>
      <c r="M839" s="49">
        <f>IF(K839="","",K839/L839)</f>
        <v/>
      </c>
      <c r="N839" s="42">
        <f>IF(M839="","",IF(M839&gt;=75%,"Final",IF(M839&gt;=60%,"Review","Exclude")))</f>
        <v/>
      </c>
      <c r="O839" s="42" t="n"/>
    </row>
    <row r="840">
      <c r="A840" s="42" t="n"/>
      <c r="B840" s="42">
        <f t="array" ref="B840">IFERROR(INDEX(Screening!$B:$B,MATCH(A840,Screening!$A:$A,0)),"")</f>
        <v/>
      </c>
      <c r="C840" s="42" t="n"/>
      <c r="D840" s="42" t="n"/>
      <c r="E840" s="42" t="n"/>
      <c r="F840" s="42" t="n"/>
      <c r="G840" s="42" t="n"/>
      <c r="H840" s="42" t="n"/>
      <c r="I840" s="42" t="n"/>
      <c r="J840" s="42" t="n"/>
      <c r="K840" s="42">
        <f>IF(COUNTA(C840:J840)=0,"",SUM(C840:J840))</f>
        <v/>
      </c>
      <c r="L840" s="42">
        <f>IF(COUNTA(C840:J840)=0,"",8*3)</f>
        <v/>
      </c>
      <c r="M840" s="49">
        <f>IF(K840="","",K840/L840)</f>
        <v/>
      </c>
      <c r="N840" s="42">
        <f>IF(M840="","",IF(M840&gt;=75%,"Final",IF(M840&gt;=60%,"Review","Exclude")))</f>
        <v/>
      </c>
      <c r="O840" s="42" t="n"/>
    </row>
    <row r="841">
      <c r="A841" s="42" t="n"/>
      <c r="B841" s="42">
        <f t="array" ref="B841">IFERROR(INDEX(Screening!$B:$B,MATCH(A841,Screening!$A:$A,0)),"")</f>
        <v/>
      </c>
      <c r="C841" s="42" t="n"/>
      <c r="D841" s="42" t="n"/>
      <c r="E841" s="42" t="n"/>
      <c r="F841" s="42" t="n"/>
      <c r="G841" s="42" t="n"/>
      <c r="H841" s="42" t="n"/>
      <c r="I841" s="42" t="n"/>
      <c r="J841" s="42" t="n"/>
      <c r="K841" s="42">
        <f>IF(COUNTA(C841:J841)=0,"",SUM(C841:J841))</f>
        <v/>
      </c>
      <c r="L841" s="42">
        <f>IF(COUNTA(C841:J841)=0,"",8*3)</f>
        <v/>
      </c>
      <c r="M841" s="49">
        <f>IF(K841="","",K841/L841)</f>
        <v/>
      </c>
      <c r="N841" s="42">
        <f>IF(M841="","",IF(M841&gt;=75%,"Final",IF(M841&gt;=60%,"Review","Exclude")))</f>
        <v/>
      </c>
      <c r="O841" s="42" t="n"/>
    </row>
    <row r="842">
      <c r="A842" s="42" t="n"/>
      <c r="B842" s="42">
        <f t="array" ref="B842">IFERROR(INDEX(Screening!$B:$B,MATCH(A842,Screening!$A:$A,0)),"")</f>
        <v/>
      </c>
      <c r="C842" s="42" t="n"/>
      <c r="D842" s="42" t="n"/>
      <c r="E842" s="42" t="n"/>
      <c r="F842" s="42" t="n"/>
      <c r="G842" s="42" t="n"/>
      <c r="H842" s="42" t="n"/>
      <c r="I842" s="42" t="n"/>
      <c r="J842" s="42" t="n"/>
      <c r="K842" s="42">
        <f>IF(COUNTA(C842:J842)=0,"",SUM(C842:J842))</f>
        <v/>
      </c>
      <c r="L842" s="42">
        <f>IF(COUNTA(C842:J842)=0,"",8*3)</f>
        <v/>
      </c>
      <c r="M842" s="49">
        <f>IF(K842="","",K842/L842)</f>
        <v/>
      </c>
      <c r="N842" s="42">
        <f>IF(M842="","",IF(M842&gt;=75%,"Final",IF(M842&gt;=60%,"Review","Exclude")))</f>
        <v/>
      </c>
      <c r="O842" s="42" t="n"/>
    </row>
    <row r="843">
      <c r="A843" s="42" t="n"/>
      <c r="B843" s="42">
        <f t="array" ref="B843">IFERROR(INDEX(Screening!$B:$B,MATCH(A843,Screening!$A:$A,0)),"")</f>
        <v/>
      </c>
      <c r="C843" s="42" t="n"/>
      <c r="D843" s="42" t="n"/>
      <c r="E843" s="42" t="n"/>
      <c r="F843" s="42" t="n"/>
      <c r="G843" s="42" t="n"/>
      <c r="H843" s="42" t="n"/>
      <c r="I843" s="42" t="n"/>
      <c r="J843" s="42" t="n"/>
      <c r="K843" s="42">
        <f>IF(COUNTA(C843:J843)=0,"",SUM(C843:J843))</f>
        <v/>
      </c>
      <c r="L843" s="42">
        <f>IF(COUNTA(C843:J843)=0,"",8*3)</f>
        <v/>
      </c>
      <c r="M843" s="49">
        <f>IF(K843="","",K843/L843)</f>
        <v/>
      </c>
      <c r="N843" s="42">
        <f>IF(M843="","",IF(M843&gt;=75%,"Final",IF(M843&gt;=60%,"Review","Exclude")))</f>
        <v/>
      </c>
      <c r="O843" s="42" t="n"/>
    </row>
    <row r="844">
      <c r="A844" s="42" t="n"/>
      <c r="B844" s="42">
        <f t="array" ref="B844">IFERROR(INDEX(Screening!$B:$B,MATCH(A844,Screening!$A:$A,0)),"")</f>
        <v/>
      </c>
      <c r="C844" s="42" t="n"/>
      <c r="D844" s="42" t="n"/>
      <c r="E844" s="42" t="n"/>
      <c r="F844" s="42" t="n"/>
      <c r="G844" s="42" t="n"/>
      <c r="H844" s="42" t="n"/>
      <c r="I844" s="42" t="n"/>
      <c r="J844" s="42" t="n"/>
      <c r="K844" s="42">
        <f>IF(COUNTA(C844:J844)=0,"",SUM(C844:J844))</f>
        <v/>
      </c>
      <c r="L844" s="42">
        <f>IF(COUNTA(C844:J844)=0,"",8*3)</f>
        <v/>
      </c>
      <c r="M844" s="49">
        <f>IF(K844="","",K844/L844)</f>
        <v/>
      </c>
      <c r="N844" s="42">
        <f>IF(M844="","",IF(M844&gt;=75%,"Final",IF(M844&gt;=60%,"Review","Exclude")))</f>
        <v/>
      </c>
      <c r="O844" s="42" t="n"/>
    </row>
    <row r="845">
      <c r="A845" s="42" t="n"/>
      <c r="B845" s="42">
        <f t="array" ref="B845">IFERROR(INDEX(Screening!$B:$B,MATCH(A845,Screening!$A:$A,0)),"")</f>
        <v/>
      </c>
      <c r="C845" s="42" t="n"/>
      <c r="D845" s="42" t="n"/>
      <c r="E845" s="42" t="n"/>
      <c r="F845" s="42" t="n"/>
      <c r="G845" s="42" t="n"/>
      <c r="H845" s="42" t="n"/>
      <c r="I845" s="42" t="n"/>
      <c r="J845" s="42" t="n"/>
      <c r="K845" s="42">
        <f>IF(COUNTA(C845:J845)=0,"",SUM(C845:J845))</f>
        <v/>
      </c>
      <c r="L845" s="42">
        <f>IF(COUNTA(C845:J845)=0,"",8*3)</f>
        <v/>
      </c>
      <c r="M845" s="49">
        <f>IF(K845="","",K845/L845)</f>
        <v/>
      </c>
      <c r="N845" s="42">
        <f>IF(M845="","",IF(M845&gt;=75%,"Final",IF(M845&gt;=60%,"Review","Exclude")))</f>
        <v/>
      </c>
      <c r="O845" s="42" t="n"/>
    </row>
    <row r="846">
      <c r="A846" s="42" t="n"/>
      <c r="B846" s="42">
        <f t="array" ref="B846">IFERROR(INDEX(Screening!$B:$B,MATCH(A846,Screening!$A:$A,0)),"")</f>
        <v/>
      </c>
      <c r="C846" s="42" t="n"/>
      <c r="D846" s="42" t="n"/>
      <c r="E846" s="42" t="n"/>
      <c r="F846" s="42" t="n"/>
      <c r="G846" s="42" t="n"/>
      <c r="H846" s="42" t="n"/>
      <c r="I846" s="42" t="n"/>
      <c r="J846" s="42" t="n"/>
      <c r="K846" s="42">
        <f>IF(COUNTA(C846:J846)=0,"",SUM(C846:J846))</f>
        <v/>
      </c>
      <c r="L846" s="42">
        <f>IF(COUNTA(C846:J846)=0,"",8*3)</f>
        <v/>
      </c>
      <c r="M846" s="49">
        <f>IF(K846="","",K846/L846)</f>
        <v/>
      </c>
      <c r="N846" s="42">
        <f>IF(M846="","",IF(M846&gt;=75%,"Final",IF(M846&gt;=60%,"Review","Exclude")))</f>
        <v/>
      </c>
      <c r="O846" s="42" t="n"/>
    </row>
    <row r="847">
      <c r="A847" s="42" t="n"/>
      <c r="B847" s="42">
        <f t="array" ref="B847">IFERROR(INDEX(Screening!$B:$B,MATCH(A847,Screening!$A:$A,0)),"")</f>
        <v/>
      </c>
      <c r="C847" s="42" t="n"/>
      <c r="D847" s="42" t="n"/>
      <c r="E847" s="42" t="n"/>
      <c r="F847" s="42" t="n"/>
      <c r="G847" s="42" t="n"/>
      <c r="H847" s="42" t="n"/>
      <c r="I847" s="42" t="n"/>
      <c r="J847" s="42" t="n"/>
      <c r="K847" s="42">
        <f>IF(COUNTA(C847:J847)=0,"",SUM(C847:J847))</f>
        <v/>
      </c>
      <c r="L847" s="42">
        <f>IF(COUNTA(C847:J847)=0,"",8*3)</f>
        <v/>
      </c>
      <c r="M847" s="49">
        <f>IF(K847="","",K847/L847)</f>
        <v/>
      </c>
      <c r="N847" s="42">
        <f>IF(M847="","",IF(M847&gt;=75%,"Final",IF(M847&gt;=60%,"Review","Exclude")))</f>
        <v/>
      </c>
      <c r="O847" s="42" t="n"/>
    </row>
    <row r="848">
      <c r="A848" s="42" t="n"/>
      <c r="B848" s="42">
        <f t="array" ref="B848">IFERROR(INDEX(Screening!$B:$B,MATCH(A848,Screening!$A:$A,0)),"")</f>
        <v/>
      </c>
      <c r="C848" s="42" t="n"/>
      <c r="D848" s="42" t="n"/>
      <c r="E848" s="42" t="n"/>
      <c r="F848" s="42" t="n"/>
      <c r="G848" s="42" t="n"/>
      <c r="H848" s="42" t="n"/>
      <c r="I848" s="42" t="n"/>
      <c r="J848" s="42" t="n"/>
      <c r="K848" s="42">
        <f>IF(COUNTA(C848:J848)=0,"",SUM(C848:J848))</f>
        <v/>
      </c>
      <c r="L848" s="42">
        <f>IF(COUNTA(C848:J848)=0,"",8*3)</f>
        <v/>
      </c>
      <c r="M848" s="49">
        <f>IF(K848="","",K848/L848)</f>
        <v/>
      </c>
      <c r="N848" s="42">
        <f>IF(M848="","",IF(M848&gt;=75%,"Final",IF(M848&gt;=60%,"Review","Exclude")))</f>
        <v/>
      </c>
      <c r="O848" s="42" t="n"/>
    </row>
    <row r="849">
      <c r="A849" s="42" t="n"/>
      <c r="B849" s="42">
        <f t="array" ref="B849">IFERROR(INDEX(Screening!$B:$B,MATCH(A849,Screening!$A:$A,0)),"")</f>
        <v/>
      </c>
      <c r="C849" s="42" t="n"/>
      <c r="D849" s="42" t="n"/>
      <c r="E849" s="42" t="n"/>
      <c r="F849" s="42" t="n"/>
      <c r="G849" s="42" t="n"/>
      <c r="H849" s="42" t="n"/>
      <c r="I849" s="42" t="n"/>
      <c r="J849" s="42" t="n"/>
      <c r="K849" s="42">
        <f>IF(COUNTA(C849:J849)=0,"",SUM(C849:J849))</f>
        <v/>
      </c>
      <c r="L849" s="42">
        <f>IF(COUNTA(C849:J849)=0,"",8*3)</f>
        <v/>
      </c>
      <c r="M849" s="49">
        <f>IF(K849="","",K849/L849)</f>
        <v/>
      </c>
      <c r="N849" s="42">
        <f>IF(M849="","",IF(M849&gt;=75%,"Final",IF(M849&gt;=60%,"Review","Exclude")))</f>
        <v/>
      </c>
      <c r="O849" s="42" t="n"/>
    </row>
    <row r="850">
      <c r="A850" s="42" t="n"/>
      <c r="B850" s="42">
        <f t="array" ref="B850">IFERROR(INDEX(Screening!$B:$B,MATCH(A850,Screening!$A:$A,0)),"")</f>
        <v/>
      </c>
      <c r="C850" s="42" t="n"/>
      <c r="D850" s="42" t="n"/>
      <c r="E850" s="42" t="n"/>
      <c r="F850" s="42" t="n"/>
      <c r="G850" s="42" t="n"/>
      <c r="H850" s="42" t="n"/>
      <c r="I850" s="42" t="n"/>
      <c r="J850" s="42" t="n"/>
      <c r="K850" s="42">
        <f>IF(COUNTA(C850:J850)=0,"",SUM(C850:J850))</f>
        <v/>
      </c>
      <c r="L850" s="42">
        <f>IF(COUNTA(C850:J850)=0,"",8*3)</f>
        <v/>
      </c>
      <c r="M850" s="49">
        <f>IF(K850="","",K850/L850)</f>
        <v/>
      </c>
      <c r="N850" s="42">
        <f>IF(M850="","",IF(M850&gt;=75%,"Final",IF(M850&gt;=60%,"Review","Exclude")))</f>
        <v/>
      </c>
      <c r="O850" s="42" t="n"/>
    </row>
    <row r="851">
      <c r="A851" s="42" t="n"/>
      <c r="B851" s="42">
        <f t="array" ref="B851">IFERROR(INDEX(Screening!$B:$B,MATCH(A851,Screening!$A:$A,0)),"")</f>
        <v/>
      </c>
      <c r="C851" s="42" t="n"/>
      <c r="D851" s="42" t="n"/>
      <c r="E851" s="42" t="n"/>
      <c r="F851" s="42" t="n"/>
      <c r="G851" s="42" t="n"/>
      <c r="H851" s="42" t="n"/>
      <c r="I851" s="42" t="n"/>
      <c r="J851" s="42" t="n"/>
      <c r="K851" s="42">
        <f>IF(COUNTA(C851:J851)=0,"",SUM(C851:J851))</f>
        <v/>
      </c>
      <c r="L851" s="42">
        <f>IF(COUNTA(C851:J851)=0,"",8*3)</f>
        <v/>
      </c>
      <c r="M851" s="49">
        <f>IF(K851="","",K851/L851)</f>
        <v/>
      </c>
      <c r="N851" s="42">
        <f>IF(M851="","",IF(M851&gt;=75%,"Final",IF(M851&gt;=60%,"Review","Exclude")))</f>
        <v/>
      </c>
      <c r="O851" s="42" t="n"/>
    </row>
    <row r="852">
      <c r="A852" s="42" t="n"/>
      <c r="B852" s="42">
        <f t="array" ref="B852">IFERROR(INDEX(Screening!$B:$B,MATCH(A852,Screening!$A:$A,0)),"")</f>
        <v/>
      </c>
      <c r="C852" s="42" t="n"/>
      <c r="D852" s="42" t="n"/>
      <c r="E852" s="42" t="n"/>
      <c r="F852" s="42" t="n"/>
      <c r="G852" s="42" t="n"/>
      <c r="H852" s="42" t="n"/>
      <c r="I852" s="42" t="n"/>
      <c r="J852" s="42" t="n"/>
      <c r="K852" s="42">
        <f>IF(COUNTA(C852:J852)=0,"",SUM(C852:J852))</f>
        <v/>
      </c>
      <c r="L852" s="42">
        <f>IF(COUNTA(C852:J852)=0,"",8*3)</f>
        <v/>
      </c>
      <c r="M852" s="49">
        <f>IF(K852="","",K852/L852)</f>
        <v/>
      </c>
      <c r="N852" s="42">
        <f>IF(M852="","",IF(M852&gt;=75%,"Final",IF(M852&gt;=60%,"Review","Exclude")))</f>
        <v/>
      </c>
      <c r="O852" s="42" t="n"/>
    </row>
    <row r="853">
      <c r="A853" s="42" t="n"/>
      <c r="B853" s="42">
        <f t="array" ref="B853">IFERROR(INDEX(Screening!$B:$B,MATCH(A853,Screening!$A:$A,0)),"")</f>
        <v/>
      </c>
      <c r="C853" s="42" t="n"/>
      <c r="D853" s="42" t="n"/>
      <c r="E853" s="42" t="n"/>
      <c r="F853" s="42" t="n"/>
      <c r="G853" s="42" t="n"/>
      <c r="H853" s="42" t="n"/>
      <c r="I853" s="42" t="n"/>
      <c r="J853" s="42" t="n"/>
      <c r="K853" s="42">
        <f>IF(COUNTA(C853:J853)=0,"",SUM(C853:J853))</f>
        <v/>
      </c>
      <c r="L853" s="42">
        <f>IF(COUNTA(C853:J853)=0,"",8*3)</f>
        <v/>
      </c>
      <c r="M853" s="49">
        <f>IF(K853="","",K853/L853)</f>
        <v/>
      </c>
      <c r="N853" s="42">
        <f>IF(M853="","",IF(M853&gt;=75%,"Final",IF(M853&gt;=60%,"Review","Exclude")))</f>
        <v/>
      </c>
      <c r="O853" s="42" t="n"/>
    </row>
    <row r="854">
      <c r="A854" s="42" t="n"/>
      <c r="B854" s="42">
        <f t="array" ref="B854">IFERROR(INDEX(Screening!$B:$B,MATCH(A854,Screening!$A:$A,0)),"")</f>
        <v/>
      </c>
      <c r="C854" s="42" t="n"/>
      <c r="D854" s="42" t="n"/>
      <c r="E854" s="42" t="n"/>
      <c r="F854" s="42" t="n"/>
      <c r="G854" s="42" t="n"/>
      <c r="H854" s="42" t="n"/>
      <c r="I854" s="42" t="n"/>
      <c r="J854" s="42" t="n"/>
      <c r="K854" s="42">
        <f>IF(COUNTA(C854:J854)=0,"",SUM(C854:J854))</f>
        <v/>
      </c>
      <c r="L854" s="42">
        <f>IF(COUNTA(C854:J854)=0,"",8*3)</f>
        <v/>
      </c>
      <c r="M854" s="49">
        <f>IF(K854="","",K854/L854)</f>
        <v/>
      </c>
      <c r="N854" s="42">
        <f>IF(M854="","",IF(M854&gt;=75%,"Final",IF(M854&gt;=60%,"Review","Exclude")))</f>
        <v/>
      </c>
      <c r="O854" s="42" t="n"/>
    </row>
    <row r="855">
      <c r="A855" s="42" t="n"/>
      <c r="B855" s="42">
        <f t="array" ref="B855">IFERROR(INDEX(Screening!$B:$B,MATCH(A855,Screening!$A:$A,0)),"")</f>
        <v/>
      </c>
      <c r="C855" s="42" t="n"/>
      <c r="D855" s="42" t="n"/>
      <c r="E855" s="42" t="n"/>
      <c r="F855" s="42" t="n"/>
      <c r="G855" s="42" t="n"/>
      <c r="H855" s="42" t="n"/>
      <c r="I855" s="42" t="n"/>
      <c r="J855" s="42" t="n"/>
      <c r="K855" s="42">
        <f>IF(COUNTA(C855:J855)=0,"",SUM(C855:J855))</f>
        <v/>
      </c>
      <c r="L855" s="42">
        <f>IF(COUNTA(C855:J855)=0,"",8*3)</f>
        <v/>
      </c>
      <c r="M855" s="49">
        <f>IF(K855="","",K855/L855)</f>
        <v/>
      </c>
      <c r="N855" s="42">
        <f>IF(M855="","",IF(M855&gt;=75%,"Final",IF(M855&gt;=60%,"Review","Exclude")))</f>
        <v/>
      </c>
      <c r="O855" s="42" t="n"/>
    </row>
    <row r="856">
      <c r="A856" s="42" t="n"/>
      <c r="B856" s="42">
        <f t="array" ref="B856">IFERROR(INDEX(Screening!$B:$B,MATCH(A856,Screening!$A:$A,0)),"")</f>
        <v/>
      </c>
      <c r="C856" s="42" t="n"/>
      <c r="D856" s="42" t="n"/>
      <c r="E856" s="42" t="n"/>
      <c r="F856" s="42" t="n"/>
      <c r="G856" s="42" t="n"/>
      <c r="H856" s="42" t="n"/>
      <c r="I856" s="42" t="n"/>
      <c r="J856" s="42" t="n"/>
      <c r="K856" s="42">
        <f>IF(COUNTA(C856:J856)=0,"",SUM(C856:J856))</f>
        <v/>
      </c>
      <c r="L856" s="42">
        <f>IF(COUNTA(C856:J856)=0,"",8*3)</f>
        <v/>
      </c>
      <c r="M856" s="49">
        <f>IF(K856="","",K856/L856)</f>
        <v/>
      </c>
      <c r="N856" s="42">
        <f>IF(M856="","",IF(M856&gt;=75%,"Final",IF(M856&gt;=60%,"Review","Exclude")))</f>
        <v/>
      </c>
      <c r="O856" s="42" t="n"/>
    </row>
    <row r="857">
      <c r="A857" s="42" t="n"/>
      <c r="B857" s="42">
        <f t="array" ref="B857">IFERROR(INDEX(Screening!$B:$B,MATCH(A857,Screening!$A:$A,0)),"")</f>
        <v/>
      </c>
      <c r="C857" s="42" t="n"/>
      <c r="D857" s="42" t="n"/>
      <c r="E857" s="42" t="n"/>
      <c r="F857" s="42" t="n"/>
      <c r="G857" s="42" t="n"/>
      <c r="H857" s="42" t="n"/>
      <c r="I857" s="42" t="n"/>
      <c r="J857" s="42" t="n"/>
      <c r="K857" s="42">
        <f>IF(COUNTA(C857:J857)=0,"",SUM(C857:J857))</f>
        <v/>
      </c>
      <c r="L857" s="42">
        <f>IF(COUNTA(C857:J857)=0,"",8*3)</f>
        <v/>
      </c>
      <c r="M857" s="49">
        <f>IF(K857="","",K857/L857)</f>
        <v/>
      </c>
      <c r="N857" s="42">
        <f>IF(M857="","",IF(M857&gt;=75%,"Final",IF(M857&gt;=60%,"Review","Exclude")))</f>
        <v/>
      </c>
      <c r="O857" s="42" t="n"/>
    </row>
    <row r="858">
      <c r="A858" s="42" t="n"/>
      <c r="B858" s="42">
        <f t="array" ref="B858">IFERROR(INDEX(Screening!$B:$B,MATCH(A858,Screening!$A:$A,0)),"")</f>
        <v/>
      </c>
      <c r="C858" s="42" t="n"/>
      <c r="D858" s="42" t="n"/>
      <c r="E858" s="42" t="n"/>
      <c r="F858" s="42" t="n"/>
      <c r="G858" s="42" t="n"/>
      <c r="H858" s="42" t="n"/>
      <c r="I858" s="42" t="n"/>
      <c r="J858" s="42" t="n"/>
      <c r="K858" s="42">
        <f>IF(COUNTA(C858:J858)=0,"",SUM(C858:J858))</f>
        <v/>
      </c>
      <c r="L858" s="42">
        <f>IF(COUNTA(C858:J858)=0,"",8*3)</f>
        <v/>
      </c>
      <c r="M858" s="49">
        <f>IF(K858="","",K858/L858)</f>
        <v/>
      </c>
      <c r="N858" s="42">
        <f>IF(M858="","",IF(M858&gt;=75%,"Final",IF(M858&gt;=60%,"Review","Exclude")))</f>
        <v/>
      </c>
      <c r="O858" s="42" t="n"/>
    </row>
    <row r="859">
      <c r="A859" s="42" t="n"/>
      <c r="B859" s="42">
        <f t="array" ref="B859">IFERROR(INDEX(Screening!$B:$B,MATCH(A859,Screening!$A:$A,0)),"")</f>
        <v/>
      </c>
      <c r="C859" s="42" t="n"/>
      <c r="D859" s="42" t="n"/>
      <c r="E859" s="42" t="n"/>
      <c r="F859" s="42" t="n"/>
      <c r="G859" s="42" t="n"/>
      <c r="H859" s="42" t="n"/>
      <c r="I859" s="42" t="n"/>
      <c r="J859" s="42" t="n"/>
      <c r="K859" s="42">
        <f>IF(COUNTA(C859:J859)=0,"",SUM(C859:J859))</f>
        <v/>
      </c>
      <c r="L859" s="42">
        <f>IF(COUNTA(C859:J859)=0,"",8*3)</f>
        <v/>
      </c>
      <c r="M859" s="49">
        <f>IF(K859="","",K859/L859)</f>
        <v/>
      </c>
      <c r="N859" s="42">
        <f>IF(M859="","",IF(M859&gt;=75%,"Final",IF(M859&gt;=60%,"Review","Exclude")))</f>
        <v/>
      </c>
      <c r="O859" s="42" t="n"/>
    </row>
    <row r="860">
      <c r="A860" s="42" t="n"/>
      <c r="B860" s="42">
        <f t="array" ref="B860">IFERROR(INDEX(Screening!$B:$B,MATCH(A860,Screening!$A:$A,0)),"")</f>
        <v/>
      </c>
      <c r="C860" s="42" t="n"/>
      <c r="D860" s="42" t="n"/>
      <c r="E860" s="42" t="n"/>
      <c r="F860" s="42" t="n"/>
      <c r="G860" s="42" t="n"/>
      <c r="H860" s="42" t="n"/>
      <c r="I860" s="42" t="n"/>
      <c r="J860" s="42" t="n"/>
      <c r="K860" s="42">
        <f>IF(COUNTA(C860:J860)=0,"",SUM(C860:J860))</f>
        <v/>
      </c>
      <c r="L860" s="42">
        <f>IF(COUNTA(C860:J860)=0,"",8*3)</f>
        <v/>
      </c>
      <c r="M860" s="49">
        <f>IF(K860="","",K860/L860)</f>
        <v/>
      </c>
      <c r="N860" s="42">
        <f>IF(M860="","",IF(M860&gt;=75%,"Final",IF(M860&gt;=60%,"Review","Exclude")))</f>
        <v/>
      </c>
      <c r="O860" s="42" t="n"/>
    </row>
    <row r="861">
      <c r="A861" s="42" t="n"/>
      <c r="B861" s="42">
        <f t="array" ref="B861">IFERROR(INDEX(Screening!$B:$B,MATCH(A861,Screening!$A:$A,0)),"")</f>
        <v/>
      </c>
      <c r="C861" s="42" t="n"/>
      <c r="D861" s="42" t="n"/>
      <c r="E861" s="42" t="n"/>
      <c r="F861" s="42" t="n"/>
      <c r="G861" s="42" t="n"/>
      <c r="H861" s="42" t="n"/>
      <c r="I861" s="42" t="n"/>
      <c r="J861" s="42" t="n"/>
      <c r="K861" s="42">
        <f>IF(COUNTA(C861:J861)=0,"",SUM(C861:J861))</f>
        <v/>
      </c>
      <c r="L861" s="42">
        <f>IF(COUNTA(C861:J861)=0,"",8*3)</f>
        <v/>
      </c>
      <c r="M861" s="49">
        <f>IF(K861="","",K861/L861)</f>
        <v/>
      </c>
      <c r="N861" s="42">
        <f>IF(M861="","",IF(M861&gt;=75%,"Final",IF(M861&gt;=60%,"Review","Exclude")))</f>
        <v/>
      </c>
      <c r="O861" s="42" t="n"/>
    </row>
    <row r="862">
      <c r="A862" s="42" t="n"/>
      <c r="B862" s="42">
        <f t="array" ref="B862">IFERROR(INDEX(Screening!$B:$B,MATCH(A862,Screening!$A:$A,0)),"")</f>
        <v/>
      </c>
      <c r="C862" s="42" t="n"/>
      <c r="D862" s="42" t="n"/>
      <c r="E862" s="42" t="n"/>
      <c r="F862" s="42" t="n"/>
      <c r="G862" s="42" t="n"/>
      <c r="H862" s="42" t="n"/>
      <c r="I862" s="42" t="n"/>
      <c r="J862" s="42" t="n"/>
      <c r="K862" s="42">
        <f>IF(COUNTA(C862:J862)=0,"",SUM(C862:J862))</f>
        <v/>
      </c>
      <c r="L862" s="42">
        <f>IF(COUNTA(C862:J862)=0,"",8*3)</f>
        <v/>
      </c>
      <c r="M862" s="49">
        <f>IF(K862="","",K862/L862)</f>
        <v/>
      </c>
      <c r="N862" s="42">
        <f>IF(M862="","",IF(M862&gt;=75%,"Final",IF(M862&gt;=60%,"Review","Exclude")))</f>
        <v/>
      </c>
      <c r="O862" s="42" t="n"/>
    </row>
    <row r="863">
      <c r="A863" s="42" t="n"/>
      <c r="B863" s="42">
        <f t="array" ref="B863">IFERROR(INDEX(Screening!$B:$B,MATCH(A863,Screening!$A:$A,0)),"")</f>
        <v/>
      </c>
      <c r="C863" s="42" t="n"/>
      <c r="D863" s="42" t="n"/>
      <c r="E863" s="42" t="n"/>
      <c r="F863" s="42" t="n"/>
      <c r="G863" s="42" t="n"/>
      <c r="H863" s="42" t="n"/>
      <c r="I863" s="42" t="n"/>
      <c r="J863" s="42" t="n"/>
      <c r="K863" s="42">
        <f>IF(COUNTA(C863:J863)=0,"",SUM(C863:J863))</f>
        <v/>
      </c>
      <c r="L863" s="42">
        <f>IF(COUNTA(C863:J863)=0,"",8*3)</f>
        <v/>
      </c>
      <c r="M863" s="49">
        <f>IF(K863="","",K863/L863)</f>
        <v/>
      </c>
      <c r="N863" s="42">
        <f>IF(M863="","",IF(M863&gt;=75%,"Final",IF(M863&gt;=60%,"Review","Exclude")))</f>
        <v/>
      </c>
      <c r="O863" s="42" t="n"/>
    </row>
    <row r="864">
      <c r="A864" s="42" t="n"/>
      <c r="B864" s="42">
        <f t="array" ref="B864">IFERROR(INDEX(Screening!$B:$B,MATCH(A864,Screening!$A:$A,0)),"")</f>
        <v/>
      </c>
      <c r="C864" s="42" t="n"/>
      <c r="D864" s="42" t="n"/>
      <c r="E864" s="42" t="n"/>
      <c r="F864" s="42" t="n"/>
      <c r="G864" s="42" t="n"/>
      <c r="H864" s="42" t="n"/>
      <c r="I864" s="42" t="n"/>
      <c r="J864" s="42" t="n"/>
      <c r="K864" s="42">
        <f>IF(COUNTA(C864:J864)=0,"",SUM(C864:J864))</f>
        <v/>
      </c>
      <c r="L864" s="42">
        <f>IF(COUNTA(C864:J864)=0,"",8*3)</f>
        <v/>
      </c>
      <c r="M864" s="49">
        <f>IF(K864="","",K864/L864)</f>
        <v/>
      </c>
      <c r="N864" s="42">
        <f>IF(M864="","",IF(M864&gt;=75%,"Final",IF(M864&gt;=60%,"Review","Exclude")))</f>
        <v/>
      </c>
      <c r="O864" s="42" t="n"/>
    </row>
    <row r="865">
      <c r="A865" s="42" t="n"/>
      <c r="B865" s="42">
        <f t="array" ref="B865">IFERROR(INDEX(Screening!$B:$B,MATCH(A865,Screening!$A:$A,0)),"")</f>
        <v/>
      </c>
      <c r="C865" s="42" t="n"/>
      <c r="D865" s="42" t="n"/>
      <c r="E865" s="42" t="n"/>
      <c r="F865" s="42" t="n"/>
      <c r="G865" s="42" t="n"/>
      <c r="H865" s="42" t="n"/>
      <c r="I865" s="42" t="n"/>
      <c r="J865" s="42" t="n"/>
      <c r="K865" s="42">
        <f>IF(COUNTA(C865:J865)=0,"",SUM(C865:J865))</f>
        <v/>
      </c>
      <c r="L865" s="42">
        <f>IF(COUNTA(C865:J865)=0,"",8*3)</f>
        <v/>
      </c>
      <c r="M865" s="49">
        <f>IF(K865="","",K865/L865)</f>
        <v/>
      </c>
      <c r="N865" s="42">
        <f>IF(M865="","",IF(M865&gt;=75%,"Final",IF(M865&gt;=60%,"Review","Exclude")))</f>
        <v/>
      </c>
      <c r="O865" s="42" t="n"/>
    </row>
    <row r="866">
      <c r="A866" s="42" t="n"/>
      <c r="B866" s="42">
        <f t="array" ref="B866">IFERROR(INDEX(Screening!$B:$B,MATCH(A866,Screening!$A:$A,0)),"")</f>
        <v/>
      </c>
      <c r="C866" s="42" t="n"/>
      <c r="D866" s="42" t="n"/>
      <c r="E866" s="42" t="n"/>
      <c r="F866" s="42" t="n"/>
      <c r="G866" s="42" t="n"/>
      <c r="H866" s="42" t="n"/>
      <c r="I866" s="42" t="n"/>
      <c r="J866" s="42" t="n"/>
      <c r="K866" s="42">
        <f>IF(COUNTA(C866:J866)=0,"",SUM(C866:J866))</f>
        <v/>
      </c>
      <c r="L866" s="42">
        <f>IF(COUNTA(C866:J866)=0,"",8*3)</f>
        <v/>
      </c>
      <c r="M866" s="49">
        <f>IF(K866="","",K866/L866)</f>
        <v/>
      </c>
      <c r="N866" s="42">
        <f>IF(M866="","",IF(M866&gt;=75%,"Final",IF(M866&gt;=60%,"Review","Exclude")))</f>
        <v/>
      </c>
      <c r="O866" s="42" t="n"/>
    </row>
    <row r="867">
      <c r="A867" s="42" t="n"/>
      <c r="B867" s="42">
        <f t="array" ref="B867">IFERROR(INDEX(Screening!$B:$B,MATCH(A867,Screening!$A:$A,0)),"")</f>
        <v/>
      </c>
      <c r="C867" s="42" t="n"/>
      <c r="D867" s="42" t="n"/>
      <c r="E867" s="42" t="n"/>
      <c r="F867" s="42" t="n"/>
      <c r="G867" s="42" t="n"/>
      <c r="H867" s="42" t="n"/>
      <c r="I867" s="42" t="n"/>
      <c r="J867" s="42" t="n"/>
      <c r="K867" s="42">
        <f>IF(COUNTA(C867:J867)=0,"",SUM(C867:J867))</f>
        <v/>
      </c>
      <c r="L867" s="42">
        <f>IF(COUNTA(C867:J867)=0,"",8*3)</f>
        <v/>
      </c>
      <c r="M867" s="49">
        <f>IF(K867="","",K867/L867)</f>
        <v/>
      </c>
      <c r="N867" s="42">
        <f>IF(M867="","",IF(M867&gt;=75%,"Final",IF(M867&gt;=60%,"Review","Exclude")))</f>
        <v/>
      </c>
      <c r="O867" s="42" t="n"/>
    </row>
    <row r="868">
      <c r="A868" s="42" t="n"/>
      <c r="B868" s="42">
        <f t="array" ref="B868">IFERROR(INDEX(Screening!$B:$B,MATCH(A868,Screening!$A:$A,0)),"")</f>
        <v/>
      </c>
      <c r="C868" s="42" t="n"/>
      <c r="D868" s="42" t="n"/>
      <c r="E868" s="42" t="n"/>
      <c r="F868" s="42" t="n"/>
      <c r="G868" s="42" t="n"/>
      <c r="H868" s="42" t="n"/>
      <c r="I868" s="42" t="n"/>
      <c r="J868" s="42" t="n"/>
      <c r="K868" s="42">
        <f>IF(COUNTA(C868:J868)=0,"",SUM(C868:J868))</f>
        <v/>
      </c>
      <c r="L868" s="42">
        <f>IF(COUNTA(C868:J868)=0,"",8*3)</f>
        <v/>
      </c>
      <c r="M868" s="49">
        <f>IF(K868="","",K868/L868)</f>
        <v/>
      </c>
      <c r="N868" s="42">
        <f>IF(M868="","",IF(M868&gt;=75%,"Final",IF(M868&gt;=60%,"Review","Exclude")))</f>
        <v/>
      </c>
      <c r="O868" s="42" t="n"/>
    </row>
    <row r="869">
      <c r="A869" s="42" t="n"/>
      <c r="B869" s="42">
        <f t="array" ref="B869">IFERROR(INDEX(Screening!$B:$B,MATCH(A869,Screening!$A:$A,0)),"")</f>
        <v/>
      </c>
      <c r="C869" s="42" t="n"/>
      <c r="D869" s="42" t="n"/>
      <c r="E869" s="42" t="n"/>
      <c r="F869" s="42" t="n"/>
      <c r="G869" s="42" t="n"/>
      <c r="H869" s="42" t="n"/>
      <c r="I869" s="42" t="n"/>
      <c r="J869" s="42" t="n"/>
      <c r="K869" s="42">
        <f>IF(COUNTA(C869:J869)=0,"",SUM(C869:J869))</f>
        <v/>
      </c>
      <c r="L869" s="42">
        <f>IF(COUNTA(C869:J869)=0,"",8*3)</f>
        <v/>
      </c>
      <c r="M869" s="49">
        <f>IF(K869="","",K869/L869)</f>
        <v/>
      </c>
      <c r="N869" s="42">
        <f>IF(M869="","",IF(M869&gt;=75%,"Final",IF(M869&gt;=60%,"Review","Exclude")))</f>
        <v/>
      </c>
      <c r="O869" s="42" t="n"/>
    </row>
    <row r="870">
      <c r="A870" s="42" t="n"/>
      <c r="B870" s="42">
        <f t="array" ref="B870">IFERROR(INDEX(Screening!$B:$B,MATCH(A870,Screening!$A:$A,0)),"")</f>
        <v/>
      </c>
      <c r="C870" s="42" t="n"/>
      <c r="D870" s="42" t="n"/>
      <c r="E870" s="42" t="n"/>
      <c r="F870" s="42" t="n"/>
      <c r="G870" s="42" t="n"/>
      <c r="H870" s="42" t="n"/>
      <c r="I870" s="42" t="n"/>
      <c r="J870" s="42" t="n"/>
      <c r="K870" s="42">
        <f>IF(COUNTA(C870:J870)=0,"",SUM(C870:J870))</f>
        <v/>
      </c>
      <c r="L870" s="42">
        <f>IF(COUNTA(C870:J870)=0,"",8*3)</f>
        <v/>
      </c>
      <c r="M870" s="49">
        <f>IF(K870="","",K870/L870)</f>
        <v/>
      </c>
      <c r="N870" s="42">
        <f>IF(M870="","",IF(M870&gt;=75%,"Final",IF(M870&gt;=60%,"Review","Exclude")))</f>
        <v/>
      </c>
      <c r="O870" s="42" t="n"/>
    </row>
    <row r="871">
      <c r="A871" s="42" t="n"/>
      <c r="B871" s="42">
        <f t="array" ref="B871">IFERROR(INDEX(Screening!$B:$B,MATCH(A871,Screening!$A:$A,0)),"")</f>
        <v/>
      </c>
      <c r="C871" s="42" t="n"/>
      <c r="D871" s="42" t="n"/>
      <c r="E871" s="42" t="n"/>
      <c r="F871" s="42" t="n"/>
      <c r="G871" s="42" t="n"/>
      <c r="H871" s="42" t="n"/>
      <c r="I871" s="42" t="n"/>
      <c r="J871" s="42" t="n"/>
      <c r="K871" s="42">
        <f>IF(COUNTA(C871:J871)=0,"",SUM(C871:J871))</f>
        <v/>
      </c>
      <c r="L871" s="42">
        <f>IF(COUNTA(C871:J871)=0,"",8*3)</f>
        <v/>
      </c>
      <c r="M871" s="49">
        <f>IF(K871="","",K871/L871)</f>
        <v/>
      </c>
      <c r="N871" s="42">
        <f>IF(M871="","",IF(M871&gt;=75%,"Final",IF(M871&gt;=60%,"Review","Exclude")))</f>
        <v/>
      </c>
      <c r="O871" s="42" t="n"/>
    </row>
    <row r="872">
      <c r="A872" s="42" t="n"/>
      <c r="B872" s="42">
        <f t="array" ref="B872">IFERROR(INDEX(Screening!$B:$B,MATCH(A872,Screening!$A:$A,0)),"")</f>
        <v/>
      </c>
      <c r="C872" s="42" t="n"/>
      <c r="D872" s="42" t="n"/>
      <c r="E872" s="42" t="n"/>
      <c r="F872" s="42" t="n"/>
      <c r="G872" s="42" t="n"/>
      <c r="H872" s="42" t="n"/>
      <c r="I872" s="42" t="n"/>
      <c r="J872" s="42" t="n"/>
      <c r="K872" s="42">
        <f>IF(COUNTA(C872:J872)=0,"",SUM(C872:J872))</f>
        <v/>
      </c>
      <c r="L872" s="42">
        <f>IF(COUNTA(C872:J872)=0,"",8*3)</f>
        <v/>
      </c>
      <c r="M872" s="49">
        <f>IF(K872="","",K872/L872)</f>
        <v/>
      </c>
      <c r="N872" s="42">
        <f>IF(M872="","",IF(M872&gt;=75%,"Final",IF(M872&gt;=60%,"Review","Exclude")))</f>
        <v/>
      </c>
      <c r="O872" s="42" t="n"/>
    </row>
    <row r="873">
      <c r="A873" s="42" t="n"/>
      <c r="B873" s="42">
        <f t="array" ref="B873">IFERROR(INDEX(Screening!$B:$B,MATCH(A873,Screening!$A:$A,0)),"")</f>
        <v/>
      </c>
      <c r="C873" s="42" t="n"/>
      <c r="D873" s="42" t="n"/>
      <c r="E873" s="42" t="n"/>
      <c r="F873" s="42" t="n"/>
      <c r="G873" s="42" t="n"/>
      <c r="H873" s="42" t="n"/>
      <c r="I873" s="42" t="n"/>
      <c r="J873" s="42" t="n"/>
      <c r="K873" s="42">
        <f>IF(COUNTA(C873:J873)=0,"",SUM(C873:J873))</f>
        <v/>
      </c>
      <c r="L873" s="42">
        <f>IF(COUNTA(C873:J873)=0,"",8*3)</f>
        <v/>
      </c>
      <c r="M873" s="49">
        <f>IF(K873="","",K873/L873)</f>
        <v/>
      </c>
      <c r="N873" s="42">
        <f>IF(M873="","",IF(M873&gt;=75%,"Final",IF(M873&gt;=60%,"Review","Exclude")))</f>
        <v/>
      </c>
      <c r="O873" s="42" t="n"/>
    </row>
    <row r="874">
      <c r="A874" s="42" t="n"/>
      <c r="B874" s="42">
        <f t="array" ref="B874">IFERROR(INDEX(Screening!$B:$B,MATCH(A874,Screening!$A:$A,0)),"")</f>
        <v/>
      </c>
      <c r="C874" s="42" t="n"/>
      <c r="D874" s="42" t="n"/>
      <c r="E874" s="42" t="n"/>
      <c r="F874" s="42" t="n"/>
      <c r="G874" s="42" t="n"/>
      <c r="H874" s="42" t="n"/>
      <c r="I874" s="42" t="n"/>
      <c r="J874" s="42" t="n"/>
      <c r="K874" s="42">
        <f>IF(COUNTA(C874:J874)=0,"",SUM(C874:J874))</f>
        <v/>
      </c>
      <c r="L874" s="42">
        <f>IF(COUNTA(C874:J874)=0,"",8*3)</f>
        <v/>
      </c>
      <c r="M874" s="49">
        <f>IF(K874="","",K874/L874)</f>
        <v/>
      </c>
      <c r="N874" s="42">
        <f>IF(M874="","",IF(M874&gt;=75%,"Final",IF(M874&gt;=60%,"Review","Exclude")))</f>
        <v/>
      </c>
      <c r="O874" s="42" t="n"/>
    </row>
    <row r="875">
      <c r="A875" s="42" t="n"/>
      <c r="B875" s="42">
        <f t="array" ref="B875">IFERROR(INDEX(Screening!$B:$B,MATCH(A875,Screening!$A:$A,0)),"")</f>
        <v/>
      </c>
      <c r="C875" s="42" t="n"/>
      <c r="D875" s="42" t="n"/>
      <c r="E875" s="42" t="n"/>
      <c r="F875" s="42" t="n"/>
      <c r="G875" s="42" t="n"/>
      <c r="H875" s="42" t="n"/>
      <c r="I875" s="42" t="n"/>
      <c r="J875" s="42" t="n"/>
      <c r="K875" s="42">
        <f>IF(COUNTA(C875:J875)=0,"",SUM(C875:J875))</f>
        <v/>
      </c>
      <c r="L875" s="42">
        <f>IF(COUNTA(C875:J875)=0,"",8*3)</f>
        <v/>
      </c>
      <c r="M875" s="49">
        <f>IF(K875="","",K875/L875)</f>
        <v/>
      </c>
      <c r="N875" s="42">
        <f>IF(M875="","",IF(M875&gt;=75%,"Final",IF(M875&gt;=60%,"Review","Exclude")))</f>
        <v/>
      </c>
      <c r="O875" s="42" t="n"/>
    </row>
    <row r="876">
      <c r="A876" s="42" t="n"/>
      <c r="B876" s="42">
        <f t="array" ref="B876">IFERROR(INDEX(Screening!$B:$B,MATCH(A876,Screening!$A:$A,0)),"")</f>
        <v/>
      </c>
      <c r="C876" s="42" t="n"/>
      <c r="D876" s="42" t="n"/>
      <c r="E876" s="42" t="n"/>
      <c r="F876" s="42" t="n"/>
      <c r="G876" s="42" t="n"/>
      <c r="H876" s="42" t="n"/>
      <c r="I876" s="42" t="n"/>
      <c r="J876" s="42" t="n"/>
      <c r="K876" s="42">
        <f>IF(COUNTA(C876:J876)=0,"",SUM(C876:J876))</f>
        <v/>
      </c>
      <c r="L876" s="42">
        <f>IF(COUNTA(C876:J876)=0,"",8*3)</f>
        <v/>
      </c>
      <c r="M876" s="49">
        <f>IF(K876="","",K876/L876)</f>
        <v/>
      </c>
      <c r="N876" s="42">
        <f>IF(M876="","",IF(M876&gt;=75%,"Final",IF(M876&gt;=60%,"Review","Exclude")))</f>
        <v/>
      </c>
      <c r="O876" s="42" t="n"/>
    </row>
    <row r="877">
      <c r="A877" s="42" t="n"/>
      <c r="B877" s="42">
        <f t="array" ref="B877">IFERROR(INDEX(Screening!$B:$B,MATCH(A877,Screening!$A:$A,0)),"")</f>
        <v/>
      </c>
      <c r="C877" s="42" t="n"/>
      <c r="D877" s="42" t="n"/>
      <c r="E877" s="42" t="n"/>
      <c r="F877" s="42" t="n"/>
      <c r="G877" s="42" t="n"/>
      <c r="H877" s="42" t="n"/>
      <c r="I877" s="42" t="n"/>
      <c r="J877" s="42" t="n"/>
      <c r="K877" s="42">
        <f>IF(COUNTA(C877:J877)=0,"",SUM(C877:J877))</f>
        <v/>
      </c>
      <c r="L877" s="42">
        <f>IF(COUNTA(C877:J877)=0,"",8*3)</f>
        <v/>
      </c>
      <c r="M877" s="49">
        <f>IF(K877="","",K877/L877)</f>
        <v/>
      </c>
      <c r="N877" s="42">
        <f>IF(M877="","",IF(M877&gt;=75%,"Final",IF(M877&gt;=60%,"Review","Exclude")))</f>
        <v/>
      </c>
      <c r="O877" s="42" t="n"/>
    </row>
    <row r="878">
      <c r="A878" s="42" t="n"/>
      <c r="B878" s="42">
        <f t="array" ref="B878">IFERROR(INDEX(Screening!$B:$B,MATCH(A878,Screening!$A:$A,0)),"")</f>
        <v/>
      </c>
      <c r="C878" s="42" t="n"/>
      <c r="D878" s="42" t="n"/>
      <c r="E878" s="42" t="n"/>
      <c r="F878" s="42" t="n"/>
      <c r="G878" s="42" t="n"/>
      <c r="H878" s="42" t="n"/>
      <c r="I878" s="42" t="n"/>
      <c r="J878" s="42" t="n"/>
      <c r="K878" s="42">
        <f>IF(COUNTA(C878:J878)=0,"",SUM(C878:J878))</f>
        <v/>
      </c>
      <c r="L878" s="42">
        <f>IF(COUNTA(C878:J878)=0,"",8*3)</f>
        <v/>
      </c>
      <c r="M878" s="49">
        <f>IF(K878="","",K878/L878)</f>
        <v/>
      </c>
      <c r="N878" s="42">
        <f>IF(M878="","",IF(M878&gt;=75%,"Final",IF(M878&gt;=60%,"Review","Exclude")))</f>
        <v/>
      </c>
      <c r="O878" s="42" t="n"/>
    </row>
    <row r="879">
      <c r="A879" s="42" t="n"/>
      <c r="B879" s="42">
        <f t="array" ref="B879">IFERROR(INDEX(Screening!$B:$B,MATCH(A879,Screening!$A:$A,0)),"")</f>
        <v/>
      </c>
      <c r="C879" s="42" t="n"/>
      <c r="D879" s="42" t="n"/>
      <c r="E879" s="42" t="n"/>
      <c r="F879" s="42" t="n"/>
      <c r="G879" s="42" t="n"/>
      <c r="H879" s="42" t="n"/>
      <c r="I879" s="42" t="n"/>
      <c r="J879" s="42" t="n"/>
      <c r="K879" s="42">
        <f>IF(COUNTA(C879:J879)=0,"",SUM(C879:J879))</f>
        <v/>
      </c>
      <c r="L879" s="42">
        <f>IF(COUNTA(C879:J879)=0,"",8*3)</f>
        <v/>
      </c>
      <c r="M879" s="49">
        <f>IF(K879="","",K879/L879)</f>
        <v/>
      </c>
      <c r="N879" s="42">
        <f>IF(M879="","",IF(M879&gt;=75%,"Final",IF(M879&gt;=60%,"Review","Exclude")))</f>
        <v/>
      </c>
      <c r="O879" s="42" t="n"/>
    </row>
    <row r="880">
      <c r="A880" s="42" t="n"/>
      <c r="B880" s="42">
        <f t="array" ref="B880">IFERROR(INDEX(Screening!$B:$B,MATCH(A880,Screening!$A:$A,0)),"")</f>
        <v/>
      </c>
      <c r="C880" s="42" t="n"/>
      <c r="D880" s="42" t="n"/>
      <c r="E880" s="42" t="n"/>
      <c r="F880" s="42" t="n"/>
      <c r="G880" s="42" t="n"/>
      <c r="H880" s="42" t="n"/>
      <c r="I880" s="42" t="n"/>
      <c r="J880" s="42" t="n"/>
      <c r="K880" s="42">
        <f>IF(COUNTA(C880:J880)=0,"",SUM(C880:J880))</f>
        <v/>
      </c>
      <c r="L880" s="42">
        <f>IF(COUNTA(C880:J880)=0,"",8*3)</f>
        <v/>
      </c>
      <c r="M880" s="49">
        <f>IF(K880="","",K880/L880)</f>
        <v/>
      </c>
      <c r="N880" s="42">
        <f>IF(M880="","",IF(M880&gt;=75%,"Final",IF(M880&gt;=60%,"Review","Exclude")))</f>
        <v/>
      </c>
      <c r="O880" s="42" t="n"/>
    </row>
    <row r="881">
      <c r="A881" s="42" t="n"/>
      <c r="B881" s="42">
        <f t="array" ref="B881">IFERROR(INDEX(Screening!$B:$B,MATCH(A881,Screening!$A:$A,0)),"")</f>
        <v/>
      </c>
      <c r="C881" s="42" t="n"/>
      <c r="D881" s="42" t="n"/>
      <c r="E881" s="42" t="n"/>
      <c r="F881" s="42" t="n"/>
      <c r="G881" s="42" t="n"/>
      <c r="H881" s="42" t="n"/>
      <c r="I881" s="42" t="n"/>
      <c r="J881" s="42" t="n"/>
      <c r="K881" s="42">
        <f>IF(COUNTA(C881:J881)=0,"",SUM(C881:J881))</f>
        <v/>
      </c>
      <c r="L881" s="42">
        <f>IF(COUNTA(C881:J881)=0,"",8*3)</f>
        <v/>
      </c>
      <c r="M881" s="49">
        <f>IF(K881="","",K881/L881)</f>
        <v/>
      </c>
      <c r="N881" s="42">
        <f>IF(M881="","",IF(M881&gt;=75%,"Final",IF(M881&gt;=60%,"Review","Exclude")))</f>
        <v/>
      </c>
      <c r="O881" s="42" t="n"/>
    </row>
    <row r="882">
      <c r="A882" s="42" t="n"/>
      <c r="B882" s="42">
        <f t="array" ref="B882">IFERROR(INDEX(Screening!$B:$B,MATCH(A882,Screening!$A:$A,0)),"")</f>
        <v/>
      </c>
      <c r="C882" s="42" t="n"/>
      <c r="D882" s="42" t="n"/>
      <c r="E882" s="42" t="n"/>
      <c r="F882" s="42" t="n"/>
      <c r="G882" s="42" t="n"/>
      <c r="H882" s="42" t="n"/>
      <c r="I882" s="42" t="n"/>
      <c r="J882" s="42" t="n"/>
      <c r="K882" s="42">
        <f>IF(COUNTA(C882:J882)=0,"",SUM(C882:J882))</f>
        <v/>
      </c>
      <c r="L882" s="42">
        <f>IF(COUNTA(C882:J882)=0,"",8*3)</f>
        <v/>
      </c>
      <c r="M882" s="49">
        <f>IF(K882="","",K882/L882)</f>
        <v/>
      </c>
      <c r="N882" s="42">
        <f>IF(M882="","",IF(M882&gt;=75%,"Final",IF(M882&gt;=60%,"Review","Exclude")))</f>
        <v/>
      </c>
      <c r="O882" s="42" t="n"/>
    </row>
    <row r="883">
      <c r="A883" s="42" t="n"/>
      <c r="B883" s="42">
        <f t="array" ref="B883">IFERROR(INDEX(Screening!$B:$B,MATCH(A883,Screening!$A:$A,0)),"")</f>
        <v/>
      </c>
      <c r="C883" s="42" t="n"/>
      <c r="D883" s="42" t="n"/>
      <c r="E883" s="42" t="n"/>
      <c r="F883" s="42" t="n"/>
      <c r="G883" s="42" t="n"/>
      <c r="H883" s="42" t="n"/>
      <c r="I883" s="42" t="n"/>
      <c r="J883" s="42" t="n"/>
      <c r="K883" s="42">
        <f>IF(COUNTA(C883:J883)=0,"",SUM(C883:J883))</f>
        <v/>
      </c>
      <c r="L883" s="42">
        <f>IF(COUNTA(C883:J883)=0,"",8*3)</f>
        <v/>
      </c>
      <c r="M883" s="49">
        <f>IF(K883="","",K883/L883)</f>
        <v/>
      </c>
      <c r="N883" s="42">
        <f>IF(M883="","",IF(M883&gt;=75%,"Final",IF(M883&gt;=60%,"Review","Exclude")))</f>
        <v/>
      </c>
      <c r="O883" s="42" t="n"/>
    </row>
    <row r="884">
      <c r="A884" s="42" t="n"/>
      <c r="B884" s="42">
        <f t="array" ref="B884">IFERROR(INDEX(Screening!$B:$B,MATCH(A884,Screening!$A:$A,0)),"")</f>
        <v/>
      </c>
      <c r="C884" s="42" t="n"/>
      <c r="D884" s="42" t="n"/>
      <c r="E884" s="42" t="n"/>
      <c r="F884" s="42" t="n"/>
      <c r="G884" s="42" t="n"/>
      <c r="H884" s="42" t="n"/>
      <c r="I884" s="42" t="n"/>
      <c r="J884" s="42" t="n"/>
      <c r="K884" s="42">
        <f>IF(COUNTA(C884:J884)=0,"",SUM(C884:J884))</f>
        <v/>
      </c>
      <c r="L884" s="42">
        <f>IF(COUNTA(C884:J884)=0,"",8*3)</f>
        <v/>
      </c>
      <c r="M884" s="49">
        <f>IF(K884="","",K884/L884)</f>
        <v/>
      </c>
      <c r="N884" s="42">
        <f>IF(M884="","",IF(M884&gt;=75%,"Final",IF(M884&gt;=60%,"Review","Exclude")))</f>
        <v/>
      </c>
      <c r="O884" s="42" t="n"/>
    </row>
    <row r="885">
      <c r="A885" s="42" t="n"/>
      <c r="B885" s="42">
        <f t="array" ref="B885">IFERROR(INDEX(Screening!$B:$B,MATCH(A885,Screening!$A:$A,0)),"")</f>
        <v/>
      </c>
      <c r="C885" s="42" t="n"/>
      <c r="D885" s="42" t="n"/>
      <c r="E885" s="42" t="n"/>
      <c r="F885" s="42" t="n"/>
      <c r="G885" s="42" t="n"/>
      <c r="H885" s="42" t="n"/>
      <c r="I885" s="42" t="n"/>
      <c r="J885" s="42" t="n"/>
      <c r="K885" s="42">
        <f>IF(COUNTA(C885:J885)=0,"",SUM(C885:J885))</f>
        <v/>
      </c>
      <c r="L885" s="42">
        <f>IF(COUNTA(C885:J885)=0,"",8*3)</f>
        <v/>
      </c>
      <c r="M885" s="49">
        <f>IF(K885="","",K885/L885)</f>
        <v/>
      </c>
      <c r="N885" s="42">
        <f>IF(M885="","",IF(M885&gt;=75%,"Final",IF(M885&gt;=60%,"Review","Exclude")))</f>
        <v/>
      </c>
      <c r="O885" s="42" t="n"/>
    </row>
    <row r="886">
      <c r="A886" s="42" t="n"/>
      <c r="B886" s="42">
        <f t="array" ref="B886">IFERROR(INDEX(Screening!$B:$B,MATCH(A886,Screening!$A:$A,0)),"")</f>
        <v/>
      </c>
      <c r="C886" s="42" t="n"/>
      <c r="D886" s="42" t="n"/>
      <c r="E886" s="42" t="n"/>
      <c r="F886" s="42" t="n"/>
      <c r="G886" s="42" t="n"/>
      <c r="H886" s="42" t="n"/>
      <c r="I886" s="42" t="n"/>
      <c r="J886" s="42" t="n"/>
      <c r="K886" s="42">
        <f>IF(COUNTA(C886:J886)=0,"",SUM(C886:J886))</f>
        <v/>
      </c>
      <c r="L886" s="42">
        <f>IF(COUNTA(C886:J886)=0,"",8*3)</f>
        <v/>
      </c>
      <c r="M886" s="49">
        <f>IF(K886="","",K886/L886)</f>
        <v/>
      </c>
      <c r="N886" s="42">
        <f>IF(M886="","",IF(M886&gt;=75%,"Final",IF(M886&gt;=60%,"Review","Exclude")))</f>
        <v/>
      </c>
      <c r="O886" s="42" t="n"/>
    </row>
    <row r="887">
      <c r="A887" s="42" t="n"/>
      <c r="B887" s="42">
        <f t="array" ref="B887">IFERROR(INDEX(Screening!$B:$B,MATCH(A887,Screening!$A:$A,0)),"")</f>
        <v/>
      </c>
      <c r="C887" s="42" t="n"/>
      <c r="D887" s="42" t="n"/>
      <c r="E887" s="42" t="n"/>
      <c r="F887" s="42" t="n"/>
      <c r="G887" s="42" t="n"/>
      <c r="H887" s="42" t="n"/>
      <c r="I887" s="42" t="n"/>
      <c r="J887" s="42" t="n"/>
      <c r="K887" s="42">
        <f>IF(COUNTA(C887:J887)=0,"",SUM(C887:J887))</f>
        <v/>
      </c>
      <c r="L887" s="42">
        <f>IF(COUNTA(C887:J887)=0,"",8*3)</f>
        <v/>
      </c>
      <c r="M887" s="49">
        <f>IF(K887="","",K887/L887)</f>
        <v/>
      </c>
      <c r="N887" s="42">
        <f>IF(M887="","",IF(M887&gt;=75%,"Final",IF(M887&gt;=60%,"Review","Exclude")))</f>
        <v/>
      </c>
      <c r="O887" s="42" t="n"/>
    </row>
    <row r="888">
      <c r="A888" s="42" t="n"/>
      <c r="B888" s="42">
        <f t="array" ref="B888">IFERROR(INDEX(Screening!$B:$B,MATCH(A888,Screening!$A:$A,0)),"")</f>
        <v/>
      </c>
      <c r="C888" s="42" t="n"/>
      <c r="D888" s="42" t="n"/>
      <c r="E888" s="42" t="n"/>
      <c r="F888" s="42" t="n"/>
      <c r="G888" s="42" t="n"/>
      <c r="H888" s="42" t="n"/>
      <c r="I888" s="42" t="n"/>
      <c r="J888" s="42" t="n"/>
      <c r="K888" s="42">
        <f>IF(COUNTA(C888:J888)=0,"",SUM(C888:J888))</f>
        <v/>
      </c>
      <c r="L888" s="42">
        <f>IF(COUNTA(C888:J888)=0,"",8*3)</f>
        <v/>
      </c>
      <c r="M888" s="49">
        <f>IF(K888="","",K888/L888)</f>
        <v/>
      </c>
      <c r="N888" s="42">
        <f>IF(M888="","",IF(M888&gt;=75%,"Final",IF(M888&gt;=60%,"Review","Exclude")))</f>
        <v/>
      </c>
      <c r="O888" s="42" t="n"/>
    </row>
    <row r="889">
      <c r="A889" s="42" t="n"/>
      <c r="B889" s="42">
        <f t="array" ref="B889">IFERROR(INDEX(Screening!$B:$B,MATCH(A889,Screening!$A:$A,0)),"")</f>
        <v/>
      </c>
      <c r="C889" s="42" t="n"/>
      <c r="D889" s="42" t="n"/>
      <c r="E889" s="42" t="n"/>
      <c r="F889" s="42" t="n"/>
      <c r="G889" s="42" t="n"/>
      <c r="H889" s="42" t="n"/>
      <c r="I889" s="42" t="n"/>
      <c r="J889" s="42" t="n"/>
      <c r="K889" s="42">
        <f>IF(COUNTA(C889:J889)=0,"",SUM(C889:J889))</f>
        <v/>
      </c>
      <c r="L889" s="42">
        <f>IF(COUNTA(C889:J889)=0,"",8*3)</f>
        <v/>
      </c>
      <c r="M889" s="49">
        <f>IF(K889="","",K889/L889)</f>
        <v/>
      </c>
      <c r="N889" s="42">
        <f>IF(M889="","",IF(M889&gt;=75%,"Final",IF(M889&gt;=60%,"Review","Exclude")))</f>
        <v/>
      </c>
      <c r="O889" s="42" t="n"/>
    </row>
    <row r="890">
      <c r="A890" s="42" t="n"/>
      <c r="B890" s="42">
        <f t="array" ref="B890">IFERROR(INDEX(Screening!$B:$B,MATCH(A890,Screening!$A:$A,0)),"")</f>
        <v/>
      </c>
      <c r="C890" s="42" t="n"/>
      <c r="D890" s="42" t="n"/>
      <c r="E890" s="42" t="n"/>
      <c r="F890" s="42" t="n"/>
      <c r="G890" s="42" t="n"/>
      <c r="H890" s="42" t="n"/>
      <c r="I890" s="42" t="n"/>
      <c r="J890" s="42" t="n"/>
      <c r="K890" s="42">
        <f>IF(COUNTA(C890:J890)=0,"",SUM(C890:J890))</f>
        <v/>
      </c>
      <c r="L890" s="42">
        <f>IF(COUNTA(C890:J890)=0,"",8*3)</f>
        <v/>
      </c>
      <c r="M890" s="49">
        <f>IF(K890="","",K890/L890)</f>
        <v/>
      </c>
      <c r="N890" s="42">
        <f>IF(M890="","",IF(M890&gt;=75%,"Final",IF(M890&gt;=60%,"Review","Exclude")))</f>
        <v/>
      </c>
      <c r="O890" s="42" t="n"/>
    </row>
    <row r="891">
      <c r="A891" s="42" t="n"/>
      <c r="B891" s="42">
        <f t="array" ref="B891">IFERROR(INDEX(Screening!$B:$B,MATCH(A891,Screening!$A:$A,0)),"")</f>
        <v/>
      </c>
      <c r="C891" s="42" t="n"/>
      <c r="D891" s="42" t="n"/>
      <c r="E891" s="42" t="n"/>
      <c r="F891" s="42" t="n"/>
      <c r="G891" s="42" t="n"/>
      <c r="H891" s="42" t="n"/>
      <c r="I891" s="42" t="n"/>
      <c r="J891" s="42" t="n"/>
      <c r="K891" s="42">
        <f>IF(COUNTA(C891:J891)=0,"",SUM(C891:J891))</f>
        <v/>
      </c>
      <c r="L891" s="42">
        <f>IF(COUNTA(C891:J891)=0,"",8*3)</f>
        <v/>
      </c>
      <c r="M891" s="49">
        <f>IF(K891="","",K891/L891)</f>
        <v/>
      </c>
      <c r="N891" s="42">
        <f>IF(M891="","",IF(M891&gt;=75%,"Final",IF(M891&gt;=60%,"Review","Exclude")))</f>
        <v/>
      </c>
      <c r="O891" s="42" t="n"/>
    </row>
    <row r="892">
      <c r="A892" s="42" t="n"/>
      <c r="B892" s="42">
        <f t="array" ref="B892">IFERROR(INDEX(Screening!$B:$B,MATCH(A892,Screening!$A:$A,0)),"")</f>
        <v/>
      </c>
      <c r="C892" s="42" t="n"/>
      <c r="D892" s="42" t="n"/>
      <c r="E892" s="42" t="n"/>
      <c r="F892" s="42" t="n"/>
      <c r="G892" s="42" t="n"/>
      <c r="H892" s="42" t="n"/>
      <c r="I892" s="42" t="n"/>
      <c r="J892" s="42" t="n"/>
      <c r="K892" s="42">
        <f>IF(COUNTA(C892:J892)=0,"",SUM(C892:J892))</f>
        <v/>
      </c>
      <c r="L892" s="42">
        <f>IF(COUNTA(C892:J892)=0,"",8*3)</f>
        <v/>
      </c>
      <c r="M892" s="49">
        <f>IF(K892="","",K892/L892)</f>
        <v/>
      </c>
      <c r="N892" s="42">
        <f>IF(M892="","",IF(M892&gt;=75%,"Final",IF(M892&gt;=60%,"Review","Exclude")))</f>
        <v/>
      </c>
      <c r="O892" s="42" t="n"/>
    </row>
    <row r="893">
      <c r="A893" s="42" t="n"/>
      <c r="B893" s="42">
        <f t="array" ref="B893">IFERROR(INDEX(Screening!$B:$B,MATCH(A893,Screening!$A:$A,0)),"")</f>
        <v/>
      </c>
      <c r="C893" s="42" t="n"/>
      <c r="D893" s="42" t="n"/>
      <c r="E893" s="42" t="n"/>
      <c r="F893" s="42" t="n"/>
      <c r="G893" s="42" t="n"/>
      <c r="H893" s="42" t="n"/>
      <c r="I893" s="42" t="n"/>
      <c r="J893" s="42" t="n"/>
      <c r="K893" s="42">
        <f>IF(COUNTA(C893:J893)=0,"",SUM(C893:J893))</f>
        <v/>
      </c>
      <c r="L893" s="42">
        <f>IF(COUNTA(C893:J893)=0,"",8*3)</f>
        <v/>
      </c>
      <c r="M893" s="49">
        <f>IF(K893="","",K893/L893)</f>
        <v/>
      </c>
      <c r="N893" s="42">
        <f>IF(M893="","",IF(M893&gt;=75%,"Final",IF(M893&gt;=60%,"Review","Exclude")))</f>
        <v/>
      </c>
      <c r="O893" s="42" t="n"/>
    </row>
    <row r="894">
      <c r="A894" s="42" t="n"/>
      <c r="B894" s="42">
        <f t="array" ref="B894">IFERROR(INDEX(Screening!$B:$B,MATCH(A894,Screening!$A:$A,0)),"")</f>
        <v/>
      </c>
      <c r="C894" s="42" t="n"/>
      <c r="D894" s="42" t="n"/>
      <c r="E894" s="42" t="n"/>
      <c r="F894" s="42" t="n"/>
      <c r="G894" s="42" t="n"/>
      <c r="H894" s="42" t="n"/>
      <c r="I894" s="42" t="n"/>
      <c r="J894" s="42" t="n"/>
      <c r="K894" s="42">
        <f>IF(COUNTA(C894:J894)=0,"",SUM(C894:J894))</f>
        <v/>
      </c>
      <c r="L894" s="42">
        <f>IF(COUNTA(C894:J894)=0,"",8*3)</f>
        <v/>
      </c>
      <c r="M894" s="49">
        <f>IF(K894="","",K894/L894)</f>
        <v/>
      </c>
      <c r="N894" s="42">
        <f>IF(M894="","",IF(M894&gt;=75%,"Final",IF(M894&gt;=60%,"Review","Exclude")))</f>
        <v/>
      </c>
      <c r="O894" s="42" t="n"/>
    </row>
    <row r="895">
      <c r="A895" s="42" t="n"/>
      <c r="B895" s="42">
        <f t="array" ref="B895">IFERROR(INDEX(Screening!$B:$B,MATCH(A895,Screening!$A:$A,0)),"")</f>
        <v/>
      </c>
      <c r="C895" s="42" t="n"/>
      <c r="D895" s="42" t="n"/>
      <c r="E895" s="42" t="n"/>
      <c r="F895" s="42" t="n"/>
      <c r="G895" s="42" t="n"/>
      <c r="H895" s="42" t="n"/>
      <c r="I895" s="42" t="n"/>
      <c r="J895" s="42" t="n"/>
      <c r="K895" s="42">
        <f>IF(COUNTA(C895:J895)=0,"",SUM(C895:J895))</f>
        <v/>
      </c>
      <c r="L895" s="42">
        <f>IF(COUNTA(C895:J895)=0,"",8*3)</f>
        <v/>
      </c>
      <c r="M895" s="49">
        <f>IF(K895="","",K895/L895)</f>
        <v/>
      </c>
      <c r="N895" s="42">
        <f>IF(M895="","",IF(M895&gt;=75%,"Final",IF(M895&gt;=60%,"Review","Exclude")))</f>
        <v/>
      </c>
      <c r="O895" s="42" t="n"/>
    </row>
    <row r="896">
      <c r="A896" s="42" t="n"/>
      <c r="B896" s="42">
        <f t="array" ref="B896">IFERROR(INDEX(Screening!$B:$B,MATCH(A896,Screening!$A:$A,0)),"")</f>
        <v/>
      </c>
      <c r="C896" s="42" t="n"/>
      <c r="D896" s="42" t="n"/>
      <c r="E896" s="42" t="n"/>
      <c r="F896" s="42" t="n"/>
      <c r="G896" s="42" t="n"/>
      <c r="H896" s="42" t="n"/>
      <c r="I896" s="42" t="n"/>
      <c r="J896" s="42" t="n"/>
      <c r="K896" s="42">
        <f>IF(COUNTA(C896:J896)=0,"",SUM(C896:J896))</f>
        <v/>
      </c>
      <c r="L896" s="42">
        <f>IF(COUNTA(C896:J896)=0,"",8*3)</f>
        <v/>
      </c>
      <c r="M896" s="49">
        <f>IF(K896="","",K896/L896)</f>
        <v/>
      </c>
      <c r="N896" s="42">
        <f>IF(M896="","",IF(M896&gt;=75%,"Final",IF(M896&gt;=60%,"Review","Exclude")))</f>
        <v/>
      </c>
      <c r="O896" s="42" t="n"/>
    </row>
    <row r="897">
      <c r="A897" s="42" t="n"/>
      <c r="B897" s="42">
        <f t="array" ref="B897">IFERROR(INDEX(Screening!$B:$B,MATCH(A897,Screening!$A:$A,0)),"")</f>
        <v/>
      </c>
      <c r="C897" s="42" t="n"/>
      <c r="D897" s="42" t="n"/>
      <c r="E897" s="42" t="n"/>
      <c r="F897" s="42" t="n"/>
      <c r="G897" s="42" t="n"/>
      <c r="H897" s="42" t="n"/>
      <c r="I897" s="42" t="n"/>
      <c r="J897" s="42" t="n"/>
      <c r="K897" s="42">
        <f>IF(COUNTA(C897:J897)=0,"",SUM(C897:J897))</f>
        <v/>
      </c>
      <c r="L897" s="42">
        <f>IF(COUNTA(C897:J897)=0,"",8*3)</f>
        <v/>
      </c>
      <c r="M897" s="49">
        <f>IF(K897="","",K897/L897)</f>
        <v/>
      </c>
      <c r="N897" s="42">
        <f>IF(M897="","",IF(M897&gt;=75%,"Final",IF(M897&gt;=60%,"Review","Exclude")))</f>
        <v/>
      </c>
      <c r="O897" s="42" t="n"/>
    </row>
    <row r="898">
      <c r="A898" s="42" t="n"/>
      <c r="B898" s="42">
        <f t="array" ref="B898">IFERROR(INDEX(Screening!$B:$B,MATCH(A898,Screening!$A:$A,0)),"")</f>
        <v/>
      </c>
      <c r="C898" s="42" t="n"/>
      <c r="D898" s="42" t="n"/>
      <c r="E898" s="42" t="n"/>
      <c r="F898" s="42" t="n"/>
      <c r="G898" s="42" t="n"/>
      <c r="H898" s="42" t="n"/>
      <c r="I898" s="42" t="n"/>
      <c r="J898" s="42" t="n"/>
      <c r="K898" s="42">
        <f>IF(COUNTA(C898:J898)=0,"",SUM(C898:J898))</f>
        <v/>
      </c>
      <c r="L898" s="42">
        <f>IF(COUNTA(C898:J898)=0,"",8*3)</f>
        <v/>
      </c>
      <c r="M898" s="49">
        <f>IF(K898="","",K898/L898)</f>
        <v/>
      </c>
      <c r="N898" s="42">
        <f>IF(M898="","",IF(M898&gt;=75%,"Final",IF(M898&gt;=60%,"Review","Exclude")))</f>
        <v/>
      </c>
      <c r="O898" s="42" t="n"/>
    </row>
    <row r="899">
      <c r="A899" s="42" t="n"/>
      <c r="B899" s="42">
        <f t="array" ref="B899">IFERROR(INDEX(Screening!$B:$B,MATCH(A899,Screening!$A:$A,0)),"")</f>
        <v/>
      </c>
      <c r="C899" s="42" t="n"/>
      <c r="D899" s="42" t="n"/>
      <c r="E899" s="42" t="n"/>
      <c r="F899" s="42" t="n"/>
      <c r="G899" s="42" t="n"/>
      <c r="H899" s="42" t="n"/>
      <c r="I899" s="42" t="n"/>
      <c r="J899" s="42" t="n"/>
      <c r="K899" s="42">
        <f>IF(COUNTA(C899:J899)=0,"",SUM(C899:J899))</f>
        <v/>
      </c>
      <c r="L899" s="42">
        <f>IF(COUNTA(C899:J899)=0,"",8*3)</f>
        <v/>
      </c>
      <c r="M899" s="49">
        <f>IF(K899="","",K899/L899)</f>
        <v/>
      </c>
      <c r="N899" s="42">
        <f>IF(M899="","",IF(M899&gt;=75%,"Final",IF(M899&gt;=60%,"Review","Exclude")))</f>
        <v/>
      </c>
      <c r="O899" s="42" t="n"/>
    </row>
    <row r="900">
      <c r="A900" s="42" t="n"/>
      <c r="B900" s="42">
        <f t="array" ref="B900">IFERROR(INDEX(Screening!$B:$B,MATCH(A900,Screening!$A:$A,0)),"")</f>
        <v/>
      </c>
      <c r="C900" s="42" t="n"/>
      <c r="D900" s="42" t="n"/>
      <c r="E900" s="42" t="n"/>
      <c r="F900" s="42" t="n"/>
      <c r="G900" s="42" t="n"/>
      <c r="H900" s="42" t="n"/>
      <c r="I900" s="42" t="n"/>
      <c r="J900" s="42" t="n"/>
      <c r="K900" s="42">
        <f>IF(COUNTA(C900:J900)=0,"",SUM(C900:J900))</f>
        <v/>
      </c>
      <c r="L900" s="42">
        <f>IF(COUNTA(C900:J900)=0,"",8*3)</f>
        <v/>
      </c>
      <c r="M900" s="49">
        <f>IF(K900="","",K900/L900)</f>
        <v/>
      </c>
      <c r="N900" s="42">
        <f>IF(M900="","",IF(M900&gt;=75%,"Final",IF(M900&gt;=60%,"Review","Exclude")))</f>
        <v/>
      </c>
      <c r="O900" s="42" t="n"/>
    </row>
    <row r="901">
      <c r="A901" s="42" t="n"/>
      <c r="B901" s="42">
        <f t="array" ref="B901">IFERROR(INDEX(Screening!$B:$B,MATCH(A901,Screening!$A:$A,0)),"")</f>
        <v/>
      </c>
      <c r="C901" s="42" t="n"/>
      <c r="D901" s="42" t="n"/>
      <c r="E901" s="42" t="n"/>
      <c r="F901" s="42" t="n"/>
      <c r="G901" s="42" t="n"/>
      <c r="H901" s="42" t="n"/>
      <c r="I901" s="42" t="n"/>
      <c r="J901" s="42" t="n"/>
      <c r="K901" s="42">
        <f>IF(COUNTA(C901:J901)=0,"",SUM(C901:J901))</f>
        <v/>
      </c>
      <c r="L901" s="42">
        <f>IF(COUNTA(C901:J901)=0,"",8*3)</f>
        <v/>
      </c>
      <c r="M901" s="49">
        <f>IF(K901="","",K901/L901)</f>
        <v/>
      </c>
      <c r="N901" s="42">
        <f>IF(M901="","",IF(M901&gt;=75%,"Final",IF(M901&gt;=60%,"Review","Exclude")))</f>
        <v/>
      </c>
      <c r="O901" s="42" t="n"/>
    </row>
    <row r="902">
      <c r="A902" s="42" t="n"/>
      <c r="B902" s="42">
        <f t="array" ref="B902">IFERROR(INDEX(Screening!$B:$B,MATCH(A902,Screening!$A:$A,0)),"")</f>
        <v/>
      </c>
      <c r="C902" s="42" t="n"/>
      <c r="D902" s="42" t="n"/>
      <c r="E902" s="42" t="n"/>
      <c r="F902" s="42" t="n"/>
      <c r="G902" s="42" t="n"/>
      <c r="H902" s="42" t="n"/>
      <c r="I902" s="42" t="n"/>
      <c r="J902" s="42" t="n"/>
      <c r="K902" s="42">
        <f>IF(COUNTA(C902:J902)=0,"",SUM(C902:J902))</f>
        <v/>
      </c>
      <c r="L902" s="42">
        <f>IF(COUNTA(C902:J902)=0,"",8*3)</f>
        <v/>
      </c>
      <c r="M902" s="49">
        <f>IF(K902="","",K902/L902)</f>
        <v/>
      </c>
      <c r="N902" s="42">
        <f>IF(M902="","",IF(M902&gt;=75%,"Final",IF(M902&gt;=60%,"Review","Exclude")))</f>
        <v/>
      </c>
      <c r="O902" s="42" t="n"/>
    </row>
    <row r="903">
      <c r="A903" s="42" t="n"/>
      <c r="B903" s="42">
        <f t="array" ref="B903">IFERROR(INDEX(Screening!$B:$B,MATCH(A903,Screening!$A:$A,0)),"")</f>
        <v/>
      </c>
      <c r="C903" s="42" t="n"/>
      <c r="D903" s="42" t="n"/>
      <c r="E903" s="42" t="n"/>
      <c r="F903" s="42" t="n"/>
      <c r="G903" s="42" t="n"/>
      <c r="H903" s="42" t="n"/>
      <c r="I903" s="42" t="n"/>
      <c r="J903" s="42" t="n"/>
      <c r="K903" s="42">
        <f>IF(COUNTA(C903:J903)=0,"",SUM(C903:J903))</f>
        <v/>
      </c>
      <c r="L903" s="42">
        <f>IF(COUNTA(C903:J903)=0,"",8*3)</f>
        <v/>
      </c>
      <c r="M903" s="49">
        <f>IF(K903="","",K903/L903)</f>
        <v/>
      </c>
      <c r="N903" s="42">
        <f>IF(M903="","",IF(M903&gt;=75%,"Final",IF(M903&gt;=60%,"Review","Exclude")))</f>
        <v/>
      </c>
      <c r="O903" s="42" t="n"/>
    </row>
    <row r="904">
      <c r="A904" s="42" t="n"/>
      <c r="B904" s="42">
        <f t="array" ref="B904">IFERROR(INDEX(Screening!$B:$B,MATCH(A904,Screening!$A:$A,0)),"")</f>
        <v/>
      </c>
      <c r="C904" s="42" t="n"/>
      <c r="D904" s="42" t="n"/>
      <c r="E904" s="42" t="n"/>
      <c r="F904" s="42" t="n"/>
      <c r="G904" s="42" t="n"/>
      <c r="H904" s="42" t="n"/>
      <c r="I904" s="42" t="n"/>
      <c r="J904" s="42" t="n"/>
      <c r="K904" s="42">
        <f>IF(COUNTA(C904:J904)=0,"",SUM(C904:J904))</f>
        <v/>
      </c>
      <c r="L904" s="42">
        <f>IF(COUNTA(C904:J904)=0,"",8*3)</f>
        <v/>
      </c>
      <c r="M904" s="49">
        <f>IF(K904="","",K904/L904)</f>
        <v/>
      </c>
      <c r="N904" s="42">
        <f>IF(M904="","",IF(M904&gt;=75%,"Final",IF(M904&gt;=60%,"Review","Exclude")))</f>
        <v/>
      </c>
      <c r="O904" s="42" t="n"/>
    </row>
    <row r="905">
      <c r="A905" s="42" t="n"/>
      <c r="B905" s="42">
        <f t="array" ref="B905">IFERROR(INDEX(Screening!$B:$B,MATCH(A905,Screening!$A:$A,0)),"")</f>
        <v/>
      </c>
      <c r="C905" s="42" t="n"/>
      <c r="D905" s="42" t="n"/>
      <c r="E905" s="42" t="n"/>
      <c r="F905" s="42" t="n"/>
      <c r="G905" s="42" t="n"/>
      <c r="H905" s="42" t="n"/>
      <c r="I905" s="42" t="n"/>
      <c r="J905" s="42" t="n"/>
      <c r="K905" s="42">
        <f>IF(COUNTA(C905:J905)=0,"",SUM(C905:J905))</f>
        <v/>
      </c>
      <c r="L905" s="42">
        <f>IF(COUNTA(C905:J905)=0,"",8*3)</f>
        <v/>
      </c>
      <c r="M905" s="49">
        <f>IF(K905="","",K905/L905)</f>
        <v/>
      </c>
      <c r="N905" s="42">
        <f>IF(M905="","",IF(M905&gt;=75%,"Final",IF(M905&gt;=60%,"Review","Exclude")))</f>
        <v/>
      </c>
      <c r="O905" s="42" t="n"/>
    </row>
    <row r="906">
      <c r="A906" s="42" t="n"/>
      <c r="B906" s="42">
        <f t="array" ref="B906">IFERROR(INDEX(Screening!$B:$B,MATCH(A906,Screening!$A:$A,0)),"")</f>
        <v/>
      </c>
      <c r="C906" s="42" t="n"/>
      <c r="D906" s="42" t="n"/>
      <c r="E906" s="42" t="n"/>
      <c r="F906" s="42" t="n"/>
      <c r="G906" s="42" t="n"/>
      <c r="H906" s="42" t="n"/>
      <c r="I906" s="42" t="n"/>
      <c r="J906" s="42" t="n"/>
      <c r="K906" s="42">
        <f>IF(COUNTA(C906:J906)=0,"",SUM(C906:J906))</f>
        <v/>
      </c>
      <c r="L906" s="42">
        <f>IF(COUNTA(C906:J906)=0,"",8*3)</f>
        <v/>
      </c>
      <c r="M906" s="49">
        <f>IF(K906="","",K906/L906)</f>
        <v/>
      </c>
      <c r="N906" s="42">
        <f>IF(M906="","",IF(M906&gt;=75%,"Final",IF(M906&gt;=60%,"Review","Exclude")))</f>
        <v/>
      </c>
      <c r="O906" s="42" t="n"/>
    </row>
    <row r="907">
      <c r="A907" s="42" t="n"/>
      <c r="B907" s="42">
        <f t="array" ref="B907">IFERROR(INDEX(Screening!$B:$B,MATCH(A907,Screening!$A:$A,0)),"")</f>
        <v/>
      </c>
      <c r="C907" s="42" t="n"/>
      <c r="D907" s="42" t="n"/>
      <c r="E907" s="42" t="n"/>
      <c r="F907" s="42" t="n"/>
      <c r="G907" s="42" t="n"/>
      <c r="H907" s="42" t="n"/>
      <c r="I907" s="42" t="n"/>
      <c r="J907" s="42" t="n"/>
      <c r="K907" s="42">
        <f>IF(COUNTA(C907:J907)=0,"",SUM(C907:J907))</f>
        <v/>
      </c>
      <c r="L907" s="42">
        <f>IF(COUNTA(C907:J907)=0,"",8*3)</f>
        <v/>
      </c>
      <c r="M907" s="49">
        <f>IF(K907="","",K907/L907)</f>
        <v/>
      </c>
      <c r="N907" s="42">
        <f>IF(M907="","",IF(M907&gt;=75%,"Final",IF(M907&gt;=60%,"Review","Exclude")))</f>
        <v/>
      </c>
      <c r="O907" s="42" t="n"/>
    </row>
    <row r="908">
      <c r="A908" s="42" t="n"/>
      <c r="B908" s="42">
        <f t="array" ref="B908">IFERROR(INDEX(Screening!$B:$B,MATCH(A908,Screening!$A:$A,0)),"")</f>
        <v/>
      </c>
      <c r="C908" s="42" t="n"/>
      <c r="D908" s="42" t="n"/>
      <c r="E908" s="42" t="n"/>
      <c r="F908" s="42" t="n"/>
      <c r="G908" s="42" t="n"/>
      <c r="H908" s="42" t="n"/>
      <c r="I908" s="42" t="n"/>
      <c r="J908" s="42" t="n"/>
      <c r="K908" s="42">
        <f>IF(COUNTA(C908:J908)=0,"",SUM(C908:J908))</f>
        <v/>
      </c>
      <c r="L908" s="42">
        <f>IF(COUNTA(C908:J908)=0,"",8*3)</f>
        <v/>
      </c>
      <c r="M908" s="49">
        <f>IF(K908="","",K908/L908)</f>
        <v/>
      </c>
      <c r="N908" s="42">
        <f>IF(M908="","",IF(M908&gt;=75%,"Final",IF(M908&gt;=60%,"Review","Exclude")))</f>
        <v/>
      </c>
      <c r="O908" s="42" t="n"/>
    </row>
    <row r="909">
      <c r="A909" s="42" t="n"/>
      <c r="B909" s="42">
        <f t="array" ref="B909">IFERROR(INDEX(Screening!$B:$B,MATCH(A909,Screening!$A:$A,0)),"")</f>
        <v/>
      </c>
      <c r="C909" s="42" t="n"/>
      <c r="D909" s="42" t="n"/>
      <c r="E909" s="42" t="n"/>
      <c r="F909" s="42" t="n"/>
      <c r="G909" s="42" t="n"/>
      <c r="H909" s="42" t="n"/>
      <c r="I909" s="42" t="n"/>
      <c r="J909" s="42" t="n"/>
      <c r="K909" s="42">
        <f>IF(COUNTA(C909:J909)=0,"",SUM(C909:J909))</f>
        <v/>
      </c>
      <c r="L909" s="42">
        <f>IF(COUNTA(C909:J909)=0,"",8*3)</f>
        <v/>
      </c>
      <c r="M909" s="49">
        <f>IF(K909="","",K909/L909)</f>
        <v/>
      </c>
      <c r="N909" s="42">
        <f>IF(M909="","",IF(M909&gt;=75%,"Final",IF(M909&gt;=60%,"Review","Exclude")))</f>
        <v/>
      </c>
      <c r="O909" s="42" t="n"/>
    </row>
    <row r="910">
      <c r="A910" s="42" t="n"/>
      <c r="B910" s="42">
        <f t="array" ref="B910">IFERROR(INDEX(Screening!$B:$B,MATCH(A910,Screening!$A:$A,0)),"")</f>
        <v/>
      </c>
      <c r="C910" s="42" t="n"/>
      <c r="D910" s="42" t="n"/>
      <c r="E910" s="42" t="n"/>
      <c r="F910" s="42" t="n"/>
      <c r="G910" s="42" t="n"/>
      <c r="H910" s="42" t="n"/>
      <c r="I910" s="42" t="n"/>
      <c r="J910" s="42" t="n"/>
      <c r="K910" s="42">
        <f>IF(COUNTA(C910:J910)=0,"",SUM(C910:J910))</f>
        <v/>
      </c>
      <c r="L910" s="42">
        <f>IF(COUNTA(C910:J910)=0,"",8*3)</f>
        <v/>
      </c>
      <c r="M910" s="49">
        <f>IF(K910="","",K910/L910)</f>
        <v/>
      </c>
      <c r="N910" s="42">
        <f>IF(M910="","",IF(M910&gt;=75%,"Final",IF(M910&gt;=60%,"Review","Exclude")))</f>
        <v/>
      </c>
      <c r="O910" s="42" t="n"/>
    </row>
    <row r="911">
      <c r="A911" s="42" t="n"/>
      <c r="B911" s="42">
        <f t="array" ref="B911">IFERROR(INDEX(Screening!$B:$B,MATCH(A911,Screening!$A:$A,0)),"")</f>
        <v/>
      </c>
      <c r="C911" s="42" t="n"/>
      <c r="D911" s="42" t="n"/>
      <c r="E911" s="42" t="n"/>
      <c r="F911" s="42" t="n"/>
      <c r="G911" s="42" t="n"/>
      <c r="H911" s="42" t="n"/>
      <c r="I911" s="42" t="n"/>
      <c r="J911" s="42" t="n"/>
      <c r="K911" s="42">
        <f>IF(COUNTA(C911:J911)=0,"",SUM(C911:J911))</f>
        <v/>
      </c>
      <c r="L911" s="42">
        <f>IF(COUNTA(C911:J911)=0,"",8*3)</f>
        <v/>
      </c>
      <c r="M911" s="49">
        <f>IF(K911="","",K911/L911)</f>
        <v/>
      </c>
      <c r="N911" s="42">
        <f>IF(M911="","",IF(M911&gt;=75%,"Final",IF(M911&gt;=60%,"Review","Exclude")))</f>
        <v/>
      </c>
      <c r="O911" s="42" t="n"/>
    </row>
    <row r="912">
      <c r="A912" s="42" t="n"/>
      <c r="B912" s="42">
        <f t="array" ref="B912">IFERROR(INDEX(Screening!$B:$B,MATCH(A912,Screening!$A:$A,0)),"")</f>
        <v/>
      </c>
      <c r="C912" s="42" t="n"/>
      <c r="D912" s="42" t="n"/>
      <c r="E912" s="42" t="n"/>
      <c r="F912" s="42" t="n"/>
      <c r="G912" s="42" t="n"/>
      <c r="H912" s="42" t="n"/>
      <c r="I912" s="42" t="n"/>
      <c r="J912" s="42" t="n"/>
      <c r="K912" s="42">
        <f>IF(COUNTA(C912:J912)=0,"",SUM(C912:J912))</f>
        <v/>
      </c>
      <c r="L912" s="42">
        <f>IF(COUNTA(C912:J912)=0,"",8*3)</f>
        <v/>
      </c>
      <c r="M912" s="49">
        <f>IF(K912="","",K912/L912)</f>
        <v/>
      </c>
      <c r="N912" s="42">
        <f>IF(M912="","",IF(M912&gt;=75%,"Final",IF(M912&gt;=60%,"Review","Exclude")))</f>
        <v/>
      </c>
      <c r="O912" s="42" t="n"/>
    </row>
    <row r="913">
      <c r="A913" s="42" t="n"/>
      <c r="B913" s="42">
        <f t="array" ref="B913">IFERROR(INDEX(Screening!$B:$B,MATCH(A913,Screening!$A:$A,0)),"")</f>
        <v/>
      </c>
      <c r="C913" s="42" t="n"/>
      <c r="D913" s="42" t="n"/>
      <c r="E913" s="42" t="n"/>
      <c r="F913" s="42" t="n"/>
      <c r="G913" s="42" t="n"/>
      <c r="H913" s="42" t="n"/>
      <c r="I913" s="42" t="n"/>
      <c r="J913" s="42" t="n"/>
      <c r="K913" s="42">
        <f>IF(COUNTA(C913:J913)=0,"",SUM(C913:J913))</f>
        <v/>
      </c>
      <c r="L913" s="42">
        <f>IF(COUNTA(C913:J913)=0,"",8*3)</f>
        <v/>
      </c>
      <c r="M913" s="49">
        <f>IF(K913="","",K913/L913)</f>
        <v/>
      </c>
      <c r="N913" s="42">
        <f>IF(M913="","",IF(M913&gt;=75%,"Final",IF(M913&gt;=60%,"Review","Exclude")))</f>
        <v/>
      </c>
      <c r="O913" s="42" t="n"/>
    </row>
    <row r="914">
      <c r="A914" s="42" t="n"/>
      <c r="B914" s="42">
        <f t="array" ref="B914">IFERROR(INDEX(Screening!$B:$B,MATCH(A914,Screening!$A:$A,0)),"")</f>
        <v/>
      </c>
      <c r="C914" s="42" t="n"/>
      <c r="D914" s="42" t="n"/>
      <c r="E914" s="42" t="n"/>
      <c r="F914" s="42" t="n"/>
      <c r="G914" s="42" t="n"/>
      <c r="H914" s="42" t="n"/>
      <c r="I914" s="42" t="n"/>
      <c r="J914" s="42" t="n"/>
      <c r="K914" s="42">
        <f>IF(COUNTA(C914:J914)=0,"",SUM(C914:J914))</f>
        <v/>
      </c>
      <c r="L914" s="42">
        <f>IF(COUNTA(C914:J914)=0,"",8*3)</f>
        <v/>
      </c>
      <c r="M914" s="49">
        <f>IF(K914="","",K914/L914)</f>
        <v/>
      </c>
      <c r="N914" s="42">
        <f>IF(M914="","",IF(M914&gt;=75%,"Final",IF(M914&gt;=60%,"Review","Exclude")))</f>
        <v/>
      </c>
      <c r="O914" s="42" t="n"/>
    </row>
    <row r="915">
      <c r="A915" s="42" t="n"/>
      <c r="B915" s="42">
        <f t="array" ref="B915">IFERROR(INDEX(Screening!$B:$B,MATCH(A915,Screening!$A:$A,0)),"")</f>
        <v/>
      </c>
      <c r="C915" s="42" t="n"/>
      <c r="D915" s="42" t="n"/>
      <c r="E915" s="42" t="n"/>
      <c r="F915" s="42" t="n"/>
      <c r="G915" s="42" t="n"/>
      <c r="H915" s="42" t="n"/>
      <c r="I915" s="42" t="n"/>
      <c r="J915" s="42" t="n"/>
      <c r="K915" s="42">
        <f>IF(COUNTA(C915:J915)=0,"",SUM(C915:J915))</f>
        <v/>
      </c>
      <c r="L915" s="42">
        <f>IF(COUNTA(C915:J915)=0,"",8*3)</f>
        <v/>
      </c>
      <c r="M915" s="49">
        <f>IF(K915="","",K915/L915)</f>
        <v/>
      </c>
      <c r="N915" s="42">
        <f>IF(M915="","",IF(M915&gt;=75%,"Final",IF(M915&gt;=60%,"Review","Exclude")))</f>
        <v/>
      </c>
      <c r="O915" s="42" t="n"/>
    </row>
    <row r="916">
      <c r="A916" s="42" t="n"/>
      <c r="B916" s="42">
        <f t="array" ref="B916">IFERROR(INDEX(Screening!$B:$B,MATCH(A916,Screening!$A:$A,0)),"")</f>
        <v/>
      </c>
      <c r="C916" s="42" t="n"/>
      <c r="D916" s="42" t="n"/>
      <c r="E916" s="42" t="n"/>
      <c r="F916" s="42" t="n"/>
      <c r="G916" s="42" t="n"/>
      <c r="H916" s="42" t="n"/>
      <c r="I916" s="42" t="n"/>
      <c r="J916" s="42" t="n"/>
      <c r="K916" s="42">
        <f>IF(COUNTA(C916:J916)=0,"",SUM(C916:J916))</f>
        <v/>
      </c>
      <c r="L916" s="42">
        <f>IF(COUNTA(C916:J916)=0,"",8*3)</f>
        <v/>
      </c>
      <c r="M916" s="49">
        <f>IF(K916="","",K916/L916)</f>
        <v/>
      </c>
      <c r="N916" s="42">
        <f>IF(M916="","",IF(M916&gt;=75%,"Final",IF(M916&gt;=60%,"Review","Exclude")))</f>
        <v/>
      </c>
      <c r="O916" s="42" t="n"/>
    </row>
    <row r="917">
      <c r="A917" s="42" t="n"/>
      <c r="B917" s="42">
        <f t="array" ref="B917">IFERROR(INDEX(Screening!$B:$B,MATCH(A917,Screening!$A:$A,0)),"")</f>
        <v/>
      </c>
      <c r="C917" s="42" t="n"/>
      <c r="D917" s="42" t="n"/>
      <c r="E917" s="42" t="n"/>
      <c r="F917" s="42" t="n"/>
      <c r="G917" s="42" t="n"/>
      <c r="H917" s="42" t="n"/>
      <c r="I917" s="42" t="n"/>
      <c r="J917" s="42" t="n"/>
      <c r="K917" s="42">
        <f>IF(COUNTA(C917:J917)=0,"",SUM(C917:J917))</f>
        <v/>
      </c>
      <c r="L917" s="42">
        <f>IF(COUNTA(C917:J917)=0,"",8*3)</f>
        <v/>
      </c>
      <c r="M917" s="49">
        <f>IF(K917="","",K917/L917)</f>
        <v/>
      </c>
      <c r="N917" s="42">
        <f>IF(M917="","",IF(M917&gt;=75%,"Final",IF(M917&gt;=60%,"Review","Exclude")))</f>
        <v/>
      </c>
      <c r="O917" s="42" t="n"/>
    </row>
    <row r="918">
      <c r="A918" s="42" t="n"/>
      <c r="B918" s="42">
        <f t="array" ref="B918">IFERROR(INDEX(Screening!$B:$B,MATCH(A918,Screening!$A:$A,0)),"")</f>
        <v/>
      </c>
      <c r="C918" s="42" t="n"/>
      <c r="D918" s="42" t="n"/>
      <c r="E918" s="42" t="n"/>
      <c r="F918" s="42" t="n"/>
      <c r="G918" s="42" t="n"/>
      <c r="H918" s="42" t="n"/>
      <c r="I918" s="42" t="n"/>
      <c r="J918" s="42" t="n"/>
      <c r="K918" s="42">
        <f>IF(COUNTA(C918:J918)=0,"",SUM(C918:J918))</f>
        <v/>
      </c>
      <c r="L918" s="42">
        <f>IF(COUNTA(C918:J918)=0,"",8*3)</f>
        <v/>
      </c>
      <c r="M918" s="49">
        <f>IF(K918="","",K918/L918)</f>
        <v/>
      </c>
      <c r="N918" s="42">
        <f>IF(M918="","",IF(M918&gt;=75%,"Final",IF(M918&gt;=60%,"Review","Exclude")))</f>
        <v/>
      </c>
      <c r="O918" s="42" t="n"/>
    </row>
    <row r="919">
      <c r="A919" s="42" t="n"/>
      <c r="B919" s="42">
        <f t="array" ref="B919">IFERROR(INDEX(Screening!$B:$B,MATCH(A919,Screening!$A:$A,0)),"")</f>
        <v/>
      </c>
      <c r="C919" s="42" t="n"/>
      <c r="D919" s="42" t="n"/>
      <c r="E919" s="42" t="n"/>
      <c r="F919" s="42" t="n"/>
      <c r="G919" s="42" t="n"/>
      <c r="H919" s="42" t="n"/>
      <c r="I919" s="42" t="n"/>
      <c r="J919" s="42" t="n"/>
      <c r="K919" s="42">
        <f>IF(COUNTA(C919:J919)=0,"",SUM(C919:J919))</f>
        <v/>
      </c>
      <c r="L919" s="42">
        <f>IF(COUNTA(C919:J919)=0,"",8*3)</f>
        <v/>
      </c>
      <c r="M919" s="49">
        <f>IF(K919="","",K919/L919)</f>
        <v/>
      </c>
      <c r="N919" s="42">
        <f>IF(M919="","",IF(M919&gt;=75%,"Final",IF(M919&gt;=60%,"Review","Exclude")))</f>
        <v/>
      </c>
      <c r="O919" s="42" t="n"/>
    </row>
    <row r="920">
      <c r="A920" s="42" t="n"/>
      <c r="B920" s="42">
        <f t="array" ref="B920">IFERROR(INDEX(Screening!$B:$B,MATCH(A920,Screening!$A:$A,0)),"")</f>
        <v/>
      </c>
      <c r="C920" s="42" t="n"/>
      <c r="D920" s="42" t="n"/>
      <c r="E920" s="42" t="n"/>
      <c r="F920" s="42" t="n"/>
      <c r="G920" s="42" t="n"/>
      <c r="H920" s="42" t="n"/>
      <c r="I920" s="42" t="n"/>
      <c r="J920" s="42" t="n"/>
      <c r="K920" s="42">
        <f>IF(COUNTA(C920:J920)=0,"",SUM(C920:J920))</f>
        <v/>
      </c>
      <c r="L920" s="42">
        <f>IF(COUNTA(C920:J920)=0,"",8*3)</f>
        <v/>
      </c>
      <c r="M920" s="49">
        <f>IF(K920="","",K920/L920)</f>
        <v/>
      </c>
      <c r="N920" s="42">
        <f>IF(M920="","",IF(M920&gt;=75%,"Final",IF(M920&gt;=60%,"Review","Exclude")))</f>
        <v/>
      </c>
      <c r="O920" s="42" t="n"/>
    </row>
    <row r="921">
      <c r="A921" s="42" t="n"/>
      <c r="B921" s="42">
        <f t="array" ref="B921">IFERROR(INDEX(Screening!$B:$B,MATCH(A921,Screening!$A:$A,0)),"")</f>
        <v/>
      </c>
      <c r="C921" s="42" t="n"/>
      <c r="D921" s="42" t="n"/>
      <c r="E921" s="42" t="n"/>
      <c r="F921" s="42" t="n"/>
      <c r="G921" s="42" t="n"/>
      <c r="H921" s="42" t="n"/>
      <c r="I921" s="42" t="n"/>
      <c r="J921" s="42" t="n"/>
      <c r="K921" s="42">
        <f>IF(COUNTA(C921:J921)=0,"",SUM(C921:J921))</f>
        <v/>
      </c>
      <c r="L921" s="42">
        <f>IF(COUNTA(C921:J921)=0,"",8*3)</f>
        <v/>
      </c>
      <c r="M921" s="49">
        <f>IF(K921="","",K921/L921)</f>
        <v/>
      </c>
      <c r="N921" s="42">
        <f>IF(M921="","",IF(M921&gt;=75%,"Final",IF(M921&gt;=60%,"Review","Exclude")))</f>
        <v/>
      </c>
      <c r="O921" s="42" t="n"/>
    </row>
    <row r="922">
      <c r="A922" s="42" t="n"/>
      <c r="B922" s="42">
        <f t="array" ref="B922">IFERROR(INDEX(Screening!$B:$B,MATCH(A922,Screening!$A:$A,0)),"")</f>
        <v/>
      </c>
      <c r="C922" s="42" t="n"/>
      <c r="D922" s="42" t="n"/>
      <c r="E922" s="42" t="n"/>
      <c r="F922" s="42" t="n"/>
      <c r="G922" s="42" t="n"/>
      <c r="H922" s="42" t="n"/>
      <c r="I922" s="42" t="n"/>
      <c r="J922" s="42" t="n"/>
      <c r="K922" s="42">
        <f>IF(COUNTA(C922:J922)=0,"",SUM(C922:J922))</f>
        <v/>
      </c>
      <c r="L922" s="42">
        <f>IF(COUNTA(C922:J922)=0,"",8*3)</f>
        <v/>
      </c>
      <c r="M922" s="49">
        <f>IF(K922="","",K922/L922)</f>
        <v/>
      </c>
      <c r="N922" s="42">
        <f>IF(M922="","",IF(M922&gt;=75%,"Final",IF(M922&gt;=60%,"Review","Exclude")))</f>
        <v/>
      </c>
      <c r="O922" s="42" t="n"/>
    </row>
    <row r="923">
      <c r="A923" s="42" t="n"/>
      <c r="B923" s="42">
        <f t="array" ref="B923">IFERROR(INDEX(Screening!$B:$B,MATCH(A923,Screening!$A:$A,0)),"")</f>
        <v/>
      </c>
      <c r="C923" s="42" t="n"/>
      <c r="D923" s="42" t="n"/>
      <c r="E923" s="42" t="n"/>
      <c r="F923" s="42" t="n"/>
      <c r="G923" s="42" t="n"/>
      <c r="H923" s="42" t="n"/>
      <c r="I923" s="42" t="n"/>
      <c r="J923" s="42" t="n"/>
      <c r="K923" s="42">
        <f>IF(COUNTA(C923:J923)=0,"",SUM(C923:J923))</f>
        <v/>
      </c>
      <c r="L923" s="42">
        <f>IF(COUNTA(C923:J923)=0,"",8*3)</f>
        <v/>
      </c>
      <c r="M923" s="49">
        <f>IF(K923="","",K923/L923)</f>
        <v/>
      </c>
      <c r="N923" s="42">
        <f>IF(M923="","",IF(M923&gt;=75%,"Final",IF(M923&gt;=60%,"Review","Exclude")))</f>
        <v/>
      </c>
      <c r="O923" s="42" t="n"/>
    </row>
    <row r="924">
      <c r="A924" s="42" t="n"/>
      <c r="B924" s="42">
        <f t="array" ref="B924">IFERROR(INDEX(Screening!$B:$B,MATCH(A924,Screening!$A:$A,0)),"")</f>
        <v/>
      </c>
      <c r="C924" s="42" t="n"/>
      <c r="D924" s="42" t="n"/>
      <c r="E924" s="42" t="n"/>
      <c r="F924" s="42" t="n"/>
      <c r="G924" s="42" t="n"/>
      <c r="H924" s="42" t="n"/>
      <c r="I924" s="42" t="n"/>
      <c r="J924" s="42" t="n"/>
      <c r="K924" s="42">
        <f>IF(COUNTA(C924:J924)=0,"",SUM(C924:J924))</f>
        <v/>
      </c>
      <c r="L924" s="42">
        <f>IF(COUNTA(C924:J924)=0,"",8*3)</f>
        <v/>
      </c>
      <c r="M924" s="49">
        <f>IF(K924="","",K924/L924)</f>
        <v/>
      </c>
      <c r="N924" s="42">
        <f>IF(M924="","",IF(M924&gt;=75%,"Final",IF(M924&gt;=60%,"Review","Exclude")))</f>
        <v/>
      </c>
      <c r="O924" s="42" t="n"/>
    </row>
    <row r="925">
      <c r="A925" s="42" t="n"/>
      <c r="B925" s="42">
        <f t="array" ref="B925">IFERROR(INDEX(Screening!$B:$B,MATCH(A925,Screening!$A:$A,0)),"")</f>
        <v/>
      </c>
      <c r="C925" s="42" t="n"/>
      <c r="D925" s="42" t="n"/>
      <c r="E925" s="42" t="n"/>
      <c r="F925" s="42" t="n"/>
      <c r="G925" s="42" t="n"/>
      <c r="H925" s="42" t="n"/>
      <c r="I925" s="42" t="n"/>
      <c r="J925" s="42" t="n"/>
      <c r="K925" s="42">
        <f>IF(COUNTA(C925:J925)=0,"",SUM(C925:J925))</f>
        <v/>
      </c>
      <c r="L925" s="42">
        <f>IF(COUNTA(C925:J925)=0,"",8*3)</f>
        <v/>
      </c>
      <c r="M925" s="49">
        <f>IF(K925="","",K925/L925)</f>
        <v/>
      </c>
      <c r="N925" s="42">
        <f>IF(M925="","",IF(M925&gt;=75%,"Final",IF(M925&gt;=60%,"Review","Exclude")))</f>
        <v/>
      </c>
      <c r="O925" s="42" t="n"/>
    </row>
    <row r="926">
      <c r="A926" s="42" t="n"/>
      <c r="B926" s="42">
        <f t="array" ref="B926">IFERROR(INDEX(Screening!$B:$B,MATCH(A926,Screening!$A:$A,0)),"")</f>
        <v/>
      </c>
      <c r="C926" s="42" t="n"/>
      <c r="D926" s="42" t="n"/>
      <c r="E926" s="42" t="n"/>
      <c r="F926" s="42" t="n"/>
      <c r="G926" s="42" t="n"/>
      <c r="H926" s="42" t="n"/>
      <c r="I926" s="42" t="n"/>
      <c r="J926" s="42" t="n"/>
      <c r="K926" s="42">
        <f>IF(COUNTA(C926:J926)=0,"",SUM(C926:J926))</f>
        <v/>
      </c>
      <c r="L926" s="42">
        <f>IF(COUNTA(C926:J926)=0,"",8*3)</f>
        <v/>
      </c>
      <c r="M926" s="49">
        <f>IF(K926="","",K926/L926)</f>
        <v/>
      </c>
      <c r="N926" s="42">
        <f>IF(M926="","",IF(M926&gt;=75%,"Final",IF(M926&gt;=60%,"Review","Exclude")))</f>
        <v/>
      </c>
      <c r="O926" s="42" t="n"/>
    </row>
    <row r="927">
      <c r="A927" s="42" t="n"/>
      <c r="B927" s="42">
        <f t="array" ref="B927">IFERROR(INDEX(Screening!$B:$B,MATCH(A927,Screening!$A:$A,0)),"")</f>
        <v/>
      </c>
      <c r="C927" s="42" t="n"/>
      <c r="D927" s="42" t="n"/>
      <c r="E927" s="42" t="n"/>
      <c r="F927" s="42" t="n"/>
      <c r="G927" s="42" t="n"/>
      <c r="H927" s="42" t="n"/>
      <c r="I927" s="42" t="n"/>
      <c r="J927" s="42" t="n"/>
      <c r="K927" s="42">
        <f>IF(COUNTA(C927:J927)=0,"",SUM(C927:J927))</f>
        <v/>
      </c>
      <c r="L927" s="42">
        <f>IF(COUNTA(C927:J927)=0,"",8*3)</f>
        <v/>
      </c>
      <c r="M927" s="49">
        <f>IF(K927="","",K927/L927)</f>
        <v/>
      </c>
      <c r="N927" s="42">
        <f>IF(M927="","",IF(M927&gt;=75%,"Final",IF(M927&gt;=60%,"Review","Exclude")))</f>
        <v/>
      </c>
      <c r="O927" s="42" t="n"/>
    </row>
    <row r="928">
      <c r="A928" s="42" t="n"/>
      <c r="B928" s="42">
        <f t="array" ref="B928">IFERROR(INDEX(Screening!$B:$B,MATCH(A928,Screening!$A:$A,0)),"")</f>
        <v/>
      </c>
      <c r="C928" s="42" t="n"/>
      <c r="D928" s="42" t="n"/>
      <c r="E928" s="42" t="n"/>
      <c r="F928" s="42" t="n"/>
      <c r="G928" s="42" t="n"/>
      <c r="H928" s="42" t="n"/>
      <c r="I928" s="42" t="n"/>
      <c r="J928" s="42" t="n"/>
      <c r="K928" s="42">
        <f>IF(COUNTA(C928:J928)=0,"",SUM(C928:J928))</f>
        <v/>
      </c>
      <c r="L928" s="42">
        <f>IF(COUNTA(C928:J928)=0,"",8*3)</f>
        <v/>
      </c>
      <c r="M928" s="49">
        <f>IF(K928="","",K928/L928)</f>
        <v/>
      </c>
      <c r="N928" s="42">
        <f>IF(M928="","",IF(M928&gt;=75%,"Final",IF(M928&gt;=60%,"Review","Exclude")))</f>
        <v/>
      </c>
      <c r="O928" s="42" t="n"/>
    </row>
    <row r="929">
      <c r="A929" s="42" t="n"/>
      <c r="B929" s="42">
        <f t="array" ref="B929">IFERROR(INDEX(Screening!$B:$B,MATCH(A929,Screening!$A:$A,0)),"")</f>
        <v/>
      </c>
      <c r="C929" s="42" t="n"/>
      <c r="D929" s="42" t="n"/>
      <c r="E929" s="42" t="n"/>
      <c r="F929" s="42" t="n"/>
      <c r="G929" s="42" t="n"/>
      <c r="H929" s="42" t="n"/>
      <c r="I929" s="42" t="n"/>
      <c r="J929" s="42" t="n"/>
      <c r="K929" s="42">
        <f>IF(COUNTA(C929:J929)=0,"",SUM(C929:J929))</f>
        <v/>
      </c>
      <c r="L929" s="42">
        <f>IF(COUNTA(C929:J929)=0,"",8*3)</f>
        <v/>
      </c>
      <c r="M929" s="49">
        <f>IF(K929="","",K929/L929)</f>
        <v/>
      </c>
      <c r="N929" s="42">
        <f>IF(M929="","",IF(M929&gt;=75%,"Final",IF(M929&gt;=60%,"Review","Exclude")))</f>
        <v/>
      </c>
      <c r="O929" s="42" t="n"/>
    </row>
    <row r="930">
      <c r="A930" s="42" t="n"/>
      <c r="B930" s="42">
        <f t="array" ref="B930">IFERROR(INDEX(Screening!$B:$B,MATCH(A930,Screening!$A:$A,0)),"")</f>
        <v/>
      </c>
      <c r="C930" s="42" t="n"/>
      <c r="D930" s="42" t="n"/>
      <c r="E930" s="42" t="n"/>
      <c r="F930" s="42" t="n"/>
      <c r="G930" s="42" t="n"/>
      <c r="H930" s="42" t="n"/>
      <c r="I930" s="42" t="n"/>
      <c r="J930" s="42" t="n"/>
      <c r="K930" s="42">
        <f>IF(COUNTA(C930:J930)=0,"",SUM(C930:J930))</f>
        <v/>
      </c>
      <c r="L930" s="42">
        <f>IF(COUNTA(C930:J930)=0,"",8*3)</f>
        <v/>
      </c>
      <c r="M930" s="49">
        <f>IF(K930="","",K930/L930)</f>
        <v/>
      </c>
      <c r="N930" s="42">
        <f>IF(M930="","",IF(M930&gt;=75%,"Final",IF(M930&gt;=60%,"Review","Exclude")))</f>
        <v/>
      </c>
      <c r="O930" s="42" t="n"/>
    </row>
    <row r="931">
      <c r="A931" s="42" t="n"/>
      <c r="B931" s="42">
        <f t="array" ref="B931">IFERROR(INDEX(Screening!$B:$B,MATCH(A931,Screening!$A:$A,0)),"")</f>
        <v/>
      </c>
      <c r="C931" s="42" t="n"/>
      <c r="D931" s="42" t="n"/>
      <c r="E931" s="42" t="n"/>
      <c r="F931" s="42" t="n"/>
      <c r="G931" s="42" t="n"/>
      <c r="H931" s="42" t="n"/>
      <c r="I931" s="42" t="n"/>
      <c r="J931" s="42" t="n"/>
      <c r="K931" s="42">
        <f>IF(COUNTA(C931:J931)=0,"",SUM(C931:J931))</f>
        <v/>
      </c>
      <c r="L931" s="42">
        <f>IF(COUNTA(C931:J931)=0,"",8*3)</f>
        <v/>
      </c>
      <c r="M931" s="49">
        <f>IF(K931="","",K931/L931)</f>
        <v/>
      </c>
      <c r="N931" s="42">
        <f>IF(M931="","",IF(M931&gt;=75%,"Final",IF(M931&gt;=60%,"Review","Exclude")))</f>
        <v/>
      </c>
      <c r="O931" s="42" t="n"/>
    </row>
    <row r="932">
      <c r="A932" s="42" t="n"/>
      <c r="B932" s="42">
        <f t="array" ref="B932">IFERROR(INDEX(Screening!$B:$B,MATCH(A932,Screening!$A:$A,0)),"")</f>
        <v/>
      </c>
      <c r="C932" s="42" t="n"/>
      <c r="D932" s="42" t="n"/>
      <c r="E932" s="42" t="n"/>
      <c r="F932" s="42" t="n"/>
      <c r="G932" s="42" t="n"/>
      <c r="H932" s="42" t="n"/>
      <c r="I932" s="42" t="n"/>
      <c r="J932" s="42" t="n"/>
      <c r="K932" s="42">
        <f>IF(COUNTA(C932:J932)=0,"",SUM(C932:J932))</f>
        <v/>
      </c>
      <c r="L932" s="42">
        <f>IF(COUNTA(C932:J932)=0,"",8*3)</f>
        <v/>
      </c>
      <c r="M932" s="49">
        <f>IF(K932="","",K932/L932)</f>
        <v/>
      </c>
      <c r="N932" s="42">
        <f>IF(M932="","",IF(M932&gt;=75%,"Final",IF(M932&gt;=60%,"Review","Exclude")))</f>
        <v/>
      </c>
      <c r="O932" s="42" t="n"/>
    </row>
    <row r="933">
      <c r="A933" s="42" t="n"/>
      <c r="B933" s="42">
        <f t="array" ref="B933">IFERROR(INDEX(Screening!$B:$B,MATCH(A933,Screening!$A:$A,0)),"")</f>
        <v/>
      </c>
      <c r="C933" s="42" t="n"/>
      <c r="D933" s="42" t="n"/>
      <c r="E933" s="42" t="n"/>
      <c r="F933" s="42" t="n"/>
      <c r="G933" s="42" t="n"/>
      <c r="H933" s="42" t="n"/>
      <c r="I933" s="42" t="n"/>
      <c r="J933" s="42" t="n"/>
      <c r="K933" s="42">
        <f>IF(COUNTA(C933:J933)=0,"",SUM(C933:J933))</f>
        <v/>
      </c>
      <c r="L933" s="42">
        <f>IF(COUNTA(C933:J933)=0,"",8*3)</f>
        <v/>
      </c>
      <c r="M933" s="49">
        <f>IF(K933="","",K933/L933)</f>
        <v/>
      </c>
      <c r="N933" s="42">
        <f>IF(M933="","",IF(M933&gt;=75%,"Final",IF(M933&gt;=60%,"Review","Exclude")))</f>
        <v/>
      </c>
      <c r="O933" s="42" t="n"/>
    </row>
    <row r="934">
      <c r="A934" s="42" t="n"/>
      <c r="B934" s="42">
        <f t="array" ref="B934">IFERROR(INDEX(Screening!$B:$B,MATCH(A934,Screening!$A:$A,0)),"")</f>
        <v/>
      </c>
      <c r="C934" s="42" t="n"/>
      <c r="D934" s="42" t="n"/>
      <c r="E934" s="42" t="n"/>
      <c r="F934" s="42" t="n"/>
      <c r="G934" s="42" t="n"/>
      <c r="H934" s="42" t="n"/>
      <c r="I934" s="42" t="n"/>
      <c r="J934" s="42" t="n"/>
      <c r="K934" s="42">
        <f>IF(COUNTA(C934:J934)=0,"",SUM(C934:J934))</f>
        <v/>
      </c>
      <c r="L934" s="42">
        <f>IF(COUNTA(C934:J934)=0,"",8*3)</f>
        <v/>
      </c>
      <c r="M934" s="49">
        <f>IF(K934="","",K934/L934)</f>
        <v/>
      </c>
      <c r="N934" s="42">
        <f>IF(M934="","",IF(M934&gt;=75%,"Final",IF(M934&gt;=60%,"Review","Exclude")))</f>
        <v/>
      </c>
      <c r="O934" s="42" t="n"/>
    </row>
    <row r="935">
      <c r="A935" s="42" t="n"/>
      <c r="B935" s="42">
        <f t="array" ref="B935">IFERROR(INDEX(Screening!$B:$B,MATCH(A935,Screening!$A:$A,0)),"")</f>
        <v/>
      </c>
      <c r="C935" s="42" t="n"/>
      <c r="D935" s="42" t="n"/>
      <c r="E935" s="42" t="n"/>
      <c r="F935" s="42" t="n"/>
      <c r="G935" s="42" t="n"/>
      <c r="H935" s="42" t="n"/>
      <c r="I935" s="42" t="n"/>
      <c r="J935" s="42" t="n"/>
      <c r="K935" s="42">
        <f>IF(COUNTA(C935:J935)=0,"",SUM(C935:J935))</f>
        <v/>
      </c>
      <c r="L935" s="42">
        <f>IF(COUNTA(C935:J935)=0,"",8*3)</f>
        <v/>
      </c>
      <c r="M935" s="49">
        <f>IF(K935="","",K935/L935)</f>
        <v/>
      </c>
      <c r="N935" s="42">
        <f>IF(M935="","",IF(M935&gt;=75%,"Final",IF(M935&gt;=60%,"Review","Exclude")))</f>
        <v/>
      </c>
      <c r="O935" s="42" t="n"/>
    </row>
    <row r="936">
      <c r="A936" s="42" t="n"/>
      <c r="B936" s="42">
        <f t="array" ref="B936">IFERROR(INDEX(Screening!$B:$B,MATCH(A936,Screening!$A:$A,0)),"")</f>
        <v/>
      </c>
      <c r="C936" s="42" t="n"/>
      <c r="D936" s="42" t="n"/>
      <c r="E936" s="42" t="n"/>
      <c r="F936" s="42" t="n"/>
      <c r="G936" s="42" t="n"/>
      <c r="H936" s="42" t="n"/>
      <c r="I936" s="42" t="n"/>
      <c r="J936" s="42" t="n"/>
      <c r="K936" s="42">
        <f>IF(COUNTA(C936:J936)=0,"",SUM(C936:J936))</f>
        <v/>
      </c>
      <c r="L936" s="42">
        <f>IF(COUNTA(C936:J936)=0,"",8*3)</f>
        <v/>
      </c>
      <c r="M936" s="49">
        <f>IF(K936="","",K936/L936)</f>
        <v/>
      </c>
      <c r="N936" s="42">
        <f>IF(M936="","",IF(M936&gt;=75%,"Final",IF(M936&gt;=60%,"Review","Exclude")))</f>
        <v/>
      </c>
      <c r="O936" s="42" t="n"/>
    </row>
    <row r="937">
      <c r="A937" s="42" t="n"/>
      <c r="B937" s="42">
        <f t="array" ref="B937">IFERROR(INDEX(Screening!$B:$B,MATCH(A937,Screening!$A:$A,0)),"")</f>
        <v/>
      </c>
      <c r="C937" s="42" t="n"/>
      <c r="D937" s="42" t="n"/>
      <c r="E937" s="42" t="n"/>
      <c r="F937" s="42" t="n"/>
      <c r="G937" s="42" t="n"/>
      <c r="H937" s="42" t="n"/>
      <c r="I937" s="42" t="n"/>
      <c r="J937" s="42" t="n"/>
      <c r="K937" s="42">
        <f>IF(COUNTA(C937:J937)=0,"",SUM(C937:J937))</f>
        <v/>
      </c>
      <c r="L937" s="42">
        <f>IF(COUNTA(C937:J937)=0,"",8*3)</f>
        <v/>
      </c>
      <c r="M937" s="49">
        <f>IF(K937="","",K937/L937)</f>
        <v/>
      </c>
      <c r="N937" s="42">
        <f>IF(M937="","",IF(M937&gt;=75%,"Final",IF(M937&gt;=60%,"Review","Exclude")))</f>
        <v/>
      </c>
      <c r="O937" s="42" t="n"/>
    </row>
    <row r="938">
      <c r="A938" s="42" t="n"/>
      <c r="B938" s="42">
        <f t="array" ref="B938">IFERROR(INDEX(Screening!$B:$B,MATCH(A938,Screening!$A:$A,0)),"")</f>
        <v/>
      </c>
      <c r="C938" s="42" t="n"/>
      <c r="D938" s="42" t="n"/>
      <c r="E938" s="42" t="n"/>
      <c r="F938" s="42" t="n"/>
      <c r="G938" s="42" t="n"/>
      <c r="H938" s="42" t="n"/>
      <c r="I938" s="42" t="n"/>
      <c r="J938" s="42" t="n"/>
      <c r="K938" s="42">
        <f>IF(COUNTA(C938:J938)=0,"",SUM(C938:J938))</f>
        <v/>
      </c>
      <c r="L938" s="42">
        <f>IF(COUNTA(C938:J938)=0,"",8*3)</f>
        <v/>
      </c>
      <c r="M938" s="49">
        <f>IF(K938="","",K938/L938)</f>
        <v/>
      </c>
      <c r="N938" s="42">
        <f>IF(M938="","",IF(M938&gt;=75%,"Final",IF(M938&gt;=60%,"Review","Exclude")))</f>
        <v/>
      </c>
      <c r="O938" s="42" t="n"/>
    </row>
    <row r="939">
      <c r="A939" s="42" t="n"/>
      <c r="B939" s="42">
        <f t="array" ref="B939">IFERROR(INDEX(Screening!$B:$B,MATCH(A939,Screening!$A:$A,0)),"")</f>
        <v/>
      </c>
      <c r="C939" s="42" t="n"/>
      <c r="D939" s="42" t="n"/>
      <c r="E939" s="42" t="n"/>
      <c r="F939" s="42" t="n"/>
      <c r="G939" s="42" t="n"/>
      <c r="H939" s="42" t="n"/>
      <c r="I939" s="42" t="n"/>
      <c r="J939" s="42" t="n"/>
      <c r="K939" s="42">
        <f>IF(COUNTA(C939:J939)=0,"",SUM(C939:J939))</f>
        <v/>
      </c>
      <c r="L939" s="42">
        <f>IF(COUNTA(C939:J939)=0,"",8*3)</f>
        <v/>
      </c>
      <c r="M939" s="49">
        <f>IF(K939="","",K939/L939)</f>
        <v/>
      </c>
      <c r="N939" s="42">
        <f>IF(M939="","",IF(M939&gt;=75%,"Final",IF(M939&gt;=60%,"Review","Exclude")))</f>
        <v/>
      </c>
      <c r="O939" s="42" t="n"/>
    </row>
    <row r="940">
      <c r="A940" s="42" t="n"/>
      <c r="B940" s="42">
        <f t="array" ref="B940">IFERROR(INDEX(Screening!$B:$B,MATCH(A940,Screening!$A:$A,0)),"")</f>
        <v/>
      </c>
      <c r="C940" s="42" t="n"/>
      <c r="D940" s="42" t="n"/>
      <c r="E940" s="42" t="n"/>
      <c r="F940" s="42" t="n"/>
      <c r="G940" s="42" t="n"/>
      <c r="H940" s="42" t="n"/>
      <c r="I940" s="42" t="n"/>
      <c r="J940" s="42" t="n"/>
      <c r="K940" s="42">
        <f>IF(COUNTA(C940:J940)=0,"",SUM(C940:J940))</f>
        <v/>
      </c>
      <c r="L940" s="42">
        <f>IF(COUNTA(C940:J940)=0,"",8*3)</f>
        <v/>
      </c>
      <c r="M940" s="49">
        <f>IF(K940="","",K940/L940)</f>
        <v/>
      </c>
      <c r="N940" s="42">
        <f>IF(M940="","",IF(M940&gt;=75%,"Final",IF(M940&gt;=60%,"Review","Exclude")))</f>
        <v/>
      </c>
      <c r="O940" s="42" t="n"/>
    </row>
    <row r="941">
      <c r="A941" s="42" t="n"/>
      <c r="B941" s="42">
        <f t="array" ref="B941">IFERROR(INDEX(Screening!$B:$B,MATCH(A941,Screening!$A:$A,0)),"")</f>
        <v/>
      </c>
      <c r="C941" s="42" t="n"/>
      <c r="D941" s="42" t="n"/>
      <c r="E941" s="42" t="n"/>
      <c r="F941" s="42" t="n"/>
      <c r="G941" s="42" t="n"/>
      <c r="H941" s="42" t="n"/>
      <c r="I941" s="42" t="n"/>
      <c r="J941" s="42" t="n"/>
      <c r="K941" s="42">
        <f>IF(COUNTA(C941:J941)=0,"",SUM(C941:J941))</f>
        <v/>
      </c>
      <c r="L941" s="42">
        <f>IF(COUNTA(C941:J941)=0,"",8*3)</f>
        <v/>
      </c>
      <c r="M941" s="49">
        <f>IF(K941="","",K941/L941)</f>
        <v/>
      </c>
      <c r="N941" s="42">
        <f>IF(M941="","",IF(M941&gt;=75%,"Final",IF(M941&gt;=60%,"Review","Exclude")))</f>
        <v/>
      </c>
      <c r="O941" s="42" t="n"/>
    </row>
    <row r="942">
      <c r="A942" s="42" t="n"/>
      <c r="B942" s="42">
        <f t="array" ref="B942">IFERROR(INDEX(Screening!$B:$B,MATCH(A942,Screening!$A:$A,0)),"")</f>
        <v/>
      </c>
      <c r="C942" s="42" t="n"/>
      <c r="D942" s="42" t="n"/>
      <c r="E942" s="42" t="n"/>
      <c r="F942" s="42" t="n"/>
      <c r="G942" s="42" t="n"/>
      <c r="H942" s="42" t="n"/>
      <c r="I942" s="42" t="n"/>
      <c r="J942" s="42" t="n"/>
      <c r="K942" s="42">
        <f>IF(COUNTA(C942:J942)=0,"",SUM(C942:J942))</f>
        <v/>
      </c>
      <c r="L942" s="42">
        <f>IF(COUNTA(C942:J942)=0,"",8*3)</f>
        <v/>
      </c>
      <c r="M942" s="49">
        <f>IF(K942="","",K942/L942)</f>
        <v/>
      </c>
      <c r="N942" s="42">
        <f>IF(M942="","",IF(M942&gt;=75%,"Final",IF(M942&gt;=60%,"Review","Exclude")))</f>
        <v/>
      </c>
      <c r="O942" s="42" t="n"/>
    </row>
    <row r="943">
      <c r="A943" s="42" t="n"/>
      <c r="B943" s="42">
        <f t="array" ref="B943">IFERROR(INDEX(Screening!$B:$B,MATCH(A943,Screening!$A:$A,0)),"")</f>
        <v/>
      </c>
      <c r="C943" s="42" t="n"/>
      <c r="D943" s="42" t="n"/>
      <c r="E943" s="42" t="n"/>
      <c r="F943" s="42" t="n"/>
      <c r="G943" s="42" t="n"/>
      <c r="H943" s="42" t="n"/>
      <c r="I943" s="42" t="n"/>
      <c r="J943" s="42" t="n"/>
      <c r="K943" s="42">
        <f>IF(COUNTA(C943:J943)=0,"",SUM(C943:J943))</f>
        <v/>
      </c>
      <c r="L943" s="42">
        <f>IF(COUNTA(C943:J943)=0,"",8*3)</f>
        <v/>
      </c>
      <c r="M943" s="49">
        <f>IF(K943="","",K943/L943)</f>
        <v/>
      </c>
      <c r="N943" s="42">
        <f>IF(M943="","",IF(M943&gt;=75%,"Final",IF(M943&gt;=60%,"Review","Exclude")))</f>
        <v/>
      </c>
      <c r="O943" s="42" t="n"/>
    </row>
    <row r="944">
      <c r="A944" s="42" t="n"/>
      <c r="B944" s="42">
        <f t="array" ref="B944">IFERROR(INDEX(Screening!$B:$B,MATCH(A944,Screening!$A:$A,0)),"")</f>
        <v/>
      </c>
      <c r="C944" s="42" t="n"/>
      <c r="D944" s="42" t="n"/>
      <c r="E944" s="42" t="n"/>
      <c r="F944" s="42" t="n"/>
      <c r="G944" s="42" t="n"/>
      <c r="H944" s="42" t="n"/>
      <c r="I944" s="42" t="n"/>
      <c r="J944" s="42" t="n"/>
      <c r="K944" s="42">
        <f>IF(COUNTA(C944:J944)=0,"",SUM(C944:J944))</f>
        <v/>
      </c>
      <c r="L944" s="42">
        <f>IF(COUNTA(C944:J944)=0,"",8*3)</f>
        <v/>
      </c>
      <c r="M944" s="49">
        <f>IF(K944="","",K944/L944)</f>
        <v/>
      </c>
      <c r="N944" s="42">
        <f>IF(M944="","",IF(M944&gt;=75%,"Final",IF(M944&gt;=60%,"Review","Exclude")))</f>
        <v/>
      </c>
      <c r="O944" s="42" t="n"/>
    </row>
    <row r="945">
      <c r="A945" s="42" t="n"/>
      <c r="B945" s="42">
        <f t="array" ref="B945">IFERROR(INDEX(Screening!$B:$B,MATCH(A945,Screening!$A:$A,0)),"")</f>
        <v/>
      </c>
      <c r="C945" s="42" t="n"/>
      <c r="D945" s="42" t="n"/>
      <c r="E945" s="42" t="n"/>
      <c r="F945" s="42" t="n"/>
      <c r="G945" s="42" t="n"/>
      <c r="H945" s="42" t="n"/>
      <c r="I945" s="42" t="n"/>
      <c r="J945" s="42" t="n"/>
      <c r="K945" s="42">
        <f>IF(COUNTA(C945:J945)=0,"",SUM(C945:J945))</f>
        <v/>
      </c>
      <c r="L945" s="42">
        <f>IF(COUNTA(C945:J945)=0,"",8*3)</f>
        <v/>
      </c>
      <c r="M945" s="49">
        <f>IF(K945="","",K945/L945)</f>
        <v/>
      </c>
      <c r="N945" s="42">
        <f>IF(M945="","",IF(M945&gt;=75%,"Final",IF(M945&gt;=60%,"Review","Exclude")))</f>
        <v/>
      </c>
      <c r="O945" s="42" t="n"/>
    </row>
    <row r="946">
      <c r="A946" s="42" t="n"/>
      <c r="B946" s="42">
        <f t="array" ref="B946">IFERROR(INDEX(Screening!$B:$B,MATCH(A946,Screening!$A:$A,0)),"")</f>
        <v/>
      </c>
      <c r="C946" s="42" t="n"/>
      <c r="D946" s="42" t="n"/>
      <c r="E946" s="42" t="n"/>
      <c r="F946" s="42" t="n"/>
      <c r="G946" s="42" t="n"/>
      <c r="H946" s="42" t="n"/>
      <c r="I946" s="42" t="n"/>
      <c r="J946" s="42" t="n"/>
      <c r="K946" s="42">
        <f>IF(COUNTA(C946:J946)=0,"",SUM(C946:J946))</f>
        <v/>
      </c>
      <c r="L946" s="42">
        <f>IF(COUNTA(C946:J946)=0,"",8*3)</f>
        <v/>
      </c>
      <c r="M946" s="49">
        <f>IF(K946="","",K946/L946)</f>
        <v/>
      </c>
      <c r="N946" s="42">
        <f>IF(M946="","",IF(M946&gt;=75%,"Final",IF(M946&gt;=60%,"Review","Exclude")))</f>
        <v/>
      </c>
      <c r="O946" s="42" t="n"/>
    </row>
    <row r="947">
      <c r="A947" s="42" t="n"/>
      <c r="B947" s="42">
        <f t="array" ref="B947">IFERROR(INDEX(Screening!$B:$B,MATCH(A947,Screening!$A:$A,0)),"")</f>
        <v/>
      </c>
      <c r="C947" s="42" t="n"/>
      <c r="D947" s="42" t="n"/>
      <c r="E947" s="42" t="n"/>
      <c r="F947" s="42" t="n"/>
      <c r="G947" s="42" t="n"/>
      <c r="H947" s="42" t="n"/>
      <c r="I947" s="42" t="n"/>
      <c r="J947" s="42" t="n"/>
      <c r="K947" s="42">
        <f>IF(COUNTA(C947:J947)=0,"",SUM(C947:J947))</f>
        <v/>
      </c>
      <c r="L947" s="42">
        <f>IF(COUNTA(C947:J947)=0,"",8*3)</f>
        <v/>
      </c>
      <c r="M947" s="49">
        <f>IF(K947="","",K947/L947)</f>
        <v/>
      </c>
      <c r="N947" s="42">
        <f>IF(M947="","",IF(M947&gt;=75%,"Final",IF(M947&gt;=60%,"Review","Exclude")))</f>
        <v/>
      </c>
      <c r="O947" s="42" t="n"/>
    </row>
    <row r="948">
      <c r="A948" s="42" t="n"/>
      <c r="B948" s="42">
        <f t="array" ref="B948">IFERROR(INDEX(Screening!$B:$B,MATCH(A948,Screening!$A:$A,0)),"")</f>
        <v/>
      </c>
      <c r="C948" s="42" t="n"/>
      <c r="D948" s="42" t="n"/>
      <c r="E948" s="42" t="n"/>
      <c r="F948" s="42" t="n"/>
      <c r="G948" s="42" t="n"/>
      <c r="H948" s="42" t="n"/>
      <c r="I948" s="42" t="n"/>
      <c r="J948" s="42" t="n"/>
      <c r="K948" s="42">
        <f>IF(COUNTA(C948:J948)=0,"",SUM(C948:J948))</f>
        <v/>
      </c>
      <c r="L948" s="42">
        <f>IF(COUNTA(C948:J948)=0,"",8*3)</f>
        <v/>
      </c>
      <c r="M948" s="49">
        <f>IF(K948="","",K948/L948)</f>
        <v/>
      </c>
      <c r="N948" s="42">
        <f>IF(M948="","",IF(M948&gt;=75%,"Final",IF(M948&gt;=60%,"Review","Exclude")))</f>
        <v/>
      </c>
      <c r="O948" s="42" t="n"/>
    </row>
    <row r="949">
      <c r="A949" s="42" t="n"/>
      <c r="B949" s="42">
        <f t="array" ref="B949">IFERROR(INDEX(Screening!$B:$B,MATCH(A949,Screening!$A:$A,0)),"")</f>
        <v/>
      </c>
      <c r="C949" s="42" t="n"/>
      <c r="D949" s="42" t="n"/>
      <c r="E949" s="42" t="n"/>
      <c r="F949" s="42" t="n"/>
      <c r="G949" s="42" t="n"/>
      <c r="H949" s="42" t="n"/>
      <c r="I949" s="42" t="n"/>
      <c r="J949" s="42" t="n"/>
      <c r="K949" s="42">
        <f>IF(COUNTA(C949:J949)=0,"",SUM(C949:J949))</f>
        <v/>
      </c>
      <c r="L949" s="42">
        <f>IF(COUNTA(C949:J949)=0,"",8*3)</f>
        <v/>
      </c>
      <c r="M949" s="49">
        <f>IF(K949="","",K949/L949)</f>
        <v/>
      </c>
      <c r="N949" s="42">
        <f>IF(M949="","",IF(M949&gt;=75%,"Final",IF(M949&gt;=60%,"Review","Exclude")))</f>
        <v/>
      </c>
      <c r="O949" s="42" t="n"/>
    </row>
    <row r="950">
      <c r="A950" s="42" t="n"/>
      <c r="B950" s="42">
        <f t="array" ref="B950">IFERROR(INDEX(Screening!$B:$B,MATCH(A950,Screening!$A:$A,0)),"")</f>
        <v/>
      </c>
      <c r="C950" s="42" t="n"/>
      <c r="D950" s="42" t="n"/>
      <c r="E950" s="42" t="n"/>
      <c r="F950" s="42" t="n"/>
      <c r="G950" s="42" t="n"/>
      <c r="H950" s="42" t="n"/>
      <c r="I950" s="42" t="n"/>
      <c r="J950" s="42" t="n"/>
      <c r="K950" s="42">
        <f>IF(COUNTA(C950:J950)=0,"",SUM(C950:J950))</f>
        <v/>
      </c>
      <c r="L950" s="42">
        <f>IF(COUNTA(C950:J950)=0,"",8*3)</f>
        <v/>
      </c>
      <c r="M950" s="49">
        <f>IF(K950="","",K950/L950)</f>
        <v/>
      </c>
      <c r="N950" s="42">
        <f>IF(M950="","",IF(M950&gt;=75%,"Final",IF(M950&gt;=60%,"Review","Exclude")))</f>
        <v/>
      </c>
      <c r="O950" s="42" t="n"/>
    </row>
    <row r="951">
      <c r="A951" s="42" t="n"/>
      <c r="B951" s="42">
        <f t="array" ref="B951">IFERROR(INDEX(Screening!$B:$B,MATCH(A951,Screening!$A:$A,0)),"")</f>
        <v/>
      </c>
      <c r="C951" s="42" t="n"/>
      <c r="D951" s="42" t="n"/>
      <c r="E951" s="42" t="n"/>
      <c r="F951" s="42" t="n"/>
      <c r="G951" s="42" t="n"/>
      <c r="H951" s="42" t="n"/>
      <c r="I951" s="42" t="n"/>
      <c r="J951" s="42" t="n"/>
      <c r="K951" s="42">
        <f>IF(COUNTA(C951:J951)=0,"",SUM(C951:J951))</f>
        <v/>
      </c>
      <c r="L951" s="42">
        <f>IF(COUNTA(C951:J951)=0,"",8*3)</f>
        <v/>
      </c>
      <c r="M951" s="49">
        <f>IF(K951="","",K951/L951)</f>
        <v/>
      </c>
      <c r="N951" s="42">
        <f>IF(M951="","",IF(M951&gt;=75%,"Final",IF(M951&gt;=60%,"Review","Exclude")))</f>
        <v/>
      </c>
      <c r="O951" s="42" t="n"/>
    </row>
    <row r="952">
      <c r="A952" s="42" t="n"/>
      <c r="B952" s="42">
        <f t="array" ref="B952">IFERROR(INDEX(Screening!$B:$B,MATCH(A952,Screening!$A:$A,0)),"")</f>
        <v/>
      </c>
      <c r="C952" s="42" t="n"/>
      <c r="D952" s="42" t="n"/>
      <c r="E952" s="42" t="n"/>
      <c r="F952" s="42" t="n"/>
      <c r="G952" s="42" t="n"/>
      <c r="H952" s="42" t="n"/>
      <c r="I952" s="42" t="n"/>
      <c r="J952" s="42" t="n"/>
      <c r="K952" s="42">
        <f>IF(COUNTA(C952:J952)=0,"",SUM(C952:J952))</f>
        <v/>
      </c>
      <c r="L952" s="42">
        <f>IF(COUNTA(C952:J952)=0,"",8*3)</f>
        <v/>
      </c>
      <c r="M952" s="49">
        <f>IF(K952="","",K952/L952)</f>
        <v/>
      </c>
      <c r="N952" s="42">
        <f>IF(M952="","",IF(M952&gt;=75%,"Final",IF(M952&gt;=60%,"Review","Exclude")))</f>
        <v/>
      </c>
      <c r="O952" s="42" t="n"/>
    </row>
    <row r="953">
      <c r="A953" s="42" t="n"/>
      <c r="B953" s="42">
        <f t="array" ref="B953">IFERROR(INDEX(Screening!$B:$B,MATCH(A953,Screening!$A:$A,0)),"")</f>
        <v/>
      </c>
      <c r="C953" s="42" t="n"/>
      <c r="D953" s="42" t="n"/>
      <c r="E953" s="42" t="n"/>
      <c r="F953" s="42" t="n"/>
      <c r="G953" s="42" t="n"/>
      <c r="H953" s="42" t="n"/>
      <c r="I953" s="42" t="n"/>
      <c r="J953" s="42" t="n"/>
      <c r="K953" s="42">
        <f>IF(COUNTA(C953:J953)=0,"",SUM(C953:J953))</f>
        <v/>
      </c>
      <c r="L953" s="42">
        <f>IF(COUNTA(C953:J953)=0,"",8*3)</f>
        <v/>
      </c>
      <c r="M953" s="49">
        <f>IF(K953="","",K953/L953)</f>
        <v/>
      </c>
      <c r="N953" s="42">
        <f>IF(M953="","",IF(M953&gt;=75%,"Final",IF(M953&gt;=60%,"Review","Exclude")))</f>
        <v/>
      </c>
      <c r="O953" s="42" t="n"/>
    </row>
    <row r="954">
      <c r="A954" s="42" t="n"/>
      <c r="B954" s="42">
        <f t="array" ref="B954">IFERROR(INDEX(Screening!$B:$B,MATCH(A954,Screening!$A:$A,0)),"")</f>
        <v/>
      </c>
      <c r="C954" s="42" t="n"/>
      <c r="D954" s="42" t="n"/>
      <c r="E954" s="42" t="n"/>
      <c r="F954" s="42" t="n"/>
      <c r="G954" s="42" t="n"/>
      <c r="H954" s="42" t="n"/>
      <c r="I954" s="42" t="n"/>
      <c r="J954" s="42" t="n"/>
      <c r="K954" s="42">
        <f>IF(COUNTA(C954:J954)=0,"",SUM(C954:J954))</f>
        <v/>
      </c>
      <c r="L954" s="42">
        <f>IF(COUNTA(C954:J954)=0,"",8*3)</f>
        <v/>
      </c>
      <c r="M954" s="49">
        <f>IF(K954="","",K954/L954)</f>
        <v/>
      </c>
      <c r="N954" s="42">
        <f>IF(M954="","",IF(M954&gt;=75%,"Final",IF(M954&gt;=60%,"Review","Exclude")))</f>
        <v/>
      </c>
      <c r="O954" s="42" t="n"/>
    </row>
    <row r="955">
      <c r="A955" s="42" t="n"/>
      <c r="B955" s="42">
        <f t="array" ref="B955">IFERROR(INDEX(Screening!$B:$B,MATCH(A955,Screening!$A:$A,0)),"")</f>
        <v/>
      </c>
      <c r="C955" s="42" t="n"/>
      <c r="D955" s="42" t="n"/>
      <c r="E955" s="42" t="n"/>
      <c r="F955" s="42" t="n"/>
      <c r="G955" s="42" t="n"/>
      <c r="H955" s="42" t="n"/>
      <c r="I955" s="42" t="n"/>
      <c r="J955" s="42" t="n"/>
      <c r="K955" s="42">
        <f>IF(COUNTA(C955:J955)=0,"",SUM(C955:J955))</f>
        <v/>
      </c>
      <c r="L955" s="42">
        <f>IF(COUNTA(C955:J955)=0,"",8*3)</f>
        <v/>
      </c>
      <c r="M955" s="49">
        <f>IF(K955="","",K955/L955)</f>
        <v/>
      </c>
      <c r="N955" s="42">
        <f>IF(M955="","",IF(M955&gt;=75%,"Final",IF(M955&gt;=60%,"Review","Exclude")))</f>
        <v/>
      </c>
      <c r="O955" s="42" t="n"/>
    </row>
    <row r="956">
      <c r="A956" s="42" t="n"/>
      <c r="B956" s="42">
        <f t="array" ref="B956">IFERROR(INDEX(Screening!$B:$B,MATCH(A956,Screening!$A:$A,0)),"")</f>
        <v/>
      </c>
      <c r="C956" s="42" t="n"/>
      <c r="D956" s="42" t="n"/>
      <c r="E956" s="42" t="n"/>
      <c r="F956" s="42" t="n"/>
      <c r="G956" s="42" t="n"/>
      <c r="H956" s="42" t="n"/>
      <c r="I956" s="42" t="n"/>
      <c r="J956" s="42" t="n"/>
      <c r="K956" s="42">
        <f>IF(COUNTA(C956:J956)=0,"",SUM(C956:J956))</f>
        <v/>
      </c>
      <c r="L956" s="42">
        <f>IF(COUNTA(C956:J956)=0,"",8*3)</f>
        <v/>
      </c>
      <c r="M956" s="49">
        <f>IF(K956="","",K956/L956)</f>
        <v/>
      </c>
      <c r="N956" s="42">
        <f>IF(M956="","",IF(M956&gt;=75%,"Final",IF(M956&gt;=60%,"Review","Exclude")))</f>
        <v/>
      </c>
      <c r="O956" s="42" t="n"/>
    </row>
    <row r="957">
      <c r="A957" s="42" t="n"/>
      <c r="B957" s="42">
        <f t="array" ref="B957">IFERROR(INDEX(Screening!$B:$B,MATCH(A957,Screening!$A:$A,0)),"")</f>
        <v/>
      </c>
      <c r="C957" s="42" t="n"/>
      <c r="D957" s="42" t="n"/>
      <c r="E957" s="42" t="n"/>
      <c r="F957" s="42" t="n"/>
      <c r="G957" s="42" t="n"/>
      <c r="H957" s="42" t="n"/>
      <c r="I957" s="42" t="n"/>
      <c r="J957" s="42" t="n"/>
      <c r="K957" s="42">
        <f>IF(COUNTA(C957:J957)=0,"",SUM(C957:J957))</f>
        <v/>
      </c>
      <c r="L957" s="42">
        <f>IF(COUNTA(C957:J957)=0,"",8*3)</f>
        <v/>
      </c>
      <c r="M957" s="49">
        <f>IF(K957="","",K957/L957)</f>
        <v/>
      </c>
      <c r="N957" s="42">
        <f>IF(M957="","",IF(M957&gt;=75%,"Final",IF(M957&gt;=60%,"Review","Exclude")))</f>
        <v/>
      </c>
      <c r="O957" s="42" t="n"/>
    </row>
    <row r="958">
      <c r="A958" s="42" t="n"/>
      <c r="B958" s="42">
        <f t="array" ref="B958">IFERROR(INDEX(Screening!$B:$B,MATCH(A958,Screening!$A:$A,0)),"")</f>
        <v/>
      </c>
      <c r="C958" s="42" t="n"/>
      <c r="D958" s="42" t="n"/>
      <c r="E958" s="42" t="n"/>
      <c r="F958" s="42" t="n"/>
      <c r="G958" s="42" t="n"/>
      <c r="H958" s="42" t="n"/>
      <c r="I958" s="42" t="n"/>
      <c r="J958" s="42" t="n"/>
      <c r="K958" s="42">
        <f>IF(COUNTA(C958:J958)=0,"",SUM(C958:J958))</f>
        <v/>
      </c>
      <c r="L958" s="42">
        <f>IF(COUNTA(C958:J958)=0,"",8*3)</f>
        <v/>
      </c>
      <c r="M958" s="49">
        <f>IF(K958="","",K958/L958)</f>
        <v/>
      </c>
      <c r="N958" s="42">
        <f>IF(M958="","",IF(M958&gt;=75%,"Final",IF(M958&gt;=60%,"Review","Exclude")))</f>
        <v/>
      </c>
      <c r="O958" s="42" t="n"/>
    </row>
    <row r="959">
      <c r="A959" s="42" t="n"/>
      <c r="B959" s="42">
        <f t="array" ref="B959">IFERROR(INDEX(Screening!$B:$B,MATCH(A959,Screening!$A:$A,0)),"")</f>
        <v/>
      </c>
      <c r="C959" s="42" t="n"/>
      <c r="D959" s="42" t="n"/>
      <c r="E959" s="42" t="n"/>
      <c r="F959" s="42" t="n"/>
      <c r="G959" s="42" t="n"/>
      <c r="H959" s="42" t="n"/>
      <c r="I959" s="42" t="n"/>
      <c r="J959" s="42" t="n"/>
      <c r="K959" s="42">
        <f>IF(COUNTA(C959:J959)=0,"",SUM(C959:J959))</f>
        <v/>
      </c>
      <c r="L959" s="42">
        <f>IF(COUNTA(C959:J959)=0,"",8*3)</f>
        <v/>
      </c>
      <c r="M959" s="49">
        <f>IF(K959="","",K959/L959)</f>
        <v/>
      </c>
      <c r="N959" s="42">
        <f>IF(M959="","",IF(M959&gt;=75%,"Final",IF(M959&gt;=60%,"Review","Exclude")))</f>
        <v/>
      </c>
      <c r="O959" s="42" t="n"/>
    </row>
    <row r="960">
      <c r="A960" s="42" t="n"/>
      <c r="B960" s="42">
        <f t="array" ref="B960">IFERROR(INDEX(Screening!$B:$B,MATCH(A960,Screening!$A:$A,0)),"")</f>
        <v/>
      </c>
      <c r="C960" s="42" t="n"/>
      <c r="D960" s="42" t="n"/>
      <c r="E960" s="42" t="n"/>
      <c r="F960" s="42" t="n"/>
      <c r="G960" s="42" t="n"/>
      <c r="H960" s="42" t="n"/>
      <c r="I960" s="42" t="n"/>
      <c r="J960" s="42" t="n"/>
      <c r="K960" s="42">
        <f>IF(COUNTA(C960:J960)=0,"",SUM(C960:J960))</f>
        <v/>
      </c>
      <c r="L960" s="42">
        <f>IF(COUNTA(C960:J960)=0,"",8*3)</f>
        <v/>
      </c>
      <c r="M960" s="49">
        <f>IF(K960="","",K960/L960)</f>
        <v/>
      </c>
      <c r="N960" s="42">
        <f>IF(M960="","",IF(M960&gt;=75%,"Final",IF(M960&gt;=60%,"Review","Exclude")))</f>
        <v/>
      </c>
      <c r="O960" s="42" t="n"/>
    </row>
    <row r="961">
      <c r="A961" s="42" t="n"/>
      <c r="B961" s="42">
        <f t="array" ref="B961">IFERROR(INDEX(Screening!$B:$B,MATCH(A961,Screening!$A:$A,0)),"")</f>
        <v/>
      </c>
      <c r="C961" s="42" t="n"/>
      <c r="D961" s="42" t="n"/>
      <c r="E961" s="42" t="n"/>
      <c r="F961" s="42" t="n"/>
      <c r="G961" s="42" t="n"/>
      <c r="H961" s="42" t="n"/>
      <c r="I961" s="42" t="n"/>
      <c r="J961" s="42" t="n"/>
      <c r="K961" s="42">
        <f>IF(COUNTA(C961:J961)=0,"",SUM(C961:J961))</f>
        <v/>
      </c>
      <c r="L961" s="42">
        <f>IF(COUNTA(C961:J961)=0,"",8*3)</f>
        <v/>
      </c>
      <c r="M961" s="49">
        <f>IF(K961="","",K961/L961)</f>
        <v/>
      </c>
      <c r="N961" s="42">
        <f>IF(M961="","",IF(M961&gt;=75%,"Final",IF(M961&gt;=60%,"Review","Exclude")))</f>
        <v/>
      </c>
      <c r="O961" s="42" t="n"/>
    </row>
    <row r="962">
      <c r="A962" s="42" t="n"/>
      <c r="B962" s="42">
        <f t="array" ref="B962">IFERROR(INDEX(Screening!$B:$B,MATCH(A962,Screening!$A:$A,0)),"")</f>
        <v/>
      </c>
      <c r="C962" s="42" t="n"/>
      <c r="D962" s="42" t="n"/>
      <c r="E962" s="42" t="n"/>
      <c r="F962" s="42" t="n"/>
      <c r="G962" s="42" t="n"/>
      <c r="H962" s="42" t="n"/>
      <c r="I962" s="42" t="n"/>
      <c r="J962" s="42" t="n"/>
      <c r="K962" s="42">
        <f>IF(COUNTA(C962:J962)=0,"",SUM(C962:J962))</f>
        <v/>
      </c>
      <c r="L962" s="42">
        <f>IF(COUNTA(C962:J962)=0,"",8*3)</f>
        <v/>
      </c>
      <c r="M962" s="49">
        <f>IF(K962="","",K962/L962)</f>
        <v/>
      </c>
      <c r="N962" s="42">
        <f>IF(M962="","",IF(M962&gt;=75%,"Final",IF(M962&gt;=60%,"Review","Exclude")))</f>
        <v/>
      </c>
      <c r="O962" s="42" t="n"/>
    </row>
    <row r="963">
      <c r="A963" s="42" t="n"/>
      <c r="B963" s="42">
        <f t="array" ref="B963">IFERROR(INDEX(Screening!$B:$B,MATCH(A963,Screening!$A:$A,0)),"")</f>
        <v/>
      </c>
      <c r="C963" s="42" t="n"/>
      <c r="D963" s="42" t="n"/>
      <c r="E963" s="42" t="n"/>
      <c r="F963" s="42" t="n"/>
      <c r="G963" s="42" t="n"/>
      <c r="H963" s="42" t="n"/>
      <c r="I963" s="42" t="n"/>
      <c r="J963" s="42" t="n"/>
      <c r="K963" s="42">
        <f>IF(COUNTA(C963:J963)=0,"",SUM(C963:J963))</f>
        <v/>
      </c>
      <c r="L963" s="42">
        <f>IF(COUNTA(C963:J963)=0,"",8*3)</f>
        <v/>
      </c>
      <c r="M963" s="49">
        <f>IF(K963="","",K963/L963)</f>
        <v/>
      </c>
      <c r="N963" s="42">
        <f>IF(M963="","",IF(M963&gt;=75%,"Final",IF(M963&gt;=60%,"Review","Exclude")))</f>
        <v/>
      </c>
      <c r="O963" s="42" t="n"/>
    </row>
    <row r="964">
      <c r="A964" s="42" t="n"/>
      <c r="B964" s="42">
        <f t="array" ref="B964">IFERROR(INDEX(Screening!$B:$B,MATCH(A964,Screening!$A:$A,0)),"")</f>
        <v/>
      </c>
      <c r="C964" s="42" t="n"/>
      <c r="D964" s="42" t="n"/>
      <c r="E964" s="42" t="n"/>
      <c r="F964" s="42" t="n"/>
      <c r="G964" s="42" t="n"/>
      <c r="H964" s="42" t="n"/>
      <c r="I964" s="42" t="n"/>
      <c r="J964" s="42" t="n"/>
      <c r="K964" s="42">
        <f>IF(COUNTA(C964:J964)=0,"",SUM(C964:J964))</f>
        <v/>
      </c>
      <c r="L964" s="42">
        <f>IF(COUNTA(C964:J964)=0,"",8*3)</f>
        <v/>
      </c>
      <c r="M964" s="49">
        <f>IF(K964="","",K964/L964)</f>
        <v/>
      </c>
      <c r="N964" s="42">
        <f>IF(M964="","",IF(M964&gt;=75%,"Final",IF(M964&gt;=60%,"Review","Exclude")))</f>
        <v/>
      </c>
      <c r="O964" s="42" t="n"/>
    </row>
    <row r="965">
      <c r="A965" s="42" t="n"/>
      <c r="B965" s="42">
        <f t="array" ref="B965">IFERROR(INDEX(Screening!$B:$B,MATCH(A965,Screening!$A:$A,0)),"")</f>
        <v/>
      </c>
      <c r="C965" s="42" t="n"/>
      <c r="D965" s="42" t="n"/>
      <c r="E965" s="42" t="n"/>
      <c r="F965" s="42" t="n"/>
      <c r="G965" s="42" t="n"/>
      <c r="H965" s="42" t="n"/>
      <c r="I965" s="42" t="n"/>
      <c r="J965" s="42" t="n"/>
      <c r="K965" s="42">
        <f>IF(COUNTA(C965:J965)=0,"",SUM(C965:J965))</f>
        <v/>
      </c>
      <c r="L965" s="42">
        <f>IF(COUNTA(C965:J965)=0,"",8*3)</f>
        <v/>
      </c>
      <c r="M965" s="49">
        <f>IF(K965="","",K965/L965)</f>
        <v/>
      </c>
      <c r="N965" s="42">
        <f>IF(M965="","",IF(M965&gt;=75%,"Final",IF(M965&gt;=60%,"Review","Exclude")))</f>
        <v/>
      </c>
      <c r="O965" s="42" t="n"/>
    </row>
    <row r="966">
      <c r="A966" s="42" t="n"/>
      <c r="B966" s="42">
        <f t="array" ref="B966">IFERROR(INDEX(Screening!$B:$B,MATCH(A966,Screening!$A:$A,0)),"")</f>
        <v/>
      </c>
      <c r="C966" s="42" t="n"/>
      <c r="D966" s="42" t="n"/>
      <c r="E966" s="42" t="n"/>
      <c r="F966" s="42" t="n"/>
      <c r="G966" s="42" t="n"/>
      <c r="H966" s="42" t="n"/>
      <c r="I966" s="42" t="n"/>
      <c r="J966" s="42" t="n"/>
      <c r="K966" s="42">
        <f>IF(COUNTA(C966:J966)=0,"",SUM(C966:J966))</f>
        <v/>
      </c>
      <c r="L966" s="42">
        <f>IF(COUNTA(C966:J966)=0,"",8*3)</f>
        <v/>
      </c>
      <c r="M966" s="49">
        <f>IF(K966="","",K966/L966)</f>
        <v/>
      </c>
      <c r="N966" s="42">
        <f>IF(M966="","",IF(M966&gt;=75%,"Final",IF(M966&gt;=60%,"Review","Exclude")))</f>
        <v/>
      </c>
      <c r="O966" s="42" t="n"/>
    </row>
    <row r="967">
      <c r="A967" s="42" t="n"/>
      <c r="B967" s="42">
        <f t="array" ref="B967">IFERROR(INDEX(Screening!$B:$B,MATCH(A967,Screening!$A:$A,0)),"")</f>
        <v/>
      </c>
      <c r="C967" s="42" t="n"/>
      <c r="D967" s="42" t="n"/>
      <c r="E967" s="42" t="n"/>
      <c r="F967" s="42" t="n"/>
      <c r="G967" s="42" t="n"/>
      <c r="H967" s="42" t="n"/>
      <c r="I967" s="42" t="n"/>
      <c r="J967" s="42" t="n"/>
      <c r="K967" s="42">
        <f>IF(COUNTA(C967:J967)=0,"",SUM(C967:J967))</f>
        <v/>
      </c>
      <c r="L967" s="42">
        <f>IF(COUNTA(C967:J967)=0,"",8*3)</f>
        <v/>
      </c>
      <c r="M967" s="49">
        <f>IF(K967="","",K967/L967)</f>
        <v/>
      </c>
      <c r="N967" s="42">
        <f>IF(M967="","",IF(M967&gt;=75%,"Final",IF(M967&gt;=60%,"Review","Exclude")))</f>
        <v/>
      </c>
      <c r="O967" s="42" t="n"/>
    </row>
    <row r="968">
      <c r="A968" s="42" t="n"/>
      <c r="B968" s="42">
        <f t="array" ref="B968">IFERROR(INDEX(Screening!$B:$B,MATCH(A968,Screening!$A:$A,0)),"")</f>
        <v/>
      </c>
      <c r="C968" s="42" t="n"/>
      <c r="D968" s="42" t="n"/>
      <c r="E968" s="42" t="n"/>
      <c r="F968" s="42" t="n"/>
      <c r="G968" s="42" t="n"/>
      <c r="H968" s="42" t="n"/>
      <c r="I968" s="42" t="n"/>
      <c r="J968" s="42" t="n"/>
      <c r="K968" s="42">
        <f>IF(COUNTA(C968:J968)=0,"",SUM(C968:J968))</f>
        <v/>
      </c>
      <c r="L968" s="42">
        <f>IF(COUNTA(C968:J968)=0,"",8*3)</f>
        <v/>
      </c>
      <c r="M968" s="49">
        <f>IF(K968="","",K968/L968)</f>
        <v/>
      </c>
      <c r="N968" s="42">
        <f>IF(M968="","",IF(M968&gt;=75%,"Final",IF(M968&gt;=60%,"Review","Exclude")))</f>
        <v/>
      </c>
      <c r="O968" s="42" t="n"/>
    </row>
    <row r="969">
      <c r="A969" s="42" t="n"/>
      <c r="B969" s="42">
        <f t="array" ref="B969">IFERROR(INDEX(Screening!$B:$B,MATCH(A969,Screening!$A:$A,0)),"")</f>
        <v/>
      </c>
      <c r="C969" s="42" t="n"/>
      <c r="D969" s="42" t="n"/>
      <c r="E969" s="42" t="n"/>
      <c r="F969" s="42" t="n"/>
      <c r="G969" s="42" t="n"/>
      <c r="H969" s="42" t="n"/>
      <c r="I969" s="42" t="n"/>
      <c r="J969" s="42" t="n"/>
      <c r="K969" s="42">
        <f>IF(COUNTA(C969:J969)=0,"",SUM(C969:J969))</f>
        <v/>
      </c>
      <c r="L969" s="42">
        <f>IF(COUNTA(C969:J969)=0,"",8*3)</f>
        <v/>
      </c>
      <c r="M969" s="49">
        <f>IF(K969="","",K969/L969)</f>
        <v/>
      </c>
      <c r="N969" s="42">
        <f>IF(M969="","",IF(M969&gt;=75%,"Final",IF(M969&gt;=60%,"Review","Exclude")))</f>
        <v/>
      </c>
      <c r="O969" s="42" t="n"/>
    </row>
    <row r="970">
      <c r="A970" s="42" t="n"/>
      <c r="B970" s="42">
        <f t="array" ref="B970">IFERROR(INDEX(Screening!$B:$B,MATCH(A970,Screening!$A:$A,0)),"")</f>
        <v/>
      </c>
      <c r="C970" s="42" t="n"/>
      <c r="D970" s="42" t="n"/>
      <c r="E970" s="42" t="n"/>
      <c r="F970" s="42" t="n"/>
      <c r="G970" s="42" t="n"/>
      <c r="H970" s="42" t="n"/>
      <c r="I970" s="42" t="n"/>
      <c r="J970" s="42" t="n"/>
      <c r="K970" s="42">
        <f>IF(COUNTA(C970:J970)=0,"",SUM(C970:J970))</f>
        <v/>
      </c>
      <c r="L970" s="42">
        <f>IF(COUNTA(C970:J970)=0,"",8*3)</f>
        <v/>
      </c>
      <c r="M970" s="49">
        <f>IF(K970="","",K970/L970)</f>
        <v/>
      </c>
      <c r="N970" s="42">
        <f>IF(M970="","",IF(M970&gt;=75%,"Final",IF(M970&gt;=60%,"Review","Exclude")))</f>
        <v/>
      </c>
      <c r="O970" s="42" t="n"/>
    </row>
    <row r="971">
      <c r="A971" s="42" t="n"/>
      <c r="B971" s="42">
        <f t="array" ref="B971">IFERROR(INDEX(Screening!$B:$B,MATCH(A971,Screening!$A:$A,0)),"")</f>
        <v/>
      </c>
      <c r="C971" s="42" t="n"/>
      <c r="D971" s="42" t="n"/>
      <c r="E971" s="42" t="n"/>
      <c r="F971" s="42" t="n"/>
      <c r="G971" s="42" t="n"/>
      <c r="H971" s="42" t="n"/>
      <c r="I971" s="42" t="n"/>
      <c r="J971" s="42" t="n"/>
      <c r="K971" s="42">
        <f>IF(COUNTA(C971:J971)=0,"",SUM(C971:J971))</f>
        <v/>
      </c>
      <c r="L971" s="42">
        <f>IF(COUNTA(C971:J971)=0,"",8*3)</f>
        <v/>
      </c>
      <c r="M971" s="49">
        <f>IF(K971="","",K971/L971)</f>
        <v/>
      </c>
      <c r="N971" s="42">
        <f>IF(M971="","",IF(M971&gt;=75%,"Final",IF(M971&gt;=60%,"Review","Exclude")))</f>
        <v/>
      </c>
      <c r="O971" s="42" t="n"/>
    </row>
    <row r="972">
      <c r="A972" s="42" t="n"/>
      <c r="B972" s="42">
        <f t="array" ref="B972">IFERROR(INDEX(Screening!$B:$B,MATCH(A972,Screening!$A:$A,0)),"")</f>
        <v/>
      </c>
      <c r="C972" s="42" t="n"/>
      <c r="D972" s="42" t="n"/>
      <c r="E972" s="42" t="n"/>
      <c r="F972" s="42" t="n"/>
      <c r="G972" s="42" t="n"/>
      <c r="H972" s="42" t="n"/>
      <c r="I972" s="42" t="n"/>
      <c r="J972" s="42" t="n"/>
      <c r="K972" s="42">
        <f>IF(COUNTA(C972:J972)=0,"",SUM(C972:J972))</f>
        <v/>
      </c>
      <c r="L972" s="42">
        <f>IF(COUNTA(C972:J972)=0,"",8*3)</f>
        <v/>
      </c>
      <c r="M972" s="49">
        <f>IF(K972="","",K972/L972)</f>
        <v/>
      </c>
      <c r="N972" s="42">
        <f>IF(M972="","",IF(M972&gt;=75%,"Final",IF(M972&gt;=60%,"Review","Exclude")))</f>
        <v/>
      </c>
      <c r="O972" s="42" t="n"/>
    </row>
    <row r="973">
      <c r="A973" s="42" t="n"/>
      <c r="B973" s="42">
        <f t="array" ref="B973">IFERROR(INDEX(Screening!$B:$B,MATCH(A973,Screening!$A:$A,0)),"")</f>
        <v/>
      </c>
      <c r="C973" s="42" t="n"/>
      <c r="D973" s="42" t="n"/>
      <c r="E973" s="42" t="n"/>
      <c r="F973" s="42" t="n"/>
      <c r="G973" s="42" t="n"/>
      <c r="H973" s="42" t="n"/>
      <c r="I973" s="42" t="n"/>
      <c r="J973" s="42" t="n"/>
      <c r="K973" s="42">
        <f>IF(COUNTA(C973:J973)=0,"",SUM(C973:J973))</f>
        <v/>
      </c>
      <c r="L973" s="42">
        <f>IF(COUNTA(C973:J973)=0,"",8*3)</f>
        <v/>
      </c>
      <c r="M973" s="49">
        <f>IF(K973="","",K973/L973)</f>
        <v/>
      </c>
      <c r="N973" s="42">
        <f>IF(M973="","",IF(M973&gt;=75%,"Final",IF(M973&gt;=60%,"Review","Exclude")))</f>
        <v/>
      </c>
      <c r="O973" s="42" t="n"/>
    </row>
    <row r="974">
      <c r="A974" s="42" t="n"/>
      <c r="B974" s="42">
        <f t="array" ref="B974">IFERROR(INDEX(Screening!$B:$B,MATCH(A974,Screening!$A:$A,0)),"")</f>
        <v/>
      </c>
      <c r="C974" s="42" t="n"/>
      <c r="D974" s="42" t="n"/>
      <c r="E974" s="42" t="n"/>
      <c r="F974" s="42" t="n"/>
      <c r="G974" s="42" t="n"/>
      <c r="H974" s="42" t="n"/>
      <c r="I974" s="42" t="n"/>
      <c r="J974" s="42" t="n"/>
      <c r="K974" s="42">
        <f>IF(COUNTA(C974:J974)=0,"",SUM(C974:J974))</f>
        <v/>
      </c>
      <c r="L974" s="42">
        <f>IF(COUNTA(C974:J974)=0,"",8*3)</f>
        <v/>
      </c>
      <c r="M974" s="49">
        <f>IF(K974="","",K974/L974)</f>
        <v/>
      </c>
      <c r="N974" s="42">
        <f>IF(M974="","",IF(M974&gt;=75%,"Final",IF(M974&gt;=60%,"Review","Exclude")))</f>
        <v/>
      </c>
      <c r="O974" s="42" t="n"/>
    </row>
    <row r="975">
      <c r="A975" s="42" t="n"/>
      <c r="B975" s="42">
        <f t="array" ref="B975">IFERROR(INDEX(Screening!$B:$B,MATCH(A975,Screening!$A:$A,0)),"")</f>
        <v/>
      </c>
      <c r="C975" s="42" t="n"/>
      <c r="D975" s="42" t="n"/>
      <c r="E975" s="42" t="n"/>
      <c r="F975" s="42" t="n"/>
      <c r="G975" s="42" t="n"/>
      <c r="H975" s="42" t="n"/>
      <c r="I975" s="42" t="n"/>
      <c r="J975" s="42" t="n"/>
      <c r="K975" s="42">
        <f>IF(COUNTA(C975:J975)=0,"",SUM(C975:J975))</f>
        <v/>
      </c>
      <c r="L975" s="42">
        <f>IF(COUNTA(C975:J975)=0,"",8*3)</f>
        <v/>
      </c>
      <c r="M975" s="49">
        <f>IF(K975="","",K975/L975)</f>
        <v/>
      </c>
      <c r="N975" s="42">
        <f>IF(M975="","",IF(M975&gt;=75%,"Final",IF(M975&gt;=60%,"Review","Exclude")))</f>
        <v/>
      </c>
      <c r="O975" s="42" t="n"/>
    </row>
    <row r="976">
      <c r="A976" s="42" t="n"/>
      <c r="B976" s="42">
        <f t="array" ref="B976">IFERROR(INDEX(Screening!$B:$B,MATCH(A976,Screening!$A:$A,0)),"")</f>
        <v/>
      </c>
      <c r="C976" s="42" t="n"/>
      <c r="D976" s="42" t="n"/>
      <c r="E976" s="42" t="n"/>
      <c r="F976" s="42" t="n"/>
      <c r="G976" s="42" t="n"/>
      <c r="H976" s="42" t="n"/>
      <c r="I976" s="42" t="n"/>
      <c r="J976" s="42" t="n"/>
      <c r="K976" s="42">
        <f>IF(COUNTA(C976:J976)=0,"",SUM(C976:J976))</f>
        <v/>
      </c>
      <c r="L976" s="42">
        <f>IF(COUNTA(C976:J976)=0,"",8*3)</f>
        <v/>
      </c>
      <c r="M976" s="49">
        <f>IF(K976="","",K976/L976)</f>
        <v/>
      </c>
      <c r="N976" s="42">
        <f>IF(M976="","",IF(M976&gt;=75%,"Final",IF(M976&gt;=60%,"Review","Exclude")))</f>
        <v/>
      </c>
      <c r="O976" s="42" t="n"/>
    </row>
    <row r="977">
      <c r="A977" s="42" t="n"/>
      <c r="B977" s="42">
        <f t="array" ref="B977">IFERROR(INDEX(Screening!$B:$B,MATCH(A977,Screening!$A:$A,0)),"")</f>
        <v/>
      </c>
      <c r="C977" s="42" t="n"/>
      <c r="D977" s="42" t="n"/>
      <c r="E977" s="42" t="n"/>
      <c r="F977" s="42" t="n"/>
      <c r="G977" s="42" t="n"/>
      <c r="H977" s="42" t="n"/>
      <c r="I977" s="42" t="n"/>
      <c r="J977" s="42" t="n"/>
      <c r="K977" s="42">
        <f>IF(COUNTA(C977:J977)=0,"",SUM(C977:J977))</f>
        <v/>
      </c>
      <c r="L977" s="42">
        <f>IF(COUNTA(C977:J977)=0,"",8*3)</f>
        <v/>
      </c>
      <c r="M977" s="49">
        <f>IF(K977="","",K977/L977)</f>
        <v/>
      </c>
      <c r="N977" s="42">
        <f>IF(M977="","",IF(M977&gt;=75%,"Final",IF(M977&gt;=60%,"Review","Exclude")))</f>
        <v/>
      </c>
      <c r="O977" s="42" t="n"/>
    </row>
    <row r="978">
      <c r="A978" s="42" t="n"/>
      <c r="B978" s="42">
        <f t="array" ref="B978">IFERROR(INDEX(Screening!$B:$B,MATCH(A978,Screening!$A:$A,0)),"")</f>
        <v/>
      </c>
      <c r="C978" s="42" t="n"/>
      <c r="D978" s="42" t="n"/>
      <c r="E978" s="42" t="n"/>
      <c r="F978" s="42" t="n"/>
      <c r="G978" s="42" t="n"/>
      <c r="H978" s="42" t="n"/>
      <c r="I978" s="42" t="n"/>
      <c r="J978" s="42" t="n"/>
      <c r="K978" s="42">
        <f>IF(COUNTA(C978:J978)=0,"",SUM(C978:J978))</f>
        <v/>
      </c>
      <c r="L978" s="42">
        <f>IF(COUNTA(C978:J978)=0,"",8*3)</f>
        <v/>
      </c>
      <c r="M978" s="49">
        <f>IF(K978="","",K978/L978)</f>
        <v/>
      </c>
      <c r="N978" s="42">
        <f>IF(M978="","",IF(M978&gt;=75%,"Final",IF(M978&gt;=60%,"Review","Exclude")))</f>
        <v/>
      </c>
      <c r="O978" s="42" t="n"/>
    </row>
    <row r="979">
      <c r="A979" s="42" t="n"/>
      <c r="B979" s="42">
        <f t="array" ref="B979">IFERROR(INDEX(Screening!$B:$B,MATCH(A979,Screening!$A:$A,0)),"")</f>
        <v/>
      </c>
      <c r="C979" s="42" t="n"/>
      <c r="D979" s="42" t="n"/>
      <c r="E979" s="42" t="n"/>
      <c r="F979" s="42" t="n"/>
      <c r="G979" s="42" t="n"/>
      <c r="H979" s="42" t="n"/>
      <c r="I979" s="42" t="n"/>
      <c r="J979" s="42" t="n"/>
      <c r="K979" s="42">
        <f>IF(COUNTA(C979:J979)=0,"",SUM(C979:J979))</f>
        <v/>
      </c>
      <c r="L979" s="42">
        <f>IF(COUNTA(C979:J979)=0,"",8*3)</f>
        <v/>
      </c>
      <c r="M979" s="49">
        <f>IF(K979="","",K979/L979)</f>
        <v/>
      </c>
      <c r="N979" s="42">
        <f>IF(M979="","",IF(M979&gt;=75%,"Final",IF(M979&gt;=60%,"Review","Exclude")))</f>
        <v/>
      </c>
      <c r="O979" s="42" t="n"/>
    </row>
    <row r="980">
      <c r="A980" s="42" t="n"/>
      <c r="B980" s="42">
        <f t="array" ref="B980">IFERROR(INDEX(Screening!$B:$B,MATCH(A980,Screening!$A:$A,0)),"")</f>
        <v/>
      </c>
      <c r="C980" s="42" t="n"/>
      <c r="D980" s="42" t="n"/>
      <c r="E980" s="42" t="n"/>
      <c r="F980" s="42" t="n"/>
      <c r="G980" s="42" t="n"/>
      <c r="H980" s="42" t="n"/>
      <c r="I980" s="42" t="n"/>
      <c r="J980" s="42" t="n"/>
      <c r="K980" s="42">
        <f>IF(COUNTA(C980:J980)=0,"",SUM(C980:J980))</f>
        <v/>
      </c>
      <c r="L980" s="42">
        <f>IF(COUNTA(C980:J980)=0,"",8*3)</f>
        <v/>
      </c>
      <c r="M980" s="49">
        <f>IF(K980="","",K980/L980)</f>
        <v/>
      </c>
      <c r="N980" s="42">
        <f>IF(M980="","",IF(M980&gt;=75%,"Final",IF(M980&gt;=60%,"Review","Exclude")))</f>
        <v/>
      </c>
      <c r="O980" s="42" t="n"/>
    </row>
    <row r="981">
      <c r="A981" s="42" t="n"/>
      <c r="B981" s="42">
        <f t="array" ref="B981">IFERROR(INDEX(Screening!$B:$B,MATCH(A981,Screening!$A:$A,0)),"")</f>
        <v/>
      </c>
      <c r="C981" s="42" t="n"/>
      <c r="D981" s="42" t="n"/>
      <c r="E981" s="42" t="n"/>
      <c r="F981" s="42" t="n"/>
      <c r="G981" s="42" t="n"/>
      <c r="H981" s="42" t="n"/>
      <c r="I981" s="42" t="n"/>
      <c r="J981" s="42" t="n"/>
      <c r="K981" s="42">
        <f>IF(COUNTA(C981:J981)=0,"",SUM(C981:J981))</f>
        <v/>
      </c>
      <c r="L981" s="42">
        <f>IF(COUNTA(C981:J981)=0,"",8*3)</f>
        <v/>
      </c>
      <c r="M981" s="49">
        <f>IF(K981="","",K981/L981)</f>
        <v/>
      </c>
      <c r="N981" s="42">
        <f>IF(M981="","",IF(M981&gt;=75%,"Final",IF(M981&gt;=60%,"Review","Exclude")))</f>
        <v/>
      </c>
      <c r="O981" s="42" t="n"/>
    </row>
    <row r="982">
      <c r="A982" s="42" t="n"/>
      <c r="B982" s="42">
        <f t="array" ref="B982">IFERROR(INDEX(Screening!$B:$B,MATCH(A982,Screening!$A:$A,0)),"")</f>
        <v/>
      </c>
      <c r="C982" s="42" t="n"/>
      <c r="D982" s="42" t="n"/>
      <c r="E982" s="42" t="n"/>
      <c r="F982" s="42" t="n"/>
      <c r="G982" s="42" t="n"/>
      <c r="H982" s="42" t="n"/>
      <c r="I982" s="42" t="n"/>
      <c r="J982" s="42" t="n"/>
      <c r="K982" s="42">
        <f>IF(COUNTA(C982:J982)=0,"",SUM(C982:J982))</f>
        <v/>
      </c>
      <c r="L982" s="42">
        <f>IF(COUNTA(C982:J982)=0,"",8*3)</f>
        <v/>
      </c>
      <c r="M982" s="49">
        <f>IF(K982="","",K982/L982)</f>
        <v/>
      </c>
      <c r="N982" s="42">
        <f>IF(M982="","",IF(M982&gt;=75%,"Final",IF(M982&gt;=60%,"Review","Exclude")))</f>
        <v/>
      </c>
      <c r="O982" s="42" t="n"/>
    </row>
    <row r="983">
      <c r="A983" s="42" t="n"/>
      <c r="B983" s="42">
        <f t="array" ref="B983">IFERROR(INDEX(Screening!$B:$B,MATCH(A983,Screening!$A:$A,0)),"")</f>
        <v/>
      </c>
      <c r="C983" s="42" t="n"/>
      <c r="D983" s="42" t="n"/>
      <c r="E983" s="42" t="n"/>
      <c r="F983" s="42" t="n"/>
      <c r="G983" s="42" t="n"/>
      <c r="H983" s="42" t="n"/>
      <c r="I983" s="42" t="n"/>
      <c r="J983" s="42" t="n"/>
      <c r="K983" s="42">
        <f>IF(COUNTA(C983:J983)=0,"",SUM(C983:J983))</f>
        <v/>
      </c>
      <c r="L983" s="42">
        <f>IF(COUNTA(C983:J983)=0,"",8*3)</f>
        <v/>
      </c>
      <c r="M983" s="49">
        <f>IF(K983="","",K983/L983)</f>
        <v/>
      </c>
      <c r="N983" s="42">
        <f>IF(M983="","",IF(M983&gt;=75%,"Final",IF(M983&gt;=60%,"Review","Exclude")))</f>
        <v/>
      </c>
      <c r="O983" s="42" t="n"/>
    </row>
    <row r="984">
      <c r="A984" s="42" t="n"/>
      <c r="B984" s="42">
        <f t="array" ref="B984">IFERROR(INDEX(Screening!$B:$B,MATCH(A984,Screening!$A:$A,0)),"")</f>
        <v/>
      </c>
      <c r="C984" s="42" t="n"/>
      <c r="D984" s="42" t="n"/>
      <c r="E984" s="42" t="n"/>
      <c r="F984" s="42" t="n"/>
      <c r="G984" s="42" t="n"/>
      <c r="H984" s="42" t="n"/>
      <c r="I984" s="42" t="n"/>
      <c r="J984" s="42" t="n"/>
      <c r="K984" s="42">
        <f>IF(COUNTA(C984:J984)=0,"",SUM(C984:J984))</f>
        <v/>
      </c>
      <c r="L984" s="42">
        <f>IF(COUNTA(C984:J984)=0,"",8*3)</f>
        <v/>
      </c>
      <c r="M984" s="49">
        <f>IF(K984="","",K984/L984)</f>
        <v/>
      </c>
      <c r="N984" s="42">
        <f>IF(M984="","",IF(M984&gt;=75%,"Final",IF(M984&gt;=60%,"Review","Exclude")))</f>
        <v/>
      </c>
      <c r="O984" s="42" t="n"/>
    </row>
    <row r="985">
      <c r="A985" s="42" t="n"/>
      <c r="B985" s="42">
        <f t="array" ref="B985">IFERROR(INDEX(Screening!$B:$B,MATCH(A985,Screening!$A:$A,0)),"")</f>
        <v/>
      </c>
      <c r="C985" s="42" t="n"/>
      <c r="D985" s="42" t="n"/>
      <c r="E985" s="42" t="n"/>
      <c r="F985" s="42" t="n"/>
      <c r="G985" s="42" t="n"/>
      <c r="H985" s="42" t="n"/>
      <c r="I985" s="42" t="n"/>
      <c r="J985" s="42" t="n"/>
      <c r="K985" s="42">
        <f>IF(COUNTA(C985:J985)=0,"",SUM(C985:J985))</f>
        <v/>
      </c>
      <c r="L985" s="42">
        <f>IF(COUNTA(C985:J985)=0,"",8*3)</f>
        <v/>
      </c>
      <c r="M985" s="49">
        <f>IF(K985="","",K985/L985)</f>
        <v/>
      </c>
      <c r="N985" s="42">
        <f>IF(M985="","",IF(M985&gt;=75%,"Final",IF(M985&gt;=60%,"Review","Exclude")))</f>
        <v/>
      </c>
      <c r="O985" s="42" t="n"/>
    </row>
    <row r="986">
      <c r="A986" s="42" t="n"/>
      <c r="B986" s="42">
        <f t="array" ref="B986">IFERROR(INDEX(Screening!$B:$B,MATCH(A986,Screening!$A:$A,0)),"")</f>
        <v/>
      </c>
      <c r="C986" s="42" t="n"/>
      <c r="D986" s="42" t="n"/>
      <c r="E986" s="42" t="n"/>
      <c r="F986" s="42" t="n"/>
      <c r="G986" s="42" t="n"/>
      <c r="H986" s="42" t="n"/>
      <c r="I986" s="42" t="n"/>
      <c r="J986" s="42" t="n"/>
      <c r="K986" s="42">
        <f>IF(COUNTA(C986:J986)=0,"",SUM(C986:J986))</f>
        <v/>
      </c>
      <c r="L986" s="42">
        <f>IF(COUNTA(C986:J986)=0,"",8*3)</f>
        <v/>
      </c>
      <c r="M986" s="49">
        <f>IF(K986="","",K986/L986)</f>
        <v/>
      </c>
      <c r="N986" s="42">
        <f>IF(M986="","",IF(M986&gt;=75%,"Final",IF(M986&gt;=60%,"Review","Exclude")))</f>
        <v/>
      </c>
      <c r="O986" s="42" t="n"/>
    </row>
    <row r="987">
      <c r="A987" s="42" t="n"/>
      <c r="B987" s="42">
        <f t="array" ref="B987">IFERROR(INDEX(Screening!$B:$B,MATCH(A987,Screening!$A:$A,0)),"")</f>
        <v/>
      </c>
      <c r="C987" s="42" t="n"/>
      <c r="D987" s="42" t="n"/>
      <c r="E987" s="42" t="n"/>
      <c r="F987" s="42" t="n"/>
      <c r="G987" s="42" t="n"/>
      <c r="H987" s="42" t="n"/>
      <c r="I987" s="42" t="n"/>
      <c r="J987" s="42" t="n"/>
      <c r="K987" s="42">
        <f>IF(COUNTA(C987:J987)=0,"",SUM(C987:J987))</f>
        <v/>
      </c>
      <c r="L987" s="42">
        <f>IF(COUNTA(C987:J987)=0,"",8*3)</f>
        <v/>
      </c>
      <c r="M987" s="49">
        <f>IF(K987="","",K987/L987)</f>
        <v/>
      </c>
      <c r="N987" s="42">
        <f>IF(M987="","",IF(M987&gt;=75%,"Final",IF(M987&gt;=60%,"Review","Exclude")))</f>
        <v/>
      </c>
      <c r="O987" s="42" t="n"/>
    </row>
    <row r="988">
      <c r="A988" s="42" t="n"/>
      <c r="B988" s="42">
        <f t="array" ref="B988">IFERROR(INDEX(Screening!$B:$B,MATCH(A988,Screening!$A:$A,0)),"")</f>
        <v/>
      </c>
      <c r="C988" s="42" t="n"/>
      <c r="D988" s="42" t="n"/>
      <c r="E988" s="42" t="n"/>
      <c r="F988" s="42" t="n"/>
      <c r="G988" s="42" t="n"/>
      <c r="H988" s="42" t="n"/>
      <c r="I988" s="42" t="n"/>
      <c r="J988" s="42" t="n"/>
      <c r="K988" s="42">
        <f>IF(COUNTA(C988:J988)=0,"",SUM(C988:J988))</f>
        <v/>
      </c>
      <c r="L988" s="42">
        <f>IF(COUNTA(C988:J988)=0,"",8*3)</f>
        <v/>
      </c>
      <c r="M988" s="49">
        <f>IF(K988="","",K988/L988)</f>
        <v/>
      </c>
      <c r="N988" s="42">
        <f>IF(M988="","",IF(M988&gt;=75%,"Final",IF(M988&gt;=60%,"Review","Exclude")))</f>
        <v/>
      </c>
      <c r="O988" s="42" t="n"/>
    </row>
    <row r="989">
      <c r="A989" s="42" t="n"/>
      <c r="B989" s="42">
        <f t="array" ref="B989">IFERROR(INDEX(Screening!$B:$B,MATCH(A989,Screening!$A:$A,0)),"")</f>
        <v/>
      </c>
      <c r="C989" s="42" t="n"/>
      <c r="D989" s="42" t="n"/>
      <c r="E989" s="42" t="n"/>
      <c r="F989" s="42" t="n"/>
      <c r="G989" s="42" t="n"/>
      <c r="H989" s="42" t="n"/>
      <c r="I989" s="42" t="n"/>
      <c r="J989" s="42" t="n"/>
      <c r="K989" s="42">
        <f>IF(COUNTA(C989:J989)=0,"",SUM(C989:J989))</f>
        <v/>
      </c>
      <c r="L989" s="42">
        <f>IF(COUNTA(C989:J989)=0,"",8*3)</f>
        <v/>
      </c>
      <c r="M989" s="49">
        <f>IF(K989="","",K989/L989)</f>
        <v/>
      </c>
      <c r="N989" s="42">
        <f>IF(M989="","",IF(M989&gt;=75%,"Final",IF(M989&gt;=60%,"Review","Exclude")))</f>
        <v/>
      </c>
      <c r="O989" s="42" t="n"/>
    </row>
    <row r="990">
      <c r="A990" s="42" t="n"/>
      <c r="B990" s="42">
        <f t="array" ref="B990">IFERROR(INDEX(Screening!$B:$B,MATCH(A990,Screening!$A:$A,0)),"")</f>
        <v/>
      </c>
      <c r="C990" s="42" t="n"/>
      <c r="D990" s="42" t="n"/>
      <c r="E990" s="42" t="n"/>
      <c r="F990" s="42" t="n"/>
      <c r="G990" s="42" t="n"/>
      <c r="H990" s="42" t="n"/>
      <c r="I990" s="42" t="n"/>
      <c r="J990" s="42" t="n"/>
      <c r="K990" s="42">
        <f>IF(COUNTA(C990:J990)=0,"",SUM(C990:J990))</f>
        <v/>
      </c>
      <c r="L990" s="42">
        <f>IF(COUNTA(C990:J990)=0,"",8*3)</f>
        <v/>
      </c>
      <c r="M990" s="49">
        <f>IF(K990="","",K990/L990)</f>
        <v/>
      </c>
      <c r="N990" s="42">
        <f>IF(M990="","",IF(M990&gt;=75%,"Final",IF(M990&gt;=60%,"Review","Exclude")))</f>
        <v/>
      </c>
      <c r="O990" s="42" t="n"/>
    </row>
    <row r="991">
      <c r="A991" s="42" t="n"/>
      <c r="B991" s="42">
        <f t="array" ref="B991">IFERROR(INDEX(Screening!$B:$B,MATCH(A991,Screening!$A:$A,0)),"")</f>
        <v/>
      </c>
      <c r="C991" s="42" t="n"/>
      <c r="D991" s="42" t="n"/>
      <c r="E991" s="42" t="n"/>
      <c r="F991" s="42" t="n"/>
      <c r="G991" s="42" t="n"/>
      <c r="H991" s="42" t="n"/>
      <c r="I991" s="42" t="n"/>
      <c r="J991" s="42" t="n"/>
      <c r="K991" s="42">
        <f>IF(COUNTA(C991:J991)=0,"",SUM(C991:J991))</f>
        <v/>
      </c>
      <c r="L991" s="42">
        <f>IF(COUNTA(C991:J991)=0,"",8*3)</f>
        <v/>
      </c>
      <c r="M991" s="49">
        <f>IF(K991="","",K991/L991)</f>
        <v/>
      </c>
      <c r="N991" s="42">
        <f>IF(M991="","",IF(M991&gt;=75%,"Final",IF(M991&gt;=60%,"Review","Exclude")))</f>
        <v/>
      </c>
      <c r="O991" s="42" t="n"/>
    </row>
    <row r="992">
      <c r="A992" s="42" t="n"/>
      <c r="B992" s="42">
        <f t="array" ref="B992">IFERROR(INDEX(Screening!$B:$B,MATCH(A992,Screening!$A:$A,0)),"")</f>
        <v/>
      </c>
      <c r="C992" s="42" t="n"/>
      <c r="D992" s="42" t="n"/>
      <c r="E992" s="42" t="n"/>
      <c r="F992" s="42" t="n"/>
      <c r="G992" s="42" t="n"/>
      <c r="H992" s="42" t="n"/>
      <c r="I992" s="42" t="n"/>
      <c r="J992" s="42" t="n"/>
      <c r="K992" s="42">
        <f>IF(COUNTA(C992:J992)=0,"",SUM(C992:J992))</f>
        <v/>
      </c>
      <c r="L992" s="42">
        <f>IF(COUNTA(C992:J992)=0,"",8*3)</f>
        <v/>
      </c>
      <c r="M992" s="49">
        <f>IF(K992="","",K992/L992)</f>
        <v/>
      </c>
      <c r="N992" s="42">
        <f>IF(M992="","",IF(M992&gt;=75%,"Final",IF(M992&gt;=60%,"Review","Exclude")))</f>
        <v/>
      </c>
      <c r="O992" s="42" t="n"/>
    </row>
    <row r="993">
      <c r="A993" s="42" t="n"/>
      <c r="B993" s="42">
        <f t="array" ref="B993">IFERROR(INDEX(Screening!$B:$B,MATCH(A993,Screening!$A:$A,0)),"")</f>
        <v/>
      </c>
      <c r="C993" s="42" t="n"/>
      <c r="D993" s="42" t="n"/>
      <c r="E993" s="42" t="n"/>
      <c r="F993" s="42" t="n"/>
      <c r="G993" s="42" t="n"/>
      <c r="H993" s="42" t="n"/>
      <c r="I993" s="42" t="n"/>
      <c r="J993" s="42" t="n"/>
      <c r="K993" s="42">
        <f>IF(COUNTA(C993:J993)=0,"",SUM(C993:J993))</f>
        <v/>
      </c>
      <c r="L993" s="42">
        <f>IF(COUNTA(C993:J993)=0,"",8*3)</f>
        <v/>
      </c>
      <c r="M993" s="49">
        <f>IF(K993="","",K993/L993)</f>
        <v/>
      </c>
      <c r="N993" s="42">
        <f>IF(M993="","",IF(M993&gt;=75%,"Final",IF(M993&gt;=60%,"Review","Exclude")))</f>
        <v/>
      </c>
      <c r="O993" s="42" t="n"/>
    </row>
    <row r="994">
      <c r="A994" s="42" t="n"/>
      <c r="B994" s="42">
        <f t="array" ref="B994">IFERROR(INDEX(Screening!$B:$B,MATCH(A994,Screening!$A:$A,0)),"")</f>
        <v/>
      </c>
      <c r="C994" s="42" t="n"/>
      <c r="D994" s="42" t="n"/>
      <c r="E994" s="42" t="n"/>
      <c r="F994" s="42" t="n"/>
      <c r="G994" s="42" t="n"/>
      <c r="H994" s="42" t="n"/>
      <c r="I994" s="42" t="n"/>
      <c r="J994" s="42" t="n"/>
      <c r="K994" s="42">
        <f>IF(COUNTA(C994:J994)=0,"",SUM(C994:J994))</f>
        <v/>
      </c>
      <c r="L994" s="42">
        <f>IF(COUNTA(C994:J994)=0,"",8*3)</f>
        <v/>
      </c>
      <c r="M994" s="49">
        <f>IF(K994="","",K994/L994)</f>
        <v/>
      </c>
      <c r="N994" s="42">
        <f>IF(M994="","",IF(M994&gt;=75%,"Final",IF(M994&gt;=60%,"Review","Exclude")))</f>
        <v/>
      </c>
      <c r="O994" s="42" t="n"/>
    </row>
    <row r="995">
      <c r="A995" s="42" t="n"/>
      <c r="B995" s="42">
        <f t="array" ref="B995">IFERROR(INDEX(Screening!$B:$B,MATCH(A995,Screening!$A:$A,0)),"")</f>
        <v/>
      </c>
      <c r="C995" s="42" t="n"/>
      <c r="D995" s="42" t="n"/>
      <c r="E995" s="42" t="n"/>
      <c r="F995" s="42" t="n"/>
      <c r="G995" s="42" t="n"/>
      <c r="H995" s="42" t="n"/>
      <c r="I995" s="42" t="n"/>
      <c r="J995" s="42" t="n"/>
      <c r="K995" s="42">
        <f>IF(COUNTA(C995:J995)=0,"",SUM(C995:J995))</f>
        <v/>
      </c>
      <c r="L995" s="42">
        <f>IF(COUNTA(C995:J995)=0,"",8*3)</f>
        <v/>
      </c>
      <c r="M995" s="49">
        <f>IF(K995="","",K995/L995)</f>
        <v/>
      </c>
      <c r="N995" s="42">
        <f>IF(M995="","",IF(M995&gt;=75%,"Final",IF(M995&gt;=60%,"Review","Exclude")))</f>
        <v/>
      </c>
      <c r="O995" s="42" t="n"/>
    </row>
    <row r="996">
      <c r="A996" s="42" t="n"/>
      <c r="B996" s="42">
        <f t="array" ref="B996">IFERROR(INDEX(Screening!$B:$B,MATCH(A996,Screening!$A:$A,0)),"")</f>
        <v/>
      </c>
      <c r="C996" s="42" t="n"/>
      <c r="D996" s="42" t="n"/>
      <c r="E996" s="42" t="n"/>
      <c r="F996" s="42" t="n"/>
      <c r="G996" s="42" t="n"/>
      <c r="H996" s="42" t="n"/>
      <c r="I996" s="42" t="n"/>
      <c r="J996" s="42" t="n"/>
      <c r="K996" s="42">
        <f>IF(COUNTA(C996:J996)=0,"",SUM(C996:J996))</f>
        <v/>
      </c>
      <c r="L996" s="42">
        <f>IF(COUNTA(C996:J996)=0,"",8*3)</f>
        <v/>
      </c>
      <c r="M996" s="49">
        <f>IF(K996="","",K996/L996)</f>
        <v/>
      </c>
      <c r="N996" s="42">
        <f>IF(M996="","",IF(M996&gt;=75%,"Final",IF(M996&gt;=60%,"Review","Exclude")))</f>
        <v/>
      </c>
      <c r="O996" s="42" t="n"/>
    </row>
    <row r="997">
      <c r="A997" s="42" t="n"/>
      <c r="B997" s="42">
        <f t="array" ref="B997">IFERROR(INDEX(Screening!$B:$B,MATCH(A997,Screening!$A:$A,0)),"")</f>
        <v/>
      </c>
      <c r="C997" s="42" t="n"/>
      <c r="D997" s="42" t="n"/>
      <c r="E997" s="42" t="n"/>
      <c r="F997" s="42" t="n"/>
      <c r="G997" s="42" t="n"/>
      <c r="H997" s="42" t="n"/>
      <c r="I997" s="42" t="n"/>
      <c r="J997" s="42" t="n"/>
      <c r="K997" s="42">
        <f>IF(COUNTA(C997:J997)=0,"",SUM(C997:J997))</f>
        <v/>
      </c>
      <c r="L997" s="42">
        <f>IF(COUNTA(C997:J997)=0,"",8*3)</f>
        <v/>
      </c>
      <c r="M997" s="49">
        <f>IF(K997="","",K997/L997)</f>
        <v/>
      </c>
      <c r="N997" s="42">
        <f>IF(M997="","",IF(M997&gt;=75%,"Final",IF(M997&gt;=60%,"Review","Exclude")))</f>
        <v/>
      </c>
      <c r="O997" s="42" t="n"/>
    </row>
    <row r="998">
      <c r="A998" s="42" t="n"/>
      <c r="B998" s="42">
        <f t="array" ref="B998">IFERROR(INDEX(Screening!$B:$B,MATCH(A998,Screening!$A:$A,0)),"")</f>
        <v/>
      </c>
      <c r="C998" s="42" t="n"/>
      <c r="D998" s="42" t="n"/>
      <c r="E998" s="42" t="n"/>
      <c r="F998" s="42" t="n"/>
      <c r="G998" s="42" t="n"/>
      <c r="H998" s="42" t="n"/>
      <c r="I998" s="42" t="n"/>
      <c r="J998" s="42" t="n"/>
      <c r="K998" s="42">
        <f>IF(COUNTA(C998:J998)=0,"",SUM(C998:J998))</f>
        <v/>
      </c>
      <c r="L998" s="42">
        <f>IF(COUNTA(C998:J998)=0,"",8*3)</f>
        <v/>
      </c>
      <c r="M998" s="49">
        <f>IF(K998="","",K998/L998)</f>
        <v/>
      </c>
      <c r="N998" s="42">
        <f>IF(M998="","",IF(M998&gt;=75%,"Final",IF(M998&gt;=60%,"Review","Exclude")))</f>
        <v/>
      </c>
      <c r="O998" s="42" t="n"/>
    </row>
    <row r="999">
      <c r="A999" s="42" t="n"/>
      <c r="B999" s="42">
        <f t="array" ref="B999">IFERROR(INDEX(Screening!$B:$B,MATCH(A999,Screening!$A:$A,0)),"")</f>
        <v/>
      </c>
      <c r="C999" s="42" t="n"/>
      <c r="D999" s="42" t="n"/>
      <c r="E999" s="42" t="n"/>
      <c r="F999" s="42" t="n"/>
      <c r="G999" s="42" t="n"/>
      <c r="H999" s="42" t="n"/>
      <c r="I999" s="42" t="n"/>
      <c r="J999" s="42" t="n"/>
      <c r="K999" s="42">
        <f>IF(COUNTA(C999:J999)=0,"",SUM(C999:J999))</f>
        <v/>
      </c>
      <c r="L999" s="42">
        <f>IF(COUNTA(C999:J999)=0,"",8*3)</f>
        <v/>
      </c>
      <c r="M999" s="49">
        <f>IF(K999="","",K999/L999)</f>
        <v/>
      </c>
      <c r="N999" s="42">
        <f>IF(M999="","",IF(M999&gt;=75%,"Final",IF(M999&gt;=60%,"Review","Exclude")))</f>
        <v/>
      </c>
      <c r="O999" s="42" t="n"/>
    </row>
    <row r="1000">
      <c r="A1000" s="42" t="n"/>
      <c r="B1000" s="42">
        <f t="array" ref="B1000">IFERROR(INDEX(Screening!$B:$B,MATCH(A1000,Screening!$A:$A,0)),"")</f>
        <v/>
      </c>
      <c r="C1000" s="42" t="n"/>
      <c r="D1000" s="42" t="n"/>
      <c r="E1000" s="42" t="n"/>
      <c r="F1000" s="42" t="n"/>
      <c r="G1000" s="42" t="n"/>
      <c r="H1000" s="42" t="n"/>
      <c r="I1000" s="42" t="n"/>
      <c r="J1000" s="42" t="n"/>
      <c r="K1000" s="42">
        <f>IF(COUNTA(C1000:J1000)=0,"",SUM(C1000:J1000))</f>
        <v/>
      </c>
      <c r="L1000" s="42">
        <f>IF(COUNTA(C1000:J1000)=0,"",8*3)</f>
        <v/>
      </c>
      <c r="M1000" s="49">
        <f>IF(K1000="","",K1000/L1000)</f>
        <v/>
      </c>
      <c r="N1000" s="42">
        <f>IF(M1000="","",IF(M1000&gt;=75%,"Final",IF(M1000&gt;=60%,"Review","Exclude")))</f>
        <v/>
      </c>
      <c r="O1000" s="42" t="n"/>
    </row>
    <row r="1001">
      <c r="A1001" s="42" t="n"/>
      <c r="B1001" s="42">
        <f t="array" ref="B1001">IFERROR(INDEX(Screening!$B:$B,MATCH(A1001,Screening!$A:$A,0)),"")</f>
        <v/>
      </c>
      <c r="C1001" s="42" t="n"/>
      <c r="D1001" s="42" t="n"/>
      <c r="E1001" s="42" t="n"/>
      <c r="F1001" s="42" t="n"/>
      <c r="G1001" s="42" t="n"/>
      <c r="H1001" s="42" t="n"/>
      <c r="I1001" s="42" t="n"/>
      <c r="J1001" s="42" t="n"/>
      <c r="K1001" s="42">
        <f>IF(COUNTA(C1001:J1001)=0,"",SUM(C1001:J1001))</f>
        <v/>
      </c>
      <c r="L1001" s="42">
        <f>IF(COUNTA(C1001:J1001)=0,"",8*3)</f>
        <v/>
      </c>
      <c r="M1001" s="49">
        <f>IF(K1001="","",K1001/L1001)</f>
        <v/>
      </c>
      <c r="N1001" s="42">
        <f>IF(M1001="","",IF(M1001&gt;=75%,"Final",IF(M1001&gt;=60%,"Review","Exclude")))</f>
        <v/>
      </c>
      <c r="O1001" s="42" t="n"/>
    </row>
    <row r="1002">
      <c r="A1002" s="42" t="n"/>
      <c r="B1002" s="42" t="n"/>
      <c r="C1002" s="42" t="n"/>
      <c r="D1002" s="42" t="n"/>
      <c r="E1002" s="42" t="n"/>
      <c r="F1002" s="42" t="n"/>
      <c r="G1002" s="42" t="n"/>
      <c r="H1002" s="42" t="n"/>
      <c r="I1002" s="42" t="n"/>
      <c r="J1002" s="42" t="n"/>
      <c r="K1002" s="42" t="n"/>
      <c r="L1002" s="42" t="n"/>
      <c r="M1002" s="42" t="n"/>
      <c r="N1002" s="42" t="n"/>
      <c r="O1002" s="42" t="n"/>
    </row>
    <row r="1003">
      <c r="A1003" s="42" t="n"/>
      <c r="B1003" s="42" t="n"/>
      <c r="C1003" s="42" t="n"/>
      <c r="D1003" s="42" t="n"/>
      <c r="E1003" s="42" t="n"/>
      <c r="F1003" s="42" t="n"/>
      <c r="G1003" s="42" t="n"/>
      <c r="H1003" s="42" t="n"/>
      <c r="I1003" s="42" t="n"/>
      <c r="J1003" s="42" t="n"/>
      <c r="K1003" s="42" t="n"/>
      <c r="L1003" s="42" t="n"/>
      <c r="M1003" s="42" t="n"/>
      <c r="N1003" s="42" t="n"/>
      <c r="O1003" s="42" t="n"/>
    </row>
    <row r="1004">
      <c r="A1004" s="42" t="n"/>
      <c r="B1004" s="42" t="n"/>
      <c r="C1004" s="42" t="n"/>
      <c r="D1004" s="42" t="n"/>
      <c r="E1004" s="42" t="n"/>
      <c r="F1004" s="42" t="n"/>
      <c r="G1004" s="42" t="n"/>
      <c r="H1004" s="42" t="n"/>
      <c r="I1004" s="42" t="n"/>
      <c r="J1004" s="42" t="n"/>
      <c r="K1004" s="42" t="n"/>
      <c r="L1004" s="42" t="n"/>
      <c r="M1004" s="42" t="n"/>
      <c r="N1004" s="42" t="n"/>
      <c r="O1004" s="42" t="n"/>
    </row>
    <row r="1005">
      <c r="A1005" s="62" t="inlineStr">
        <is>
          <t>QA SCORING GUIDE</t>
        </is>
      </c>
      <c r="B1005" s="42" t="n"/>
      <c r="C1005" s="42" t="n"/>
      <c r="D1005" s="42" t="n"/>
      <c r="E1005" s="42" t="n"/>
      <c r="F1005" s="42" t="n"/>
      <c r="G1005" s="42" t="n"/>
      <c r="H1005" s="42" t="n"/>
      <c r="I1005" s="42" t="n"/>
      <c r="J1005" s="42" t="n"/>
      <c r="K1005" s="42" t="n"/>
      <c r="L1005" s="42" t="n"/>
      <c r="M1005" s="42" t="n"/>
      <c r="N1005" s="42" t="n"/>
      <c r="O1005" s="42" t="n"/>
    </row>
    <row r="1006">
      <c r="A1006" s="41" t="inlineStr">
        <is>
          <t>Score</t>
        </is>
      </c>
      <c r="B1006" s="41" t="inlineStr">
        <is>
          <t>Meaning</t>
        </is>
      </c>
      <c r="C1006" s="41" t="inlineStr">
        <is>
          <t>General interpretation</t>
        </is>
      </c>
      <c r="D1006" s="42" t="n"/>
      <c r="E1006" s="42" t="n"/>
      <c r="F1006" s="42" t="n"/>
      <c r="G1006" s="42" t="n"/>
      <c r="H1006" s="42" t="n"/>
      <c r="I1006" s="42" t="n"/>
      <c r="J1006" s="42" t="n"/>
      <c r="K1006" s="42" t="n"/>
      <c r="L1006" s="42" t="n"/>
      <c r="M1006" s="42" t="n"/>
      <c r="N1006" s="42" t="n"/>
      <c r="O1006" s="42" t="n"/>
    </row>
    <row r="1007">
      <c r="A1007" s="42" t="n">
        <v>1</v>
      </c>
      <c r="B1007" s="42" t="inlineStr">
        <is>
          <t>Low quality</t>
        </is>
      </c>
      <c r="C1007" s="42" t="inlineStr">
        <is>
          <t>Requirement is not satisfied, poorly reported, or insufficient evidence is provided.</t>
        </is>
      </c>
      <c r="D1007" s="42" t="n"/>
      <c r="E1007" s="42" t="n"/>
      <c r="F1007" s="42" t="n"/>
      <c r="G1007" s="42" t="n"/>
      <c r="H1007" s="42" t="n"/>
      <c r="I1007" s="42" t="n"/>
      <c r="J1007" s="42" t="n"/>
      <c r="K1007" s="42" t="n"/>
      <c r="L1007" s="42" t="n"/>
      <c r="M1007" s="42" t="n"/>
      <c r="N1007" s="42" t="n"/>
      <c r="O1007" s="42" t="n"/>
    </row>
    <row r="1008">
      <c r="A1008" s="42" t="n">
        <v>2</v>
      </c>
      <c r="B1008" s="42" t="inlineStr">
        <is>
          <t>Moderate quality</t>
        </is>
      </c>
      <c r="C1008" s="42" t="inlineStr">
        <is>
          <t>Requirement is partially satisfied or adequately reported but has notable limitations.</t>
        </is>
      </c>
      <c r="D1008" s="42" t="n"/>
      <c r="E1008" s="42" t="n"/>
      <c r="F1008" s="42" t="n"/>
      <c r="G1008" s="42" t="n"/>
      <c r="H1008" s="42" t="n"/>
      <c r="I1008" s="42" t="n"/>
      <c r="J1008" s="42" t="n"/>
      <c r="K1008" s="42" t="n"/>
      <c r="L1008" s="42" t="n"/>
      <c r="M1008" s="42" t="n"/>
      <c r="N1008" s="42" t="n"/>
      <c r="O1008" s="42" t="n"/>
    </row>
    <row r="1009">
      <c r="A1009" s="42" t="n">
        <v>3</v>
      </c>
      <c r="B1009" s="42" t="inlineStr">
        <is>
          <t>High quality</t>
        </is>
      </c>
      <c r="C1009" s="42" t="inlineStr">
        <is>
          <t>Requirement is clearly satisfied, well reported, and supported by sufficient evidence.</t>
        </is>
      </c>
      <c r="D1009" s="42" t="n"/>
      <c r="E1009" s="42" t="n"/>
      <c r="F1009" s="42" t="n"/>
      <c r="G1009" s="42" t="n"/>
      <c r="H1009" s="42" t="n"/>
      <c r="I1009" s="42" t="n"/>
      <c r="J1009" s="42" t="n"/>
      <c r="K1009" s="42" t="n"/>
      <c r="L1009" s="42" t="n"/>
      <c r="M1009" s="42" t="n"/>
      <c r="N1009" s="42" t="n"/>
      <c r="O1009" s="42" t="n"/>
    </row>
    <row r="1010">
      <c r="A1010" s="42" t="n"/>
      <c r="B1010" s="42" t="n"/>
      <c r="C1010" s="42" t="n"/>
      <c r="D1010" s="42" t="n"/>
      <c r="E1010" s="42" t="n"/>
      <c r="F1010" s="42" t="n"/>
      <c r="G1010" s="42" t="n"/>
      <c r="H1010" s="42" t="n"/>
      <c r="I1010" s="42" t="n"/>
      <c r="J1010" s="42" t="n"/>
      <c r="K1010" s="42" t="n"/>
      <c r="L1010" s="42" t="n"/>
      <c r="M1010" s="42" t="n"/>
      <c r="N1010" s="42" t="n"/>
      <c r="O1010" s="42" t="n"/>
    </row>
    <row r="1011">
      <c r="A1011" s="42" t="n"/>
      <c r="B1011" s="42" t="n"/>
      <c r="C1011" s="42" t="n"/>
      <c r="D1011" s="42" t="n"/>
      <c r="E1011" s="42" t="n"/>
      <c r="F1011" s="42" t="n"/>
      <c r="G1011" s="42" t="n"/>
      <c r="H1011" s="42" t="n"/>
      <c r="I1011" s="42" t="n"/>
      <c r="J1011" s="42" t="n"/>
      <c r="K1011" s="42" t="n"/>
      <c r="L1011" s="42" t="n"/>
      <c r="M1011" s="42" t="n"/>
      <c r="N1011" s="42" t="n"/>
      <c r="O1011" s="42" t="n"/>
    </row>
    <row r="1012">
      <c r="A1012" s="62" t="inlineStr">
        <is>
          <t>DECISION THRESHOLD</t>
        </is>
      </c>
      <c r="B1012" s="42" t="n"/>
      <c r="C1012" s="42" t="n"/>
      <c r="D1012" s="42" t="n"/>
      <c r="E1012" s="42" t="n"/>
      <c r="F1012" s="42" t="n"/>
      <c r="G1012" s="42" t="n"/>
      <c r="H1012" s="42" t="n"/>
      <c r="I1012" s="42" t="n"/>
      <c r="J1012" s="42" t="n"/>
      <c r="K1012" s="42" t="n"/>
      <c r="L1012" s="42" t="n"/>
      <c r="M1012" s="42" t="n"/>
      <c r="N1012" s="42" t="n"/>
      <c r="O1012" s="42" t="n"/>
    </row>
    <row r="1013">
      <c r="A1013" s="41" t="inlineStr">
        <is>
          <t>QA Percentage</t>
        </is>
      </c>
      <c r="B1013" s="41" t="inlineStr">
        <is>
          <t>Decision</t>
        </is>
      </c>
      <c r="C1013" s="41" t="inlineStr">
        <is>
          <t>Interpretation</t>
        </is>
      </c>
      <c r="D1013" s="42" t="n"/>
      <c r="E1013" s="42" t="n"/>
      <c r="F1013" s="42" t="n"/>
      <c r="G1013" s="42" t="n"/>
      <c r="H1013" s="42" t="n"/>
      <c r="I1013" s="42" t="n"/>
      <c r="J1013" s="42" t="n"/>
      <c r="K1013" s="42" t="n"/>
      <c r="L1013" s="42" t="n"/>
      <c r="M1013" s="42" t="n"/>
      <c r="N1013" s="42" t="n"/>
      <c r="O1013" s="42" t="n"/>
    </row>
    <row r="1014">
      <c r="A1014" s="42" t="inlineStr">
        <is>
          <t>75–100%</t>
        </is>
      </c>
      <c r="B1014" s="42" t="inlineStr">
        <is>
          <t>Final</t>
        </is>
      </c>
      <c r="C1014" s="42" t="inlineStr">
        <is>
          <t>Paper is retained for the final SLR set.</t>
        </is>
      </c>
      <c r="D1014" s="42" t="n"/>
      <c r="E1014" s="42" t="n"/>
      <c r="F1014" s="42" t="n"/>
      <c r="G1014" s="42" t="n"/>
      <c r="H1014" s="42" t="n"/>
      <c r="I1014" s="42" t="n"/>
      <c r="J1014" s="42" t="n"/>
      <c r="K1014" s="42" t="n"/>
      <c r="L1014" s="42" t="n"/>
      <c r="M1014" s="42" t="n"/>
      <c r="N1014" s="42" t="n"/>
      <c r="O1014" s="42" t="n"/>
    </row>
    <row r="1015">
      <c r="A1015" s="42" t="inlineStr">
        <is>
          <t>60–74.9%</t>
        </is>
      </c>
      <c r="B1015" s="42" t="inlineStr">
        <is>
          <t>Review</t>
        </is>
      </c>
      <c r="C1015" s="42" t="inlineStr">
        <is>
          <t>Borderline paper; reviewer should inspect the paper and justify the decision.</t>
        </is>
      </c>
      <c r="D1015" s="42" t="n"/>
      <c r="E1015" s="42" t="n"/>
      <c r="F1015" s="42" t="n"/>
      <c r="G1015" s="42" t="n"/>
      <c r="H1015" s="42" t="n"/>
      <c r="I1015" s="42" t="n"/>
      <c r="J1015" s="42" t="n"/>
      <c r="K1015" s="42" t="n"/>
      <c r="L1015" s="42" t="n"/>
      <c r="M1015" s="42" t="n"/>
      <c r="N1015" s="42" t="n"/>
      <c r="O1015" s="42" t="n"/>
    </row>
    <row r="1016">
      <c r="A1016" s="42" t="inlineStr">
        <is>
          <t>Below 60%</t>
        </is>
      </c>
      <c r="B1016" s="42" t="inlineStr">
        <is>
          <t>Exclude</t>
        </is>
      </c>
      <c r="C1016" s="42" t="inlineStr">
        <is>
          <t>Paper does not meet the minimum quality threshold.</t>
        </is>
      </c>
      <c r="D1016" s="42" t="n"/>
      <c r="E1016" s="42" t="n"/>
      <c r="F1016" s="42" t="n"/>
      <c r="G1016" s="42" t="n"/>
      <c r="H1016" s="42" t="n"/>
      <c r="I1016" s="42" t="n"/>
      <c r="J1016" s="42" t="n"/>
      <c r="K1016" s="42" t="n"/>
      <c r="L1016" s="42" t="n"/>
      <c r="M1016" s="42" t="n"/>
      <c r="N1016" s="42" t="n"/>
      <c r="O1016" s="42" t="n"/>
    </row>
    <row r="1017">
      <c r="A1017" s="42" t="n"/>
      <c r="B1017" s="42" t="n"/>
      <c r="C1017" s="42" t="n"/>
      <c r="D1017" s="42" t="n"/>
      <c r="E1017" s="42" t="n"/>
      <c r="F1017" s="42" t="n"/>
      <c r="G1017" s="42" t="n"/>
      <c r="H1017" s="42" t="n"/>
      <c r="I1017" s="42" t="n"/>
      <c r="J1017" s="42" t="n"/>
      <c r="K1017" s="42" t="n"/>
      <c r="L1017" s="42" t="n"/>
      <c r="M1017" s="42" t="n"/>
      <c r="N1017" s="42" t="n"/>
      <c r="O1017" s="42" t="n"/>
    </row>
    <row r="1018">
      <c r="A1018" s="42" t="n"/>
      <c r="B1018" s="42" t="n"/>
      <c r="C1018" s="42" t="n"/>
      <c r="D1018" s="42" t="n"/>
      <c r="E1018" s="42" t="n"/>
      <c r="F1018" s="42" t="n"/>
      <c r="G1018" s="42" t="n"/>
      <c r="H1018" s="42" t="n"/>
      <c r="I1018" s="42" t="n"/>
      <c r="J1018" s="42" t="n"/>
      <c r="K1018" s="42" t="n"/>
      <c r="L1018" s="42" t="n"/>
      <c r="M1018" s="42" t="n"/>
      <c r="N1018" s="42" t="n"/>
      <c r="O1018" s="42" t="n"/>
    </row>
    <row r="1019">
      <c r="A1019" s="62" t="inlineStr">
        <is>
          <t>QA-SPECIFIC RUBRIC</t>
        </is>
      </c>
      <c r="B1019" s="42" t="n"/>
      <c r="C1019" s="42" t="n"/>
      <c r="D1019" s="42" t="n"/>
      <c r="E1019" s="42" t="n"/>
      <c r="F1019" s="42" t="n"/>
      <c r="G1019" s="42" t="n"/>
      <c r="H1019" s="42" t="n"/>
      <c r="I1019" s="42" t="n"/>
      <c r="J1019" s="42" t="n"/>
      <c r="K1019" s="42" t="n"/>
      <c r="L1019" s="42" t="n"/>
      <c r="M1019" s="42" t="n"/>
      <c r="N1019" s="42" t="n"/>
      <c r="O1019" s="42" t="n"/>
    </row>
    <row r="1020">
      <c r="A1020" s="41" t="inlineStr">
        <is>
          <t>Criterion</t>
        </is>
      </c>
      <c r="B1020" s="41" t="inlineStr">
        <is>
          <t>1 – Low</t>
        </is>
      </c>
      <c r="C1020" s="41" t="inlineStr">
        <is>
          <t>2 – Moderate</t>
        </is>
      </c>
      <c r="D1020" s="41" t="inlineStr">
        <is>
          <t>3 – High</t>
        </is>
      </c>
      <c r="E1020" s="42" t="n"/>
      <c r="F1020" s="42" t="n"/>
      <c r="G1020" s="42" t="n"/>
      <c r="H1020" s="42" t="n"/>
      <c r="I1020" s="42" t="n"/>
      <c r="J1020" s="42" t="n"/>
      <c r="K1020" s="42" t="n"/>
      <c r="L1020" s="42" t="n"/>
      <c r="M1020" s="42" t="n"/>
      <c r="N1020" s="42" t="n"/>
      <c r="O1020" s="42" t="n"/>
    </row>
    <row r="1021">
      <c r="A1021" s="42" t="inlineStr">
        <is>
          <t>QA1 – Research objectives/questions</t>
        </is>
      </c>
      <c r="B1021" s="42" t="inlineStr">
        <is>
          <t>Absent or unclear.</t>
        </is>
      </c>
      <c r="C1021" s="42" t="inlineStr">
        <is>
          <t>Stated but vague or incomplete.</t>
        </is>
      </c>
      <c r="D1021" s="42" t="inlineStr">
        <is>
          <t>Clearly stated, specific, and aligned with the study.</t>
        </is>
      </c>
      <c r="E1021" s="42" t="n"/>
      <c r="F1021" s="42" t="n"/>
      <c r="G1021" s="42" t="n"/>
      <c r="H1021" s="42" t="n"/>
      <c r="I1021" s="42" t="n"/>
      <c r="J1021" s="42" t="n"/>
      <c r="K1021" s="42" t="n"/>
      <c r="L1021" s="42" t="n"/>
      <c r="M1021" s="42" t="n"/>
      <c r="N1021" s="42" t="n"/>
      <c r="O1021" s="42" t="n"/>
    </row>
    <row r="1022">
      <c r="A1022" s="42" t="inlineStr">
        <is>
          <t>QA2 – Context, dataset, sample, or setting</t>
        </is>
      </c>
      <c r="B1022" s="42" t="inlineStr">
        <is>
          <t>Insufficiently described.</t>
        </is>
      </c>
      <c r="C1022" s="42" t="inlineStr">
        <is>
          <t>Partially described; important details are missing.</t>
        </is>
      </c>
      <c r="D1022" s="42" t="inlineStr">
        <is>
          <t>Clearly and adequately described.</t>
        </is>
      </c>
      <c r="E1022" s="42" t="n"/>
      <c r="F1022" s="42" t="n"/>
      <c r="G1022" s="42" t="n"/>
      <c r="H1022" s="42" t="n"/>
      <c r="I1022" s="42" t="n"/>
      <c r="J1022" s="42" t="n"/>
      <c r="K1022" s="42" t="n"/>
      <c r="L1022" s="42" t="n"/>
      <c r="M1022" s="42" t="n"/>
      <c r="N1022" s="42" t="n"/>
      <c r="O1022" s="42" t="n"/>
    </row>
    <row r="1023">
      <c r="A1023" s="42" t="inlineStr">
        <is>
          <t>QA3 – Research method</t>
        </is>
      </c>
      <c r="B1023" s="42" t="inlineStr">
        <is>
          <t>Method is inappropriate or poorly justified.</t>
        </is>
      </c>
      <c r="C1023" s="42" t="inlineStr">
        <is>
          <t>Method is generally appropriate but justification/detail is limited.</t>
        </is>
      </c>
      <c r="D1023" s="42" t="inlineStr">
        <is>
          <t>Method is appropriate and clearly justified/described.</t>
        </is>
      </c>
      <c r="E1023" s="42" t="n"/>
      <c r="F1023" s="42" t="n"/>
      <c r="G1023" s="42" t="n"/>
      <c r="H1023" s="42" t="n"/>
      <c r="I1023" s="42" t="n"/>
      <c r="J1023" s="42" t="n"/>
      <c r="K1023" s="42" t="n"/>
      <c r="L1023" s="42" t="n"/>
      <c r="M1023" s="42" t="n"/>
      <c r="N1023" s="42" t="n"/>
      <c r="O1023" s="42" t="n"/>
    </row>
    <row r="1024">
      <c r="A1024" s="42" t="inlineStr">
        <is>
          <t>QA4 – Data collection</t>
        </is>
      </c>
      <c r="B1024" s="42" t="inlineStr">
        <is>
          <t>Procedure absent or unclear.</t>
        </is>
      </c>
      <c r="C1024" s="42" t="inlineStr">
        <is>
          <t>Procedure partly described.</t>
        </is>
      </c>
      <c r="D1024" s="42" t="inlineStr">
        <is>
          <t>Procedure clearly and adequately described.</t>
        </is>
      </c>
      <c r="E1024" s="42" t="n"/>
      <c r="F1024" s="42" t="n"/>
      <c r="G1024" s="42" t="n"/>
      <c r="H1024" s="42" t="n"/>
      <c r="I1024" s="42" t="n"/>
      <c r="J1024" s="42" t="n"/>
      <c r="K1024" s="42" t="n"/>
      <c r="L1024" s="42" t="n"/>
      <c r="M1024" s="42" t="n"/>
      <c r="N1024" s="42" t="n"/>
      <c r="O1024" s="42" t="n"/>
    </row>
    <row r="1025">
      <c r="A1025" s="42" t="inlineStr">
        <is>
          <t>QA5 – Data analysis/evaluation</t>
        </is>
      </c>
      <c r="B1025" s="42" t="inlineStr">
        <is>
          <t>Analysis/evaluation inappropriate or unclear.</t>
        </is>
      </c>
      <c r="C1025" s="42" t="inlineStr">
        <is>
          <t>Generally appropriate but with limited detail/justification.</t>
        </is>
      </c>
      <c r="D1025" s="42" t="inlineStr">
        <is>
          <t>Appropriate, clearly described, and justified.</t>
        </is>
      </c>
      <c r="E1025" s="42" t="n"/>
      <c r="F1025" s="42" t="n"/>
      <c r="G1025" s="42" t="n"/>
      <c r="H1025" s="42" t="n"/>
      <c r="I1025" s="42" t="n"/>
      <c r="J1025" s="42" t="n"/>
      <c r="K1025" s="42" t="n"/>
      <c r="L1025" s="42" t="n"/>
      <c r="M1025" s="42" t="n"/>
      <c r="N1025" s="42" t="n"/>
      <c r="O1025" s="42" t="n"/>
    </row>
    <row r="1026">
      <c r="A1026" s="42" t="inlineStr">
        <is>
          <t>QA6 – Results</t>
        </is>
      </c>
      <c r="B1026" s="42" t="inlineStr">
        <is>
          <t>Results unclear or unsupported.</t>
        </is>
      </c>
      <c r="C1026" s="42" t="inlineStr">
        <is>
          <t>Results reported but with some gaps.</t>
        </is>
      </c>
      <c r="D1026" s="42" t="inlineStr">
        <is>
          <t>Results are clear and supported by evidence.</t>
        </is>
      </c>
      <c r="E1026" s="42" t="n"/>
      <c r="F1026" s="42" t="n"/>
      <c r="G1026" s="42" t="n"/>
      <c r="H1026" s="42" t="n"/>
      <c r="I1026" s="42" t="n"/>
      <c r="J1026" s="42" t="n"/>
      <c r="K1026" s="42" t="n"/>
      <c r="L1026" s="42" t="n"/>
      <c r="M1026" s="42" t="n"/>
      <c r="N1026" s="42" t="n"/>
      <c r="O1026" s="42" t="n"/>
    </row>
    <row r="1027">
      <c r="A1027" s="42" t="inlineStr">
        <is>
          <t>QA7 – Validity/limitations/bias</t>
        </is>
      </c>
      <c r="B1027" s="42" t="inlineStr">
        <is>
          <t>Not discussed.</t>
        </is>
      </c>
      <c r="C1027" s="42" t="inlineStr">
        <is>
          <t>Mentioned but superficial or incomplete.</t>
        </is>
      </c>
      <c r="D1027" s="42" t="inlineStr">
        <is>
          <t>Clearly discusses relevant limitations/threats/bias.</t>
        </is>
      </c>
      <c r="E1027" s="42" t="n"/>
      <c r="F1027" s="42" t="n"/>
      <c r="G1027" s="42" t="n"/>
      <c r="H1027" s="42" t="n"/>
      <c r="I1027" s="42" t="n"/>
      <c r="J1027" s="42" t="n"/>
      <c r="K1027" s="42" t="n"/>
      <c r="L1027" s="42" t="n"/>
      <c r="M1027" s="42" t="n"/>
      <c r="N1027" s="42" t="n"/>
      <c r="O1027" s="42" t="n"/>
    </row>
    <row r="1028">
      <c r="A1028" s="42" t="inlineStr">
        <is>
          <t>QA8 – Conclusions</t>
        </is>
      </c>
      <c r="B1028" s="42" t="inlineStr">
        <is>
          <t>Unsupported or inconsistent with results.</t>
        </is>
      </c>
      <c r="C1028" s="42" t="inlineStr">
        <is>
          <t>Generally consistent but weakly supported.</t>
        </is>
      </c>
      <c r="D1028" s="42" t="inlineStr">
        <is>
          <t>Clearly supported and consistent with results.</t>
        </is>
      </c>
      <c r="E1028" s="42" t="n"/>
      <c r="F1028" s="42" t="n"/>
      <c r="G1028" s="42" t="n"/>
      <c r="H1028" s="42" t="n"/>
      <c r="I1028" s="42" t="n"/>
      <c r="J1028" s="42" t="n"/>
      <c r="K1028" s="42" t="n"/>
      <c r="L1028" s="42" t="n"/>
      <c r="M1028" s="42" t="n"/>
      <c r="N1028" s="42" t="n"/>
      <c r="O1028" s="42" t="n"/>
    </row>
  </sheetData>
  <autoFilter ref="$A$1:$O$1001"/>
  <conditionalFormatting sqref="N2:N1001">
    <cfRule type="expression" priority="1" dxfId="0">
      <formula>$N2="Final"</formula>
    </cfRule>
    <cfRule type="expression" priority="2" dxfId="1">
      <formula>$N2="Review"</formula>
    </cfRule>
    <cfRule type="expression" priority="3" dxfId="2">
      <formula>$N2="Exclude"</formula>
    </cfRule>
  </conditionalFormatting>
  <dataValidations count="1">
    <dataValidation sqref="C2:J1001" showDropDown="0" showInputMessage="0" showErrorMessage="0" allowBlank="1" type="list">
      <formula1>"1,2,3"</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R1001"/>
  <sheetViews>
    <sheetView showGridLines="0" workbookViewId="0">
      <pane ySplit="1" topLeftCell="A2" activePane="bottomLeft" state="frozen"/>
      <selection pane="bottomLeft" activeCell="B3" sqref="B3"/>
    </sheetView>
  </sheetViews>
  <sheetFormatPr baseColWidth="8" defaultColWidth="12.63" defaultRowHeight="15.75" customHeight="1"/>
  <cols>
    <col width="10.5" customWidth="1" style="68" min="1" max="1"/>
    <col width="48.13" customWidth="1" style="68" min="2" max="2"/>
    <col width="26.25" customWidth="1" style="68" min="3" max="3"/>
    <col width="8.75" customWidth="1" style="68" min="4" max="4"/>
    <col width="26.25" customWidth="1" style="68" min="5" max="5"/>
    <col width="24.5" customWidth="1" style="68" min="6" max="6"/>
    <col width="39.38" customWidth="1" style="68" min="7" max="9"/>
    <col width="24.5" customWidth="1" style="68" min="10" max="10"/>
    <col width="26.25" customWidth="1" style="68" min="11" max="11"/>
    <col width="30.63" customWidth="1" style="68" min="12" max="12"/>
    <col width="24.5" customWidth="1" style="68" min="13" max="13"/>
    <col width="48.13" customWidth="1" style="68" min="14" max="14"/>
    <col width="39.38" customWidth="1" style="68" min="15" max="16"/>
    <col width="21.88" customWidth="1" style="68" min="17" max="17"/>
    <col width="39.38" customWidth="1" style="68" min="18" max="18"/>
  </cols>
  <sheetData>
    <row r="1">
      <c r="A1" s="41" t="inlineStr">
        <is>
          <t>Article_ID</t>
        </is>
      </c>
      <c r="B1" s="41" t="inlineStr">
        <is>
          <t>Title</t>
        </is>
      </c>
      <c r="C1" s="41" t="inlineStr">
        <is>
          <t>Authors</t>
        </is>
      </c>
      <c r="D1" s="41" t="inlineStr">
        <is>
          <t>Year</t>
        </is>
      </c>
      <c r="E1" s="41" t="inlineStr">
        <is>
          <t>Journal/Conference</t>
        </is>
      </c>
      <c r="F1" s="41" t="inlineStr">
        <is>
          <t>DOI</t>
        </is>
      </c>
      <c r="G1" s="41" t="inlineStr">
        <is>
          <t>URL</t>
        </is>
      </c>
      <c r="H1" s="41" t="inlineStr">
        <is>
          <t>Research_Aim</t>
        </is>
      </c>
      <c r="I1" s="41" t="inlineStr">
        <is>
          <t>Research_Question</t>
        </is>
      </c>
      <c r="J1" s="41" t="inlineStr">
        <is>
          <t>Methodology</t>
        </is>
      </c>
      <c r="K1" s="41" t="inlineStr">
        <is>
          <t>Dataset/Sample</t>
        </is>
      </c>
      <c r="L1" s="41" t="inlineStr">
        <is>
          <t>Technology/Approach</t>
        </is>
      </c>
      <c r="M1" s="41" t="inlineStr">
        <is>
          <t>Evaluation_Metrics</t>
        </is>
      </c>
      <c r="N1" s="41" t="inlineStr">
        <is>
          <t>Key_Findings</t>
        </is>
      </c>
      <c r="O1" s="41" t="inlineStr">
        <is>
          <t>Limitations</t>
        </is>
      </c>
      <c r="P1" s="41" t="inlineStr">
        <is>
          <t>Future_Work</t>
        </is>
      </c>
      <c r="Q1" s="41" t="inlineStr">
        <is>
          <t>Relevant_RQ</t>
        </is>
      </c>
      <c r="R1" s="41" t="inlineStr">
        <is>
          <t>Extraction_Notes</t>
        </is>
      </c>
    </row>
    <row r="2">
      <c r="A2" s="42" t="n"/>
      <c r="B2" s="42">
        <f t="array" ref="B2">IFERROR(INDEX(Raw_Articles!$B:$B,MATCH(A2,Raw_Articles!$A:$A,0)),"")</f>
        <v/>
      </c>
      <c r="C2" s="42">
        <f t="array" ref="C2">IFERROR(INDEX(Raw_Articles!$G:$G,MATCH(A2,Raw_Articles!$A:$A,0)),"")</f>
        <v/>
      </c>
      <c r="D2" s="42">
        <f t="array" ref="D2">IFERROR(INDEX(Raw_Articles!$H:$H,MATCH(A2,Raw_Articles!$A:$A,0)),"")</f>
        <v/>
      </c>
      <c r="E2" s="42">
        <f t="array" ref="E2">IFERROR(INDEX(Raw_Articles!$I:$I,MATCH(A2,Raw_Articles!$A:$A,0)),"")</f>
        <v/>
      </c>
      <c r="F2" s="42">
        <f t="array" ref="F2">IFERROR(INDEX(Raw_Articles!$J:$J,MATCH(A2,Raw_Articles!$A:$A,0)),"")</f>
        <v/>
      </c>
      <c r="G2" s="42">
        <f t="array" ref="G2">IFERROR(INDEX(Raw_Articles!$K:$K,MATCH(A2,Raw_Articles!$A:$A,0)),"")</f>
        <v/>
      </c>
      <c r="H2" s="42" t="n"/>
      <c r="I2" s="42" t="n"/>
      <c r="J2" s="42" t="n"/>
      <c r="K2" s="42" t="n"/>
      <c r="L2" s="42" t="n"/>
      <c r="M2" s="42" t="n"/>
      <c r="N2" s="42" t="n"/>
      <c r="O2" s="42" t="n"/>
      <c r="P2" s="42" t="n"/>
      <c r="Q2" s="42" t="n"/>
      <c r="R2" s="42" t="n"/>
    </row>
    <row r="3">
      <c r="A3" s="42" t="n"/>
      <c r="B3" s="42">
        <f t="array" ref="B3">IFERROR(INDEX(Raw_Articles!$B:$B,MATCH(A3,Raw_Articles!$A:$A,0)),"")</f>
        <v/>
      </c>
      <c r="C3" s="42">
        <f t="array" ref="C3">IFERROR(INDEX(Raw_Articles!$G:$G,MATCH(A3,Raw_Articles!$A:$A,0)),"")</f>
        <v/>
      </c>
      <c r="D3" s="42">
        <f t="array" ref="D3">IFERROR(INDEX(Raw_Articles!$H:$H,MATCH(A3,Raw_Articles!$A:$A,0)),"")</f>
        <v/>
      </c>
      <c r="E3" s="42">
        <f t="array" ref="E3">IFERROR(INDEX(Raw_Articles!$I:$I,MATCH(A3,Raw_Articles!$A:$A,0)),"")</f>
        <v/>
      </c>
      <c r="F3" s="42">
        <f t="array" ref="F3">IFERROR(INDEX(Raw_Articles!$J:$J,MATCH(A3,Raw_Articles!$A:$A,0)),"")</f>
        <v/>
      </c>
      <c r="G3" s="42">
        <f t="array" ref="G3">IFERROR(INDEX(Raw_Articles!$K:$K,MATCH(A3,Raw_Articles!$A:$A,0)),"")</f>
        <v/>
      </c>
      <c r="H3" s="42" t="n"/>
      <c r="I3" s="42" t="n"/>
      <c r="J3" s="42" t="n"/>
      <c r="K3" s="42" t="n"/>
      <c r="L3" s="42" t="n"/>
      <c r="M3" s="42" t="n"/>
      <c r="N3" s="42" t="n"/>
      <c r="O3" s="42" t="n"/>
      <c r="P3" s="42" t="n"/>
      <c r="Q3" s="42" t="n"/>
      <c r="R3" s="42" t="n"/>
    </row>
    <row r="4">
      <c r="A4" s="42" t="n"/>
      <c r="B4" s="42">
        <f t="array" ref="B4">IFERROR(INDEX(Raw_Articles!$B:$B,MATCH(A4,Raw_Articles!$A:$A,0)),"")</f>
        <v/>
      </c>
      <c r="C4" s="42">
        <f t="array" ref="C4">IFERROR(INDEX(Raw_Articles!$G:$G,MATCH(A4,Raw_Articles!$A:$A,0)),"")</f>
        <v/>
      </c>
      <c r="D4" s="42">
        <f t="array" ref="D4">IFERROR(INDEX(Raw_Articles!$H:$H,MATCH(A4,Raw_Articles!$A:$A,0)),"")</f>
        <v/>
      </c>
      <c r="E4" s="42">
        <f t="array" ref="E4">IFERROR(INDEX(Raw_Articles!$I:$I,MATCH(A4,Raw_Articles!$A:$A,0)),"")</f>
        <v/>
      </c>
      <c r="F4" s="42">
        <f t="array" ref="F4">IFERROR(INDEX(Raw_Articles!$J:$J,MATCH(A4,Raw_Articles!$A:$A,0)),"")</f>
        <v/>
      </c>
      <c r="G4" s="42">
        <f t="array" ref="G4">IFERROR(INDEX(Raw_Articles!$K:$K,MATCH(A4,Raw_Articles!$A:$A,0)),"")</f>
        <v/>
      </c>
      <c r="H4" s="42" t="n"/>
      <c r="I4" s="42" t="n"/>
      <c r="J4" s="42" t="n"/>
      <c r="K4" s="42" t="n"/>
      <c r="L4" s="42" t="n"/>
      <c r="M4" s="42" t="n"/>
      <c r="N4" s="42" t="n"/>
      <c r="O4" s="42" t="n"/>
      <c r="P4" s="42" t="n"/>
      <c r="Q4" s="42" t="n"/>
      <c r="R4" s="42" t="n"/>
    </row>
    <row r="5">
      <c r="A5" s="42" t="n"/>
      <c r="B5" s="42">
        <f t="array" ref="B5">IFERROR(INDEX(Raw_Articles!$B:$B,MATCH(A5,Raw_Articles!$A:$A,0)),"")</f>
        <v/>
      </c>
      <c r="C5" s="42">
        <f t="array" ref="C5">IFERROR(INDEX(Raw_Articles!$G:$G,MATCH(A5,Raw_Articles!$A:$A,0)),"")</f>
        <v/>
      </c>
      <c r="D5" s="42">
        <f t="array" ref="D5">IFERROR(INDEX(Raw_Articles!$H:$H,MATCH(A5,Raw_Articles!$A:$A,0)),"")</f>
        <v/>
      </c>
      <c r="E5" s="42">
        <f t="array" ref="E5">IFERROR(INDEX(Raw_Articles!$I:$I,MATCH(A5,Raw_Articles!$A:$A,0)),"")</f>
        <v/>
      </c>
      <c r="F5" s="42">
        <f t="array" ref="F5">IFERROR(INDEX(Raw_Articles!$J:$J,MATCH(A5,Raw_Articles!$A:$A,0)),"")</f>
        <v/>
      </c>
      <c r="G5" s="42">
        <f t="array" ref="G5">IFERROR(INDEX(Raw_Articles!$K:$K,MATCH(A5,Raw_Articles!$A:$A,0)),"")</f>
        <v/>
      </c>
      <c r="H5" s="42" t="n"/>
      <c r="I5" s="42" t="n"/>
      <c r="J5" s="42" t="n"/>
      <c r="K5" s="42" t="n"/>
      <c r="L5" s="42" t="n"/>
      <c r="M5" s="42" t="n"/>
      <c r="N5" s="42" t="n"/>
      <c r="O5" s="42" t="n"/>
      <c r="P5" s="42" t="n"/>
      <c r="Q5" s="42" t="n"/>
      <c r="R5" s="42" t="n"/>
    </row>
    <row r="6">
      <c r="A6" s="42" t="n"/>
      <c r="B6" s="42">
        <f t="array" ref="B6">IFERROR(INDEX(Raw_Articles!$B:$B,MATCH(A6,Raw_Articles!$A:$A,0)),"")</f>
        <v/>
      </c>
      <c r="C6" s="42">
        <f t="array" ref="C6">IFERROR(INDEX(Raw_Articles!$G:$G,MATCH(A6,Raw_Articles!$A:$A,0)),"")</f>
        <v/>
      </c>
      <c r="D6" s="42">
        <f t="array" ref="D6">IFERROR(INDEX(Raw_Articles!$H:$H,MATCH(A6,Raw_Articles!$A:$A,0)),"")</f>
        <v/>
      </c>
      <c r="E6" s="42">
        <f t="array" ref="E6">IFERROR(INDEX(Raw_Articles!$I:$I,MATCH(A6,Raw_Articles!$A:$A,0)),"")</f>
        <v/>
      </c>
      <c r="F6" s="42">
        <f t="array" ref="F6">IFERROR(INDEX(Raw_Articles!$J:$J,MATCH(A6,Raw_Articles!$A:$A,0)),"")</f>
        <v/>
      </c>
      <c r="G6" s="42">
        <f t="array" ref="G6">IFERROR(INDEX(Raw_Articles!$K:$K,MATCH(A6,Raw_Articles!$A:$A,0)),"")</f>
        <v/>
      </c>
      <c r="H6" s="42" t="n"/>
      <c r="I6" s="42" t="n"/>
      <c r="J6" s="42" t="n"/>
      <c r="K6" s="42" t="n"/>
      <c r="L6" s="42" t="n"/>
      <c r="M6" s="42" t="n"/>
      <c r="N6" s="42" t="n"/>
      <c r="O6" s="42" t="n"/>
      <c r="P6" s="42" t="n"/>
      <c r="Q6" s="42" t="n"/>
      <c r="R6" s="42" t="n"/>
    </row>
    <row r="7">
      <c r="A7" s="42" t="n"/>
      <c r="B7" s="42">
        <f t="array" ref="B7">IFERROR(INDEX(Raw_Articles!$B:$B,MATCH(A7,Raw_Articles!$A:$A,0)),"")</f>
        <v/>
      </c>
      <c r="C7" s="42">
        <f t="array" ref="C7">IFERROR(INDEX(Raw_Articles!$G:$G,MATCH(A7,Raw_Articles!$A:$A,0)),"")</f>
        <v/>
      </c>
      <c r="D7" s="42">
        <f t="array" ref="D7">IFERROR(INDEX(Raw_Articles!$H:$H,MATCH(A7,Raw_Articles!$A:$A,0)),"")</f>
        <v/>
      </c>
      <c r="E7" s="42">
        <f t="array" ref="E7">IFERROR(INDEX(Raw_Articles!$I:$I,MATCH(A7,Raw_Articles!$A:$A,0)),"")</f>
        <v/>
      </c>
      <c r="F7" s="42">
        <f t="array" ref="F7">IFERROR(INDEX(Raw_Articles!$J:$J,MATCH(A7,Raw_Articles!$A:$A,0)),"")</f>
        <v/>
      </c>
      <c r="G7" s="42">
        <f t="array" ref="G7">IFERROR(INDEX(Raw_Articles!$K:$K,MATCH(A7,Raw_Articles!$A:$A,0)),"")</f>
        <v/>
      </c>
      <c r="H7" s="42" t="n"/>
      <c r="I7" s="42" t="n"/>
      <c r="J7" s="42" t="n"/>
      <c r="K7" s="42" t="n"/>
      <c r="L7" s="42" t="n"/>
      <c r="M7" s="42" t="n"/>
      <c r="N7" s="42" t="n"/>
      <c r="O7" s="42" t="n"/>
      <c r="P7" s="42" t="n"/>
      <c r="Q7" s="42" t="n"/>
      <c r="R7" s="42" t="n"/>
    </row>
    <row r="8">
      <c r="A8" s="42" t="n"/>
      <c r="B8" s="42">
        <f t="array" ref="B8">IFERROR(INDEX(Raw_Articles!$B:$B,MATCH(A8,Raw_Articles!$A:$A,0)),"")</f>
        <v/>
      </c>
      <c r="C8" s="42">
        <f t="array" ref="C8">IFERROR(INDEX(Raw_Articles!$G:$G,MATCH(A8,Raw_Articles!$A:$A,0)),"")</f>
        <v/>
      </c>
      <c r="D8" s="42">
        <f t="array" ref="D8">IFERROR(INDEX(Raw_Articles!$H:$H,MATCH(A8,Raw_Articles!$A:$A,0)),"")</f>
        <v/>
      </c>
      <c r="E8" s="42">
        <f t="array" ref="E8">IFERROR(INDEX(Raw_Articles!$I:$I,MATCH(A8,Raw_Articles!$A:$A,0)),"")</f>
        <v/>
      </c>
      <c r="F8" s="42">
        <f t="array" ref="F8">IFERROR(INDEX(Raw_Articles!$J:$J,MATCH(A8,Raw_Articles!$A:$A,0)),"")</f>
        <v/>
      </c>
      <c r="G8" s="42">
        <f t="array" ref="G8">IFERROR(INDEX(Raw_Articles!$K:$K,MATCH(A8,Raw_Articles!$A:$A,0)),"")</f>
        <v/>
      </c>
      <c r="H8" s="42" t="n"/>
      <c r="I8" s="42" t="n"/>
      <c r="J8" s="42" t="n"/>
      <c r="K8" s="42" t="n"/>
      <c r="L8" s="42" t="n"/>
      <c r="M8" s="42" t="n"/>
      <c r="N8" s="42" t="n"/>
      <c r="O8" s="42" t="n"/>
      <c r="P8" s="42" t="n"/>
      <c r="Q8" s="42" t="n"/>
      <c r="R8" s="42" t="n"/>
    </row>
    <row r="9">
      <c r="A9" s="42" t="n"/>
      <c r="B9" s="42">
        <f t="array" ref="B9">IFERROR(INDEX(Raw_Articles!$B:$B,MATCH(A9,Raw_Articles!$A:$A,0)),"")</f>
        <v/>
      </c>
      <c r="C9" s="42">
        <f t="array" ref="C9">IFERROR(INDEX(Raw_Articles!$G:$G,MATCH(A9,Raw_Articles!$A:$A,0)),"")</f>
        <v/>
      </c>
      <c r="D9" s="42">
        <f t="array" ref="D9">IFERROR(INDEX(Raw_Articles!$H:$H,MATCH(A9,Raw_Articles!$A:$A,0)),"")</f>
        <v/>
      </c>
      <c r="E9" s="42">
        <f t="array" ref="E9">IFERROR(INDEX(Raw_Articles!$I:$I,MATCH(A9,Raw_Articles!$A:$A,0)),"")</f>
        <v/>
      </c>
      <c r="F9" s="42">
        <f t="array" ref="F9">IFERROR(INDEX(Raw_Articles!$J:$J,MATCH(A9,Raw_Articles!$A:$A,0)),"")</f>
        <v/>
      </c>
      <c r="G9" s="42">
        <f t="array" ref="G9">IFERROR(INDEX(Raw_Articles!$K:$K,MATCH(A9,Raw_Articles!$A:$A,0)),"")</f>
        <v/>
      </c>
      <c r="H9" s="42" t="n"/>
      <c r="I9" s="42" t="n"/>
      <c r="J9" s="42" t="n"/>
      <c r="K9" s="42" t="n"/>
      <c r="L9" s="42" t="n"/>
      <c r="M9" s="42" t="n"/>
      <c r="N9" s="42" t="n"/>
      <c r="O9" s="42" t="n"/>
      <c r="P9" s="42" t="n"/>
      <c r="Q9" s="42" t="n"/>
      <c r="R9" s="42" t="n"/>
    </row>
    <row r="10">
      <c r="A10" s="42" t="n"/>
      <c r="B10" s="42">
        <f t="array" ref="B10">IFERROR(INDEX(Raw_Articles!$B:$B,MATCH(A10,Raw_Articles!$A:$A,0)),"")</f>
        <v/>
      </c>
      <c r="C10" s="42">
        <f t="array" ref="C10">IFERROR(INDEX(Raw_Articles!$G:$G,MATCH(A10,Raw_Articles!$A:$A,0)),"")</f>
        <v/>
      </c>
      <c r="D10" s="42">
        <f t="array" ref="D10">IFERROR(INDEX(Raw_Articles!$H:$H,MATCH(A10,Raw_Articles!$A:$A,0)),"")</f>
        <v/>
      </c>
      <c r="E10" s="42">
        <f t="array" ref="E10">IFERROR(INDEX(Raw_Articles!$I:$I,MATCH(A10,Raw_Articles!$A:$A,0)),"")</f>
        <v/>
      </c>
      <c r="F10" s="42">
        <f t="array" ref="F10">IFERROR(INDEX(Raw_Articles!$J:$J,MATCH(A10,Raw_Articles!$A:$A,0)),"")</f>
        <v/>
      </c>
      <c r="G10" s="42">
        <f t="array" ref="G10">IFERROR(INDEX(Raw_Articles!$K:$K,MATCH(A10,Raw_Articles!$A:$A,0)),"")</f>
        <v/>
      </c>
      <c r="H10" s="42" t="n"/>
      <c r="I10" s="42" t="n"/>
      <c r="J10" s="42" t="n"/>
      <c r="K10" s="42" t="n"/>
      <c r="L10" s="42" t="n"/>
      <c r="M10" s="42" t="n"/>
      <c r="N10" s="42" t="n"/>
      <c r="O10" s="42" t="n"/>
      <c r="P10" s="42" t="n"/>
      <c r="Q10" s="42" t="n"/>
      <c r="R10" s="42" t="n"/>
    </row>
    <row r="11">
      <c r="A11" s="42" t="n"/>
      <c r="B11" s="42">
        <f t="array" ref="B11">IFERROR(INDEX(Raw_Articles!$B:$B,MATCH(A11,Raw_Articles!$A:$A,0)),"")</f>
        <v/>
      </c>
      <c r="C11" s="42">
        <f t="array" ref="C11">IFERROR(INDEX(Raw_Articles!$G:$G,MATCH(A11,Raw_Articles!$A:$A,0)),"")</f>
        <v/>
      </c>
      <c r="D11" s="42">
        <f t="array" ref="D11">IFERROR(INDEX(Raw_Articles!$H:$H,MATCH(A11,Raw_Articles!$A:$A,0)),"")</f>
        <v/>
      </c>
      <c r="E11" s="42">
        <f t="array" ref="E11">IFERROR(INDEX(Raw_Articles!$I:$I,MATCH(A11,Raw_Articles!$A:$A,0)),"")</f>
        <v/>
      </c>
      <c r="F11" s="42">
        <f t="array" ref="F11">IFERROR(INDEX(Raw_Articles!$J:$J,MATCH(A11,Raw_Articles!$A:$A,0)),"")</f>
        <v/>
      </c>
      <c r="G11" s="42">
        <f t="array" ref="G11">IFERROR(INDEX(Raw_Articles!$K:$K,MATCH(A11,Raw_Articles!$A:$A,0)),"")</f>
        <v/>
      </c>
      <c r="H11" s="42" t="n"/>
      <c r="I11" s="42" t="n"/>
      <c r="J11" s="42" t="n"/>
      <c r="K11" s="42" t="n"/>
      <c r="L11" s="42" t="n"/>
      <c r="M11" s="42" t="n"/>
      <c r="N11" s="42" t="n"/>
      <c r="O11" s="42" t="n"/>
      <c r="P11" s="42" t="n"/>
      <c r="Q11" s="42" t="n"/>
      <c r="R11" s="42" t="n"/>
    </row>
    <row r="12">
      <c r="A12" s="42" t="n"/>
      <c r="B12" s="42">
        <f t="array" ref="B12">IFERROR(INDEX(Raw_Articles!$B:$B,MATCH(A12,Raw_Articles!$A:$A,0)),"")</f>
        <v/>
      </c>
      <c r="C12" s="42">
        <f t="array" ref="C12">IFERROR(INDEX(Raw_Articles!$G:$G,MATCH(A12,Raw_Articles!$A:$A,0)),"")</f>
        <v/>
      </c>
      <c r="D12" s="42">
        <f t="array" ref="D12">IFERROR(INDEX(Raw_Articles!$H:$H,MATCH(A12,Raw_Articles!$A:$A,0)),"")</f>
        <v/>
      </c>
      <c r="E12" s="42">
        <f t="array" ref="E12">IFERROR(INDEX(Raw_Articles!$I:$I,MATCH(A12,Raw_Articles!$A:$A,0)),"")</f>
        <v/>
      </c>
      <c r="F12" s="42">
        <f t="array" ref="F12">IFERROR(INDEX(Raw_Articles!$J:$J,MATCH(A12,Raw_Articles!$A:$A,0)),"")</f>
        <v/>
      </c>
      <c r="G12" s="42">
        <f t="array" ref="G12">IFERROR(INDEX(Raw_Articles!$K:$K,MATCH(A12,Raw_Articles!$A:$A,0)),"")</f>
        <v/>
      </c>
      <c r="H12" s="42" t="n"/>
      <c r="I12" s="42" t="n"/>
      <c r="J12" s="42" t="n"/>
      <c r="K12" s="42" t="n"/>
      <c r="L12" s="42" t="n"/>
      <c r="M12" s="42" t="n"/>
      <c r="N12" s="42" t="n"/>
      <c r="O12" s="42" t="n"/>
      <c r="P12" s="42" t="n"/>
      <c r="Q12" s="42" t="n"/>
      <c r="R12" s="42" t="n"/>
    </row>
    <row r="13">
      <c r="A13" s="42" t="n"/>
      <c r="B13" s="42">
        <f t="array" ref="B13">IFERROR(INDEX(Raw_Articles!$B:$B,MATCH(A13,Raw_Articles!$A:$A,0)),"")</f>
        <v/>
      </c>
      <c r="C13" s="42">
        <f t="array" ref="C13">IFERROR(INDEX(Raw_Articles!$G:$G,MATCH(A13,Raw_Articles!$A:$A,0)),"")</f>
        <v/>
      </c>
      <c r="D13" s="42">
        <f t="array" ref="D13">IFERROR(INDEX(Raw_Articles!$H:$H,MATCH(A13,Raw_Articles!$A:$A,0)),"")</f>
        <v/>
      </c>
      <c r="E13" s="42">
        <f t="array" ref="E13">IFERROR(INDEX(Raw_Articles!$I:$I,MATCH(A13,Raw_Articles!$A:$A,0)),"")</f>
        <v/>
      </c>
      <c r="F13" s="42">
        <f t="array" ref="F13">IFERROR(INDEX(Raw_Articles!$J:$J,MATCH(A13,Raw_Articles!$A:$A,0)),"")</f>
        <v/>
      </c>
      <c r="G13" s="42">
        <f t="array" ref="G13">IFERROR(INDEX(Raw_Articles!$K:$K,MATCH(A13,Raw_Articles!$A:$A,0)),"")</f>
        <v/>
      </c>
      <c r="H13" s="42" t="n"/>
      <c r="I13" s="42" t="n"/>
      <c r="J13" s="42" t="n"/>
      <c r="K13" s="42" t="n"/>
      <c r="L13" s="42" t="n"/>
      <c r="M13" s="42" t="n"/>
      <c r="N13" s="42" t="n"/>
      <c r="O13" s="42" t="n"/>
      <c r="P13" s="42" t="n"/>
      <c r="Q13" s="42" t="n"/>
      <c r="R13" s="42" t="n"/>
    </row>
    <row r="14">
      <c r="A14" s="42" t="n"/>
      <c r="B14" s="42">
        <f t="array" ref="B14">IFERROR(INDEX(Raw_Articles!$B:$B,MATCH(A14,Raw_Articles!$A:$A,0)),"")</f>
        <v/>
      </c>
      <c r="C14" s="42">
        <f t="array" ref="C14">IFERROR(INDEX(Raw_Articles!$G:$G,MATCH(A14,Raw_Articles!$A:$A,0)),"")</f>
        <v/>
      </c>
      <c r="D14" s="42">
        <f t="array" ref="D14">IFERROR(INDEX(Raw_Articles!$H:$H,MATCH(A14,Raw_Articles!$A:$A,0)),"")</f>
        <v/>
      </c>
      <c r="E14" s="42">
        <f t="array" ref="E14">IFERROR(INDEX(Raw_Articles!$I:$I,MATCH(A14,Raw_Articles!$A:$A,0)),"")</f>
        <v/>
      </c>
      <c r="F14" s="42">
        <f t="array" ref="F14">IFERROR(INDEX(Raw_Articles!$J:$J,MATCH(A14,Raw_Articles!$A:$A,0)),"")</f>
        <v/>
      </c>
      <c r="G14" s="42">
        <f t="array" ref="G14">IFERROR(INDEX(Raw_Articles!$K:$K,MATCH(A14,Raw_Articles!$A:$A,0)),"")</f>
        <v/>
      </c>
      <c r="H14" s="42" t="n"/>
      <c r="I14" s="42" t="n"/>
      <c r="J14" s="42" t="n"/>
      <c r="K14" s="42" t="n"/>
      <c r="L14" s="42" t="n"/>
      <c r="M14" s="42" t="n"/>
      <c r="N14" s="42" t="n"/>
      <c r="O14" s="42" t="n"/>
      <c r="P14" s="42" t="n"/>
      <c r="Q14" s="42" t="n"/>
      <c r="R14" s="42" t="n"/>
    </row>
    <row r="15">
      <c r="A15" s="42" t="n"/>
      <c r="B15" s="42">
        <f t="array" ref="B15">IFERROR(INDEX(Raw_Articles!$B:$B,MATCH(A15,Raw_Articles!$A:$A,0)),"")</f>
        <v/>
      </c>
      <c r="C15" s="42">
        <f t="array" ref="C15">IFERROR(INDEX(Raw_Articles!$G:$G,MATCH(A15,Raw_Articles!$A:$A,0)),"")</f>
        <v/>
      </c>
      <c r="D15" s="42">
        <f t="array" ref="D15">IFERROR(INDEX(Raw_Articles!$H:$H,MATCH(A15,Raw_Articles!$A:$A,0)),"")</f>
        <v/>
      </c>
      <c r="E15" s="42">
        <f t="array" ref="E15">IFERROR(INDEX(Raw_Articles!$I:$I,MATCH(A15,Raw_Articles!$A:$A,0)),"")</f>
        <v/>
      </c>
      <c r="F15" s="42">
        <f t="array" ref="F15">IFERROR(INDEX(Raw_Articles!$J:$J,MATCH(A15,Raw_Articles!$A:$A,0)),"")</f>
        <v/>
      </c>
      <c r="G15" s="42">
        <f t="array" ref="G15">IFERROR(INDEX(Raw_Articles!$K:$K,MATCH(A15,Raw_Articles!$A:$A,0)),"")</f>
        <v/>
      </c>
      <c r="H15" s="42" t="n"/>
      <c r="I15" s="42" t="n"/>
      <c r="J15" s="42" t="n"/>
      <c r="K15" s="42" t="n"/>
      <c r="L15" s="42" t="n"/>
      <c r="M15" s="42" t="n"/>
      <c r="N15" s="42" t="n"/>
      <c r="O15" s="42" t="n"/>
      <c r="P15" s="42" t="n"/>
      <c r="Q15" s="42" t="n"/>
      <c r="R15" s="42" t="n"/>
    </row>
    <row r="16">
      <c r="A16" s="42" t="n"/>
      <c r="B16" s="42">
        <f t="array" ref="B16">IFERROR(INDEX(Raw_Articles!$B:$B,MATCH(A16,Raw_Articles!$A:$A,0)),"")</f>
        <v/>
      </c>
      <c r="C16" s="42">
        <f t="array" ref="C16">IFERROR(INDEX(Raw_Articles!$G:$G,MATCH(A16,Raw_Articles!$A:$A,0)),"")</f>
        <v/>
      </c>
      <c r="D16" s="42">
        <f t="array" ref="D16">IFERROR(INDEX(Raw_Articles!$H:$H,MATCH(A16,Raw_Articles!$A:$A,0)),"")</f>
        <v/>
      </c>
      <c r="E16" s="42">
        <f t="array" ref="E16">IFERROR(INDEX(Raw_Articles!$I:$I,MATCH(A16,Raw_Articles!$A:$A,0)),"")</f>
        <v/>
      </c>
      <c r="F16" s="42">
        <f t="array" ref="F16">IFERROR(INDEX(Raw_Articles!$J:$J,MATCH(A16,Raw_Articles!$A:$A,0)),"")</f>
        <v/>
      </c>
      <c r="G16" s="42">
        <f t="array" ref="G16">IFERROR(INDEX(Raw_Articles!$K:$K,MATCH(A16,Raw_Articles!$A:$A,0)),"")</f>
        <v/>
      </c>
      <c r="H16" s="42" t="n"/>
      <c r="I16" s="42" t="n"/>
      <c r="J16" s="42" t="n"/>
      <c r="K16" s="42" t="n"/>
      <c r="L16" s="42" t="n"/>
      <c r="M16" s="42" t="n"/>
      <c r="N16" s="42" t="n"/>
      <c r="O16" s="42" t="n"/>
      <c r="P16" s="42" t="n"/>
      <c r="Q16" s="42" t="n"/>
      <c r="R16" s="42" t="n"/>
    </row>
    <row r="17">
      <c r="A17" s="42" t="n"/>
      <c r="B17" s="42">
        <f t="array" ref="B17">IFERROR(INDEX(Raw_Articles!$B:$B,MATCH(A17,Raw_Articles!$A:$A,0)),"")</f>
        <v/>
      </c>
      <c r="C17" s="42">
        <f t="array" ref="C17">IFERROR(INDEX(Raw_Articles!$G:$G,MATCH(A17,Raw_Articles!$A:$A,0)),"")</f>
        <v/>
      </c>
      <c r="D17" s="42">
        <f t="array" ref="D17">IFERROR(INDEX(Raw_Articles!$H:$H,MATCH(A17,Raw_Articles!$A:$A,0)),"")</f>
        <v/>
      </c>
      <c r="E17" s="42">
        <f t="array" ref="E17">IFERROR(INDEX(Raw_Articles!$I:$I,MATCH(A17,Raw_Articles!$A:$A,0)),"")</f>
        <v/>
      </c>
      <c r="F17" s="42">
        <f t="array" ref="F17">IFERROR(INDEX(Raw_Articles!$J:$J,MATCH(A17,Raw_Articles!$A:$A,0)),"")</f>
        <v/>
      </c>
      <c r="G17" s="42">
        <f t="array" ref="G17">IFERROR(INDEX(Raw_Articles!$K:$K,MATCH(A17,Raw_Articles!$A:$A,0)),"")</f>
        <v/>
      </c>
      <c r="H17" s="42" t="n"/>
      <c r="I17" s="42" t="n"/>
      <c r="J17" s="42" t="n"/>
      <c r="K17" s="42" t="n"/>
      <c r="L17" s="42" t="n"/>
      <c r="M17" s="42" t="n"/>
      <c r="N17" s="42" t="n"/>
      <c r="O17" s="42" t="n"/>
      <c r="P17" s="42" t="n"/>
      <c r="Q17" s="42" t="n"/>
      <c r="R17" s="42" t="n"/>
    </row>
    <row r="18">
      <c r="A18" s="42" t="n"/>
      <c r="B18" s="42">
        <f t="array" ref="B18">IFERROR(INDEX(Raw_Articles!$B:$B,MATCH(A18,Raw_Articles!$A:$A,0)),"")</f>
        <v/>
      </c>
      <c r="C18" s="42">
        <f t="array" ref="C18">IFERROR(INDEX(Raw_Articles!$G:$G,MATCH(A18,Raw_Articles!$A:$A,0)),"")</f>
        <v/>
      </c>
      <c r="D18" s="42">
        <f t="array" ref="D18">IFERROR(INDEX(Raw_Articles!$H:$H,MATCH(A18,Raw_Articles!$A:$A,0)),"")</f>
        <v/>
      </c>
      <c r="E18" s="42">
        <f t="array" ref="E18">IFERROR(INDEX(Raw_Articles!$I:$I,MATCH(A18,Raw_Articles!$A:$A,0)),"")</f>
        <v/>
      </c>
      <c r="F18" s="42">
        <f t="array" ref="F18">IFERROR(INDEX(Raw_Articles!$J:$J,MATCH(A18,Raw_Articles!$A:$A,0)),"")</f>
        <v/>
      </c>
      <c r="G18" s="42">
        <f t="array" ref="G18">IFERROR(INDEX(Raw_Articles!$K:$K,MATCH(A18,Raw_Articles!$A:$A,0)),"")</f>
        <v/>
      </c>
      <c r="H18" s="42" t="n"/>
      <c r="I18" s="42" t="n"/>
      <c r="J18" s="42" t="n"/>
      <c r="K18" s="42" t="n"/>
      <c r="L18" s="42" t="n"/>
      <c r="M18" s="42" t="n"/>
      <c r="N18" s="42" t="n"/>
      <c r="O18" s="42" t="n"/>
      <c r="P18" s="42" t="n"/>
      <c r="Q18" s="42" t="n"/>
      <c r="R18" s="42" t="n"/>
    </row>
    <row r="19">
      <c r="A19" s="42" t="n"/>
      <c r="B19" s="42">
        <f t="array" ref="B19">IFERROR(INDEX(Raw_Articles!$B:$B,MATCH(A19,Raw_Articles!$A:$A,0)),"")</f>
        <v/>
      </c>
      <c r="C19" s="42">
        <f t="array" ref="C19">IFERROR(INDEX(Raw_Articles!$G:$G,MATCH(A19,Raw_Articles!$A:$A,0)),"")</f>
        <v/>
      </c>
      <c r="D19" s="42">
        <f t="array" ref="D19">IFERROR(INDEX(Raw_Articles!$H:$H,MATCH(A19,Raw_Articles!$A:$A,0)),"")</f>
        <v/>
      </c>
      <c r="E19" s="42">
        <f t="array" ref="E19">IFERROR(INDEX(Raw_Articles!$I:$I,MATCH(A19,Raw_Articles!$A:$A,0)),"")</f>
        <v/>
      </c>
      <c r="F19" s="42">
        <f t="array" ref="F19">IFERROR(INDEX(Raw_Articles!$J:$J,MATCH(A19,Raw_Articles!$A:$A,0)),"")</f>
        <v/>
      </c>
      <c r="G19" s="42">
        <f t="array" ref="G19">IFERROR(INDEX(Raw_Articles!$K:$K,MATCH(A19,Raw_Articles!$A:$A,0)),"")</f>
        <v/>
      </c>
      <c r="H19" s="42" t="n"/>
      <c r="I19" s="42" t="n"/>
      <c r="J19" s="42" t="n"/>
      <c r="K19" s="42" t="n"/>
      <c r="L19" s="42" t="n"/>
      <c r="M19" s="42" t="n"/>
      <c r="N19" s="42" t="n"/>
      <c r="O19" s="42" t="n"/>
      <c r="P19" s="42" t="n"/>
      <c r="Q19" s="42" t="n"/>
      <c r="R19" s="42" t="n"/>
    </row>
    <row r="20">
      <c r="A20" s="42" t="n"/>
      <c r="B20" s="42">
        <f t="array" ref="B20">IFERROR(INDEX(Raw_Articles!$B:$B,MATCH(A20,Raw_Articles!$A:$A,0)),"")</f>
        <v/>
      </c>
      <c r="C20" s="42">
        <f t="array" ref="C20">IFERROR(INDEX(Raw_Articles!$G:$G,MATCH(A20,Raw_Articles!$A:$A,0)),"")</f>
        <v/>
      </c>
      <c r="D20" s="42">
        <f t="array" ref="D20">IFERROR(INDEX(Raw_Articles!$H:$H,MATCH(A20,Raw_Articles!$A:$A,0)),"")</f>
        <v/>
      </c>
      <c r="E20" s="42">
        <f t="array" ref="E20">IFERROR(INDEX(Raw_Articles!$I:$I,MATCH(A20,Raw_Articles!$A:$A,0)),"")</f>
        <v/>
      </c>
      <c r="F20" s="42">
        <f t="array" ref="F20">IFERROR(INDEX(Raw_Articles!$J:$J,MATCH(A20,Raw_Articles!$A:$A,0)),"")</f>
        <v/>
      </c>
      <c r="G20" s="42">
        <f t="array" ref="G20">IFERROR(INDEX(Raw_Articles!$K:$K,MATCH(A20,Raw_Articles!$A:$A,0)),"")</f>
        <v/>
      </c>
      <c r="H20" s="42" t="n"/>
      <c r="I20" s="42" t="n"/>
      <c r="J20" s="42" t="n"/>
      <c r="K20" s="42" t="n"/>
      <c r="L20" s="42" t="n"/>
      <c r="M20" s="42" t="n"/>
      <c r="N20" s="42" t="n"/>
      <c r="O20" s="42" t="n"/>
      <c r="P20" s="42" t="n"/>
      <c r="Q20" s="42" t="n"/>
      <c r="R20" s="42" t="n"/>
    </row>
    <row r="21">
      <c r="A21" s="42" t="n"/>
      <c r="B21" s="42">
        <f t="array" ref="B21">IFERROR(INDEX(Raw_Articles!$B:$B,MATCH(A21,Raw_Articles!$A:$A,0)),"")</f>
        <v/>
      </c>
      <c r="C21" s="42">
        <f t="array" ref="C21">IFERROR(INDEX(Raw_Articles!$G:$G,MATCH(A21,Raw_Articles!$A:$A,0)),"")</f>
        <v/>
      </c>
      <c r="D21" s="42">
        <f t="array" ref="D21">IFERROR(INDEX(Raw_Articles!$H:$H,MATCH(A21,Raw_Articles!$A:$A,0)),"")</f>
        <v/>
      </c>
      <c r="E21" s="42">
        <f t="array" ref="E21">IFERROR(INDEX(Raw_Articles!$I:$I,MATCH(A21,Raw_Articles!$A:$A,0)),"")</f>
        <v/>
      </c>
      <c r="F21" s="42">
        <f t="array" ref="F21">IFERROR(INDEX(Raw_Articles!$J:$J,MATCH(A21,Raw_Articles!$A:$A,0)),"")</f>
        <v/>
      </c>
      <c r="G21" s="42">
        <f t="array" ref="G21">IFERROR(INDEX(Raw_Articles!$K:$K,MATCH(A21,Raw_Articles!$A:$A,0)),"")</f>
        <v/>
      </c>
      <c r="H21" s="42" t="n"/>
      <c r="I21" s="42" t="n"/>
      <c r="J21" s="42" t="n"/>
      <c r="K21" s="42" t="n"/>
      <c r="L21" s="42" t="n"/>
      <c r="M21" s="42" t="n"/>
      <c r="N21" s="42" t="n"/>
      <c r="O21" s="42" t="n"/>
      <c r="P21" s="42" t="n"/>
      <c r="Q21" s="42" t="n"/>
      <c r="R21" s="42" t="n"/>
    </row>
    <row r="22">
      <c r="A22" s="42" t="n"/>
      <c r="B22" s="42">
        <f t="array" ref="B22">IFERROR(INDEX(Raw_Articles!$B:$B,MATCH(A22,Raw_Articles!$A:$A,0)),"")</f>
        <v/>
      </c>
      <c r="C22" s="42">
        <f t="array" ref="C22">IFERROR(INDEX(Raw_Articles!$G:$G,MATCH(A22,Raw_Articles!$A:$A,0)),"")</f>
        <v/>
      </c>
      <c r="D22" s="42">
        <f t="array" ref="D22">IFERROR(INDEX(Raw_Articles!$H:$H,MATCH(A22,Raw_Articles!$A:$A,0)),"")</f>
        <v/>
      </c>
      <c r="E22" s="42">
        <f t="array" ref="E22">IFERROR(INDEX(Raw_Articles!$I:$I,MATCH(A22,Raw_Articles!$A:$A,0)),"")</f>
        <v/>
      </c>
      <c r="F22" s="42">
        <f t="array" ref="F22">IFERROR(INDEX(Raw_Articles!$J:$J,MATCH(A22,Raw_Articles!$A:$A,0)),"")</f>
        <v/>
      </c>
      <c r="G22" s="42">
        <f t="array" ref="G22">IFERROR(INDEX(Raw_Articles!$K:$K,MATCH(A22,Raw_Articles!$A:$A,0)),"")</f>
        <v/>
      </c>
      <c r="H22" s="42" t="n"/>
      <c r="I22" s="42" t="n"/>
      <c r="J22" s="42" t="n"/>
      <c r="K22" s="42" t="n"/>
      <c r="L22" s="42" t="n"/>
      <c r="M22" s="42" t="n"/>
      <c r="N22" s="42" t="n"/>
      <c r="O22" s="42" t="n"/>
      <c r="P22" s="42" t="n"/>
      <c r="Q22" s="42" t="n"/>
      <c r="R22" s="42" t="n"/>
    </row>
    <row r="23">
      <c r="A23" s="42" t="n"/>
      <c r="B23" s="42">
        <f t="array" ref="B23">IFERROR(INDEX(Raw_Articles!$B:$B,MATCH(A23,Raw_Articles!$A:$A,0)),"")</f>
        <v/>
      </c>
      <c r="C23" s="42">
        <f t="array" ref="C23">IFERROR(INDEX(Raw_Articles!$G:$G,MATCH(A23,Raw_Articles!$A:$A,0)),"")</f>
        <v/>
      </c>
      <c r="D23" s="42">
        <f t="array" ref="D23">IFERROR(INDEX(Raw_Articles!$H:$H,MATCH(A23,Raw_Articles!$A:$A,0)),"")</f>
        <v/>
      </c>
      <c r="E23" s="42">
        <f t="array" ref="E23">IFERROR(INDEX(Raw_Articles!$I:$I,MATCH(A23,Raw_Articles!$A:$A,0)),"")</f>
        <v/>
      </c>
      <c r="F23" s="42">
        <f t="array" ref="F23">IFERROR(INDEX(Raw_Articles!$J:$J,MATCH(A23,Raw_Articles!$A:$A,0)),"")</f>
        <v/>
      </c>
      <c r="G23" s="42">
        <f t="array" ref="G23">IFERROR(INDEX(Raw_Articles!$K:$K,MATCH(A23,Raw_Articles!$A:$A,0)),"")</f>
        <v/>
      </c>
      <c r="H23" s="42" t="n"/>
      <c r="I23" s="42" t="n"/>
      <c r="J23" s="42" t="n"/>
      <c r="K23" s="42" t="n"/>
      <c r="L23" s="42" t="n"/>
      <c r="M23" s="42" t="n"/>
      <c r="N23" s="42" t="n"/>
      <c r="O23" s="42" t="n"/>
      <c r="P23" s="42" t="n"/>
      <c r="Q23" s="42" t="n"/>
      <c r="R23" s="42" t="n"/>
    </row>
    <row r="24">
      <c r="A24" s="42" t="n"/>
      <c r="B24" s="42">
        <f t="array" ref="B24">IFERROR(INDEX(Raw_Articles!$B:$B,MATCH(A24,Raw_Articles!$A:$A,0)),"")</f>
        <v/>
      </c>
      <c r="C24" s="42">
        <f t="array" ref="C24">IFERROR(INDEX(Raw_Articles!$G:$G,MATCH(A24,Raw_Articles!$A:$A,0)),"")</f>
        <v/>
      </c>
      <c r="D24" s="42">
        <f t="array" ref="D24">IFERROR(INDEX(Raw_Articles!$H:$H,MATCH(A24,Raw_Articles!$A:$A,0)),"")</f>
        <v/>
      </c>
      <c r="E24" s="42">
        <f t="array" ref="E24">IFERROR(INDEX(Raw_Articles!$I:$I,MATCH(A24,Raw_Articles!$A:$A,0)),"")</f>
        <v/>
      </c>
      <c r="F24" s="42">
        <f t="array" ref="F24">IFERROR(INDEX(Raw_Articles!$J:$J,MATCH(A24,Raw_Articles!$A:$A,0)),"")</f>
        <v/>
      </c>
      <c r="G24" s="42">
        <f t="array" ref="G24">IFERROR(INDEX(Raw_Articles!$K:$K,MATCH(A24,Raw_Articles!$A:$A,0)),"")</f>
        <v/>
      </c>
      <c r="H24" s="42" t="n"/>
      <c r="I24" s="42" t="n"/>
      <c r="J24" s="42" t="n"/>
      <c r="K24" s="42" t="n"/>
      <c r="L24" s="42" t="n"/>
      <c r="M24" s="42" t="n"/>
      <c r="N24" s="42" t="n"/>
      <c r="O24" s="42" t="n"/>
      <c r="P24" s="42" t="n"/>
      <c r="Q24" s="42" t="n"/>
      <c r="R24" s="42" t="n"/>
    </row>
    <row r="25">
      <c r="A25" s="42" t="n"/>
      <c r="B25" s="42">
        <f t="array" ref="B25">IFERROR(INDEX(Raw_Articles!$B:$B,MATCH(A25,Raw_Articles!$A:$A,0)),"")</f>
        <v/>
      </c>
      <c r="C25" s="42">
        <f t="array" ref="C25">IFERROR(INDEX(Raw_Articles!$G:$G,MATCH(A25,Raw_Articles!$A:$A,0)),"")</f>
        <v/>
      </c>
      <c r="D25" s="42">
        <f t="array" ref="D25">IFERROR(INDEX(Raw_Articles!$H:$H,MATCH(A25,Raw_Articles!$A:$A,0)),"")</f>
        <v/>
      </c>
      <c r="E25" s="42">
        <f t="array" ref="E25">IFERROR(INDEX(Raw_Articles!$I:$I,MATCH(A25,Raw_Articles!$A:$A,0)),"")</f>
        <v/>
      </c>
      <c r="F25" s="42">
        <f t="array" ref="F25">IFERROR(INDEX(Raw_Articles!$J:$J,MATCH(A25,Raw_Articles!$A:$A,0)),"")</f>
        <v/>
      </c>
      <c r="G25" s="42">
        <f t="array" ref="G25">IFERROR(INDEX(Raw_Articles!$K:$K,MATCH(A25,Raw_Articles!$A:$A,0)),"")</f>
        <v/>
      </c>
      <c r="H25" s="42" t="n"/>
      <c r="I25" s="42" t="n"/>
      <c r="J25" s="42" t="n"/>
      <c r="K25" s="42" t="n"/>
      <c r="L25" s="42" t="n"/>
      <c r="M25" s="42" t="n"/>
      <c r="N25" s="42" t="n"/>
      <c r="O25" s="42" t="n"/>
      <c r="P25" s="42" t="n"/>
      <c r="Q25" s="42" t="n"/>
      <c r="R25" s="42" t="n"/>
    </row>
    <row r="26">
      <c r="A26" s="42" t="n"/>
      <c r="B26" s="42">
        <f t="array" ref="B26">IFERROR(INDEX(Raw_Articles!$B:$B,MATCH(A26,Raw_Articles!$A:$A,0)),"")</f>
        <v/>
      </c>
      <c r="C26" s="42">
        <f t="array" ref="C26">IFERROR(INDEX(Raw_Articles!$G:$G,MATCH(A26,Raw_Articles!$A:$A,0)),"")</f>
        <v/>
      </c>
      <c r="D26" s="42">
        <f t="array" ref="D26">IFERROR(INDEX(Raw_Articles!$H:$H,MATCH(A26,Raw_Articles!$A:$A,0)),"")</f>
        <v/>
      </c>
      <c r="E26" s="42">
        <f t="array" ref="E26">IFERROR(INDEX(Raw_Articles!$I:$I,MATCH(A26,Raw_Articles!$A:$A,0)),"")</f>
        <v/>
      </c>
      <c r="F26" s="42">
        <f t="array" ref="F26">IFERROR(INDEX(Raw_Articles!$J:$J,MATCH(A26,Raw_Articles!$A:$A,0)),"")</f>
        <v/>
      </c>
      <c r="G26" s="42">
        <f t="array" ref="G26">IFERROR(INDEX(Raw_Articles!$K:$K,MATCH(A26,Raw_Articles!$A:$A,0)),"")</f>
        <v/>
      </c>
      <c r="H26" s="42" t="n"/>
      <c r="I26" s="42" t="n"/>
      <c r="J26" s="42" t="n"/>
      <c r="K26" s="42" t="n"/>
      <c r="L26" s="42" t="n"/>
      <c r="M26" s="42" t="n"/>
      <c r="N26" s="42" t="n"/>
      <c r="O26" s="42" t="n"/>
      <c r="P26" s="42" t="n"/>
      <c r="Q26" s="42" t="n"/>
      <c r="R26" s="42" t="n"/>
    </row>
    <row r="27">
      <c r="A27" s="42" t="n"/>
      <c r="B27" s="42">
        <f t="array" ref="B27">IFERROR(INDEX(Raw_Articles!$B:$B,MATCH(A27,Raw_Articles!$A:$A,0)),"")</f>
        <v/>
      </c>
      <c r="C27" s="42">
        <f t="array" ref="C27">IFERROR(INDEX(Raw_Articles!$G:$G,MATCH(A27,Raw_Articles!$A:$A,0)),"")</f>
        <v/>
      </c>
      <c r="D27" s="42">
        <f t="array" ref="D27">IFERROR(INDEX(Raw_Articles!$H:$H,MATCH(A27,Raw_Articles!$A:$A,0)),"")</f>
        <v/>
      </c>
      <c r="E27" s="42">
        <f t="array" ref="E27">IFERROR(INDEX(Raw_Articles!$I:$I,MATCH(A27,Raw_Articles!$A:$A,0)),"")</f>
        <v/>
      </c>
      <c r="F27" s="42">
        <f t="array" ref="F27">IFERROR(INDEX(Raw_Articles!$J:$J,MATCH(A27,Raw_Articles!$A:$A,0)),"")</f>
        <v/>
      </c>
      <c r="G27" s="42">
        <f t="array" ref="G27">IFERROR(INDEX(Raw_Articles!$K:$K,MATCH(A27,Raw_Articles!$A:$A,0)),"")</f>
        <v/>
      </c>
      <c r="H27" s="42" t="n"/>
      <c r="I27" s="42" t="n"/>
      <c r="J27" s="42" t="n"/>
      <c r="K27" s="42" t="n"/>
      <c r="L27" s="42" t="n"/>
      <c r="M27" s="42" t="n"/>
      <c r="N27" s="42" t="n"/>
      <c r="O27" s="42" t="n"/>
      <c r="P27" s="42" t="n"/>
      <c r="Q27" s="42" t="n"/>
      <c r="R27" s="42" t="n"/>
    </row>
    <row r="28">
      <c r="A28" s="42" t="n"/>
      <c r="B28" s="42">
        <f t="array" ref="B28">IFERROR(INDEX(Raw_Articles!$B:$B,MATCH(A28,Raw_Articles!$A:$A,0)),"")</f>
        <v/>
      </c>
      <c r="C28" s="42">
        <f t="array" ref="C28">IFERROR(INDEX(Raw_Articles!$G:$G,MATCH(A28,Raw_Articles!$A:$A,0)),"")</f>
        <v/>
      </c>
      <c r="D28" s="42">
        <f t="array" ref="D28">IFERROR(INDEX(Raw_Articles!$H:$H,MATCH(A28,Raw_Articles!$A:$A,0)),"")</f>
        <v/>
      </c>
      <c r="E28" s="42">
        <f t="array" ref="E28">IFERROR(INDEX(Raw_Articles!$I:$I,MATCH(A28,Raw_Articles!$A:$A,0)),"")</f>
        <v/>
      </c>
      <c r="F28" s="42">
        <f t="array" ref="F28">IFERROR(INDEX(Raw_Articles!$J:$J,MATCH(A28,Raw_Articles!$A:$A,0)),"")</f>
        <v/>
      </c>
      <c r="G28" s="42">
        <f t="array" ref="G28">IFERROR(INDEX(Raw_Articles!$K:$K,MATCH(A28,Raw_Articles!$A:$A,0)),"")</f>
        <v/>
      </c>
      <c r="H28" s="42" t="n"/>
      <c r="I28" s="42" t="n"/>
      <c r="J28" s="42" t="n"/>
      <c r="K28" s="42" t="n"/>
      <c r="L28" s="42" t="n"/>
      <c r="M28" s="42" t="n"/>
      <c r="N28" s="42" t="n"/>
      <c r="O28" s="42" t="n"/>
      <c r="P28" s="42" t="n"/>
      <c r="Q28" s="42" t="n"/>
      <c r="R28" s="42" t="n"/>
    </row>
    <row r="29">
      <c r="A29" s="42" t="n"/>
      <c r="B29" s="42">
        <f t="array" ref="B29">IFERROR(INDEX(Raw_Articles!$B:$B,MATCH(A29,Raw_Articles!$A:$A,0)),"")</f>
        <v/>
      </c>
      <c r="C29" s="42">
        <f t="array" ref="C29">IFERROR(INDEX(Raw_Articles!$G:$G,MATCH(A29,Raw_Articles!$A:$A,0)),"")</f>
        <v/>
      </c>
      <c r="D29" s="42">
        <f t="array" ref="D29">IFERROR(INDEX(Raw_Articles!$H:$H,MATCH(A29,Raw_Articles!$A:$A,0)),"")</f>
        <v/>
      </c>
      <c r="E29" s="42">
        <f t="array" ref="E29">IFERROR(INDEX(Raw_Articles!$I:$I,MATCH(A29,Raw_Articles!$A:$A,0)),"")</f>
        <v/>
      </c>
      <c r="F29" s="42">
        <f t="array" ref="F29">IFERROR(INDEX(Raw_Articles!$J:$J,MATCH(A29,Raw_Articles!$A:$A,0)),"")</f>
        <v/>
      </c>
      <c r="G29" s="42">
        <f t="array" ref="G29">IFERROR(INDEX(Raw_Articles!$K:$K,MATCH(A29,Raw_Articles!$A:$A,0)),"")</f>
        <v/>
      </c>
      <c r="H29" s="42" t="n"/>
      <c r="I29" s="42" t="n"/>
      <c r="J29" s="42" t="n"/>
      <c r="K29" s="42" t="n"/>
      <c r="L29" s="42" t="n"/>
      <c r="M29" s="42" t="n"/>
      <c r="N29" s="42" t="n"/>
      <c r="O29" s="42" t="n"/>
      <c r="P29" s="42" t="n"/>
      <c r="Q29" s="42" t="n"/>
      <c r="R29" s="42" t="n"/>
    </row>
    <row r="30">
      <c r="A30" s="42" t="n"/>
      <c r="B30" s="42">
        <f t="array" ref="B30">IFERROR(INDEX(Raw_Articles!$B:$B,MATCH(A30,Raw_Articles!$A:$A,0)),"")</f>
        <v/>
      </c>
      <c r="C30" s="42">
        <f t="array" ref="C30">IFERROR(INDEX(Raw_Articles!$G:$G,MATCH(A30,Raw_Articles!$A:$A,0)),"")</f>
        <v/>
      </c>
      <c r="D30" s="42">
        <f t="array" ref="D30">IFERROR(INDEX(Raw_Articles!$H:$H,MATCH(A30,Raw_Articles!$A:$A,0)),"")</f>
        <v/>
      </c>
      <c r="E30" s="42">
        <f t="array" ref="E30">IFERROR(INDEX(Raw_Articles!$I:$I,MATCH(A30,Raw_Articles!$A:$A,0)),"")</f>
        <v/>
      </c>
      <c r="F30" s="42">
        <f t="array" ref="F30">IFERROR(INDEX(Raw_Articles!$J:$J,MATCH(A30,Raw_Articles!$A:$A,0)),"")</f>
        <v/>
      </c>
      <c r="G30" s="42">
        <f t="array" ref="G30">IFERROR(INDEX(Raw_Articles!$K:$K,MATCH(A30,Raw_Articles!$A:$A,0)),"")</f>
        <v/>
      </c>
      <c r="H30" s="42" t="n"/>
      <c r="I30" s="42" t="n"/>
      <c r="J30" s="42" t="n"/>
      <c r="K30" s="42" t="n"/>
      <c r="L30" s="42" t="n"/>
      <c r="M30" s="42" t="n"/>
      <c r="N30" s="42" t="n"/>
      <c r="O30" s="42" t="n"/>
      <c r="P30" s="42" t="n"/>
      <c r="Q30" s="42" t="n"/>
      <c r="R30" s="42" t="n"/>
    </row>
    <row r="31">
      <c r="A31" s="42" t="n"/>
      <c r="B31" s="42">
        <f t="array" ref="B31">IFERROR(INDEX(Raw_Articles!$B:$B,MATCH(A31,Raw_Articles!$A:$A,0)),"")</f>
        <v/>
      </c>
      <c r="C31" s="42">
        <f t="array" ref="C31">IFERROR(INDEX(Raw_Articles!$G:$G,MATCH(A31,Raw_Articles!$A:$A,0)),"")</f>
        <v/>
      </c>
      <c r="D31" s="42">
        <f t="array" ref="D31">IFERROR(INDEX(Raw_Articles!$H:$H,MATCH(A31,Raw_Articles!$A:$A,0)),"")</f>
        <v/>
      </c>
      <c r="E31" s="42">
        <f t="array" ref="E31">IFERROR(INDEX(Raw_Articles!$I:$I,MATCH(A31,Raw_Articles!$A:$A,0)),"")</f>
        <v/>
      </c>
      <c r="F31" s="42">
        <f t="array" ref="F31">IFERROR(INDEX(Raw_Articles!$J:$J,MATCH(A31,Raw_Articles!$A:$A,0)),"")</f>
        <v/>
      </c>
      <c r="G31" s="42">
        <f t="array" ref="G31">IFERROR(INDEX(Raw_Articles!$K:$K,MATCH(A31,Raw_Articles!$A:$A,0)),"")</f>
        <v/>
      </c>
      <c r="H31" s="42" t="n"/>
      <c r="I31" s="42" t="n"/>
      <c r="J31" s="42" t="n"/>
      <c r="K31" s="42" t="n"/>
      <c r="L31" s="42" t="n"/>
      <c r="M31" s="42" t="n"/>
      <c r="N31" s="42" t="n"/>
      <c r="O31" s="42" t="n"/>
      <c r="P31" s="42" t="n"/>
      <c r="Q31" s="42" t="n"/>
      <c r="R31" s="42" t="n"/>
    </row>
    <row r="32">
      <c r="A32" s="42" t="n"/>
      <c r="B32" s="42">
        <f t="array" ref="B32">IFERROR(INDEX(Raw_Articles!$B:$B,MATCH(A32,Raw_Articles!$A:$A,0)),"")</f>
        <v/>
      </c>
      <c r="C32" s="42">
        <f t="array" ref="C32">IFERROR(INDEX(Raw_Articles!$G:$G,MATCH(A32,Raw_Articles!$A:$A,0)),"")</f>
        <v/>
      </c>
      <c r="D32" s="42">
        <f t="array" ref="D32">IFERROR(INDEX(Raw_Articles!$H:$H,MATCH(A32,Raw_Articles!$A:$A,0)),"")</f>
        <v/>
      </c>
      <c r="E32" s="42">
        <f t="array" ref="E32">IFERROR(INDEX(Raw_Articles!$I:$I,MATCH(A32,Raw_Articles!$A:$A,0)),"")</f>
        <v/>
      </c>
      <c r="F32" s="42">
        <f t="array" ref="F32">IFERROR(INDEX(Raw_Articles!$J:$J,MATCH(A32,Raw_Articles!$A:$A,0)),"")</f>
        <v/>
      </c>
      <c r="G32" s="42">
        <f t="array" ref="G32">IFERROR(INDEX(Raw_Articles!$K:$K,MATCH(A32,Raw_Articles!$A:$A,0)),"")</f>
        <v/>
      </c>
      <c r="H32" s="42" t="n"/>
      <c r="I32" s="42" t="n"/>
      <c r="J32" s="42" t="n"/>
      <c r="K32" s="42" t="n"/>
      <c r="L32" s="42" t="n"/>
      <c r="M32" s="42" t="n"/>
      <c r="N32" s="42" t="n"/>
      <c r="O32" s="42" t="n"/>
      <c r="P32" s="42" t="n"/>
      <c r="Q32" s="42" t="n"/>
      <c r="R32" s="42" t="n"/>
    </row>
    <row r="33">
      <c r="A33" s="42" t="n"/>
      <c r="B33" s="42">
        <f t="array" ref="B33">IFERROR(INDEX(Raw_Articles!$B:$B,MATCH(A33,Raw_Articles!$A:$A,0)),"")</f>
        <v/>
      </c>
      <c r="C33" s="42">
        <f t="array" ref="C33">IFERROR(INDEX(Raw_Articles!$G:$G,MATCH(A33,Raw_Articles!$A:$A,0)),"")</f>
        <v/>
      </c>
      <c r="D33" s="42">
        <f t="array" ref="D33">IFERROR(INDEX(Raw_Articles!$H:$H,MATCH(A33,Raw_Articles!$A:$A,0)),"")</f>
        <v/>
      </c>
      <c r="E33" s="42">
        <f t="array" ref="E33">IFERROR(INDEX(Raw_Articles!$I:$I,MATCH(A33,Raw_Articles!$A:$A,0)),"")</f>
        <v/>
      </c>
      <c r="F33" s="42">
        <f t="array" ref="F33">IFERROR(INDEX(Raw_Articles!$J:$J,MATCH(A33,Raw_Articles!$A:$A,0)),"")</f>
        <v/>
      </c>
      <c r="G33" s="42">
        <f t="array" ref="G33">IFERROR(INDEX(Raw_Articles!$K:$K,MATCH(A33,Raw_Articles!$A:$A,0)),"")</f>
        <v/>
      </c>
      <c r="H33" s="42" t="n"/>
      <c r="I33" s="42" t="n"/>
      <c r="J33" s="42" t="n"/>
      <c r="K33" s="42" t="n"/>
      <c r="L33" s="42" t="n"/>
      <c r="M33" s="42" t="n"/>
      <c r="N33" s="42" t="n"/>
      <c r="O33" s="42" t="n"/>
      <c r="P33" s="42" t="n"/>
      <c r="Q33" s="42" t="n"/>
      <c r="R33" s="42" t="n"/>
    </row>
    <row r="34">
      <c r="A34" s="42" t="n"/>
      <c r="B34" s="42">
        <f t="array" ref="B34">IFERROR(INDEX(Raw_Articles!$B:$B,MATCH(A34,Raw_Articles!$A:$A,0)),"")</f>
        <v/>
      </c>
      <c r="C34" s="42">
        <f t="array" ref="C34">IFERROR(INDEX(Raw_Articles!$G:$G,MATCH(A34,Raw_Articles!$A:$A,0)),"")</f>
        <v/>
      </c>
      <c r="D34" s="42">
        <f t="array" ref="D34">IFERROR(INDEX(Raw_Articles!$H:$H,MATCH(A34,Raw_Articles!$A:$A,0)),"")</f>
        <v/>
      </c>
      <c r="E34" s="42">
        <f t="array" ref="E34">IFERROR(INDEX(Raw_Articles!$I:$I,MATCH(A34,Raw_Articles!$A:$A,0)),"")</f>
        <v/>
      </c>
      <c r="F34" s="42">
        <f t="array" ref="F34">IFERROR(INDEX(Raw_Articles!$J:$J,MATCH(A34,Raw_Articles!$A:$A,0)),"")</f>
        <v/>
      </c>
      <c r="G34" s="42">
        <f t="array" ref="G34">IFERROR(INDEX(Raw_Articles!$K:$K,MATCH(A34,Raw_Articles!$A:$A,0)),"")</f>
        <v/>
      </c>
      <c r="H34" s="42" t="n"/>
      <c r="I34" s="42" t="n"/>
      <c r="J34" s="42" t="n"/>
      <c r="K34" s="42" t="n"/>
      <c r="L34" s="42" t="n"/>
      <c r="M34" s="42" t="n"/>
      <c r="N34" s="42" t="n"/>
      <c r="O34" s="42" t="n"/>
      <c r="P34" s="42" t="n"/>
      <c r="Q34" s="42" t="n"/>
      <c r="R34" s="42" t="n"/>
    </row>
    <row r="35">
      <c r="A35" s="42" t="n"/>
      <c r="B35" s="42">
        <f t="array" ref="B35">IFERROR(INDEX(Raw_Articles!$B:$B,MATCH(A35,Raw_Articles!$A:$A,0)),"")</f>
        <v/>
      </c>
      <c r="C35" s="42">
        <f t="array" ref="C35">IFERROR(INDEX(Raw_Articles!$G:$G,MATCH(A35,Raw_Articles!$A:$A,0)),"")</f>
        <v/>
      </c>
      <c r="D35" s="42">
        <f t="array" ref="D35">IFERROR(INDEX(Raw_Articles!$H:$H,MATCH(A35,Raw_Articles!$A:$A,0)),"")</f>
        <v/>
      </c>
      <c r="E35" s="42">
        <f t="array" ref="E35">IFERROR(INDEX(Raw_Articles!$I:$I,MATCH(A35,Raw_Articles!$A:$A,0)),"")</f>
        <v/>
      </c>
      <c r="F35" s="42">
        <f t="array" ref="F35">IFERROR(INDEX(Raw_Articles!$J:$J,MATCH(A35,Raw_Articles!$A:$A,0)),"")</f>
        <v/>
      </c>
      <c r="G35" s="42">
        <f t="array" ref="G35">IFERROR(INDEX(Raw_Articles!$K:$K,MATCH(A35,Raw_Articles!$A:$A,0)),"")</f>
        <v/>
      </c>
      <c r="H35" s="42" t="n"/>
      <c r="I35" s="42" t="n"/>
      <c r="J35" s="42" t="n"/>
      <c r="K35" s="42" t="n"/>
      <c r="L35" s="42" t="n"/>
      <c r="M35" s="42" t="n"/>
      <c r="N35" s="42" t="n"/>
      <c r="O35" s="42" t="n"/>
      <c r="P35" s="42" t="n"/>
      <c r="Q35" s="42" t="n"/>
      <c r="R35" s="42" t="n"/>
    </row>
    <row r="36">
      <c r="A36" s="42" t="n"/>
      <c r="B36" s="42">
        <f t="array" ref="B36">IFERROR(INDEX(Raw_Articles!$B:$B,MATCH(A36,Raw_Articles!$A:$A,0)),"")</f>
        <v/>
      </c>
      <c r="C36" s="42">
        <f t="array" ref="C36">IFERROR(INDEX(Raw_Articles!$G:$G,MATCH(A36,Raw_Articles!$A:$A,0)),"")</f>
        <v/>
      </c>
      <c r="D36" s="42">
        <f t="array" ref="D36">IFERROR(INDEX(Raw_Articles!$H:$H,MATCH(A36,Raw_Articles!$A:$A,0)),"")</f>
        <v/>
      </c>
      <c r="E36" s="42">
        <f t="array" ref="E36">IFERROR(INDEX(Raw_Articles!$I:$I,MATCH(A36,Raw_Articles!$A:$A,0)),"")</f>
        <v/>
      </c>
      <c r="F36" s="42">
        <f t="array" ref="F36">IFERROR(INDEX(Raw_Articles!$J:$J,MATCH(A36,Raw_Articles!$A:$A,0)),"")</f>
        <v/>
      </c>
      <c r="G36" s="42">
        <f t="array" ref="G36">IFERROR(INDEX(Raw_Articles!$K:$K,MATCH(A36,Raw_Articles!$A:$A,0)),"")</f>
        <v/>
      </c>
      <c r="H36" s="42" t="n"/>
      <c r="I36" s="42" t="n"/>
      <c r="J36" s="42" t="n"/>
      <c r="K36" s="42" t="n"/>
      <c r="L36" s="42" t="n"/>
      <c r="M36" s="42" t="n"/>
      <c r="N36" s="42" t="n"/>
      <c r="O36" s="42" t="n"/>
      <c r="P36" s="42" t="n"/>
      <c r="Q36" s="42" t="n"/>
      <c r="R36" s="42" t="n"/>
    </row>
    <row r="37">
      <c r="A37" s="42" t="n"/>
      <c r="B37" s="42">
        <f t="array" ref="B37">IFERROR(INDEX(Raw_Articles!$B:$B,MATCH(A37,Raw_Articles!$A:$A,0)),"")</f>
        <v/>
      </c>
      <c r="C37" s="42">
        <f t="array" ref="C37">IFERROR(INDEX(Raw_Articles!$G:$G,MATCH(A37,Raw_Articles!$A:$A,0)),"")</f>
        <v/>
      </c>
      <c r="D37" s="42">
        <f t="array" ref="D37">IFERROR(INDEX(Raw_Articles!$H:$H,MATCH(A37,Raw_Articles!$A:$A,0)),"")</f>
        <v/>
      </c>
      <c r="E37" s="42">
        <f t="array" ref="E37">IFERROR(INDEX(Raw_Articles!$I:$I,MATCH(A37,Raw_Articles!$A:$A,0)),"")</f>
        <v/>
      </c>
      <c r="F37" s="42">
        <f t="array" ref="F37">IFERROR(INDEX(Raw_Articles!$J:$J,MATCH(A37,Raw_Articles!$A:$A,0)),"")</f>
        <v/>
      </c>
      <c r="G37" s="42">
        <f t="array" ref="G37">IFERROR(INDEX(Raw_Articles!$K:$K,MATCH(A37,Raw_Articles!$A:$A,0)),"")</f>
        <v/>
      </c>
      <c r="H37" s="42" t="n"/>
      <c r="I37" s="42" t="n"/>
      <c r="J37" s="42" t="n"/>
      <c r="K37" s="42" t="n"/>
      <c r="L37" s="42" t="n"/>
      <c r="M37" s="42" t="n"/>
      <c r="N37" s="42" t="n"/>
      <c r="O37" s="42" t="n"/>
      <c r="P37" s="42" t="n"/>
      <c r="Q37" s="42" t="n"/>
      <c r="R37" s="42" t="n"/>
    </row>
    <row r="38">
      <c r="A38" s="42" t="n"/>
      <c r="B38" s="42">
        <f t="array" ref="B38">IFERROR(INDEX(Raw_Articles!$B:$B,MATCH(A38,Raw_Articles!$A:$A,0)),"")</f>
        <v/>
      </c>
      <c r="C38" s="42">
        <f t="array" ref="C38">IFERROR(INDEX(Raw_Articles!$G:$G,MATCH(A38,Raw_Articles!$A:$A,0)),"")</f>
        <v/>
      </c>
      <c r="D38" s="42">
        <f t="array" ref="D38">IFERROR(INDEX(Raw_Articles!$H:$H,MATCH(A38,Raw_Articles!$A:$A,0)),"")</f>
        <v/>
      </c>
      <c r="E38" s="42">
        <f t="array" ref="E38">IFERROR(INDEX(Raw_Articles!$I:$I,MATCH(A38,Raw_Articles!$A:$A,0)),"")</f>
        <v/>
      </c>
      <c r="F38" s="42">
        <f t="array" ref="F38">IFERROR(INDEX(Raw_Articles!$J:$J,MATCH(A38,Raw_Articles!$A:$A,0)),"")</f>
        <v/>
      </c>
      <c r="G38" s="42">
        <f t="array" ref="G38">IFERROR(INDEX(Raw_Articles!$K:$K,MATCH(A38,Raw_Articles!$A:$A,0)),"")</f>
        <v/>
      </c>
      <c r="H38" s="42" t="n"/>
      <c r="I38" s="42" t="n"/>
      <c r="J38" s="42" t="n"/>
      <c r="K38" s="42" t="n"/>
      <c r="L38" s="42" t="n"/>
      <c r="M38" s="42" t="n"/>
      <c r="N38" s="42" t="n"/>
      <c r="O38" s="42" t="n"/>
      <c r="P38" s="42" t="n"/>
      <c r="Q38" s="42" t="n"/>
      <c r="R38" s="42" t="n"/>
    </row>
    <row r="39">
      <c r="A39" s="42" t="n"/>
      <c r="B39" s="42">
        <f t="array" ref="B39">IFERROR(INDEX(Raw_Articles!$B:$B,MATCH(A39,Raw_Articles!$A:$A,0)),"")</f>
        <v/>
      </c>
      <c r="C39" s="42">
        <f t="array" ref="C39">IFERROR(INDEX(Raw_Articles!$G:$G,MATCH(A39,Raw_Articles!$A:$A,0)),"")</f>
        <v/>
      </c>
      <c r="D39" s="42">
        <f t="array" ref="D39">IFERROR(INDEX(Raw_Articles!$H:$H,MATCH(A39,Raw_Articles!$A:$A,0)),"")</f>
        <v/>
      </c>
      <c r="E39" s="42">
        <f t="array" ref="E39">IFERROR(INDEX(Raw_Articles!$I:$I,MATCH(A39,Raw_Articles!$A:$A,0)),"")</f>
        <v/>
      </c>
      <c r="F39" s="42">
        <f t="array" ref="F39">IFERROR(INDEX(Raw_Articles!$J:$J,MATCH(A39,Raw_Articles!$A:$A,0)),"")</f>
        <v/>
      </c>
      <c r="G39" s="42">
        <f t="array" ref="G39">IFERROR(INDEX(Raw_Articles!$K:$K,MATCH(A39,Raw_Articles!$A:$A,0)),"")</f>
        <v/>
      </c>
      <c r="H39" s="42" t="n"/>
      <c r="I39" s="42" t="n"/>
      <c r="J39" s="42" t="n"/>
      <c r="K39" s="42" t="n"/>
      <c r="L39" s="42" t="n"/>
      <c r="M39" s="42" t="n"/>
      <c r="N39" s="42" t="n"/>
      <c r="O39" s="42" t="n"/>
      <c r="P39" s="42" t="n"/>
      <c r="Q39" s="42" t="n"/>
      <c r="R39" s="42" t="n"/>
    </row>
    <row r="40">
      <c r="A40" s="42" t="n"/>
      <c r="B40" s="42">
        <f t="array" ref="B40">IFERROR(INDEX(Raw_Articles!$B:$B,MATCH(A40,Raw_Articles!$A:$A,0)),"")</f>
        <v/>
      </c>
      <c r="C40" s="42">
        <f t="array" ref="C40">IFERROR(INDEX(Raw_Articles!$G:$G,MATCH(A40,Raw_Articles!$A:$A,0)),"")</f>
        <v/>
      </c>
      <c r="D40" s="42">
        <f t="array" ref="D40">IFERROR(INDEX(Raw_Articles!$H:$H,MATCH(A40,Raw_Articles!$A:$A,0)),"")</f>
        <v/>
      </c>
      <c r="E40" s="42">
        <f t="array" ref="E40">IFERROR(INDEX(Raw_Articles!$I:$I,MATCH(A40,Raw_Articles!$A:$A,0)),"")</f>
        <v/>
      </c>
      <c r="F40" s="42">
        <f t="array" ref="F40">IFERROR(INDEX(Raw_Articles!$J:$J,MATCH(A40,Raw_Articles!$A:$A,0)),"")</f>
        <v/>
      </c>
      <c r="G40" s="42">
        <f t="array" ref="G40">IFERROR(INDEX(Raw_Articles!$K:$K,MATCH(A40,Raw_Articles!$A:$A,0)),"")</f>
        <v/>
      </c>
      <c r="H40" s="42" t="n"/>
      <c r="I40" s="42" t="n"/>
      <c r="J40" s="42" t="n"/>
      <c r="K40" s="42" t="n"/>
      <c r="L40" s="42" t="n"/>
      <c r="M40" s="42" t="n"/>
      <c r="N40" s="42" t="n"/>
      <c r="O40" s="42" t="n"/>
      <c r="P40" s="42" t="n"/>
      <c r="Q40" s="42" t="n"/>
      <c r="R40" s="42" t="n"/>
    </row>
    <row r="41">
      <c r="A41" s="42" t="n"/>
      <c r="B41" s="42">
        <f t="array" ref="B41">IFERROR(INDEX(Raw_Articles!$B:$B,MATCH(A41,Raw_Articles!$A:$A,0)),"")</f>
        <v/>
      </c>
      <c r="C41" s="42">
        <f t="array" ref="C41">IFERROR(INDEX(Raw_Articles!$G:$G,MATCH(A41,Raw_Articles!$A:$A,0)),"")</f>
        <v/>
      </c>
      <c r="D41" s="42">
        <f t="array" ref="D41">IFERROR(INDEX(Raw_Articles!$H:$H,MATCH(A41,Raw_Articles!$A:$A,0)),"")</f>
        <v/>
      </c>
      <c r="E41" s="42">
        <f t="array" ref="E41">IFERROR(INDEX(Raw_Articles!$I:$I,MATCH(A41,Raw_Articles!$A:$A,0)),"")</f>
        <v/>
      </c>
      <c r="F41" s="42">
        <f t="array" ref="F41">IFERROR(INDEX(Raw_Articles!$J:$J,MATCH(A41,Raw_Articles!$A:$A,0)),"")</f>
        <v/>
      </c>
      <c r="G41" s="42">
        <f t="array" ref="G41">IFERROR(INDEX(Raw_Articles!$K:$K,MATCH(A41,Raw_Articles!$A:$A,0)),"")</f>
        <v/>
      </c>
      <c r="H41" s="42" t="n"/>
      <c r="I41" s="42" t="n"/>
      <c r="J41" s="42" t="n"/>
      <c r="K41" s="42" t="n"/>
      <c r="L41" s="42" t="n"/>
      <c r="M41" s="42" t="n"/>
      <c r="N41" s="42" t="n"/>
      <c r="O41" s="42" t="n"/>
      <c r="P41" s="42" t="n"/>
      <c r="Q41" s="42" t="n"/>
      <c r="R41" s="42" t="n"/>
    </row>
    <row r="42">
      <c r="A42" s="42" t="n"/>
      <c r="B42" s="42">
        <f t="array" ref="B42">IFERROR(INDEX(Raw_Articles!$B:$B,MATCH(A42,Raw_Articles!$A:$A,0)),"")</f>
        <v/>
      </c>
      <c r="C42" s="42">
        <f t="array" ref="C42">IFERROR(INDEX(Raw_Articles!$G:$G,MATCH(A42,Raw_Articles!$A:$A,0)),"")</f>
        <v/>
      </c>
      <c r="D42" s="42">
        <f t="array" ref="D42">IFERROR(INDEX(Raw_Articles!$H:$H,MATCH(A42,Raw_Articles!$A:$A,0)),"")</f>
        <v/>
      </c>
      <c r="E42" s="42">
        <f t="array" ref="E42">IFERROR(INDEX(Raw_Articles!$I:$I,MATCH(A42,Raw_Articles!$A:$A,0)),"")</f>
        <v/>
      </c>
      <c r="F42" s="42">
        <f t="array" ref="F42">IFERROR(INDEX(Raw_Articles!$J:$J,MATCH(A42,Raw_Articles!$A:$A,0)),"")</f>
        <v/>
      </c>
      <c r="G42" s="42">
        <f t="array" ref="G42">IFERROR(INDEX(Raw_Articles!$K:$K,MATCH(A42,Raw_Articles!$A:$A,0)),"")</f>
        <v/>
      </c>
      <c r="H42" s="42" t="n"/>
      <c r="I42" s="42" t="n"/>
      <c r="J42" s="42" t="n"/>
      <c r="K42" s="42" t="n"/>
      <c r="L42" s="42" t="n"/>
      <c r="M42" s="42" t="n"/>
      <c r="N42" s="42" t="n"/>
      <c r="O42" s="42" t="n"/>
      <c r="P42" s="42" t="n"/>
      <c r="Q42" s="42" t="n"/>
      <c r="R42" s="42" t="n"/>
    </row>
    <row r="43">
      <c r="A43" s="42" t="n"/>
      <c r="B43" s="42">
        <f t="array" ref="B43">IFERROR(INDEX(Raw_Articles!$B:$B,MATCH(A43,Raw_Articles!$A:$A,0)),"")</f>
        <v/>
      </c>
      <c r="C43" s="42">
        <f t="array" ref="C43">IFERROR(INDEX(Raw_Articles!$G:$G,MATCH(A43,Raw_Articles!$A:$A,0)),"")</f>
        <v/>
      </c>
      <c r="D43" s="42">
        <f t="array" ref="D43">IFERROR(INDEX(Raw_Articles!$H:$H,MATCH(A43,Raw_Articles!$A:$A,0)),"")</f>
        <v/>
      </c>
      <c r="E43" s="42">
        <f t="array" ref="E43">IFERROR(INDEX(Raw_Articles!$I:$I,MATCH(A43,Raw_Articles!$A:$A,0)),"")</f>
        <v/>
      </c>
      <c r="F43" s="42">
        <f t="array" ref="F43">IFERROR(INDEX(Raw_Articles!$J:$J,MATCH(A43,Raw_Articles!$A:$A,0)),"")</f>
        <v/>
      </c>
      <c r="G43" s="42">
        <f t="array" ref="G43">IFERROR(INDEX(Raw_Articles!$K:$K,MATCH(A43,Raw_Articles!$A:$A,0)),"")</f>
        <v/>
      </c>
      <c r="H43" s="42" t="n"/>
      <c r="I43" s="42" t="n"/>
      <c r="J43" s="42" t="n"/>
      <c r="K43" s="42" t="n"/>
      <c r="L43" s="42" t="n"/>
      <c r="M43" s="42" t="n"/>
      <c r="N43" s="42" t="n"/>
      <c r="O43" s="42" t="n"/>
      <c r="P43" s="42" t="n"/>
      <c r="Q43" s="42" t="n"/>
      <c r="R43" s="42" t="n"/>
    </row>
    <row r="44">
      <c r="A44" s="42" t="n"/>
      <c r="B44" s="42">
        <f t="array" ref="B44">IFERROR(INDEX(Raw_Articles!$B:$B,MATCH(A44,Raw_Articles!$A:$A,0)),"")</f>
        <v/>
      </c>
      <c r="C44" s="42">
        <f t="array" ref="C44">IFERROR(INDEX(Raw_Articles!$G:$G,MATCH(A44,Raw_Articles!$A:$A,0)),"")</f>
        <v/>
      </c>
      <c r="D44" s="42">
        <f t="array" ref="D44">IFERROR(INDEX(Raw_Articles!$H:$H,MATCH(A44,Raw_Articles!$A:$A,0)),"")</f>
        <v/>
      </c>
      <c r="E44" s="42">
        <f t="array" ref="E44">IFERROR(INDEX(Raw_Articles!$I:$I,MATCH(A44,Raw_Articles!$A:$A,0)),"")</f>
        <v/>
      </c>
      <c r="F44" s="42">
        <f t="array" ref="F44">IFERROR(INDEX(Raw_Articles!$J:$J,MATCH(A44,Raw_Articles!$A:$A,0)),"")</f>
        <v/>
      </c>
      <c r="G44" s="42">
        <f t="array" ref="G44">IFERROR(INDEX(Raw_Articles!$K:$K,MATCH(A44,Raw_Articles!$A:$A,0)),"")</f>
        <v/>
      </c>
      <c r="H44" s="42" t="n"/>
      <c r="I44" s="42" t="n"/>
      <c r="J44" s="42" t="n"/>
      <c r="K44" s="42" t="n"/>
      <c r="L44" s="42" t="n"/>
      <c r="M44" s="42" t="n"/>
      <c r="N44" s="42" t="n"/>
      <c r="O44" s="42" t="n"/>
      <c r="P44" s="42" t="n"/>
      <c r="Q44" s="42" t="n"/>
      <c r="R44" s="42" t="n"/>
    </row>
    <row r="45">
      <c r="A45" s="42" t="n"/>
      <c r="B45" s="42">
        <f t="array" ref="B45">IFERROR(INDEX(Raw_Articles!$B:$B,MATCH(A45,Raw_Articles!$A:$A,0)),"")</f>
        <v/>
      </c>
      <c r="C45" s="42">
        <f t="array" ref="C45">IFERROR(INDEX(Raw_Articles!$G:$G,MATCH(A45,Raw_Articles!$A:$A,0)),"")</f>
        <v/>
      </c>
      <c r="D45" s="42">
        <f t="array" ref="D45">IFERROR(INDEX(Raw_Articles!$H:$H,MATCH(A45,Raw_Articles!$A:$A,0)),"")</f>
        <v/>
      </c>
      <c r="E45" s="42">
        <f t="array" ref="E45">IFERROR(INDEX(Raw_Articles!$I:$I,MATCH(A45,Raw_Articles!$A:$A,0)),"")</f>
        <v/>
      </c>
      <c r="F45" s="42">
        <f t="array" ref="F45">IFERROR(INDEX(Raw_Articles!$J:$J,MATCH(A45,Raw_Articles!$A:$A,0)),"")</f>
        <v/>
      </c>
      <c r="G45" s="42">
        <f t="array" ref="G45">IFERROR(INDEX(Raw_Articles!$K:$K,MATCH(A45,Raw_Articles!$A:$A,0)),"")</f>
        <v/>
      </c>
      <c r="H45" s="42" t="n"/>
      <c r="I45" s="42" t="n"/>
      <c r="J45" s="42" t="n"/>
      <c r="K45" s="42" t="n"/>
      <c r="L45" s="42" t="n"/>
      <c r="M45" s="42" t="n"/>
      <c r="N45" s="42" t="n"/>
      <c r="O45" s="42" t="n"/>
      <c r="P45" s="42" t="n"/>
      <c r="Q45" s="42" t="n"/>
      <c r="R45" s="42" t="n"/>
    </row>
    <row r="46">
      <c r="A46" s="42" t="n"/>
      <c r="B46" s="42">
        <f t="array" ref="B46">IFERROR(INDEX(Raw_Articles!$B:$B,MATCH(A46,Raw_Articles!$A:$A,0)),"")</f>
        <v/>
      </c>
      <c r="C46" s="42">
        <f t="array" ref="C46">IFERROR(INDEX(Raw_Articles!$G:$G,MATCH(A46,Raw_Articles!$A:$A,0)),"")</f>
        <v/>
      </c>
      <c r="D46" s="42">
        <f t="array" ref="D46">IFERROR(INDEX(Raw_Articles!$H:$H,MATCH(A46,Raw_Articles!$A:$A,0)),"")</f>
        <v/>
      </c>
      <c r="E46" s="42">
        <f t="array" ref="E46">IFERROR(INDEX(Raw_Articles!$I:$I,MATCH(A46,Raw_Articles!$A:$A,0)),"")</f>
        <v/>
      </c>
      <c r="F46" s="42">
        <f t="array" ref="F46">IFERROR(INDEX(Raw_Articles!$J:$J,MATCH(A46,Raw_Articles!$A:$A,0)),"")</f>
        <v/>
      </c>
      <c r="G46" s="42">
        <f t="array" ref="G46">IFERROR(INDEX(Raw_Articles!$K:$K,MATCH(A46,Raw_Articles!$A:$A,0)),"")</f>
        <v/>
      </c>
      <c r="H46" s="42" t="n"/>
      <c r="I46" s="42" t="n"/>
      <c r="J46" s="42" t="n"/>
      <c r="K46" s="42" t="n"/>
      <c r="L46" s="42" t="n"/>
      <c r="M46" s="42" t="n"/>
      <c r="N46" s="42" t="n"/>
      <c r="O46" s="42" t="n"/>
      <c r="P46" s="42" t="n"/>
      <c r="Q46" s="42" t="n"/>
      <c r="R46" s="42" t="n"/>
    </row>
    <row r="47">
      <c r="A47" s="42" t="n"/>
      <c r="B47" s="42">
        <f t="array" ref="B47">IFERROR(INDEX(Raw_Articles!$B:$B,MATCH(A47,Raw_Articles!$A:$A,0)),"")</f>
        <v/>
      </c>
      <c r="C47" s="42">
        <f t="array" ref="C47">IFERROR(INDEX(Raw_Articles!$G:$G,MATCH(A47,Raw_Articles!$A:$A,0)),"")</f>
        <v/>
      </c>
      <c r="D47" s="42">
        <f t="array" ref="D47">IFERROR(INDEX(Raw_Articles!$H:$H,MATCH(A47,Raw_Articles!$A:$A,0)),"")</f>
        <v/>
      </c>
      <c r="E47" s="42">
        <f t="array" ref="E47">IFERROR(INDEX(Raw_Articles!$I:$I,MATCH(A47,Raw_Articles!$A:$A,0)),"")</f>
        <v/>
      </c>
      <c r="F47" s="42">
        <f t="array" ref="F47">IFERROR(INDEX(Raw_Articles!$J:$J,MATCH(A47,Raw_Articles!$A:$A,0)),"")</f>
        <v/>
      </c>
      <c r="G47" s="42">
        <f t="array" ref="G47">IFERROR(INDEX(Raw_Articles!$K:$K,MATCH(A47,Raw_Articles!$A:$A,0)),"")</f>
        <v/>
      </c>
      <c r="H47" s="42" t="n"/>
      <c r="I47" s="42" t="n"/>
      <c r="J47" s="42" t="n"/>
      <c r="K47" s="42" t="n"/>
      <c r="L47" s="42" t="n"/>
      <c r="M47" s="42" t="n"/>
      <c r="N47" s="42" t="n"/>
      <c r="O47" s="42" t="n"/>
      <c r="P47" s="42" t="n"/>
      <c r="Q47" s="42" t="n"/>
      <c r="R47" s="42" t="n"/>
    </row>
    <row r="48">
      <c r="A48" s="42" t="n"/>
      <c r="B48" s="42">
        <f t="array" ref="B48">IFERROR(INDEX(Raw_Articles!$B:$B,MATCH(A48,Raw_Articles!$A:$A,0)),"")</f>
        <v/>
      </c>
      <c r="C48" s="42">
        <f t="array" ref="C48">IFERROR(INDEX(Raw_Articles!$G:$G,MATCH(A48,Raw_Articles!$A:$A,0)),"")</f>
        <v/>
      </c>
      <c r="D48" s="42">
        <f t="array" ref="D48">IFERROR(INDEX(Raw_Articles!$H:$H,MATCH(A48,Raw_Articles!$A:$A,0)),"")</f>
        <v/>
      </c>
      <c r="E48" s="42">
        <f t="array" ref="E48">IFERROR(INDEX(Raw_Articles!$I:$I,MATCH(A48,Raw_Articles!$A:$A,0)),"")</f>
        <v/>
      </c>
      <c r="F48" s="42">
        <f t="array" ref="F48">IFERROR(INDEX(Raw_Articles!$J:$J,MATCH(A48,Raw_Articles!$A:$A,0)),"")</f>
        <v/>
      </c>
      <c r="G48" s="42">
        <f t="array" ref="G48">IFERROR(INDEX(Raw_Articles!$K:$K,MATCH(A48,Raw_Articles!$A:$A,0)),"")</f>
        <v/>
      </c>
      <c r="H48" s="42" t="n"/>
      <c r="I48" s="42" t="n"/>
      <c r="J48" s="42" t="n"/>
      <c r="K48" s="42" t="n"/>
      <c r="L48" s="42" t="n"/>
      <c r="M48" s="42" t="n"/>
      <c r="N48" s="42" t="n"/>
      <c r="O48" s="42" t="n"/>
      <c r="P48" s="42" t="n"/>
      <c r="Q48" s="42" t="n"/>
      <c r="R48" s="42" t="n"/>
    </row>
    <row r="49">
      <c r="A49" s="42" t="n"/>
      <c r="B49" s="42">
        <f t="array" ref="B49">IFERROR(INDEX(Raw_Articles!$B:$B,MATCH(A49,Raw_Articles!$A:$A,0)),"")</f>
        <v/>
      </c>
      <c r="C49" s="42">
        <f t="array" ref="C49">IFERROR(INDEX(Raw_Articles!$G:$G,MATCH(A49,Raw_Articles!$A:$A,0)),"")</f>
        <v/>
      </c>
      <c r="D49" s="42">
        <f t="array" ref="D49">IFERROR(INDEX(Raw_Articles!$H:$H,MATCH(A49,Raw_Articles!$A:$A,0)),"")</f>
        <v/>
      </c>
      <c r="E49" s="42">
        <f t="array" ref="E49">IFERROR(INDEX(Raw_Articles!$I:$I,MATCH(A49,Raw_Articles!$A:$A,0)),"")</f>
        <v/>
      </c>
      <c r="F49" s="42">
        <f t="array" ref="F49">IFERROR(INDEX(Raw_Articles!$J:$J,MATCH(A49,Raw_Articles!$A:$A,0)),"")</f>
        <v/>
      </c>
      <c r="G49" s="42">
        <f t="array" ref="G49">IFERROR(INDEX(Raw_Articles!$K:$K,MATCH(A49,Raw_Articles!$A:$A,0)),"")</f>
        <v/>
      </c>
      <c r="H49" s="42" t="n"/>
      <c r="I49" s="42" t="n"/>
      <c r="J49" s="42" t="n"/>
      <c r="K49" s="42" t="n"/>
      <c r="L49" s="42" t="n"/>
      <c r="M49" s="42" t="n"/>
      <c r="N49" s="42" t="n"/>
      <c r="O49" s="42" t="n"/>
      <c r="P49" s="42" t="n"/>
      <c r="Q49" s="42" t="n"/>
      <c r="R49" s="42" t="n"/>
    </row>
    <row r="50">
      <c r="A50" s="42" t="n"/>
      <c r="B50" s="42">
        <f t="array" ref="B50">IFERROR(INDEX(Raw_Articles!$B:$B,MATCH(A50,Raw_Articles!$A:$A,0)),"")</f>
        <v/>
      </c>
      <c r="C50" s="42">
        <f t="array" ref="C50">IFERROR(INDEX(Raw_Articles!$G:$G,MATCH(A50,Raw_Articles!$A:$A,0)),"")</f>
        <v/>
      </c>
      <c r="D50" s="42">
        <f t="array" ref="D50">IFERROR(INDEX(Raw_Articles!$H:$H,MATCH(A50,Raw_Articles!$A:$A,0)),"")</f>
        <v/>
      </c>
      <c r="E50" s="42">
        <f t="array" ref="E50">IFERROR(INDEX(Raw_Articles!$I:$I,MATCH(A50,Raw_Articles!$A:$A,0)),"")</f>
        <v/>
      </c>
      <c r="F50" s="42">
        <f t="array" ref="F50">IFERROR(INDEX(Raw_Articles!$J:$J,MATCH(A50,Raw_Articles!$A:$A,0)),"")</f>
        <v/>
      </c>
      <c r="G50" s="42">
        <f t="array" ref="G50">IFERROR(INDEX(Raw_Articles!$K:$K,MATCH(A50,Raw_Articles!$A:$A,0)),"")</f>
        <v/>
      </c>
      <c r="H50" s="42" t="n"/>
      <c r="I50" s="42" t="n"/>
      <c r="J50" s="42" t="n"/>
      <c r="K50" s="42" t="n"/>
      <c r="L50" s="42" t="n"/>
      <c r="M50" s="42" t="n"/>
      <c r="N50" s="42" t="n"/>
      <c r="O50" s="42" t="n"/>
      <c r="P50" s="42" t="n"/>
      <c r="Q50" s="42" t="n"/>
      <c r="R50" s="42" t="n"/>
    </row>
    <row r="51">
      <c r="A51" s="42" t="n"/>
      <c r="B51" s="42">
        <f t="array" ref="B51">IFERROR(INDEX(Raw_Articles!$B:$B,MATCH(A51,Raw_Articles!$A:$A,0)),"")</f>
        <v/>
      </c>
      <c r="C51" s="42">
        <f t="array" ref="C51">IFERROR(INDEX(Raw_Articles!$G:$G,MATCH(A51,Raw_Articles!$A:$A,0)),"")</f>
        <v/>
      </c>
      <c r="D51" s="42">
        <f t="array" ref="D51">IFERROR(INDEX(Raw_Articles!$H:$H,MATCH(A51,Raw_Articles!$A:$A,0)),"")</f>
        <v/>
      </c>
      <c r="E51" s="42">
        <f t="array" ref="E51">IFERROR(INDEX(Raw_Articles!$I:$I,MATCH(A51,Raw_Articles!$A:$A,0)),"")</f>
        <v/>
      </c>
      <c r="F51" s="42">
        <f t="array" ref="F51">IFERROR(INDEX(Raw_Articles!$J:$J,MATCH(A51,Raw_Articles!$A:$A,0)),"")</f>
        <v/>
      </c>
      <c r="G51" s="42">
        <f t="array" ref="G51">IFERROR(INDEX(Raw_Articles!$K:$K,MATCH(A51,Raw_Articles!$A:$A,0)),"")</f>
        <v/>
      </c>
      <c r="H51" s="42" t="n"/>
      <c r="I51" s="42" t="n"/>
      <c r="J51" s="42" t="n"/>
      <c r="K51" s="42" t="n"/>
      <c r="L51" s="42" t="n"/>
      <c r="M51" s="42" t="n"/>
      <c r="N51" s="42" t="n"/>
      <c r="O51" s="42" t="n"/>
      <c r="P51" s="42" t="n"/>
      <c r="Q51" s="42" t="n"/>
      <c r="R51" s="42" t="n"/>
    </row>
    <row r="52">
      <c r="A52" s="42" t="n"/>
      <c r="B52" s="42">
        <f t="array" ref="B52">IFERROR(INDEX(Raw_Articles!$B:$B,MATCH(A52,Raw_Articles!$A:$A,0)),"")</f>
        <v/>
      </c>
      <c r="C52" s="42">
        <f t="array" ref="C52">IFERROR(INDEX(Raw_Articles!$G:$G,MATCH(A52,Raw_Articles!$A:$A,0)),"")</f>
        <v/>
      </c>
      <c r="D52" s="42">
        <f t="array" ref="D52">IFERROR(INDEX(Raw_Articles!$H:$H,MATCH(A52,Raw_Articles!$A:$A,0)),"")</f>
        <v/>
      </c>
      <c r="E52" s="42">
        <f t="array" ref="E52">IFERROR(INDEX(Raw_Articles!$I:$I,MATCH(A52,Raw_Articles!$A:$A,0)),"")</f>
        <v/>
      </c>
      <c r="F52" s="42">
        <f t="array" ref="F52">IFERROR(INDEX(Raw_Articles!$J:$J,MATCH(A52,Raw_Articles!$A:$A,0)),"")</f>
        <v/>
      </c>
      <c r="G52" s="42">
        <f t="array" ref="G52">IFERROR(INDEX(Raw_Articles!$K:$K,MATCH(A52,Raw_Articles!$A:$A,0)),"")</f>
        <v/>
      </c>
      <c r="H52" s="42" t="n"/>
      <c r="I52" s="42" t="n"/>
      <c r="J52" s="42" t="n"/>
      <c r="K52" s="42" t="n"/>
      <c r="L52" s="42" t="n"/>
      <c r="M52" s="42" t="n"/>
      <c r="N52" s="42" t="n"/>
      <c r="O52" s="42" t="n"/>
      <c r="P52" s="42" t="n"/>
      <c r="Q52" s="42" t="n"/>
      <c r="R52" s="42" t="n"/>
    </row>
    <row r="53">
      <c r="A53" s="42" t="n"/>
      <c r="B53" s="42">
        <f t="array" ref="B53">IFERROR(INDEX(Raw_Articles!$B:$B,MATCH(A53,Raw_Articles!$A:$A,0)),"")</f>
        <v/>
      </c>
      <c r="C53" s="42">
        <f t="array" ref="C53">IFERROR(INDEX(Raw_Articles!$G:$G,MATCH(A53,Raw_Articles!$A:$A,0)),"")</f>
        <v/>
      </c>
      <c r="D53" s="42">
        <f t="array" ref="D53">IFERROR(INDEX(Raw_Articles!$H:$H,MATCH(A53,Raw_Articles!$A:$A,0)),"")</f>
        <v/>
      </c>
      <c r="E53" s="42">
        <f t="array" ref="E53">IFERROR(INDEX(Raw_Articles!$I:$I,MATCH(A53,Raw_Articles!$A:$A,0)),"")</f>
        <v/>
      </c>
      <c r="F53" s="42">
        <f t="array" ref="F53">IFERROR(INDEX(Raw_Articles!$J:$J,MATCH(A53,Raw_Articles!$A:$A,0)),"")</f>
        <v/>
      </c>
      <c r="G53" s="42">
        <f t="array" ref="G53">IFERROR(INDEX(Raw_Articles!$K:$K,MATCH(A53,Raw_Articles!$A:$A,0)),"")</f>
        <v/>
      </c>
      <c r="H53" s="42" t="n"/>
      <c r="I53" s="42" t="n"/>
      <c r="J53" s="42" t="n"/>
      <c r="K53" s="42" t="n"/>
      <c r="L53" s="42" t="n"/>
      <c r="M53" s="42" t="n"/>
      <c r="N53" s="42" t="n"/>
      <c r="O53" s="42" t="n"/>
      <c r="P53" s="42" t="n"/>
      <c r="Q53" s="42" t="n"/>
      <c r="R53" s="42" t="n"/>
    </row>
    <row r="54">
      <c r="A54" s="42" t="n"/>
      <c r="B54" s="42">
        <f t="array" ref="B54">IFERROR(INDEX(Raw_Articles!$B:$B,MATCH(A54,Raw_Articles!$A:$A,0)),"")</f>
        <v/>
      </c>
      <c r="C54" s="42">
        <f t="array" ref="C54">IFERROR(INDEX(Raw_Articles!$G:$G,MATCH(A54,Raw_Articles!$A:$A,0)),"")</f>
        <v/>
      </c>
      <c r="D54" s="42">
        <f t="array" ref="D54">IFERROR(INDEX(Raw_Articles!$H:$H,MATCH(A54,Raw_Articles!$A:$A,0)),"")</f>
        <v/>
      </c>
      <c r="E54" s="42">
        <f t="array" ref="E54">IFERROR(INDEX(Raw_Articles!$I:$I,MATCH(A54,Raw_Articles!$A:$A,0)),"")</f>
        <v/>
      </c>
      <c r="F54" s="42">
        <f t="array" ref="F54">IFERROR(INDEX(Raw_Articles!$J:$J,MATCH(A54,Raw_Articles!$A:$A,0)),"")</f>
        <v/>
      </c>
      <c r="G54" s="42">
        <f t="array" ref="G54">IFERROR(INDEX(Raw_Articles!$K:$K,MATCH(A54,Raw_Articles!$A:$A,0)),"")</f>
        <v/>
      </c>
      <c r="H54" s="42" t="n"/>
      <c r="I54" s="42" t="n"/>
      <c r="J54" s="42" t="n"/>
      <c r="K54" s="42" t="n"/>
      <c r="L54" s="42" t="n"/>
      <c r="M54" s="42" t="n"/>
      <c r="N54" s="42" t="n"/>
      <c r="O54" s="42" t="n"/>
      <c r="P54" s="42" t="n"/>
      <c r="Q54" s="42" t="n"/>
      <c r="R54" s="42" t="n"/>
    </row>
    <row r="55">
      <c r="A55" s="42" t="n"/>
      <c r="B55" s="42">
        <f t="array" ref="B55">IFERROR(INDEX(Raw_Articles!$B:$B,MATCH(A55,Raw_Articles!$A:$A,0)),"")</f>
        <v/>
      </c>
      <c r="C55" s="42">
        <f t="array" ref="C55">IFERROR(INDEX(Raw_Articles!$G:$G,MATCH(A55,Raw_Articles!$A:$A,0)),"")</f>
        <v/>
      </c>
      <c r="D55" s="42">
        <f t="array" ref="D55">IFERROR(INDEX(Raw_Articles!$H:$H,MATCH(A55,Raw_Articles!$A:$A,0)),"")</f>
        <v/>
      </c>
      <c r="E55" s="42">
        <f t="array" ref="E55">IFERROR(INDEX(Raw_Articles!$I:$I,MATCH(A55,Raw_Articles!$A:$A,0)),"")</f>
        <v/>
      </c>
      <c r="F55" s="42">
        <f t="array" ref="F55">IFERROR(INDEX(Raw_Articles!$J:$J,MATCH(A55,Raw_Articles!$A:$A,0)),"")</f>
        <v/>
      </c>
      <c r="G55" s="42">
        <f t="array" ref="G55">IFERROR(INDEX(Raw_Articles!$K:$K,MATCH(A55,Raw_Articles!$A:$A,0)),"")</f>
        <v/>
      </c>
      <c r="H55" s="42" t="n"/>
      <c r="I55" s="42" t="n"/>
      <c r="J55" s="42" t="n"/>
      <c r="K55" s="42" t="n"/>
      <c r="L55" s="42" t="n"/>
      <c r="M55" s="42" t="n"/>
      <c r="N55" s="42" t="n"/>
      <c r="O55" s="42" t="n"/>
      <c r="P55" s="42" t="n"/>
      <c r="Q55" s="42" t="n"/>
      <c r="R55" s="42" t="n"/>
    </row>
    <row r="56">
      <c r="A56" s="42" t="n"/>
      <c r="B56" s="42">
        <f t="array" ref="B56">IFERROR(INDEX(Raw_Articles!$B:$B,MATCH(A56,Raw_Articles!$A:$A,0)),"")</f>
        <v/>
      </c>
      <c r="C56" s="42">
        <f t="array" ref="C56">IFERROR(INDEX(Raw_Articles!$G:$G,MATCH(A56,Raw_Articles!$A:$A,0)),"")</f>
        <v/>
      </c>
      <c r="D56" s="42">
        <f t="array" ref="D56">IFERROR(INDEX(Raw_Articles!$H:$H,MATCH(A56,Raw_Articles!$A:$A,0)),"")</f>
        <v/>
      </c>
      <c r="E56" s="42">
        <f t="array" ref="E56">IFERROR(INDEX(Raw_Articles!$I:$I,MATCH(A56,Raw_Articles!$A:$A,0)),"")</f>
        <v/>
      </c>
      <c r="F56" s="42">
        <f t="array" ref="F56">IFERROR(INDEX(Raw_Articles!$J:$J,MATCH(A56,Raw_Articles!$A:$A,0)),"")</f>
        <v/>
      </c>
      <c r="G56" s="42">
        <f t="array" ref="G56">IFERROR(INDEX(Raw_Articles!$K:$K,MATCH(A56,Raw_Articles!$A:$A,0)),"")</f>
        <v/>
      </c>
      <c r="H56" s="42" t="n"/>
      <c r="I56" s="42" t="n"/>
      <c r="J56" s="42" t="n"/>
      <c r="K56" s="42" t="n"/>
      <c r="L56" s="42" t="n"/>
      <c r="M56" s="42" t="n"/>
      <c r="N56" s="42" t="n"/>
      <c r="O56" s="42" t="n"/>
      <c r="P56" s="42" t="n"/>
      <c r="Q56" s="42" t="n"/>
      <c r="R56" s="42" t="n"/>
    </row>
    <row r="57">
      <c r="A57" s="42" t="n"/>
      <c r="B57" s="42">
        <f t="array" ref="B57">IFERROR(INDEX(Raw_Articles!$B:$B,MATCH(A57,Raw_Articles!$A:$A,0)),"")</f>
        <v/>
      </c>
      <c r="C57" s="42">
        <f t="array" ref="C57">IFERROR(INDEX(Raw_Articles!$G:$G,MATCH(A57,Raw_Articles!$A:$A,0)),"")</f>
        <v/>
      </c>
      <c r="D57" s="42">
        <f t="array" ref="D57">IFERROR(INDEX(Raw_Articles!$H:$H,MATCH(A57,Raw_Articles!$A:$A,0)),"")</f>
        <v/>
      </c>
      <c r="E57" s="42">
        <f t="array" ref="E57">IFERROR(INDEX(Raw_Articles!$I:$I,MATCH(A57,Raw_Articles!$A:$A,0)),"")</f>
        <v/>
      </c>
      <c r="F57" s="42">
        <f t="array" ref="F57">IFERROR(INDEX(Raw_Articles!$J:$J,MATCH(A57,Raw_Articles!$A:$A,0)),"")</f>
        <v/>
      </c>
      <c r="G57" s="42">
        <f t="array" ref="G57">IFERROR(INDEX(Raw_Articles!$K:$K,MATCH(A57,Raw_Articles!$A:$A,0)),"")</f>
        <v/>
      </c>
      <c r="H57" s="42" t="n"/>
      <c r="I57" s="42" t="n"/>
      <c r="J57" s="42" t="n"/>
      <c r="K57" s="42" t="n"/>
      <c r="L57" s="42" t="n"/>
      <c r="M57" s="42" t="n"/>
      <c r="N57" s="42" t="n"/>
      <c r="O57" s="42" t="n"/>
      <c r="P57" s="42" t="n"/>
      <c r="Q57" s="42" t="n"/>
      <c r="R57" s="42" t="n"/>
    </row>
    <row r="58">
      <c r="A58" s="42" t="n"/>
      <c r="B58" s="42">
        <f t="array" ref="B58">IFERROR(INDEX(Raw_Articles!$B:$B,MATCH(A58,Raw_Articles!$A:$A,0)),"")</f>
        <v/>
      </c>
      <c r="C58" s="42">
        <f t="array" ref="C58">IFERROR(INDEX(Raw_Articles!$G:$G,MATCH(A58,Raw_Articles!$A:$A,0)),"")</f>
        <v/>
      </c>
      <c r="D58" s="42">
        <f t="array" ref="D58">IFERROR(INDEX(Raw_Articles!$H:$H,MATCH(A58,Raw_Articles!$A:$A,0)),"")</f>
        <v/>
      </c>
      <c r="E58" s="42">
        <f t="array" ref="E58">IFERROR(INDEX(Raw_Articles!$I:$I,MATCH(A58,Raw_Articles!$A:$A,0)),"")</f>
        <v/>
      </c>
      <c r="F58" s="42">
        <f t="array" ref="F58">IFERROR(INDEX(Raw_Articles!$J:$J,MATCH(A58,Raw_Articles!$A:$A,0)),"")</f>
        <v/>
      </c>
      <c r="G58" s="42">
        <f t="array" ref="G58">IFERROR(INDEX(Raw_Articles!$K:$K,MATCH(A58,Raw_Articles!$A:$A,0)),"")</f>
        <v/>
      </c>
      <c r="H58" s="42" t="n"/>
      <c r="I58" s="42" t="n"/>
      <c r="J58" s="42" t="n"/>
      <c r="K58" s="42" t="n"/>
      <c r="L58" s="42" t="n"/>
      <c r="M58" s="42" t="n"/>
      <c r="N58" s="42" t="n"/>
      <c r="O58" s="42" t="n"/>
      <c r="P58" s="42" t="n"/>
      <c r="Q58" s="42" t="n"/>
      <c r="R58" s="42" t="n"/>
    </row>
    <row r="59">
      <c r="A59" s="42" t="n"/>
      <c r="B59" s="42">
        <f t="array" ref="B59">IFERROR(INDEX(Raw_Articles!$B:$B,MATCH(A59,Raw_Articles!$A:$A,0)),"")</f>
        <v/>
      </c>
      <c r="C59" s="42">
        <f t="array" ref="C59">IFERROR(INDEX(Raw_Articles!$G:$G,MATCH(A59,Raw_Articles!$A:$A,0)),"")</f>
        <v/>
      </c>
      <c r="D59" s="42">
        <f t="array" ref="D59">IFERROR(INDEX(Raw_Articles!$H:$H,MATCH(A59,Raw_Articles!$A:$A,0)),"")</f>
        <v/>
      </c>
      <c r="E59" s="42">
        <f t="array" ref="E59">IFERROR(INDEX(Raw_Articles!$I:$I,MATCH(A59,Raw_Articles!$A:$A,0)),"")</f>
        <v/>
      </c>
      <c r="F59" s="42">
        <f t="array" ref="F59">IFERROR(INDEX(Raw_Articles!$J:$J,MATCH(A59,Raw_Articles!$A:$A,0)),"")</f>
        <v/>
      </c>
      <c r="G59" s="42">
        <f t="array" ref="G59">IFERROR(INDEX(Raw_Articles!$K:$K,MATCH(A59,Raw_Articles!$A:$A,0)),"")</f>
        <v/>
      </c>
      <c r="H59" s="42" t="n"/>
      <c r="I59" s="42" t="n"/>
      <c r="J59" s="42" t="n"/>
      <c r="K59" s="42" t="n"/>
      <c r="L59" s="42" t="n"/>
      <c r="M59" s="42" t="n"/>
      <c r="N59" s="42" t="n"/>
      <c r="O59" s="42" t="n"/>
      <c r="P59" s="42" t="n"/>
      <c r="Q59" s="42" t="n"/>
      <c r="R59" s="42" t="n"/>
    </row>
    <row r="60">
      <c r="A60" s="42" t="n"/>
      <c r="B60" s="42">
        <f t="array" ref="B60">IFERROR(INDEX(Raw_Articles!$B:$B,MATCH(A60,Raw_Articles!$A:$A,0)),"")</f>
        <v/>
      </c>
      <c r="C60" s="42">
        <f t="array" ref="C60">IFERROR(INDEX(Raw_Articles!$G:$G,MATCH(A60,Raw_Articles!$A:$A,0)),"")</f>
        <v/>
      </c>
      <c r="D60" s="42">
        <f t="array" ref="D60">IFERROR(INDEX(Raw_Articles!$H:$H,MATCH(A60,Raw_Articles!$A:$A,0)),"")</f>
        <v/>
      </c>
      <c r="E60" s="42">
        <f t="array" ref="E60">IFERROR(INDEX(Raw_Articles!$I:$I,MATCH(A60,Raw_Articles!$A:$A,0)),"")</f>
        <v/>
      </c>
      <c r="F60" s="42">
        <f t="array" ref="F60">IFERROR(INDEX(Raw_Articles!$J:$J,MATCH(A60,Raw_Articles!$A:$A,0)),"")</f>
        <v/>
      </c>
      <c r="G60" s="42">
        <f t="array" ref="G60">IFERROR(INDEX(Raw_Articles!$K:$K,MATCH(A60,Raw_Articles!$A:$A,0)),"")</f>
        <v/>
      </c>
      <c r="H60" s="42" t="n"/>
      <c r="I60" s="42" t="n"/>
      <c r="J60" s="42" t="n"/>
      <c r="K60" s="42" t="n"/>
      <c r="L60" s="42" t="n"/>
      <c r="M60" s="42" t="n"/>
      <c r="N60" s="42" t="n"/>
      <c r="O60" s="42" t="n"/>
      <c r="P60" s="42" t="n"/>
      <c r="Q60" s="42" t="n"/>
      <c r="R60" s="42" t="n"/>
    </row>
    <row r="61">
      <c r="A61" s="42" t="n"/>
      <c r="B61" s="42">
        <f t="array" ref="B61">IFERROR(INDEX(Raw_Articles!$B:$B,MATCH(A61,Raw_Articles!$A:$A,0)),"")</f>
        <v/>
      </c>
      <c r="C61" s="42">
        <f t="array" ref="C61">IFERROR(INDEX(Raw_Articles!$G:$G,MATCH(A61,Raw_Articles!$A:$A,0)),"")</f>
        <v/>
      </c>
      <c r="D61" s="42">
        <f t="array" ref="D61">IFERROR(INDEX(Raw_Articles!$H:$H,MATCH(A61,Raw_Articles!$A:$A,0)),"")</f>
        <v/>
      </c>
      <c r="E61" s="42">
        <f t="array" ref="E61">IFERROR(INDEX(Raw_Articles!$I:$I,MATCH(A61,Raw_Articles!$A:$A,0)),"")</f>
        <v/>
      </c>
      <c r="F61" s="42">
        <f t="array" ref="F61">IFERROR(INDEX(Raw_Articles!$J:$J,MATCH(A61,Raw_Articles!$A:$A,0)),"")</f>
        <v/>
      </c>
      <c r="G61" s="42">
        <f t="array" ref="G61">IFERROR(INDEX(Raw_Articles!$K:$K,MATCH(A61,Raw_Articles!$A:$A,0)),"")</f>
        <v/>
      </c>
      <c r="H61" s="42" t="n"/>
      <c r="I61" s="42" t="n"/>
      <c r="J61" s="42" t="n"/>
      <c r="K61" s="42" t="n"/>
      <c r="L61" s="42" t="n"/>
      <c r="M61" s="42" t="n"/>
      <c r="N61" s="42" t="n"/>
      <c r="O61" s="42" t="n"/>
      <c r="P61" s="42" t="n"/>
      <c r="Q61" s="42" t="n"/>
      <c r="R61" s="42" t="n"/>
    </row>
    <row r="62">
      <c r="A62" s="42" t="n"/>
      <c r="B62" s="42">
        <f t="array" ref="B62">IFERROR(INDEX(Raw_Articles!$B:$B,MATCH(A62,Raw_Articles!$A:$A,0)),"")</f>
        <v/>
      </c>
      <c r="C62" s="42">
        <f t="array" ref="C62">IFERROR(INDEX(Raw_Articles!$G:$G,MATCH(A62,Raw_Articles!$A:$A,0)),"")</f>
        <v/>
      </c>
      <c r="D62" s="42">
        <f t="array" ref="D62">IFERROR(INDEX(Raw_Articles!$H:$H,MATCH(A62,Raw_Articles!$A:$A,0)),"")</f>
        <v/>
      </c>
      <c r="E62" s="42">
        <f t="array" ref="E62">IFERROR(INDEX(Raw_Articles!$I:$I,MATCH(A62,Raw_Articles!$A:$A,0)),"")</f>
        <v/>
      </c>
      <c r="F62" s="42">
        <f t="array" ref="F62">IFERROR(INDEX(Raw_Articles!$J:$J,MATCH(A62,Raw_Articles!$A:$A,0)),"")</f>
        <v/>
      </c>
      <c r="G62" s="42">
        <f t="array" ref="G62">IFERROR(INDEX(Raw_Articles!$K:$K,MATCH(A62,Raw_Articles!$A:$A,0)),"")</f>
        <v/>
      </c>
      <c r="H62" s="42" t="n"/>
      <c r="I62" s="42" t="n"/>
      <c r="J62" s="42" t="n"/>
      <c r="K62" s="42" t="n"/>
      <c r="L62" s="42" t="n"/>
      <c r="M62" s="42" t="n"/>
      <c r="N62" s="42" t="n"/>
      <c r="O62" s="42" t="n"/>
      <c r="P62" s="42" t="n"/>
      <c r="Q62" s="42" t="n"/>
      <c r="R62" s="42" t="n"/>
    </row>
    <row r="63">
      <c r="A63" s="42" t="n"/>
      <c r="B63" s="42">
        <f t="array" ref="B63">IFERROR(INDEX(Raw_Articles!$B:$B,MATCH(A63,Raw_Articles!$A:$A,0)),"")</f>
        <v/>
      </c>
      <c r="C63" s="42">
        <f t="array" ref="C63">IFERROR(INDEX(Raw_Articles!$G:$G,MATCH(A63,Raw_Articles!$A:$A,0)),"")</f>
        <v/>
      </c>
      <c r="D63" s="42">
        <f t="array" ref="D63">IFERROR(INDEX(Raw_Articles!$H:$H,MATCH(A63,Raw_Articles!$A:$A,0)),"")</f>
        <v/>
      </c>
      <c r="E63" s="42">
        <f t="array" ref="E63">IFERROR(INDEX(Raw_Articles!$I:$I,MATCH(A63,Raw_Articles!$A:$A,0)),"")</f>
        <v/>
      </c>
      <c r="F63" s="42">
        <f t="array" ref="F63">IFERROR(INDEX(Raw_Articles!$J:$J,MATCH(A63,Raw_Articles!$A:$A,0)),"")</f>
        <v/>
      </c>
      <c r="G63" s="42">
        <f t="array" ref="G63">IFERROR(INDEX(Raw_Articles!$K:$K,MATCH(A63,Raw_Articles!$A:$A,0)),"")</f>
        <v/>
      </c>
      <c r="H63" s="42" t="n"/>
      <c r="I63" s="42" t="n"/>
      <c r="J63" s="42" t="n"/>
      <c r="K63" s="42" t="n"/>
      <c r="L63" s="42" t="n"/>
      <c r="M63" s="42" t="n"/>
      <c r="N63" s="42" t="n"/>
      <c r="O63" s="42" t="n"/>
      <c r="P63" s="42" t="n"/>
      <c r="Q63" s="42" t="n"/>
      <c r="R63" s="42" t="n"/>
    </row>
    <row r="64">
      <c r="A64" s="42" t="n"/>
      <c r="B64" s="42">
        <f t="array" ref="B64">IFERROR(INDEX(Raw_Articles!$B:$B,MATCH(A64,Raw_Articles!$A:$A,0)),"")</f>
        <v/>
      </c>
      <c r="C64" s="42">
        <f t="array" ref="C64">IFERROR(INDEX(Raw_Articles!$G:$G,MATCH(A64,Raw_Articles!$A:$A,0)),"")</f>
        <v/>
      </c>
      <c r="D64" s="42">
        <f t="array" ref="D64">IFERROR(INDEX(Raw_Articles!$H:$H,MATCH(A64,Raw_Articles!$A:$A,0)),"")</f>
        <v/>
      </c>
      <c r="E64" s="42">
        <f t="array" ref="E64">IFERROR(INDEX(Raw_Articles!$I:$I,MATCH(A64,Raw_Articles!$A:$A,0)),"")</f>
        <v/>
      </c>
      <c r="F64" s="42">
        <f t="array" ref="F64">IFERROR(INDEX(Raw_Articles!$J:$J,MATCH(A64,Raw_Articles!$A:$A,0)),"")</f>
        <v/>
      </c>
      <c r="G64" s="42">
        <f t="array" ref="G64">IFERROR(INDEX(Raw_Articles!$K:$K,MATCH(A64,Raw_Articles!$A:$A,0)),"")</f>
        <v/>
      </c>
      <c r="H64" s="42" t="n"/>
      <c r="I64" s="42" t="n"/>
      <c r="J64" s="42" t="n"/>
      <c r="K64" s="42" t="n"/>
      <c r="L64" s="42" t="n"/>
      <c r="M64" s="42" t="n"/>
      <c r="N64" s="42" t="n"/>
      <c r="O64" s="42" t="n"/>
      <c r="P64" s="42" t="n"/>
      <c r="Q64" s="42" t="n"/>
      <c r="R64" s="42" t="n"/>
    </row>
    <row r="65">
      <c r="A65" s="42" t="n"/>
      <c r="B65" s="42">
        <f t="array" ref="B65">IFERROR(INDEX(Raw_Articles!$B:$B,MATCH(A65,Raw_Articles!$A:$A,0)),"")</f>
        <v/>
      </c>
      <c r="C65" s="42">
        <f t="array" ref="C65">IFERROR(INDEX(Raw_Articles!$G:$G,MATCH(A65,Raw_Articles!$A:$A,0)),"")</f>
        <v/>
      </c>
      <c r="D65" s="42">
        <f t="array" ref="D65">IFERROR(INDEX(Raw_Articles!$H:$H,MATCH(A65,Raw_Articles!$A:$A,0)),"")</f>
        <v/>
      </c>
      <c r="E65" s="42">
        <f t="array" ref="E65">IFERROR(INDEX(Raw_Articles!$I:$I,MATCH(A65,Raw_Articles!$A:$A,0)),"")</f>
        <v/>
      </c>
      <c r="F65" s="42">
        <f t="array" ref="F65">IFERROR(INDEX(Raw_Articles!$J:$J,MATCH(A65,Raw_Articles!$A:$A,0)),"")</f>
        <v/>
      </c>
      <c r="G65" s="42">
        <f t="array" ref="G65">IFERROR(INDEX(Raw_Articles!$K:$K,MATCH(A65,Raw_Articles!$A:$A,0)),"")</f>
        <v/>
      </c>
      <c r="H65" s="42" t="n"/>
      <c r="I65" s="42" t="n"/>
      <c r="J65" s="42" t="n"/>
      <c r="K65" s="42" t="n"/>
      <c r="L65" s="42" t="n"/>
      <c r="M65" s="42" t="n"/>
      <c r="N65" s="42" t="n"/>
      <c r="O65" s="42" t="n"/>
      <c r="P65" s="42" t="n"/>
      <c r="Q65" s="42" t="n"/>
      <c r="R65" s="42" t="n"/>
    </row>
    <row r="66">
      <c r="A66" s="42" t="n"/>
      <c r="B66" s="42">
        <f t="array" ref="B66">IFERROR(INDEX(Raw_Articles!$B:$B,MATCH(A66,Raw_Articles!$A:$A,0)),"")</f>
        <v/>
      </c>
      <c r="C66" s="42">
        <f t="array" ref="C66">IFERROR(INDEX(Raw_Articles!$G:$G,MATCH(A66,Raw_Articles!$A:$A,0)),"")</f>
        <v/>
      </c>
      <c r="D66" s="42">
        <f t="array" ref="D66">IFERROR(INDEX(Raw_Articles!$H:$H,MATCH(A66,Raw_Articles!$A:$A,0)),"")</f>
        <v/>
      </c>
      <c r="E66" s="42">
        <f t="array" ref="E66">IFERROR(INDEX(Raw_Articles!$I:$I,MATCH(A66,Raw_Articles!$A:$A,0)),"")</f>
        <v/>
      </c>
      <c r="F66" s="42">
        <f t="array" ref="F66">IFERROR(INDEX(Raw_Articles!$J:$J,MATCH(A66,Raw_Articles!$A:$A,0)),"")</f>
        <v/>
      </c>
      <c r="G66" s="42">
        <f t="array" ref="G66">IFERROR(INDEX(Raw_Articles!$K:$K,MATCH(A66,Raw_Articles!$A:$A,0)),"")</f>
        <v/>
      </c>
      <c r="H66" s="42" t="n"/>
      <c r="I66" s="42" t="n"/>
      <c r="J66" s="42" t="n"/>
      <c r="K66" s="42" t="n"/>
      <c r="L66" s="42" t="n"/>
      <c r="M66" s="42" t="n"/>
      <c r="N66" s="42" t="n"/>
      <c r="O66" s="42" t="n"/>
      <c r="P66" s="42" t="n"/>
      <c r="Q66" s="42" t="n"/>
      <c r="R66" s="42" t="n"/>
    </row>
    <row r="67">
      <c r="A67" s="42" t="n"/>
      <c r="B67" s="42">
        <f t="array" ref="B67">IFERROR(INDEX(Raw_Articles!$B:$B,MATCH(A67,Raw_Articles!$A:$A,0)),"")</f>
        <v/>
      </c>
      <c r="C67" s="42">
        <f t="array" ref="C67">IFERROR(INDEX(Raw_Articles!$G:$G,MATCH(A67,Raw_Articles!$A:$A,0)),"")</f>
        <v/>
      </c>
      <c r="D67" s="42">
        <f t="array" ref="D67">IFERROR(INDEX(Raw_Articles!$H:$H,MATCH(A67,Raw_Articles!$A:$A,0)),"")</f>
        <v/>
      </c>
      <c r="E67" s="42">
        <f t="array" ref="E67">IFERROR(INDEX(Raw_Articles!$I:$I,MATCH(A67,Raw_Articles!$A:$A,0)),"")</f>
        <v/>
      </c>
      <c r="F67" s="42">
        <f t="array" ref="F67">IFERROR(INDEX(Raw_Articles!$J:$J,MATCH(A67,Raw_Articles!$A:$A,0)),"")</f>
        <v/>
      </c>
      <c r="G67" s="42">
        <f t="array" ref="G67">IFERROR(INDEX(Raw_Articles!$K:$K,MATCH(A67,Raw_Articles!$A:$A,0)),"")</f>
        <v/>
      </c>
      <c r="H67" s="42" t="n"/>
      <c r="I67" s="42" t="n"/>
      <c r="J67" s="42" t="n"/>
      <c r="K67" s="42" t="n"/>
      <c r="L67" s="42" t="n"/>
      <c r="M67" s="42" t="n"/>
      <c r="N67" s="42" t="n"/>
      <c r="O67" s="42" t="n"/>
      <c r="P67" s="42" t="n"/>
      <c r="Q67" s="42" t="n"/>
      <c r="R67" s="42" t="n"/>
    </row>
    <row r="68">
      <c r="A68" s="42" t="n"/>
      <c r="B68" s="42">
        <f t="array" ref="B68">IFERROR(INDEX(Raw_Articles!$B:$B,MATCH(A68,Raw_Articles!$A:$A,0)),"")</f>
        <v/>
      </c>
      <c r="C68" s="42">
        <f t="array" ref="C68">IFERROR(INDEX(Raw_Articles!$G:$G,MATCH(A68,Raw_Articles!$A:$A,0)),"")</f>
        <v/>
      </c>
      <c r="D68" s="42">
        <f t="array" ref="D68">IFERROR(INDEX(Raw_Articles!$H:$H,MATCH(A68,Raw_Articles!$A:$A,0)),"")</f>
        <v/>
      </c>
      <c r="E68" s="42">
        <f t="array" ref="E68">IFERROR(INDEX(Raw_Articles!$I:$I,MATCH(A68,Raw_Articles!$A:$A,0)),"")</f>
        <v/>
      </c>
      <c r="F68" s="42">
        <f t="array" ref="F68">IFERROR(INDEX(Raw_Articles!$J:$J,MATCH(A68,Raw_Articles!$A:$A,0)),"")</f>
        <v/>
      </c>
      <c r="G68" s="42">
        <f t="array" ref="G68">IFERROR(INDEX(Raw_Articles!$K:$K,MATCH(A68,Raw_Articles!$A:$A,0)),"")</f>
        <v/>
      </c>
      <c r="H68" s="42" t="n"/>
      <c r="I68" s="42" t="n"/>
      <c r="J68" s="42" t="n"/>
      <c r="K68" s="42" t="n"/>
      <c r="L68" s="42" t="n"/>
      <c r="M68" s="42" t="n"/>
      <c r="N68" s="42" t="n"/>
      <c r="O68" s="42" t="n"/>
      <c r="P68" s="42" t="n"/>
      <c r="Q68" s="42" t="n"/>
      <c r="R68" s="42" t="n"/>
    </row>
    <row r="69">
      <c r="A69" s="42" t="n"/>
      <c r="B69" s="42">
        <f t="array" ref="B69">IFERROR(INDEX(Raw_Articles!$B:$B,MATCH(A69,Raw_Articles!$A:$A,0)),"")</f>
        <v/>
      </c>
      <c r="C69" s="42">
        <f t="array" ref="C69">IFERROR(INDEX(Raw_Articles!$G:$G,MATCH(A69,Raw_Articles!$A:$A,0)),"")</f>
        <v/>
      </c>
      <c r="D69" s="42">
        <f t="array" ref="D69">IFERROR(INDEX(Raw_Articles!$H:$H,MATCH(A69,Raw_Articles!$A:$A,0)),"")</f>
        <v/>
      </c>
      <c r="E69" s="42">
        <f t="array" ref="E69">IFERROR(INDEX(Raw_Articles!$I:$I,MATCH(A69,Raw_Articles!$A:$A,0)),"")</f>
        <v/>
      </c>
      <c r="F69" s="42">
        <f t="array" ref="F69">IFERROR(INDEX(Raw_Articles!$J:$J,MATCH(A69,Raw_Articles!$A:$A,0)),"")</f>
        <v/>
      </c>
      <c r="G69" s="42">
        <f t="array" ref="G69">IFERROR(INDEX(Raw_Articles!$K:$K,MATCH(A69,Raw_Articles!$A:$A,0)),"")</f>
        <v/>
      </c>
      <c r="H69" s="42" t="n"/>
      <c r="I69" s="42" t="n"/>
      <c r="J69" s="42" t="n"/>
      <c r="K69" s="42" t="n"/>
      <c r="L69" s="42" t="n"/>
      <c r="M69" s="42" t="n"/>
      <c r="N69" s="42" t="n"/>
      <c r="O69" s="42" t="n"/>
      <c r="P69" s="42" t="n"/>
      <c r="Q69" s="42" t="n"/>
      <c r="R69" s="42" t="n"/>
    </row>
    <row r="70">
      <c r="A70" s="42" t="n"/>
      <c r="B70" s="42">
        <f t="array" ref="B70">IFERROR(INDEX(Raw_Articles!$B:$B,MATCH(A70,Raw_Articles!$A:$A,0)),"")</f>
        <v/>
      </c>
      <c r="C70" s="42">
        <f t="array" ref="C70">IFERROR(INDEX(Raw_Articles!$G:$G,MATCH(A70,Raw_Articles!$A:$A,0)),"")</f>
        <v/>
      </c>
      <c r="D70" s="42">
        <f t="array" ref="D70">IFERROR(INDEX(Raw_Articles!$H:$H,MATCH(A70,Raw_Articles!$A:$A,0)),"")</f>
        <v/>
      </c>
      <c r="E70" s="42">
        <f t="array" ref="E70">IFERROR(INDEX(Raw_Articles!$I:$I,MATCH(A70,Raw_Articles!$A:$A,0)),"")</f>
        <v/>
      </c>
      <c r="F70" s="42">
        <f t="array" ref="F70">IFERROR(INDEX(Raw_Articles!$J:$J,MATCH(A70,Raw_Articles!$A:$A,0)),"")</f>
        <v/>
      </c>
      <c r="G70" s="42">
        <f t="array" ref="G70">IFERROR(INDEX(Raw_Articles!$K:$K,MATCH(A70,Raw_Articles!$A:$A,0)),"")</f>
        <v/>
      </c>
      <c r="H70" s="42" t="n"/>
      <c r="I70" s="42" t="n"/>
      <c r="J70" s="42" t="n"/>
      <c r="K70" s="42" t="n"/>
      <c r="L70" s="42" t="n"/>
      <c r="M70" s="42" t="n"/>
      <c r="N70" s="42" t="n"/>
      <c r="O70" s="42" t="n"/>
      <c r="P70" s="42" t="n"/>
      <c r="Q70" s="42" t="n"/>
      <c r="R70" s="42" t="n"/>
    </row>
    <row r="71">
      <c r="A71" s="42" t="n"/>
      <c r="B71" s="42">
        <f t="array" ref="B71">IFERROR(INDEX(Raw_Articles!$B:$B,MATCH(A71,Raw_Articles!$A:$A,0)),"")</f>
        <v/>
      </c>
      <c r="C71" s="42">
        <f t="array" ref="C71">IFERROR(INDEX(Raw_Articles!$G:$G,MATCH(A71,Raw_Articles!$A:$A,0)),"")</f>
        <v/>
      </c>
      <c r="D71" s="42">
        <f t="array" ref="D71">IFERROR(INDEX(Raw_Articles!$H:$H,MATCH(A71,Raw_Articles!$A:$A,0)),"")</f>
        <v/>
      </c>
      <c r="E71" s="42">
        <f t="array" ref="E71">IFERROR(INDEX(Raw_Articles!$I:$I,MATCH(A71,Raw_Articles!$A:$A,0)),"")</f>
        <v/>
      </c>
      <c r="F71" s="42">
        <f t="array" ref="F71">IFERROR(INDEX(Raw_Articles!$J:$J,MATCH(A71,Raw_Articles!$A:$A,0)),"")</f>
        <v/>
      </c>
      <c r="G71" s="42">
        <f t="array" ref="G71">IFERROR(INDEX(Raw_Articles!$K:$K,MATCH(A71,Raw_Articles!$A:$A,0)),"")</f>
        <v/>
      </c>
      <c r="H71" s="42" t="n"/>
      <c r="I71" s="42" t="n"/>
      <c r="J71" s="42" t="n"/>
      <c r="K71" s="42" t="n"/>
      <c r="L71" s="42" t="n"/>
      <c r="M71" s="42" t="n"/>
      <c r="N71" s="42" t="n"/>
      <c r="O71" s="42" t="n"/>
      <c r="P71" s="42" t="n"/>
      <c r="Q71" s="42" t="n"/>
      <c r="R71" s="42" t="n"/>
    </row>
    <row r="72">
      <c r="A72" s="42" t="n"/>
      <c r="B72" s="42">
        <f t="array" ref="B72">IFERROR(INDEX(Raw_Articles!$B:$B,MATCH(A72,Raw_Articles!$A:$A,0)),"")</f>
        <v/>
      </c>
      <c r="C72" s="42">
        <f t="array" ref="C72">IFERROR(INDEX(Raw_Articles!$G:$G,MATCH(A72,Raw_Articles!$A:$A,0)),"")</f>
        <v/>
      </c>
      <c r="D72" s="42">
        <f t="array" ref="D72">IFERROR(INDEX(Raw_Articles!$H:$H,MATCH(A72,Raw_Articles!$A:$A,0)),"")</f>
        <v/>
      </c>
      <c r="E72" s="42">
        <f t="array" ref="E72">IFERROR(INDEX(Raw_Articles!$I:$I,MATCH(A72,Raw_Articles!$A:$A,0)),"")</f>
        <v/>
      </c>
      <c r="F72" s="42">
        <f t="array" ref="F72">IFERROR(INDEX(Raw_Articles!$J:$J,MATCH(A72,Raw_Articles!$A:$A,0)),"")</f>
        <v/>
      </c>
      <c r="G72" s="42">
        <f t="array" ref="G72">IFERROR(INDEX(Raw_Articles!$K:$K,MATCH(A72,Raw_Articles!$A:$A,0)),"")</f>
        <v/>
      </c>
      <c r="H72" s="42" t="n"/>
      <c r="I72" s="42" t="n"/>
      <c r="J72" s="42" t="n"/>
      <c r="K72" s="42" t="n"/>
      <c r="L72" s="42" t="n"/>
      <c r="M72" s="42" t="n"/>
      <c r="N72" s="42" t="n"/>
      <c r="O72" s="42" t="n"/>
      <c r="P72" s="42" t="n"/>
      <c r="Q72" s="42" t="n"/>
      <c r="R72" s="42" t="n"/>
    </row>
    <row r="73">
      <c r="A73" s="42" t="n"/>
      <c r="B73" s="42">
        <f t="array" ref="B73">IFERROR(INDEX(Raw_Articles!$B:$B,MATCH(A73,Raw_Articles!$A:$A,0)),"")</f>
        <v/>
      </c>
      <c r="C73" s="42">
        <f t="array" ref="C73">IFERROR(INDEX(Raw_Articles!$G:$G,MATCH(A73,Raw_Articles!$A:$A,0)),"")</f>
        <v/>
      </c>
      <c r="D73" s="42">
        <f t="array" ref="D73">IFERROR(INDEX(Raw_Articles!$H:$H,MATCH(A73,Raw_Articles!$A:$A,0)),"")</f>
        <v/>
      </c>
      <c r="E73" s="42">
        <f t="array" ref="E73">IFERROR(INDEX(Raw_Articles!$I:$I,MATCH(A73,Raw_Articles!$A:$A,0)),"")</f>
        <v/>
      </c>
      <c r="F73" s="42">
        <f t="array" ref="F73">IFERROR(INDEX(Raw_Articles!$J:$J,MATCH(A73,Raw_Articles!$A:$A,0)),"")</f>
        <v/>
      </c>
      <c r="G73" s="42">
        <f t="array" ref="G73">IFERROR(INDEX(Raw_Articles!$K:$K,MATCH(A73,Raw_Articles!$A:$A,0)),"")</f>
        <v/>
      </c>
      <c r="H73" s="42" t="n"/>
      <c r="I73" s="42" t="n"/>
      <c r="J73" s="42" t="n"/>
      <c r="K73" s="42" t="n"/>
      <c r="L73" s="42" t="n"/>
      <c r="M73" s="42" t="n"/>
      <c r="N73" s="42" t="n"/>
      <c r="O73" s="42" t="n"/>
      <c r="P73" s="42" t="n"/>
      <c r="Q73" s="42" t="n"/>
      <c r="R73" s="42" t="n"/>
    </row>
    <row r="74">
      <c r="A74" s="42" t="n"/>
      <c r="B74" s="42">
        <f t="array" ref="B74">IFERROR(INDEX(Raw_Articles!$B:$B,MATCH(A74,Raw_Articles!$A:$A,0)),"")</f>
        <v/>
      </c>
      <c r="C74" s="42">
        <f t="array" ref="C74">IFERROR(INDEX(Raw_Articles!$G:$G,MATCH(A74,Raw_Articles!$A:$A,0)),"")</f>
        <v/>
      </c>
      <c r="D74" s="42">
        <f t="array" ref="D74">IFERROR(INDEX(Raw_Articles!$H:$H,MATCH(A74,Raw_Articles!$A:$A,0)),"")</f>
        <v/>
      </c>
      <c r="E74" s="42">
        <f t="array" ref="E74">IFERROR(INDEX(Raw_Articles!$I:$I,MATCH(A74,Raw_Articles!$A:$A,0)),"")</f>
        <v/>
      </c>
      <c r="F74" s="42">
        <f t="array" ref="F74">IFERROR(INDEX(Raw_Articles!$J:$J,MATCH(A74,Raw_Articles!$A:$A,0)),"")</f>
        <v/>
      </c>
      <c r="G74" s="42">
        <f t="array" ref="G74">IFERROR(INDEX(Raw_Articles!$K:$K,MATCH(A74,Raw_Articles!$A:$A,0)),"")</f>
        <v/>
      </c>
      <c r="H74" s="42" t="n"/>
      <c r="I74" s="42" t="n"/>
      <c r="J74" s="42" t="n"/>
      <c r="K74" s="42" t="n"/>
      <c r="L74" s="42" t="n"/>
      <c r="M74" s="42" t="n"/>
      <c r="N74" s="42" t="n"/>
      <c r="O74" s="42" t="n"/>
      <c r="P74" s="42" t="n"/>
      <c r="Q74" s="42" t="n"/>
      <c r="R74" s="42" t="n"/>
    </row>
    <row r="75">
      <c r="A75" s="42" t="n"/>
      <c r="B75" s="42">
        <f t="array" ref="B75">IFERROR(INDEX(Raw_Articles!$B:$B,MATCH(A75,Raw_Articles!$A:$A,0)),"")</f>
        <v/>
      </c>
      <c r="C75" s="42">
        <f t="array" ref="C75">IFERROR(INDEX(Raw_Articles!$G:$G,MATCH(A75,Raw_Articles!$A:$A,0)),"")</f>
        <v/>
      </c>
      <c r="D75" s="42">
        <f t="array" ref="D75">IFERROR(INDEX(Raw_Articles!$H:$H,MATCH(A75,Raw_Articles!$A:$A,0)),"")</f>
        <v/>
      </c>
      <c r="E75" s="42">
        <f t="array" ref="E75">IFERROR(INDEX(Raw_Articles!$I:$I,MATCH(A75,Raw_Articles!$A:$A,0)),"")</f>
        <v/>
      </c>
      <c r="F75" s="42">
        <f t="array" ref="F75">IFERROR(INDEX(Raw_Articles!$J:$J,MATCH(A75,Raw_Articles!$A:$A,0)),"")</f>
        <v/>
      </c>
      <c r="G75" s="42">
        <f t="array" ref="G75">IFERROR(INDEX(Raw_Articles!$K:$K,MATCH(A75,Raw_Articles!$A:$A,0)),"")</f>
        <v/>
      </c>
      <c r="H75" s="42" t="n"/>
      <c r="I75" s="42" t="n"/>
      <c r="J75" s="42" t="n"/>
      <c r="K75" s="42" t="n"/>
      <c r="L75" s="42" t="n"/>
      <c r="M75" s="42" t="n"/>
      <c r="N75" s="42" t="n"/>
      <c r="O75" s="42" t="n"/>
      <c r="P75" s="42" t="n"/>
      <c r="Q75" s="42" t="n"/>
      <c r="R75" s="42" t="n"/>
    </row>
    <row r="76">
      <c r="A76" s="42" t="n"/>
      <c r="B76" s="42">
        <f t="array" ref="B76">IFERROR(INDEX(Raw_Articles!$B:$B,MATCH(A76,Raw_Articles!$A:$A,0)),"")</f>
        <v/>
      </c>
      <c r="C76" s="42">
        <f t="array" ref="C76">IFERROR(INDEX(Raw_Articles!$G:$G,MATCH(A76,Raw_Articles!$A:$A,0)),"")</f>
        <v/>
      </c>
      <c r="D76" s="42">
        <f t="array" ref="D76">IFERROR(INDEX(Raw_Articles!$H:$H,MATCH(A76,Raw_Articles!$A:$A,0)),"")</f>
        <v/>
      </c>
      <c r="E76" s="42">
        <f t="array" ref="E76">IFERROR(INDEX(Raw_Articles!$I:$I,MATCH(A76,Raw_Articles!$A:$A,0)),"")</f>
        <v/>
      </c>
      <c r="F76" s="42">
        <f t="array" ref="F76">IFERROR(INDEX(Raw_Articles!$J:$J,MATCH(A76,Raw_Articles!$A:$A,0)),"")</f>
        <v/>
      </c>
      <c r="G76" s="42">
        <f t="array" ref="G76">IFERROR(INDEX(Raw_Articles!$K:$K,MATCH(A76,Raw_Articles!$A:$A,0)),"")</f>
        <v/>
      </c>
      <c r="H76" s="42" t="n"/>
      <c r="I76" s="42" t="n"/>
      <c r="J76" s="42" t="n"/>
      <c r="K76" s="42" t="n"/>
      <c r="L76" s="42" t="n"/>
      <c r="M76" s="42" t="n"/>
      <c r="N76" s="42" t="n"/>
      <c r="O76" s="42" t="n"/>
      <c r="P76" s="42" t="n"/>
      <c r="Q76" s="42" t="n"/>
      <c r="R76" s="42" t="n"/>
    </row>
    <row r="77">
      <c r="A77" s="42" t="n"/>
      <c r="B77" s="42">
        <f t="array" ref="B77">IFERROR(INDEX(Raw_Articles!$B:$B,MATCH(A77,Raw_Articles!$A:$A,0)),"")</f>
        <v/>
      </c>
      <c r="C77" s="42">
        <f t="array" ref="C77">IFERROR(INDEX(Raw_Articles!$G:$G,MATCH(A77,Raw_Articles!$A:$A,0)),"")</f>
        <v/>
      </c>
      <c r="D77" s="42">
        <f t="array" ref="D77">IFERROR(INDEX(Raw_Articles!$H:$H,MATCH(A77,Raw_Articles!$A:$A,0)),"")</f>
        <v/>
      </c>
      <c r="E77" s="42">
        <f t="array" ref="E77">IFERROR(INDEX(Raw_Articles!$I:$I,MATCH(A77,Raw_Articles!$A:$A,0)),"")</f>
        <v/>
      </c>
      <c r="F77" s="42">
        <f t="array" ref="F77">IFERROR(INDEX(Raw_Articles!$J:$J,MATCH(A77,Raw_Articles!$A:$A,0)),"")</f>
        <v/>
      </c>
      <c r="G77" s="42">
        <f t="array" ref="G77">IFERROR(INDEX(Raw_Articles!$K:$K,MATCH(A77,Raw_Articles!$A:$A,0)),"")</f>
        <v/>
      </c>
      <c r="H77" s="42" t="n"/>
      <c r="I77" s="42" t="n"/>
      <c r="J77" s="42" t="n"/>
      <c r="K77" s="42" t="n"/>
      <c r="L77" s="42" t="n"/>
      <c r="M77" s="42" t="n"/>
      <c r="N77" s="42" t="n"/>
      <c r="O77" s="42" t="n"/>
      <c r="P77" s="42" t="n"/>
      <c r="Q77" s="42" t="n"/>
      <c r="R77" s="42" t="n"/>
    </row>
    <row r="78">
      <c r="A78" s="42" t="n"/>
      <c r="B78" s="42">
        <f t="array" ref="B78">IFERROR(INDEX(Raw_Articles!$B:$B,MATCH(A78,Raw_Articles!$A:$A,0)),"")</f>
        <v/>
      </c>
      <c r="C78" s="42">
        <f t="array" ref="C78">IFERROR(INDEX(Raw_Articles!$G:$G,MATCH(A78,Raw_Articles!$A:$A,0)),"")</f>
        <v/>
      </c>
      <c r="D78" s="42">
        <f t="array" ref="D78">IFERROR(INDEX(Raw_Articles!$H:$H,MATCH(A78,Raw_Articles!$A:$A,0)),"")</f>
        <v/>
      </c>
      <c r="E78" s="42">
        <f t="array" ref="E78">IFERROR(INDEX(Raw_Articles!$I:$I,MATCH(A78,Raw_Articles!$A:$A,0)),"")</f>
        <v/>
      </c>
      <c r="F78" s="42">
        <f t="array" ref="F78">IFERROR(INDEX(Raw_Articles!$J:$J,MATCH(A78,Raw_Articles!$A:$A,0)),"")</f>
        <v/>
      </c>
      <c r="G78" s="42">
        <f t="array" ref="G78">IFERROR(INDEX(Raw_Articles!$K:$K,MATCH(A78,Raw_Articles!$A:$A,0)),"")</f>
        <v/>
      </c>
      <c r="H78" s="42" t="n"/>
      <c r="I78" s="42" t="n"/>
      <c r="J78" s="42" t="n"/>
      <c r="K78" s="42" t="n"/>
      <c r="L78" s="42" t="n"/>
      <c r="M78" s="42" t="n"/>
      <c r="N78" s="42" t="n"/>
      <c r="O78" s="42" t="n"/>
      <c r="P78" s="42" t="n"/>
      <c r="Q78" s="42" t="n"/>
      <c r="R78" s="42" t="n"/>
    </row>
    <row r="79">
      <c r="A79" s="42" t="n"/>
      <c r="B79" s="42">
        <f t="array" ref="B79">IFERROR(INDEX(Raw_Articles!$B:$B,MATCH(A79,Raw_Articles!$A:$A,0)),"")</f>
        <v/>
      </c>
      <c r="C79" s="42">
        <f t="array" ref="C79">IFERROR(INDEX(Raw_Articles!$G:$G,MATCH(A79,Raw_Articles!$A:$A,0)),"")</f>
        <v/>
      </c>
      <c r="D79" s="42">
        <f t="array" ref="D79">IFERROR(INDEX(Raw_Articles!$H:$H,MATCH(A79,Raw_Articles!$A:$A,0)),"")</f>
        <v/>
      </c>
      <c r="E79" s="42">
        <f t="array" ref="E79">IFERROR(INDEX(Raw_Articles!$I:$I,MATCH(A79,Raw_Articles!$A:$A,0)),"")</f>
        <v/>
      </c>
      <c r="F79" s="42">
        <f t="array" ref="F79">IFERROR(INDEX(Raw_Articles!$J:$J,MATCH(A79,Raw_Articles!$A:$A,0)),"")</f>
        <v/>
      </c>
      <c r="G79" s="42">
        <f t="array" ref="G79">IFERROR(INDEX(Raw_Articles!$K:$K,MATCH(A79,Raw_Articles!$A:$A,0)),"")</f>
        <v/>
      </c>
      <c r="H79" s="42" t="n"/>
      <c r="I79" s="42" t="n"/>
      <c r="J79" s="42" t="n"/>
      <c r="K79" s="42" t="n"/>
      <c r="L79" s="42" t="n"/>
      <c r="M79" s="42" t="n"/>
      <c r="N79" s="42" t="n"/>
      <c r="O79" s="42" t="n"/>
      <c r="P79" s="42" t="n"/>
      <c r="Q79" s="42" t="n"/>
      <c r="R79" s="42" t="n"/>
    </row>
    <row r="80">
      <c r="A80" s="42" t="n"/>
      <c r="B80" s="42">
        <f t="array" ref="B80">IFERROR(INDEX(Raw_Articles!$B:$B,MATCH(A80,Raw_Articles!$A:$A,0)),"")</f>
        <v/>
      </c>
      <c r="C80" s="42">
        <f t="array" ref="C80">IFERROR(INDEX(Raw_Articles!$G:$G,MATCH(A80,Raw_Articles!$A:$A,0)),"")</f>
        <v/>
      </c>
      <c r="D80" s="42">
        <f t="array" ref="D80">IFERROR(INDEX(Raw_Articles!$H:$H,MATCH(A80,Raw_Articles!$A:$A,0)),"")</f>
        <v/>
      </c>
      <c r="E80" s="42">
        <f t="array" ref="E80">IFERROR(INDEX(Raw_Articles!$I:$I,MATCH(A80,Raw_Articles!$A:$A,0)),"")</f>
        <v/>
      </c>
      <c r="F80" s="42">
        <f t="array" ref="F80">IFERROR(INDEX(Raw_Articles!$J:$J,MATCH(A80,Raw_Articles!$A:$A,0)),"")</f>
        <v/>
      </c>
      <c r="G80" s="42">
        <f t="array" ref="G80">IFERROR(INDEX(Raw_Articles!$K:$K,MATCH(A80,Raw_Articles!$A:$A,0)),"")</f>
        <v/>
      </c>
      <c r="H80" s="42" t="n"/>
      <c r="I80" s="42" t="n"/>
      <c r="J80" s="42" t="n"/>
      <c r="K80" s="42" t="n"/>
      <c r="L80" s="42" t="n"/>
      <c r="M80" s="42" t="n"/>
      <c r="N80" s="42" t="n"/>
      <c r="O80" s="42" t="n"/>
      <c r="P80" s="42" t="n"/>
      <c r="Q80" s="42" t="n"/>
      <c r="R80" s="42" t="n"/>
    </row>
    <row r="81">
      <c r="A81" s="42" t="n"/>
      <c r="B81" s="42">
        <f t="array" ref="B81">IFERROR(INDEX(Raw_Articles!$B:$B,MATCH(A81,Raw_Articles!$A:$A,0)),"")</f>
        <v/>
      </c>
      <c r="C81" s="42">
        <f t="array" ref="C81">IFERROR(INDEX(Raw_Articles!$G:$G,MATCH(A81,Raw_Articles!$A:$A,0)),"")</f>
        <v/>
      </c>
      <c r="D81" s="42">
        <f t="array" ref="D81">IFERROR(INDEX(Raw_Articles!$H:$H,MATCH(A81,Raw_Articles!$A:$A,0)),"")</f>
        <v/>
      </c>
      <c r="E81" s="42">
        <f t="array" ref="E81">IFERROR(INDEX(Raw_Articles!$I:$I,MATCH(A81,Raw_Articles!$A:$A,0)),"")</f>
        <v/>
      </c>
      <c r="F81" s="42">
        <f t="array" ref="F81">IFERROR(INDEX(Raw_Articles!$J:$J,MATCH(A81,Raw_Articles!$A:$A,0)),"")</f>
        <v/>
      </c>
      <c r="G81" s="42">
        <f t="array" ref="G81">IFERROR(INDEX(Raw_Articles!$K:$K,MATCH(A81,Raw_Articles!$A:$A,0)),"")</f>
        <v/>
      </c>
      <c r="H81" s="42" t="n"/>
      <c r="I81" s="42" t="n"/>
      <c r="J81" s="42" t="n"/>
      <c r="K81" s="42" t="n"/>
      <c r="L81" s="42" t="n"/>
      <c r="M81" s="42" t="n"/>
      <c r="N81" s="42" t="n"/>
      <c r="O81" s="42" t="n"/>
      <c r="P81" s="42" t="n"/>
      <c r="Q81" s="42" t="n"/>
      <c r="R81" s="42" t="n"/>
    </row>
    <row r="82">
      <c r="A82" s="42" t="n"/>
      <c r="B82" s="42">
        <f t="array" ref="B82">IFERROR(INDEX(Raw_Articles!$B:$B,MATCH(A82,Raw_Articles!$A:$A,0)),"")</f>
        <v/>
      </c>
      <c r="C82" s="42">
        <f t="array" ref="C82">IFERROR(INDEX(Raw_Articles!$G:$G,MATCH(A82,Raw_Articles!$A:$A,0)),"")</f>
        <v/>
      </c>
      <c r="D82" s="42">
        <f t="array" ref="D82">IFERROR(INDEX(Raw_Articles!$H:$H,MATCH(A82,Raw_Articles!$A:$A,0)),"")</f>
        <v/>
      </c>
      <c r="E82" s="42">
        <f t="array" ref="E82">IFERROR(INDEX(Raw_Articles!$I:$I,MATCH(A82,Raw_Articles!$A:$A,0)),"")</f>
        <v/>
      </c>
      <c r="F82" s="42">
        <f t="array" ref="F82">IFERROR(INDEX(Raw_Articles!$J:$J,MATCH(A82,Raw_Articles!$A:$A,0)),"")</f>
        <v/>
      </c>
      <c r="G82" s="42">
        <f t="array" ref="G82">IFERROR(INDEX(Raw_Articles!$K:$K,MATCH(A82,Raw_Articles!$A:$A,0)),"")</f>
        <v/>
      </c>
      <c r="H82" s="42" t="n"/>
      <c r="I82" s="42" t="n"/>
      <c r="J82" s="42" t="n"/>
      <c r="K82" s="42" t="n"/>
      <c r="L82" s="42" t="n"/>
      <c r="M82" s="42" t="n"/>
      <c r="N82" s="42" t="n"/>
      <c r="O82" s="42" t="n"/>
      <c r="P82" s="42" t="n"/>
      <c r="Q82" s="42" t="n"/>
      <c r="R82" s="42" t="n"/>
    </row>
    <row r="83">
      <c r="A83" s="42" t="n"/>
      <c r="B83" s="42">
        <f t="array" ref="B83">IFERROR(INDEX(Raw_Articles!$B:$B,MATCH(A83,Raw_Articles!$A:$A,0)),"")</f>
        <v/>
      </c>
      <c r="C83" s="42">
        <f t="array" ref="C83">IFERROR(INDEX(Raw_Articles!$G:$G,MATCH(A83,Raw_Articles!$A:$A,0)),"")</f>
        <v/>
      </c>
      <c r="D83" s="42">
        <f t="array" ref="D83">IFERROR(INDEX(Raw_Articles!$H:$H,MATCH(A83,Raw_Articles!$A:$A,0)),"")</f>
        <v/>
      </c>
      <c r="E83" s="42">
        <f t="array" ref="E83">IFERROR(INDEX(Raw_Articles!$I:$I,MATCH(A83,Raw_Articles!$A:$A,0)),"")</f>
        <v/>
      </c>
      <c r="F83" s="42">
        <f t="array" ref="F83">IFERROR(INDEX(Raw_Articles!$J:$J,MATCH(A83,Raw_Articles!$A:$A,0)),"")</f>
        <v/>
      </c>
      <c r="G83" s="42">
        <f t="array" ref="G83">IFERROR(INDEX(Raw_Articles!$K:$K,MATCH(A83,Raw_Articles!$A:$A,0)),"")</f>
        <v/>
      </c>
      <c r="H83" s="42" t="n"/>
      <c r="I83" s="42" t="n"/>
      <c r="J83" s="42" t="n"/>
      <c r="K83" s="42" t="n"/>
      <c r="L83" s="42" t="n"/>
      <c r="M83" s="42" t="n"/>
      <c r="N83" s="42" t="n"/>
      <c r="O83" s="42" t="n"/>
      <c r="P83" s="42" t="n"/>
      <c r="Q83" s="42" t="n"/>
      <c r="R83" s="42" t="n"/>
    </row>
    <row r="84">
      <c r="A84" s="42" t="n"/>
      <c r="B84" s="42">
        <f t="array" ref="B84">IFERROR(INDEX(Raw_Articles!$B:$B,MATCH(A84,Raw_Articles!$A:$A,0)),"")</f>
        <v/>
      </c>
      <c r="C84" s="42">
        <f t="array" ref="C84">IFERROR(INDEX(Raw_Articles!$G:$G,MATCH(A84,Raw_Articles!$A:$A,0)),"")</f>
        <v/>
      </c>
      <c r="D84" s="42">
        <f t="array" ref="D84">IFERROR(INDEX(Raw_Articles!$H:$H,MATCH(A84,Raw_Articles!$A:$A,0)),"")</f>
        <v/>
      </c>
      <c r="E84" s="42">
        <f t="array" ref="E84">IFERROR(INDEX(Raw_Articles!$I:$I,MATCH(A84,Raw_Articles!$A:$A,0)),"")</f>
        <v/>
      </c>
      <c r="F84" s="42">
        <f t="array" ref="F84">IFERROR(INDEX(Raw_Articles!$J:$J,MATCH(A84,Raw_Articles!$A:$A,0)),"")</f>
        <v/>
      </c>
      <c r="G84" s="42">
        <f t="array" ref="G84">IFERROR(INDEX(Raw_Articles!$K:$K,MATCH(A84,Raw_Articles!$A:$A,0)),"")</f>
        <v/>
      </c>
      <c r="H84" s="42" t="n"/>
      <c r="I84" s="42" t="n"/>
      <c r="J84" s="42" t="n"/>
      <c r="K84" s="42" t="n"/>
      <c r="L84" s="42" t="n"/>
      <c r="M84" s="42" t="n"/>
      <c r="N84" s="42" t="n"/>
      <c r="O84" s="42" t="n"/>
      <c r="P84" s="42" t="n"/>
      <c r="Q84" s="42" t="n"/>
      <c r="R84" s="42" t="n"/>
    </row>
    <row r="85">
      <c r="A85" s="42" t="n"/>
      <c r="B85" s="42">
        <f t="array" ref="B85">IFERROR(INDEX(Raw_Articles!$B:$B,MATCH(A85,Raw_Articles!$A:$A,0)),"")</f>
        <v/>
      </c>
      <c r="C85" s="42">
        <f t="array" ref="C85">IFERROR(INDEX(Raw_Articles!$G:$G,MATCH(A85,Raw_Articles!$A:$A,0)),"")</f>
        <v/>
      </c>
      <c r="D85" s="42">
        <f t="array" ref="D85">IFERROR(INDEX(Raw_Articles!$H:$H,MATCH(A85,Raw_Articles!$A:$A,0)),"")</f>
        <v/>
      </c>
      <c r="E85" s="42">
        <f t="array" ref="E85">IFERROR(INDEX(Raw_Articles!$I:$I,MATCH(A85,Raw_Articles!$A:$A,0)),"")</f>
        <v/>
      </c>
      <c r="F85" s="42">
        <f t="array" ref="F85">IFERROR(INDEX(Raw_Articles!$J:$J,MATCH(A85,Raw_Articles!$A:$A,0)),"")</f>
        <v/>
      </c>
      <c r="G85" s="42">
        <f t="array" ref="G85">IFERROR(INDEX(Raw_Articles!$K:$K,MATCH(A85,Raw_Articles!$A:$A,0)),"")</f>
        <v/>
      </c>
      <c r="H85" s="42" t="n"/>
      <c r="I85" s="42" t="n"/>
      <c r="J85" s="42" t="n"/>
      <c r="K85" s="42" t="n"/>
      <c r="L85" s="42" t="n"/>
      <c r="M85" s="42" t="n"/>
      <c r="N85" s="42" t="n"/>
      <c r="O85" s="42" t="n"/>
      <c r="P85" s="42" t="n"/>
      <c r="Q85" s="42" t="n"/>
      <c r="R85" s="42" t="n"/>
    </row>
    <row r="86">
      <c r="A86" s="42" t="n"/>
      <c r="B86" s="42">
        <f t="array" ref="B86">IFERROR(INDEX(Raw_Articles!$B:$B,MATCH(A86,Raw_Articles!$A:$A,0)),"")</f>
        <v/>
      </c>
      <c r="C86" s="42">
        <f t="array" ref="C86">IFERROR(INDEX(Raw_Articles!$G:$G,MATCH(A86,Raw_Articles!$A:$A,0)),"")</f>
        <v/>
      </c>
      <c r="D86" s="42">
        <f t="array" ref="D86">IFERROR(INDEX(Raw_Articles!$H:$H,MATCH(A86,Raw_Articles!$A:$A,0)),"")</f>
        <v/>
      </c>
      <c r="E86" s="42">
        <f t="array" ref="E86">IFERROR(INDEX(Raw_Articles!$I:$I,MATCH(A86,Raw_Articles!$A:$A,0)),"")</f>
        <v/>
      </c>
      <c r="F86" s="42">
        <f t="array" ref="F86">IFERROR(INDEX(Raw_Articles!$J:$J,MATCH(A86,Raw_Articles!$A:$A,0)),"")</f>
        <v/>
      </c>
      <c r="G86" s="42">
        <f t="array" ref="G86">IFERROR(INDEX(Raw_Articles!$K:$K,MATCH(A86,Raw_Articles!$A:$A,0)),"")</f>
        <v/>
      </c>
      <c r="H86" s="42" t="n"/>
      <c r="I86" s="42" t="n"/>
      <c r="J86" s="42" t="n"/>
      <c r="K86" s="42" t="n"/>
      <c r="L86" s="42" t="n"/>
      <c r="M86" s="42" t="n"/>
      <c r="N86" s="42" t="n"/>
      <c r="O86" s="42" t="n"/>
      <c r="P86" s="42" t="n"/>
      <c r="Q86" s="42" t="n"/>
      <c r="R86" s="42" t="n"/>
    </row>
    <row r="87">
      <c r="A87" s="42" t="n"/>
      <c r="B87" s="42">
        <f t="array" ref="B87">IFERROR(INDEX(Raw_Articles!$B:$B,MATCH(A87,Raw_Articles!$A:$A,0)),"")</f>
        <v/>
      </c>
      <c r="C87" s="42">
        <f t="array" ref="C87">IFERROR(INDEX(Raw_Articles!$G:$G,MATCH(A87,Raw_Articles!$A:$A,0)),"")</f>
        <v/>
      </c>
      <c r="D87" s="42">
        <f t="array" ref="D87">IFERROR(INDEX(Raw_Articles!$H:$H,MATCH(A87,Raw_Articles!$A:$A,0)),"")</f>
        <v/>
      </c>
      <c r="E87" s="42">
        <f t="array" ref="E87">IFERROR(INDEX(Raw_Articles!$I:$I,MATCH(A87,Raw_Articles!$A:$A,0)),"")</f>
        <v/>
      </c>
      <c r="F87" s="42">
        <f t="array" ref="F87">IFERROR(INDEX(Raw_Articles!$J:$J,MATCH(A87,Raw_Articles!$A:$A,0)),"")</f>
        <v/>
      </c>
      <c r="G87" s="42">
        <f t="array" ref="G87">IFERROR(INDEX(Raw_Articles!$K:$K,MATCH(A87,Raw_Articles!$A:$A,0)),"")</f>
        <v/>
      </c>
      <c r="H87" s="42" t="n"/>
      <c r="I87" s="42" t="n"/>
      <c r="J87" s="42" t="n"/>
      <c r="K87" s="42" t="n"/>
      <c r="L87" s="42" t="n"/>
      <c r="M87" s="42" t="n"/>
      <c r="N87" s="42" t="n"/>
      <c r="O87" s="42" t="n"/>
      <c r="P87" s="42" t="n"/>
      <c r="Q87" s="42" t="n"/>
      <c r="R87" s="42" t="n"/>
    </row>
    <row r="88">
      <c r="A88" s="42" t="n"/>
      <c r="B88" s="42">
        <f t="array" ref="B88">IFERROR(INDEX(Raw_Articles!$B:$B,MATCH(A88,Raw_Articles!$A:$A,0)),"")</f>
        <v/>
      </c>
      <c r="C88" s="42">
        <f t="array" ref="C88">IFERROR(INDEX(Raw_Articles!$G:$G,MATCH(A88,Raw_Articles!$A:$A,0)),"")</f>
        <v/>
      </c>
      <c r="D88" s="42">
        <f t="array" ref="D88">IFERROR(INDEX(Raw_Articles!$H:$H,MATCH(A88,Raw_Articles!$A:$A,0)),"")</f>
        <v/>
      </c>
      <c r="E88" s="42">
        <f t="array" ref="E88">IFERROR(INDEX(Raw_Articles!$I:$I,MATCH(A88,Raw_Articles!$A:$A,0)),"")</f>
        <v/>
      </c>
      <c r="F88" s="42">
        <f t="array" ref="F88">IFERROR(INDEX(Raw_Articles!$J:$J,MATCH(A88,Raw_Articles!$A:$A,0)),"")</f>
        <v/>
      </c>
      <c r="G88" s="42">
        <f t="array" ref="G88">IFERROR(INDEX(Raw_Articles!$K:$K,MATCH(A88,Raw_Articles!$A:$A,0)),"")</f>
        <v/>
      </c>
      <c r="H88" s="42" t="n"/>
      <c r="I88" s="42" t="n"/>
      <c r="J88" s="42" t="n"/>
      <c r="K88" s="42" t="n"/>
      <c r="L88" s="42" t="n"/>
      <c r="M88" s="42" t="n"/>
      <c r="N88" s="42" t="n"/>
      <c r="O88" s="42" t="n"/>
      <c r="P88" s="42" t="n"/>
      <c r="Q88" s="42" t="n"/>
      <c r="R88" s="42" t="n"/>
    </row>
    <row r="89">
      <c r="A89" s="42" t="n"/>
      <c r="B89" s="42">
        <f t="array" ref="B89">IFERROR(INDEX(Raw_Articles!$B:$B,MATCH(A89,Raw_Articles!$A:$A,0)),"")</f>
        <v/>
      </c>
      <c r="C89" s="42">
        <f t="array" ref="C89">IFERROR(INDEX(Raw_Articles!$G:$G,MATCH(A89,Raw_Articles!$A:$A,0)),"")</f>
        <v/>
      </c>
      <c r="D89" s="42">
        <f t="array" ref="D89">IFERROR(INDEX(Raw_Articles!$H:$H,MATCH(A89,Raw_Articles!$A:$A,0)),"")</f>
        <v/>
      </c>
      <c r="E89" s="42">
        <f t="array" ref="E89">IFERROR(INDEX(Raw_Articles!$I:$I,MATCH(A89,Raw_Articles!$A:$A,0)),"")</f>
        <v/>
      </c>
      <c r="F89" s="42">
        <f t="array" ref="F89">IFERROR(INDEX(Raw_Articles!$J:$J,MATCH(A89,Raw_Articles!$A:$A,0)),"")</f>
        <v/>
      </c>
      <c r="G89" s="42">
        <f t="array" ref="G89">IFERROR(INDEX(Raw_Articles!$K:$K,MATCH(A89,Raw_Articles!$A:$A,0)),"")</f>
        <v/>
      </c>
      <c r="H89" s="42" t="n"/>
      <c r="I89" s="42" t="n"/>
      <c r="J89" s="42" t="n"/>
      <c r="K89" s="42" t="n"/>
      <c r="L89" s="42" t="n"/>
      <c r="M89" s="42" t="n"/>
      <c r="N89" s="42" t="n"/>
      <c r="O89" s="42" t="n"/>
      <c r="P89" s="42" t="n"/>
      <c r="Q89" s="42" t="n"/>
      <c r="R89" s="42" t="n"/>
    </row>
    <row r="90">
      <c r="A90" s="42" t="n"/>
      <c r="B90" s="42">
        <f t="array" ref="B90">IFERROR(INDEX(Raw_Articles!$B:$B,MATCH(A90,Raw_Articles!$A:$A,0)),"")</f>
        <v/>
      </c>
      <c r="C90" s="42">
        <f t="array" ref="C90">IFERROR(INDEX(Raw_Articles!$G:$G,MATCH(A90,Raw_Articles!$A:$A,0)),"")</f>
        <v/>
      </c>
      <c r="D90" s="42">
        <f t="array" ref="D90">IFERROR(INDEX(Raw_Articles!$H:$H,MATCH(A90,Raw_Articles!$A:$A,0)),"")</f>
        <v/>
      </c>
      <c r="E90" s="42">
        <f t="array" ref="E90">IFERROR(INDEX(Raw_Articles!$I:$I,MATCH(A90,Raw_Articles!$A:$A,0)),"")</f>
        <v/>
      </c>
      <c r="F90" s="42">
        <f t="array" ref="F90">IFERROR(INDEX(Raw_Articles!$J:$J,MATCH(A90,Raw_Articles!$A:$A,0)),"")</f>
        <v/>
      </c>
      <c r="G90" s="42">
        <f t="array" ref="G90">IFERROR(INDEX(Raw_Articles!$K:$K,MATCH(A90,Raw_Articles!$A:$A,0)),"")</f>
        <v/>
      </c>
      <c r="H90" s="42" t="n"/>
      <c r="I90" s="42" t="n"/>
      <c r="J90" s="42" t="n"/>
      <c r="K90" s="42" t="n"/>
      <c r="L90" s="42" t="n"/>
      <c r="M90" s="42" t="n"/>
      <c r="N90" s="42" t="n"/>
      <c r="O90" s="42" t="n"/>
      <c r="P90" s="42" t="n"/>
      <c r="Q90" s="42" t="n"/>
      <c r="R90" s="42" t="n"/>
    </row>
    <row r="91">
      <c r="A91" s="42" t="n"/>
      <c r="B91" s="42">
        <f t="array" ref="B91">IFERROR(INDEX(Raw_Articles!$B:$B,MATCH(A91,Raw_Articles!$A:$A,0)),"")</f>
        <v/>
      </c>
      <c r="C91" s="42">
        <f t="array" ref="C91">IFERROR(INDEX(Raw_Articles!$G:$G,MATCH(A91,Raw_Articles!$A:$A,0)),"")</f>
        <v/>
      </c>
      <c r="D91" s="42">
        <f t="array" ref="D91">IFERROR(INDEX(Raw_Articles!$H:$H,MATCH(A91,Raw_Articles!$A:$A,0)),"")</f>
        <v/>
      </c>
      <c r="E91" s="42">
        <f t="array" ref="E91">IFERROR(INDEX(Raw_Articles!$I:$I,MATCH(A91,Raw_Articles!$A:$A,0)),"")</f>
        <v/>
      </c>
      <c r="F91" s="42">
        <f t="array" ref="F91">IFERROR(INDEX(Raw_Articles!$J:$J,MATCH(A91,Raw_Articles!$A:$A,0)),"")</f>
        <v/>
      </c>
      <c r="G91" s="42">
        <f t="array" ref="G91">IFERROR(INDEX(Raw_Articles!$K:$K,MATCH(A91,Raw_Articles!$A:$A,0)),"")</f>
        <v/>
      </c>
      <c r="H91" s="42" t="n"/>
      <c r="I91" s="42" t="n"/>
      <c r="J91" s="42" t="n"/>
      <c r="K91" s="42" t="n"/>
      <c r="L91" s="42" t="n"/>
      <c r="M91" s="42" t="n"/>
      <c r="N91" s="42" t="n"/>
      <c r="O91" s="42" t="n"/>
      <c r="P91" s="42" t="n"/>
      <c r="Q91" s="42" t="n"/>
      <c r="R91" s="42" t="n"/>
    </row>
    <row r="92">
      <c r="A92" s="42" t="n"/>
      <c r="B92" s="42">
        <f t="array" ref="B92">IFERROR(INDEX(Raw_Articles!$B:$B,MATCH(A92,Raw_Articles!$A:$A,0)),"")</f>
        <v/>
      </c>
      <c r="C92" s="42">
        <f t="array" ref="C92">IFERROR(INDEX(Raw_Articles!$G:$G,MATCH(A92,Raw_Articles!$A:$A,0)),"")</f>
        <v/>
      </c>
      <c r="D92" s="42">
        <f t="array" ref="D92">IFERROR(INDEX(Raw_Articles!$H:$H,MATCH(A92,Raw_Articles!$A:$A,0)),"")</f>
        <v/>
      </c>
      <c r="E92" s="42">
        <f t="array" ref="E92">IFERROR(INDEX(Raw_Articles!$I:$I,MATCH(A92,Raw_Articles!$A:$A,0)),"")</f>
        <v/>
      </c>
      <c r="F92" s="42">
        <f t="array" ref="F92">IFERROR(INDEX(Raw_Articles!$J:$J,MATCH(A92,Raw_Articles!$A:$A,0)),"")</f>
        <v/>
      </c>
      <c r="G92" s="42">
        <f t="array" ref="G92">IFERROR(INDEX(Raw_Articles!$K:$K,MATCH(A92,Raw_Articles!$A:$A,0)),"")</f>
        <v/>
      </c>
      <c r="H92" s="42" t="n"/>
      <c r="I92" s="42" t="n"/>
      <c r="J92" s="42" t="n"/>
      <c r="K92" s="42" t="n"/>
      <c r="L92" s="42" t="n"/>
      <c r="M92" s="42" t="n"/>
      <c r="N92" s="42" t="n"/>
      <c r="O92" s="42" t="n"/>
      <c r="P92" s="42" t="n"/>
      <c r="Q92" s="42" t="n"/>
      <c r="R92" s="42" t="n"/>
    </row>
    <row r="93">
      <c r="A93" s="42" t="n"/>
      <c r="B93" s="42">
        <f t="array" ref="B93">IFERROR(INDEX(Raw_Articles!$B:$B,MATCH(A93,Raw_Articles!$A:$A,0)),"")</f>
        <v/>
      </c>
      <c r="C93" s="42">
        <f t="array" ref="C93">IFERROR(INDEX(Raw_Articles!$G:$G,MATCH(A93,Raw_Articles!$A:$A,0)),"")</f>
        <v/>
      </c>
      <c r="D93" s="42">
        <f t="array" ref="D93">IFERROR(INDEX(Raw_Articles!$H:$H,MATCH(A93,Raw_Articles!$A:$A,0)),"")</f>
        <v/>
      </c>
      <c r="E93" s="42">
        <f t="array" ref="E93">IFERROR(INDEX(Raw_Articles!$I:$I,MATCH(A93,Raw_Articles!$A:$A,0)),"")</f>
        <v/>
      </c>
      <c r="F93" s="42">
        <f t="array" ref="F93">IFERROR(INDEX(Raw_Articles!$J:$J,MATCH(A93,Raw_Articles!$A:$A,0)),"")</f>
        <v/>
      </c>
      <c r="G93" s="42">
        <f t="array" ref="G93">IFERROR(INDEX(Raw_Articles!$K:$K,MATCH(A93,Raw_Articles!$A:$A,0)),"")</f>
        <v/>
      </c>
      <c r="H93" s="42" t="n"/>
      <c r="I93" s="42" t="n"/>
      <c r="J93" s="42" t="n"/>
      <c r="K93" s="42" t="n"/>
      <c r="L93" s="42" t="n"/>
      <c r="M93" s="42" t="n"/>
      <c r="N93" s="42" t="n"/>
      <c r="O93" s="42" t="n"/>
      <c r="P93" s="42" t="n"/>
      <c r="Q93" s="42" t="n"/>
      <c r="R93" s="42" t="n"/>
    </row>
    <row r="94">
      <c r="A94" s="42" t="n"/>
      <c r="B94" s="42">
        <f t="array" ref="B94">IFERROR(INDEX(Raw_Articles!$B:$B,MATCH(A94,Raw_Articles!$A:$A,0)),"")</f>
        <v/>
      </c>
      <c r="C94" s="42">
        <f t="array" ref="C94">IFERROR(INDEX(Raw_Articles!$G:$G,MATCH(A94,Raw_Articles!$A:$A,0)),"")</f>
        <v/>
      </c>
      <c r="D94" s="42">
        <f t="array" ref="D94">IFERROR(INDEX(Raw_Articles!$H:$H,MATCH(A94,Raw_Articles!$A:$A,0)),"")</f>
        <v/>
      </c>
      <c r="E94" s="42">
        <f t="array" ref="E94">IFERROR(INDEX(Raw_Articles!$I:$I,MATCH(A94,Raw_Articles!$A:$A,0)),"")</f>
        <v/>
      </c>
      <c r="F94" s="42">
        <f t="array" ref="F94">IFERROR(INDEX(Raw_Articles!$J:$J,MATCH(A94,Raw_Articles!$A:$A,0)),"")</f>
        <v/>
      </c>
      <c r="G94" s="42">
        <f t="array" ref="G94">IFERROR(INDEX(Raw_Articles!$K:$K,MATCH(A94,Raw_Articles!$A:$A,0)),"")</f>
        <v/>
      </c>
      <c r="H94" s="42" t="n"/>
      <c r="I94" s="42" t="n"/>
      <c r="J94" s="42" t="n"/>
      <c r="K94" s="42" t="n"/>
      <c r="L94" s="42" t="n"/>
      <c r="M94" s="42" t="n"/>
      <c r="N94" s="42" t="n"/>
      <c r="O94" s="42" t="n"/>
      <c r="P94" s="42" t="n"/>
      <c r="Q94" s="42" t="n"/>
      <c r="R94" s="42" t="n"/>
    </row>
    <row r="95">
      <c r="A95" s="42" t="n"/>
      <c r="B95" s="42">
        <f t="array" ref="B95">IFERROR(INDEX(Raw_Articles!$B:$B,MATCH(A95,Raw_Articles!$A:$A,0)),"")</f>
        <v/>
      </c>
      <c r="C95" s="42">
        <f t="array" ref="C95">IFERROR(INDEX(Raw_Articles!$G:$G,MATCH(A95,Raw_Articles!$A:$A,0)),"")</f>
        <v/>
      </c>
      <c r="D95" s="42">
        <f t="array" ref="D95">IFERROR(INDEX(Raw_Articles!$H:$H,MATCH(A95,Raw_Articles!$A:$A,0)),"")</f>
        <v/>
      </c>
      <c r="E95" s="42">
        <f t="array" ref="E95">IFERROR(INDEX(Raw_Articles!$I:$I,MATCH(A95,Raw_Articles!$A:$A,0)),"")</f>
        <v/>
      </c>
      <c r="F95" s="42">
        <f t="array" ref="F95">IFERROR(INDEX(Raw_Articles!$J:$J,MATCH(A95,Raw_Articles!$A:$A,0)),"")</f>
        <v/>
      </c>
      <c r="G95" s="42">
        <f t="array" ref="G95">IFERROR(INDEX(Raw_Articles!$K:$K,MATCH(A95,Raw_Articles!$A:$A,0)),"")</f>
        <v/>
      </c>
      <c r="H95" s="42" t="n"/>
      <c r="I95" s="42" t="n"/>
      <c r="J95" s="42" t="n"/>
      <c r="K95" s="42" t="n"/>
      <c r="L95" s="42" t="n"/>
      <c r="M95" s="42" t="n"/>
      <c r="N95" s="42" t="n"/>
      <c r="O95" s="42" t="n"/>
      <c r="P95" s="42" t="n"/>
      <c r="Q95" s="42" t="n"/>
      <c r="R95" s="42" t="n"/>
    </row>
    <row r="96">
      <c r="A96" s="42" t="n"/>
      <c r="B96" s="42">
        <f t="array" ref="B96">IFERROR(INDEX(Raw_Articles!$B:$B,MATCH(A96,Raw_Articles!$A:$A,0)),"")</f>
        <v/>
      </c>
      <c r="C96" s="42">
        <f t="array" ref="C96">IFERROR(INDEX(Raw_Articles!$G:$G,MATCH(A96,Raw_Articles!$A:$A,0)),"")</f>
        <v/>
      </c>
      <c r="D96" s="42">
        <f t="array" ref="D96">IFERROR(INDEX(Raw_Articles!$H:$H,MATCH(A96,Raw_Articles!$A:$A,0)),"")</f>
        <v/>
      </c>
      <c r="E96" s="42">
        <f t="array" ref="E96">IFERROR(INDEX(Raw_Articles!$I:$I,MATCH(A96,Raw_Articles!$A:$A,0)),"")</f>
        <v/>
      </c>
      <c r="F96" s="42">
        <f t="array" ref="F96">IFERROR(INDEX(Raw_Articles!$J:$J,MATCH(A96,Raw_Articles!$A:$A,0)),"")</f>
        <v/>
      </c>
      <c r="G96" s="42">
        <f t="array" ref="G96">IFERROR(INDEX(Raw_Articles!$K:$K,MATCH(A96,Raw_Articles!$A:$A,0)),"")</f>
        <v/>
      </c>
      <c r="H96" s="42" t="n"/>
      <c r="I96" s="42" t="n"/>
      <c r="J96" s="42" t="n"/>
      <c r="K96" s="42" t="n"/>
      <c r="L96" s="42" t="n"/>
      <c r="M96" s="42" t="n"/>
      <c r="N96" s="42" t="n"/>
      <c r="O96" s="42" t="n"/>
      <c r="P96" s="42" t="n"/>
      <c r="Q96" s="42" t="n"/>
      <c r="R96" s="42" t="n"/>
    </row>
    <row r="97">
      <c r="A97" s="42" t="n"/>
      <c r="B97" s="42">
        <f t="array" ref="B97">IFERROR(INDEX(Raw_Articles!$B:$B,MATCH(A97,Raw_Articles!$A:$A,0)),"")</f>
        <v/>
      </c>
      <c r="C97" s="42">
        <f t="array" ref="C97">IFERROR(INDEX(Raw_Articles!$G:$G,MATCH(A97,Raw_Articles!$A:$A,0)),"")</f>
        <v/>
      </c>
      <c r="D97" s="42">
        <f t="array" ref="D97">IFERROR(INDEX(Raw_Articles!$H:$H,MATCH(A97,Raw_Articles!$A:$A,0)),"")</f>
        <v/>
      </c>
      <c r="E97" s="42">
        <f t="array" ref="E97">IFERROR(INDEX(Raw_Articles!$I:$I,MATCH(A97,Raw_Articles!$A:$A,0)),"")</f>
        <v/>
      </c>
      <c r="F97" s="42">
        <f t="array" ref="F97">IFERROR(INDEX(Raw_Articles!$J:$J,MATCH(A97,Raw_Articles!$A:$A,0)),"")</f>
        <v/>
      </c>
      <c r="G97" s="42">
        <f t="array" ref="G97">IFERROR(INDEX(Raw_Articles!$K:$K,MATCH(A97,Raw_Articles!$A:$A,0)),"")</f>
        <v/>
      </c>
      <c r="H97" s="42" t="n"/>
      <c r="I97" s="42" t="n"/>
      <c r="J97" s="42" t="n"/>
      <c r="K97" s="42" t="n"/>
      <c r="L97" s="42" t="n"/>
      <c r="M97" s="42" t="n"/>
      <c r="N97" s="42" t="n"/>
      <c r="O97" s="42" t="n"/>
      <c r="P97" s="42" t="n"/>
      <c r="Q97" s="42" t="n"/>
      <c r="R97" s="42" t="n"/>
    </row>
    <row r="98">
      <c r="A98" s="42" t="n"/>
      <c r="B98" s="42">
        <f t="array" ref="B98">IFERROR(INDEX(Raw_Articles!$B:$B,MATCH(A98,Raw_Articles!$A:$A,0)),"")</f>
        <v/>
      </c>
      <c r="C98" s="42">
        <f t="array" ref="C98">IFERROR(INDEX(Raw_Articles!$G:$G,MATCH(A98,Raw_Articles!$A:$A,0)),"")</f>
        <v/>
      </c>
      <c r="D98" s="42">
        <f t="array" ref="D98">IFERROR(INDEX(Raw_Articles!$H:$H,MATCH(A98,Raw_Articles!$A:$A,0)),"")</f>
        <v/>
      </c>
      <c r="E98" s="42">
        <f t="array" ref="E98">IFERROR(INDEX(Raw_Articles!$I:$I,MATCH(A98,Raw_Articles!$A:$A,0)),"")</f>
        <v/>
      </c>
      <c r="F98" s="42">
        <f t="array" ref="F98">IFERROR(INDEX(Raw_Articles!$J:$J,MATCH(A98,Raw_Articles!$A:$A,0)),"")</f>
        <v/>
      </c>
      <c r="G98" s="42">
        <f t="array" ref="G98">IFERROR(INDEX(Raw_Articles!$K:$K,MATCH(A98,Raw_Articles!$A:$A,0)),"")</f>
        <v/>
      </c>
      <c r="H98" s="42" t="n"/>
      <c r="I98" s="42" t="n"/>
      <c r="J98" s="42" t="n"/>
      <c r="K98" s="42" t="n"/>
      <c r="L98" s="42" t="n"/>
      <c r="M98" s="42" t="n"/>
      <c r="N98" s="42" t="n"/>
      <c r="O98" s="42" t="n"/>
      <c r="P98" s="42" t="n"/>
      <c r="Q98" s="42" t="n"/>
      <c r="R98" s="42" t="n"/>
    </row>
    <row r="99">
      <c r="A99" s="42" t="n"/>
      <c r="B99" s="42">
        <f t="array" ref="B99">IFERROR(INDEX(Raw_Articles!$B:$B,MATCH(A99,Raw_Articles!$A:$A,0)),"")</f>
        <v/>
      </c>
      <c r="C99" s="42">
        <f t="array" ref="C99">IFERROR(INDEX(Raw_Articles!$G:$G,MATCH(A99,Raw_Articles!$A:$A,0)),"")</f>
        <v/>
      </c>
      <c r="D99" s="42">
        <f t="array" ref="D99">IFERROR(INDEX(Raw_Articles!$H:$H,MATCH(A99,Raw_Articles!$A:$A,0)),"")</f>
        <v/>
      </c>
      <c r="E99" s="42">
        <f t="array" ref="E99">IFERROR(INDEX(Raw_Articles!$I:$I,MATCH(A99,Raw_Articles!$A:$A,0)),"")</f>
        <v/>
      </c>
      <c r="F99" s="42">
        <f t="array" ref="F99">IFERROR(INDEX(Raw_Articles!$J:$J,MATCH(A99,Raw_Articles!$A:$A,0)),"")</f>
        <v/>
      </c>
      <c r="G99" s="42">
        <f t="array" ref="G99">IFERROR(INDEX(Raw_Articles!$K:$K,MATCH(A99,Raw_Articles!$A:$A,0)),"")</f>
        <v/>
      </c>
      <c r="H99" s="42" t="n"/>
      <c r="I99" s="42" t="n"/>
      <c r="J99" s="42" t="n"/>
      <c r="K99" s="42" t="n"/>
      <c r="L99" s="42" t="n"/>
      <c r="M99" s="42" t="n"/>
      <c r="N99" s="42" t="n"/>
      <c r="O99" s="42" t="n"/>
      <c r="P99" s="42" t="n"/>
      <c r="Q99" s="42" t="n"/>
      <c r="R99" s="42" t="n"/>
    </row>
    <row r="100">
      <c r="A100" s="42" t="n"/>
      <c r="B100" s="42">
        <f t="array" ref="B100">IFERROR(INDEX(Raw_Articles!$B:$B,MATCH(A100,Raw_Articles!$A:$A,0)),"")</f>
        <v/>
      </c>
      <c r="C100" s="42">
        <f t="array" ref="C100">IFERROR(INDEX(Raw_Articles!$G:$G,MATCH(A100,Raw_Articles!$A:$A,0)),"")</f>
        <v/>
      </c>
      <c r="D100" s="42">
        <f t="array" ref="D100">IFERROR(INDEX(Raw_Articles!$H:$H,MATCH(A100,Raw_Articles!$A:$A,0)),"")</f>
        <v/>
      </c>
      <c r="E100" s="42">
        <f t="array" ref="E100">IFERROR(INDEX(Raw_Articles!$I:$I,MATCH(A100,Raw_Articles!$A:$A,0)),"")</f>
        <v/>
      </c>
      <c r="F100" s="42">
        <f t="array" ref="F100">IFERROR(INDEX(Raw_Articles!$J:$J,MATCH(A100,Raw_Articles!$A:$A,0)),"")</f>
        <v/>
      </c>
      <c r="G100" s="42">
        <f t="array" ref="G100">IFERROR(INDEX(Raw_Articles!$K:$K,MATCH(A100,Raw_Articles!$A:$A,0)),"")</f>
        <v/>
      </c>
      <c r="H100" s="42" t="n"/>
      <c r="I100" s="42" t="n"/>
      <c r="J100" s="42" t="n"/>
      <c r="K100" s="42" t="n"/>
      <c r="L100" s="42" t="n"/>
      <c r="M100" s="42" t="n"/>
      <c r="N100" s="42" t="n"/>
      <c r="O100" s="42" t="n"/>
      <c r="P100" s="42" t="n"/>
      <c r="Q100" s="42" t="n"/>
      <c r="R100" s="42" t="n"/>
    </row>
    <row r="101">
      <c r="A101" s="42" t="n"/>
      <c r="B101" s="42">
        <f t="array" ref="B101">IFERROR(INDEX(Raw_Articles!$B:$B,MATCH(A101,Raw_Articles!$A:$A,0)),"")</f>
        <v/>
      </c>
      <c r="C101" s="42">
        <f t="array" ref="C101">IFERROR(INDEX(Raw_Articles!$G:$G,MATCH(A101,Raw_Articles!$A:$A,0)),"")</f>
        <v/>
      </c>
      <c r="D101" s="42">
        <f t="array" ref="D101">IFERROR(INDEX(Raw_Articles!$H:$H,MATCH(A101,Raw_Articles!$A:$A,0)),"")</f>
        <v/>
      </c>
      <c r="E101" s="42">
        <f t="array" ref="E101">IFERROR(INDEX(Raw_Articles!$I:$I,MATCH(A101,Raw_Articles!$A:$A,0)),"")</f>
        <v/>
      </c>
      <c r="F101" s="42">
        <f t="array" ref="F101">IFERROR(INDEX(Raw_Articles!$J:$J,MATCH(A101,Raw_Articles!$A:$A,0)),"")</f>
        <v/>
      </c>
      <c r="G101" s="42">
        <f t="array" ref="G101">IFERROR(INDEX(Raw_Articles!$K:$K,MATCH(A101,Raw_Articles!$A:$A,0)),"")</f>
        <v/>
      </c>
      <c r="H101" s="42" t="n"/>
      <c r="I101" s="42" t="n"/>
      <c r="J101" s="42" t="n"/>
      <c r="K101" s="42" t="n"/>
      <c r="L101" s="42" t="n"/>
      <c r="M101" s="42" t="n"/>
      <c r="N101" s="42" t="n"/>
      <c r="O101" s="42" t="n"/>
      <c r="P101" s="42" t="n"/>
      <c r="Q101" s="42" t="n"/>
      <c r="R101" s="42" t="n"/>
    </row>
    <row r="102">
      <c r="A102" s="42" t="n"/>
      <c r="B102" s="42">
        <f t="array" ref="B102">IFERROR(INDEX(Raw_Articles!$B:$B,MATCH(A102,Raw_Articles!$A:$A,0)),"")</f>
        <v/>
      </c>
      <c r="C102" s="42">
        <f t="array" ref="C102">IFERROR(INDEX(Raw_Articles!$G:$G,MATCH(A102,Raw_Articles!$A:$A,0)),"")</f>
        <v/>
      </c>
      <c r="D102" s="42">
        <f t="array" ref="D102">IFERROR(INDEX(Raw_Articles!$H:$H,MATCH(A102,Raw_Articles!$A:$A,0)),"")</f>
        <v/>
      </c>
      <c r="E102" s="42">
        <f t="array" ref="E102">IFERROR(INDEX(Raw_Articles!$I:$I,MATCH(A102,Raw_Articles!$A:$A,0)),"")</f>
        <v/>
      </c>
      <c r="F102" s="42">
        <f t="array" ref="F102">IFERROR(INDEX(Raw_Articles!$J:$J,MATCH(A102,Raw_Articles!$A:$A,0)),"")</f>
        <v/>
      </c>
      <c r="G102" s="42">
        <f t="array" ref="G102">IFERROR(INDEX(Raw_Articles!$K:$K,MATCH(A102,Raw_Articles!$A:$A,0)),"")</f>
        <v/>
      </c>
      <c r="H102" s="42" t="n"/>
      <c r="I102" s="42" t="n"/>
      <c r="J102" s="42" t="n"/>
      <c r="K102" s="42" t="n"/>
      <c r="L102" s="42" t="n"/>
      <c r="M102" s="42" t="n"/>
      <c r="N102" s="42" t="n"/>
      <c r="O102" s="42" t="n"/>
      <c r="P102" s="42" t="n"/>
      <c r="Q102" s="42" t="n"/>
      <c r="R102" s="42" t="n"/>
    </row>
    <row r="103">
      <c r="A103" s="42" t="n"/>
      <c r="B103" s="42">
        <f t="array" ref="B103">IFERROR(INDEX(Raw_Articles!$B:$B,MATCH(A103,Raw_Articles!$A:$A,0)),"")</f>
        <v/>
      </c>
      <c r="C103" s="42">
        <f t="array" ref="C103">IFERROR(INDEX(Raw_Articles!$G:$G,MATCH(A103,Raw_Articles!$A:$A,0)),"")</f>
        <v/>
      </c>
      <c r="D103" s="42">
        <f t="array" ref="D103">IFERROR(INDEX(Raw_Articles!$H:$H,MATCH(A103,Raw_Articles!$A:$A,0)),"")</f>
        <v/>
      </c>
      <c r="E103" s="42">
        <f t="array" ref="E103">IFERROR(INDEX(Raw_Articles!$I:$I,MATCH(A103,Raw_Articles!$A:$A,0)),"")</f>
        <v/>
      </c>
      <c r="F103" s="42">
        <f t="array" ref="F103">IFERROR(INDEX(Raw_Articles!$J:$J,MATCH(A103,Raw_Articles!$A:$A,0)),"")</f>
        <v/>
      </c>
      <c r="G103" s="42">
        <f t="array" ref="G103">IFERROR(INDEX(Raw_Articles!$K:$K,MATCH(A103,Raw_Articles!$A:$A,0)),"")</f>
        <v/>
      </c>
      <c r="H103" s="42" t="n"/>
      <c r="I103" s="42" t="n"/>
      <c r="J103" s="42" t="n"/>
      <c r="K103" s="42" t="n"/>
      <c r="L103" s="42" t="n"/>
      <c r="M103" s="42" t="n"/>
      <c r="N103" s="42" t="n"/>
      <c r="O103" s="42" t="n"/>
      <c r="P103" s="42" t="n"/>
      <c r="Q103" s="42" t="n"/>
      <c r="R103" s="42" t="n"/>
    </row>
    <row r="104">
      <c r="A104" s="42" t="n"/>
      <c r="B104" s="42">
        <f t="array" ref="B104">IFERROR(INDEX(Raw_Articles!$B:$B,MATCH(A104,Raw_Articles!$A:$A,0)),"")</f>
        <v/>
      </c>
      <c r="C104" s="42">
        <f t="array" ref="C104">IFERROR(INDEX(Raw_Articles!$G:$G,MATCH(A104,Raw_Articles!$A:$A,0)),"")</f>
        <v/>
      </c>
      <c r="D104" s="42">
        <f t="array" ref="D104">IFERROR(INDEX(Raw_Articles!$H:$H,MATCH(A104,Raw_Articles!$A:$A,0)),"")</f>
        <v/>
      </c>
      <c r="E104" s="42">
        <f t="array" ref="E104">IFERROR(INDEX(Raw_Articles!$I:$I,MATCH(A104,Raw_Articles!$A:$A,0)),"")</f>
        <v/>
      </c>
      <c r="F104" s="42">
        <f t="array" ref="F104">IFERROR(INDEX(Raw_Articles!$J:$J,MATCH(A104,Raw_Articles!$A:$A,0)),"")</f>
        <v/>
      </c>
      <c r="G104" s="42">
        <f t="array" ref="G104">IFERROR(INDEX(Raw_Articles!$K:$K,MATCH(A104,Raw_Articles!$A:$A,0)),"")</f>
        <v/>
      </c>
      <c r="H104" s="42" t="n"/>
      <c r="I104" s="42" t="n"/>
      <c r="J104" s="42" t="n"/>
      <c r="K104" s="42" t="n"/>
      <c r="L104" s="42" t="n"/>
      <c r="M104" s="42" t="n"/>
      <c r="N104" s="42" t="n"/>
      <c r="O104" s="42" t="n"/>
      <c r="P104" s="42" t="n"/>
      <c r="Q104" s="42" t="n"/>
      <c r="R104" s="42" t="n"/>
    </row>
    <row r="105">
      <c r="A105" s="42" t="n"/>
      <c r="B105" s="42">
        <f t="array" ref="B105">IFERROR(INDEX(Raw_Articles!$B:$B,MATCH(A105,Raw_Articles!$A:$A,0)),"")</f>
        <v/>
      </c>
      <c r="C105" s="42">
        <f t="array" ref="C105">IFERROR(INDEX(Raw_Articles!$G:$G,MATCH(A105,Raw_Articles!$A:$A,0)),"")</f>
        <v/>
      </c>
      <c r="D105" s="42">
        <f t="array" ref="D105">IFERROR(INDEX(Raw_Articles!$H:$H,MATCH(A105,Raw_Articles!$A:$A,0)),"")</f>
        <v/>
      </c>
      <c r="E105" s="42">
        <f t="array" ref="E105">IFERROR(INDEX(Raw_Articles!$I:$I,MATCH(A105,Raw_Articles!$A:$A,0)),"")</f>
        <v/>
      </c>
      <c r="F105" s="42">
        <f t="array" ref="F105">IFERROR(INDEX(Raw_Articles!$J:$J,MATCH(A105,Raw_Articles!$A:$A,0)),"")</f>
        <v/>
      </c>
      <c r="G105" s="42">
        <f t="array" ref="G105">IFERROR(INDEX(Raw_Articles!$K:$K,MATCH(A105,Raw_Articles!$A:$A,0)),"")</f>
        <v/>
      </c>
      <c r="H105" s="42" t="n"/>
      <c r="I105" s="42" t="n"/>
      <c r="J105" s="42" t="n"/>
      <c r="K105" s="42" t="n"/>
      <c r="L105" s="42" t="n"/>
      <c r="M105" s="42" t="n"/>
      <c r="N105" s="42" t="n"/>
      <c r="O105" s="42" t="n"/>
      <c r="P105" s="42" t="n"/>
      <c r="Q105" s="42" t="n"/>
      <c r="R105" s="42" t="n"/>
    </row>
    <row r="106">
      <c r="A106" s="42" t="n"/>
      <c r="B106" s="42">
        <f t="array" ref="B106">IFERROR(INDEX(Raw_Articles!$B:$B,MATCH(A106,Raw_Articles!$A:$A,0)),"")</f>
        <v/>
      </c>
      <c r="C106" s="42">
        <f t="array" ref="C106">IFERROR(INDEX(Raw_Articles!$G:$G,MATCH(A106,Raw_Articles!$A:$A,0)),"")</f>
        <v/>
      </c>
      <c r="D106" s="42">
        <f t="array" ref="D106">IFERROR(INDEX(Raw_Articles!$H:$H,MATCH(A106,Raw_Articles!$A:$A,0)),"")</f>
        <v/>
      </c>
      <c r="E106" s="42">
        <f t="array" ref="E106">IFERROR(INDEX(Raw_Articles!$I:$I,MATCH(A106,Raw_Articles!$A:$A,0)),"")</f>
        <v/>
      </c>
      <c r="F106" s="42">
        <f t="array" ref="F106">IFERROR(INDEX(Raw_Articles!$J:$J,MATCH(A106,Raw_Articles!$A:$A,0)),"")</f>
        <v/>
      </c>
      <c r="G106" s="42">
        <f t="array" ref="G106">IFERROR(INDEX(Raw_Articles!$K:$K,MATCH(A106,Raw_Articles!$A:$A,0)),"")</f>
        <v/>
      </c>
      <c r="H106" s="42" t="n"/>
      <c r="I106" s="42" t="n"/>
      <c r="J106" s="42" t="n"/>
      <c r="K106" s="42" t="n"/>
      <c r="L106" s="42" t="n"/>
      <c r="M106" s="42" t="n"/>
      <c r="N106" s="42" t="n"/>
      <c r="O106" s="42" t="n"/>
      <c r="P106" s="42" t="n"/>
      <c r="Q106" s="42" t="n"/>
      <c r="R106" s="42" t="n"/>
    </row>
    <row r="107">
      <c r="A107" s="42" t="n"/>
      <c r="B107" s="42">
        <f t="array" ref="B107">IFERROR(INDEX(Raw_Articles!$B:$B,MATCH(A107,Raw_Articles!$A:$A,0)),"")</f>
        <v/>
      </c>
      <c r="C107" s="42">
        <f t="array" ref="C107">IFERROR(INDEX(Raw_Articles!$G:$G,MATCH(A107,Raw_Articles!$A:$A,0)),"")</f>
        <v/>
      </c>
      <c r="D107" s="42">
        <f t="array" ref="D107">IFERROR(INDEX(Raw_Articles!$H:$H,MATCH(A107,Raw_Articles!$A:$A,0)),"")</f>
        <v/>
      </c>
      <c r="E107" s="42">
        <f t="array" ref="E107">IFERROR(INDEX(Raw_Articles!$I:$I,MATCH(A107,Raw_Articles!$A:$A,0)),"")</f>
        <v/>
      </c>
      <c r="F107" s="42">
        <f t="array" ref="F107">IFERROR(INDEX(Raw_Articles!$J:$J,MATCH(A107,Raw_Articles!$A:$A,0)),"")</f>
        <v/>
      </c>
      <c r="G107" s="42">
        <f t="array" ref="G107">IFERROR(INDEX(Raw_Articles!$K:$K,MATCH(A107,Raw_Articles!$A:$A,0)),"")</f>
        <v/>
      </c>
      <c r="H107" s="42" t="n"/>
      <c r="I107" s="42" t="n"/>
      <c r="J107" s="42" t="n"/>
      <c r="K107" s="42" t="n"/>
      <c r="L107" s="42" t="n"/>
      <c r="M107" s="42" t="n"/>
      <c r="N107" s="42" t="n"/>
      <c r="O107" s="42" t="n"/>
      <c r="P107" s="42" t="n"/>
      <c r="Q107" s="42" t="n"/>
      <c r="R107" s="42" t="n"/>
    </row>
    <row r="108">
      <c r="A108" s="42" t="n"/>
      <c r="B108" s="42">
        <f t="array" ref="B108">IFERROR(INDEX(Raw_Articles!$B:$B,MATCH(A108,Raw_Articles!$A:$A,0)),"")</f>
        <v/>
      </c>
      <c r="C108" s="42">
        <f t="array" ref="C108">IFERROR(INDEX(Raw_Articles!$G:$G,MATCH(A108,Raw_Articles!$A:$A,0)),"")</f>
        <v/>
      </c>
      <c r="D108" s="42">
        <f t="array" ref="D108">IFERROR(INDEX(Raw_Articles!$H:$H,MATCH(A108,Raw_Articles!$A:$A,0)),"")</f>
        <v/>
      </c>
      <c r="E108" s="42">
        <f t="array" ref="E108">IFERROR(INDEX(Raw_Articles!$I:$I,MATCH(A108,Raw_Articles!$A:$A,0)),"")</f>
        <v/>
      </c>
      <c r="F108" s="42">
        <f t="array" ref="F108">IFERROR(INDEX(Raw_Articles!$J:$J,MATCH(A108,Raw_Articles!$A:$A,0)),"")</f>
        <v/>
      </c>
      <c r="G108" s="42">
        <f t="array" ref="G108">IFERROR(INDEX(Raw_Articles!$K:$K,MATCH(A108,Raw_Articles!$A:$A,0)),"")</f>
        <v/>
      </c>
      <c r="H108" s="42" t="n"/>
      <c r="I108" s="42" t="n"/>
      <c r="J108" s="42" t="n"/>
      <c r="K108" s="42" t="n"/>
      <c r="L108" s="42" t="n"/>
      <c r="M108" s="42" t="n"/>
      <c r="N108" s="42" t="n"/>
      <c r="O108" s="42" t="n"/>
      <c r="P108" s="42" t="n"/>
      <c r="Q108" s="42" t="n"/>
      <c r="R108" s="42" t="n"/>
    </row>
    <row r="109">
      <c r="A109" s="42" t="n"/>
      <c r="B109" s="42">
        <f t="array" ref="B109">IFERROR(INDEX(Raw_Articles!$B:$B,MATCH(A109,Raw_Articles!$A:$A,0)),"")</f>
        <v/>
      </c>
      <c r="C109" s="42">
        <f t="array" ref="C109">IFERROR(INDEX(Raw_Articles!$G:$G,MATCH(A109,Raw_Articles!$A:$A,0)),"")</f>
        <v/>
      </c>
      <c r="D109" s="42">
        <f t="array" ref="D109">IFERROR(INDEX(Raw_Articles!$H:$H,MATCH(A109,Raw_Articles!$A:$A,0)),"")</f>
        <v/>
      </c>
      <c r="E109" s="42">
        <f t="array" ref="E109">IFERROR(INDEX(Raw_Articles!$I:$I,MATCH(A109,Raw_Articles!$A:$A,0)),"")</f>
        <v/>
      </c>
      <c r="F109" s="42">
        <f t="array" ref="F109">IFERROR(INDEX(Raw_Articles!$J:$J,MATCH(A109,Raw_Articles!$A:$A,0)),"")</f>
        <v/>
      </c>
      <c r="G109" s="42">
        <f t="array" ref="G109">IFERROR(INDEX(Raw_Articles!$K:$K,MATCH(A109,Raw_Articles!$A:$A,0)),"")</f>
        <v/>
      </c>
      <c r="H109" s="42" t="n"/>
      <c r="I109" s="42" t="n"/>
      <c r="J109" s="42" t="n"/>
      <c r="K109" s="42" t="n"/>
      <c r="L109" s="42" t="n"/>
      <c r="M109" s="42" t="n"/>
      <c r="N109" s="42" t="n"/>
      <c r="O109" s="42" t="n"/>
      <c r="P109" s="42" t="n"/>
      <c r="Q109" s="42" t="n"/>
      <c r="R109" s="42" t="n"/>
    </row>
    <row r="110">
      <c r="A110" s="42" t="n"/>
      <c r="B110" s="42">
        <f t="array" ref="B110">IFERROR(INDEX(Raw_Articles!$B:$B,MATCH(A110,Raw_Articles!$A:$A,0)),"")</f>
        <v/>
      </c>
      <c r="C110" s="42">
        <f t="array" ref="C110">IFERROR(INDEX(Raw_Articles!$G:$G,MATCH(A110,Raw_Articles!$A:$A,0)),"")</f>
        <v/>
      </c>
      <c r="D110" s="42">
        <f t="array" ref="D110">IFERROR(INDEX(Raw_Articles!$H:$H,MATCH(A110,Raw_Articles!$A:$A,0)),"")</f>
        <v/>
      </c>
      <c r="E110" s="42">
        <f t="array" ref="E110">IFERROR(INDEX(Raw_Articles!$I:$I,MATCH(A110,Raw_Articles!$A:$A,0)),"")</f>
        <v/>
      </c>
      <c r="F110" s="42">
        <f t="array" ref="F110">IFERROR(INDEX(Raw_Articles!$J:$J,MATCH(A110,Raw_Articles!$A:$A,0)),"")</f>
        <v/>
      </c>
      <c r="G110" s="42">
        <f t="array" ref="G110">IFERROR(INDEX(Raw_Articles!$K:$K,MATCH(A110,Raw_Articles!$A:$A,0)),"")</f>
        <v/>
      </c>
      <c r="H110" s="42" t="n"/>
      <c r="I110" s="42" t="n"/>
      <c r="J110" s="42" t="n"/>
      <c r="K110" s="42" t="n"/>
      <c r="L110" s="42" t="n"/>
      <c r="M110" s="42" t="n"/>
      <c r="N110" s="42" t="n"/>
      <c r="O110" s="42" t="n"/>
      <c r="P110" s="42" t="n"/>
      <c r="Q110" s="42" t="n"/>
      <c r="R110" s="42" t="n"/>
    </row>
    <row r="111">
      <c r="A111" s="42" t="n"/>
      <c r="B111" s="42">
        <f t="array" ref="B111">IFERROR(INDEX(Raw_Articles!$B:$B,MATCH(A111,Raw_Articles!$A:$A,0)),"")</f>
        <v/>
      </c>
      <c r="C111" s="42">
        <f t="array" ref="C111">IFERROR(INDEX(Raw_Articles!$G:$G,MATCH(A111,Raw_Articles!$A:$A,0)),"")</f>
        <v/>
      </c>
      <c r="D111" s="42">
        <f t="array" ref="D111">IFERROR(INDEX(Raw_Articles!$H:$H,MATCH(A111,Raw_Articles!$A:$A,0)),"")</f>
        <v/>
      </c>
      <c r="E111" s="42">
        <f t="array" ref="E111">IFERROR(INDEX(Raw_Articles!$I:$I,MATCH(A111,Raw_Articles!$A:$A,0)),"")</f>
        <v/>
      </c>
      <c r="F111" s="42">
        <f t="array" ref="F111">IFERROR(INDEX(Raw_Articles!$J:$J,MATCH(A111,Raw_Articles!$A:$A,0)),"")</f>
        <v/>
      </c>
      <c r="G111" s="42">
        <f t="array" ref="G111">IFERROR(INDEX(Raw_Articles!$K:$K,MATCH(A111,Raw_Articles!$A:$A,0)),"")</f>
        <v/>
      </c>
      <c r="H111" s="42" t="n"/>
      <c r="I111" s="42" t="n"/>
      <c r="J111" s="42" t="n"/>
      <c r="K111" s="42" t="n"/>
      <c r="L111" s="42" t="n"/>
      <c r="M111" s="42" t="n"/>
      <c r="N111" s="42" t="n"/>
      <c r="O111" s="42" t="n"/>
      <c r="P111" s="42" t="n"/>
      <c r="Q111" s="42" t="n"/>
      <c r="R111" s="42" t="n"/>
    </row>
    <row r="112">
      <c r="A112" s="42" t="n"/>
      <c r="B112" s="42">
        <f t="array" ref="B112">IFERROR(INDEX(Raw_Articles!$B:$B,MATCH(A112,Raw_Articles!$A:$A,0)),"")</f>
        <v/>
      </c>
      <c r="C112" s="42">
        <f t="array" ref="C112">IFERROR(INDEX(Raw_Articles!$G:$G,MATCH(A112,Raw_Articles!$A:$A,0)),"")</f>
        <v/>
      </c>
      <c r="D112" s="42">
        <f t="array" ref="D112">IFERROR(INDEX(Raw_Articles!$H:$H,MATCH(A112,Raw_Articles!$A:$A,0)),"")</f>
        <v/>
      </c>
      <c r="E112" s="42">
        <f t="array" ref="E112">IFERROR(INDEX(Raw_Articles!$I:$I,MATCH(A112,Raw_Articles!$A:$A,0)),"")</f>
        <v/>
      </c>
      <c r="F112" s="42">
        <f t="array" ref="F112">IFERROR(INDEX(Raw_Articles!$J:$J,MATCH(A112,Raw_Articles!$A:$A,0)),"")</f>
        <v/>
      </c>
      <c r="G112" s="42">
        <f t="array" ref="G112">IFERROR(INDEX(Raw_Articles!$K:$K,MATCH(A112,Raw_Articles!$A:$A,0)),"")</f>
        <v/>
      </c>
      <c r="H112" s="42" t="n"/>
      <c r="I112" s="42" t="n"/>
      <c r="J112" s="42" t="n"/>
      <c r="K112" s="42" t="n"/>
      <c r="L112" s="42" t="n"/>
      <c r="M112" s="42" t="n"/>
      <c r="N112" s="42" t="n"/>
      <c r="O112" s="42" t="n"/>
      <c r="P112" s="42" t="n"/>
      <c r="Q112" s="42" t="n"/>
      <c r="R112" s="42" t="n"/>
    </row>
    <row r="113">
      <c r="A113" s="42" t="n"/>
      <c r="B113" s="42">
        <f t="array" ref="B113">IFERROR(INDEX(Raw_Articles!$B:$B,MATCH(A113,Raw_Articles!$A:$A,0)),"")</f>
        <v/>
      </c>
      <c r="C113" s="42">
        <f t="array" ref="C113">IFERROR(INDEX(Raw_Articles!$G:$G,MATCH(A113,Raw_Articles!$A:$A,0)),"")</f>
        <v/>
      </c>
      <c r="D113" s="42">
        <f t="array" ref="D113">IFERROR(INDEX(Raw_Articles!$H:$H,MATCH(A113,Raw_Articles!$A:$A,0)),"")</f>
        <v/>
      </c>
      <c r="E113" s="42">
        <f t="array" ref="E113">IFERROR(INDEX(Raw_Articles!$I:$I,MATCH(A113,Raw_Articles!$A:$A,0)),"")</f>
        <v/>
      </c>
      <c r="F113" s="42">
        <f t="array" ref="F113">IFERROR(INDEX(Raw_Articles!$J:$J,MATCH(A113,Raw_Articles!$A:$A,0)),"")</f>
        <v/>
      </c>
      <c r="G113" s="42">
        <f t="array" ref="G113">IFERROR(INDEX(Raw_Articles!$K:$K,MATCH(A113,Raw_Articles!$A:$A,0)),"")</f>
        <v/>
      </c>
      <c r="H113" s="42" t="n"/>
      <c r="I113" s="42" t="n"/>
      <c r="J113" s="42" t="n"/>
      <c r="K113" s="42" t="n"/>
      <c r="L113" s="42" t="n"/>
      <c r="M113" s="42" t="n"/>
      <c r="N113" s="42" t="n"/>
      <c r="O113" s="42" t="n"/>
      <c r="P113" s="42" t="n"/>
      <c r="Q113" s="42" t="n"/>
      <c r="R113" s="42" t="n"/>
    </row>
    <row r="114">
      <c r="A114" s="42" t="n"/>
      <c r="B114" s="42">
        <f t="array" ref="B114">IFERROR(INDEX(Raw_Articles!$B:$B,MATCH(A114,Raw_Articles!$A:$A,0)),"")</f>
        <v/>
      </c>
      <c r="C114" s="42">
        <f t="array" ref="C114">IFERROR(INDEX(Raw_Articles!$G:$G,MATCH(A114,Raw_Articles!$A:$A,0)),"")</f>
        <v/>
      </c>
      <c r="D114" s="42">
        <f t="array" ref="D114">IFERROR(INDEX(Raw_Articles!$H:$H,MATCH(A114,Raw_Articles!$A:$A,0)),"")</f>
        <v/>
      </c>
      <c r="E114" s="42">
        <f t="array" ref="E114">IFERROR(INDEX(Raw_Articles!$I:$I,MATCH(A114,Raw_Articles!$A:$A,0)),"")</f>
        <v/>
      </c>
      <c r="F114" s="42">
        <f t="array" ref="F114">IFERROR(INDEX(Raw_Articles!$J:$J,MATCH(A114,Raw_Articles!$A:$A,0)),"")</f>
        <v/>
      </c>
      <c r="G114" s="42">
        <f t="array" ref="G114">IFERROR(INDEX(Raw_Articles!$K:$K,MATCH(A114,Raw_Articles!$A:$A,0)),"")</f>
        <v/>
      </c>
      <c r="H114" s="42" t="n"/>
      <c r="I114" s="42" t="n"/>
      <c r="J114" s="42" t="n"/>
      <c r="K114" s="42" t="n"/>
      <c r="L114" s="42" t="n"/>
      <c r="M114" s="42" t="n"/>
      <c r="N114" s="42" t="n"/>
      <c r="O114" s="42" t="n"/>
      <c r="P114" s="42" t="n"/>
      <c r="Q114" s="42" t="n"/>
      <c r="R114" s="42" t="n"/>
    </row>
    <row r="115">
      <c r="A115" s="42" t="n"/>
      <c r="B115" s="42">
        <f t="array" ref="B115">IFERROR(INDEX(Raw_Articles!$B:$B,MATCH(A115,Raw_Articles!$A:$A,0)),"")</f>
        <v/>
      </c>
      <c r="C115" s="42">
        <f t="array" ref="C115">IFERROR(INDEX(Raw_Articles!$G:$G,MATCH(A115,Raw_Articles!$A:$A,0)),"")</f>
        <v/>
      </c>
      <c r="D115" s="42">
        <f t="array" ref="D115">IFERROR(INDEX(Raw_Articles!$H:$H,MATCH(A115,Raw_Articles!$A:$A,0)),"")</f>
        <v/>
      </c>
      <c r="E115" s="42">
        <f t="array" ref="E115">IFERROR(INDEX(Raw_Articles!$I:$I,MATCH(A115,Raw_Articles!$A:$A,0)),"")</f>
        <v/>
      </c>
      <c r="F115" s="42">
        <f t="array" ref="F115">IFERROR(INDEX(Raw_Articles!$J:$J,MATCH(A115,Raw_Articles!$A:$A,0)),"")</f>
        <v/>
      </c>
      <c r="G115" s="42">
        <f t="array" ref="G115">IFERROR(INDEX(Raw_Articles!$K:$K,MATCH(A115,Raw_Articles!$A:$A,0)),"")</f>
        <v/>
      </c>
      <c r="H115" s="42" t="n"/>
      <c r="I115" s="42" t="n"/>
      <c r="J115" s="42" t="n"/>
      <c r="K115" s="42" t="n"/>
      <c r="L115" s="42" t="n"/>
      <c r="M115" s="42" t="n"/>
      <c r="N115" s="42" t="n"/>
      <c r="O115" s="42" t="n"/>
      <c r="P115" s="42" t="n"/>
      <c r="Q115" s="42" t="n"/>
      <c r="R115" s="42" t="n"/>
    </row>
    <row r="116">
      <c r="A116" s="42" t="n"/>
      <c r="B116" s="42">
        <f t="array" ref="B116">IFERROR(INDEX(Raw_Articles!$B:$B,MATCH(A116,Raw_Articles!$A:$A,0)),"")</f>
        <v/>
      </c>
      <c r="C116" s="42">
        <f t="array" ref="C116">IFERROR(INDEX(Raw_Articles!$G:$G,MATCH(A116,Raw_Articles!$A:$A,0)),"")</f>
        <v/>
      </c>
      <c r="D116" s="42">
        <f t="array" ref="D116">IFERROR(INDEX(Raw_Articles!$H:$H,MATCH(A116,Raw_Articles!$A:$A,0)),"")</f>
        <v/>
      </c>
      <c r="E116" s="42">
        <f t="array" ref="E116">IFERROR(INDEX(Raw_Articles!$I:$I,MATCH(A116,Raw_Articles!$A:$A,0)),"")</f>
        <v/>
      </c>
      <c r="F116" s="42">
        <f t="array" ref="F116">IFERROR(INDEX(Raw_Articles!$J:$J,MATCH(A116,Raw_Articles!$A:$A,0)),"")</f>
        <v/>
      </c>
      <c r="G116" s="42">
        <f t="array" ref="G116">IFERROR(INDEX(Raw_Articles!$K:$K,MATCH(A116,Raw_Articles!$A:$A,0)),"")</f>
        <v/>
      </c>
      <c r="H116" s="42" t="n"/>
      <c r="I116" s="42" t="n"/>
      <c r="J116" s="42" t="n"/>
      <c r="K116" s="42" t="n"/>
      <c r="L116" s="42" t="n"/>
      <c r="M116" s="42" t="n"/>
      <c r="N116" s="42" t="n"/>
      <c r="O116" s="42" t="n"/>
      <c r="P116" s="42" t="n"/>
      <c r="Q116" s="42" t="n"/>
      <c r="R116" s="42" t="n"/>
    </row>
    <row r="117">
      <c r="A117" s="42" t="n"/>
      <c r="B117" s="42">
        <f t="array" ref="B117">IFERROR(INDEX(Raw_Articles!$B:$B,MATCH(A117,Raw_Articles!$A:$A,0)),"")</f>
        <v/>
      </c>
      <c r="C117" s="42">
        <f t="array" ref="C117">IFERROR(INDEX(Raw_Articles!$G:$G,MATCH(A117,Raw_Articles!$A:$A,0)),"")</f>
        <v/>
      </c>
      <c r="D117" s="42">
        <f t="array" ref="D117">IFERROR(INDEX(Raw_Articles!$H:$H,MATCH(A117,Raw_Articles!$A:$A,0)),"")</f>
        <v/>
      </c>
      <c r="E117" s="42">
        <f t="array" ref="E117">IFERROR(INDEX(Raw_Articles!$I:$I,MATCH(A117,Raw_Articles!$A:$A,0)),"")</f>
        <v/>
      </c>
      <c r="F117" s="42">
        <f t="array" ref="F117">IFERROR(INDEX(Raw_Articles!$J:$J,MATCH(A117,Raw_Articles!$A:$A,0)),"")</f>
        <v/>
      </c>
      <c r="G117" s="42">
        <f t="array" ref="G117">IFERROR(INDEX(Raw_Articles!$K:$K,MATCH(A117,Raw_Articles!$A:$A,0)),"")</f>
        <v/>
      </c>
      <c r="H117" s="42" t="n"/>
      <c r="I117" s="42" t="n"/>
      <c r="J117" s="42" t="n"/>
      <c r="K117" s="42" t="n"/>
      <c r="L117" s="42" t="n"/>
      <c r="M117" s="42" t="n"/>
      <c r="N117" s="42" t="n"/>
      <c r="O117" s="42" t="n"/>
      <c r="P117" s="42" t="n"/>
      <c r="Q117" s="42" t="n"/>
      <c r="R117" s="42" t="n"/>
    </row>
    <row r="118">
      <c r="A118" s="42" t="n"/>
      <c r="B118" s="42">
        <f t="array" ref="B118">IFERROR(INDEX(Raw_Articles!$B:$B,MATCH(A118,Raw_Articles!$A:$A,0)),"")</f>
        <v/>
      </c>
      <c r="C118" s="42">
        <f t="array" ref="C118">IFERROR(INDEX(Raw_Articles!$G:$G,MATCH(A118,Raw_Articles!$A:$A,0)),"")</f>
        <v/>
      </c>
      <c r="D118" s="42">
        <f t="array" ref="D118">IFERROR(INDEX(Raw_Articles!$H:$H,MATCH(A118,Raw_Articles!$A:$A,0)),"")</f>
        <v/>
      </c>
      <c r="E118" s="42">
        <f t="array" ref="E118">IFERROR(INDEX(Raw_Articles!$I:$I,MATCH(A118,Raw_Articles!$A:$A,0)),"")</f>
        <v/>
      </c>
      <c r="F118" s="42">
        <f t="array" ref="F118">IFERROR(INDEX(Raw_Articles!$J:$J,MATCH(A118,Raw_Articles!$A:$A,0)),"")</f>
        <v/>
      </c>
      <c r="G118" s="42">
        <f t="array" ref="G118">IFERROR(INDEX(Raw_Articles!$K:$K,MATCH(A118,Raw_Articles!$A:$A,0)),"")</f>
        <v/>
      </c>
      <c r="H118" s="42" t="n"/>
      <c r="I118" s="42" t="n"/>
      <c r="J118" s="42" t="n"/>
      <c r="K118" s="42" t="n"/>
      <c r="L118" s="42" t="n"/>
      <c r="M118" s="42" t="n"/>
      <c r="N118" s="42" t="n"/>
      <c r="O118" s="42" t="n"/>
      <c r="P118" s="42" t="n"/>
      <c r="Q118" s="42" t="n"/>
      <c r="R118" s="42" t="n"/>
    </row>
    <row r="119">
      <c r="A119" s="42" t="n"/>
      <c r="B119" s="42">
        <f t="array" ref="B119">IFERROR(INDEX(Raw_Articles!$B:$B,MATCH(A119,Raw_Articles!$A:$A,0)),"")</f>
        <v/>
      </c>
      <c r="C119" s="42">
        <f t="array" ref="C119">IFERROR(INDEX(Raw_Articles!$G:$G,MATCH(A119,Raw_Articles!$A:$A,0)),"")</f>
        <v/>
      </c>
      <c r="D119" s="42">
        <f t="array" ref="D119">IFERROR(INDEX(Raw_Articles!$H:$H,MATCH(A119,Raw_Articles!$A:$A,0)),"")</f>
        <v/>
      </c>
      <c r="E119" s="42">
        <f t="array" ref="E119">IFERROR(INDEX(Raw_Articles!$I:$I,MATCH(A119,Raw_Articles!$A:$A,0)),"")</f>
        <v/>
      </c>
      <c r="F119" s="42">
        <f t="array" ref="F119">IFERROR(INDEX(Raw_Articles!$J:$J,MATCH(A119,Raw_Articles!$A:$A,0)),"")</f>
        <v/>
      </c>
      <c r="G119" s="42">
        <f t="array" ref="G119">IFERROR(INDEX(Raw_Articles!$K:$K,MATCH(A119,Raw_Articles!$A:$A,0)),"")</f>
        <v/>
      </c>
      <c r="H119" s="42" t="n"/>
      <c r="I119" s="42" t="n"/>
      <c r="J119" s="42" t="n"/>
      <c r="K119" s="42" t="n"/>
      <c r="L119" s="42" t="n"/>
      <c r="M119" s="42" t="n"/>
      <c r="N119" s="42" t="n"/>
      <c r="O119" s="42" t="n"/>
      <c r="P119" s="42" t="n"/>
      <c r="Q119" s="42" t="n"/>
      <c r="R119" s="42" t="n"/>
    </row>
    <row r="120">
      <c r="A120" s="42" t="n"/>
      <c r="B120" s="42">
        <f t="array" ref="B120">IFERROR(INDEX(Raw_Articles!$B:$B,MATCH(A120,Raw_Articles!$A:$A,0)),"")</f>
        <v/>
      </c>
      <c r="C120" s="42">
        <f t="array" ref="C120">IFERROR(INDEX(Raw_Articles!$G:$G,MATCH(A120,Raw_Articles!$A:$A,0)),"")</f>
        <v/>
      </c>
      <c r="D120" s="42">
        <f t="array" ref="D120">IFERROR(INDEX(Raw_Articles!$H:$H,MATCH(A120,Raw_Articles!$A:$A,0)),"")</f>
        <v/>
      </c>
      <c r="E120" s="42">
        <f t="array" ref="E120">IFERROR(INDEX(Raw_Articles!$I:$I,MATCH(A120,Raw_Articles!$A:$A,0)),"")</f>
        <v/>
      </c>
      <c r="F120" s="42">
        <f t="array" ref="F120">IFERROR(INDEX(Raw_Articles!$J:$J,MATCH(A120,Raw_Articles!$A:$A,0)),"")</f>
        <v/>
      </c>
      <c r="G120" s="42">
        <f t="array" ref="G120">IFERROR(INDEX(Raw_Articles!$K:$K,MATCH(A120,Raw_Articles!$A:$A,0)),"")</f>
        <v/>
      </c>
      <c r="H120" s="42" t="n"/>
      <c r="I120" s="42" t="n"/>
      <c r="J120" s="42" t="n"/>
      <c r="K120" s="42" t="n"/>
      <c r="L120" s="42" t="n"/>
      <c r="M120" s="42" t="n"/>
      <c r="N120" s="42" t="n"/>
      <c r="O120" s="42" t="n"/>
      <c r="P120" s="42" t="n"/>
      <c r="Q120" s="42" t="n"/>
      <c r="R120" s="42" t="n"/>
    </row>
    <row r="121">
      <c r="A121" s="42" t="n"/>
      <c r="B121" s="42">
        <f t="array" ref="B121">IFERROR(INDEX(Raw_Articles!$B:$B,MATCH(A121,Raw_Articles!$A:$A,0)),"")</f>
        <v/>
      </c>
      <c r="C121" s="42">
        <f t="array" ref="C121">IFERROR(INDEX(Raw_Articles!$G:$G,MATCH(A121,Raw_Articles!$A:$A,0)),"")</f>
        <v/>
      </c>
      <c r="D121" s="42">
        <f t="array" ref="D121">IFERROR(INDEX(Raw_Articles!$H:$H,MATCH(A121,Raw_Articles!$A:$A,0)),"")</f>
        <v/>
      </c>
      <c r="E121" s="42">
        <f t="array" ref="E121">IFERROR(INDEX(Raw_Articles!$I:$I,MATCH(A121,Raw_Articles!$A:$A,0)),"")</f>
        <v/>
      </c>
      <c r="F121" s="42">
        <f t="array" ref="F121">IFERROR(INDEX(Raw_Articles!$J:$J,MATCH(A121,Raw_Articles!$A:$A,0)),"")</f>
        <v/>
      </c>
      <c r="G121" s="42">
        <f t="array" ref="G121">IFERROR(INDEX(Raw_Articles!$K:$K,MATCH(A121,Raw_Articles!$A:$A,0)),"")</f>
        <v/>
      </c>
      <c r="H121" s="42" t="n"/>
      <c r="I121" s="42" t="n"/>
      <c r="J121" s="42" t="n"/>
      <c r="K121" s="42" t="n"/>
      <c r="L121" s="42" t="n"/>
      <c r="M121" s="42" t="n"/>
      <c r="N121" s="42" t="n"/>
      <c r="O121" s="42" t="n"/>
      <c r="P121" s="42" t="n"/>
      <c r="Q121" s="42" t="n"/>
      <c r="R121" s="42" t="n"/>
    </row>
    <row r="122">
      <c r="A122" s="42" t="n"/>
      <c r="B122" s="42">
        <f t="array" ref="B122">IFERROR(INDEX(Raw_Articles!$B:$B,MATCH(A122,Raw_Articles!$A:$A,0)),"")</f>
        <v/>
      </c>
      <c r="C122" s="42">
        <f t="array" ref="C122">IFERROR(INDEX(Raw_Articles!$G:$G,MATCH(A122,Raw_Articles!$A:$A,0)),"")</f>
        <v/>
      </c>
      <c r="D122" s="42">
        <f t="array" ref="D122">IFERROR(INDEX(Raw_Articles!$H:$H,MATCH(A122,Raw_Articles!$A:$A,0)),"")</f>
        <v/>
      </c>
      <c r="E122" s="42">
        <f t="array" ref="E122">IFERROR(INDEX(Raw_Articles!$I:$I,MATCH(A122,Raw_Articles!$A:$A,0)),"")</f>
        <v/>
      </c>
      <c r="F122" s="42">
        <f t="array" ref="F122">IFERROR(INDEX(Raw_Articles!$J:$J,MATCH(A122,Raw_Articles!$A:$A,0)),"")</f>
        <v/>
      </c>
      <c r="G122" s="42">
        <f t="array" ref="G122">IFERROR(INDEX(Raw_Articles!$K:$K,MATCH(A122,Raw_Articles!$A:$A,0)),"")</f>
        <v/>
      </c>
      <c r="H122" s="42" t="n"/>
      <c r="I122" s="42" t="n"/>
      <c r="J122" s="42" t="n"/>
      <c r="K122" s="42" t="n"/>
      <c r="L122" s="42" t="n"/>
      <c r="M122" s="42" t="n"/>
      <c r="N122" s="42" t="n"/>
      <c r="O122" s="42" t="n"/>
      <c r="P122" s="42" t="n"/>
      <c r="Q122" s="42" t="n"/>
      <c r="R122" s="42" t="n"/>
    </row>
    <row r="123">
      <c r="A123" s="42" t="n"/>
      <c r="B123" s="42">
        <f t="array" ref="B123">IFERROR(INDEX(Raw_Articles!$B:$B,MATCH(A123,Raw_Articles!$A:$A,0)),"")</f>
        <v/>
      </c>
      <c r="C123" s="42">
        <f t="array" ref="C123">IFERROR(INDEX(Raw_Articles!$G:$G,MATCH(A123,Raw_Articles!$A:$A,0)),"")</f>
        <v/>
      </c>
      <c r="D123" s="42">
        <f t="array" ref="D123">IFERROR(INDEX(Raw_Articles!$H:$H,MATCH(A123,Raw_Articles!$A:$A,0)),"")</f>
        <v/>
      </c>
      <c r="E123" s="42">
        <f t="array" ref="E123">IFERROR(INDEX(Raw_Articles!$I:$I,MATCH(A123,Raw_Articles!$A:$A,0)),"")</f>
        <v/>
      </c>
      <c r="F123" s="42">
        <f t="array" ref="F123">IFERROR(INDEX(Raw_Articles!$J:$J,MATCH(A123,Raw_Articles!$A:$A,0)),"")</f>
        <v/>
      </c>
      <c r="G123" s="42">
        <f t="array" ref="G123">IFERROR(INDEX(Raw_Articles!$K:$K,MATCH(A123,Raw_Articles!$A:$A,0)),"")</f>
        <v/>
      </c>
      <c r="H123" s="42" t="n"/>
      <c r="I123" s="42" t="n"/>
      <c r="J123" s="42" t="n"/>
      <c r="K123" s="42" t="n"/>
      <c r="L123" s="42" t="n"/>
      <c r="M123" s="42" t="n"/>
      <c r="N123" s="42" t="n"/>
      <c r="O123" s="42" t="n"/>
      <c r="P123" s="42" t="n"/>
      <c r="Q123" s="42" t="n"/>
      <c r="R123" s="42" t="n"/>
    </row>
    <row r="124">
      <c r="A124" s="42" t="n"/>
      <c r="B124" s="42">
        <f t="array" ref="B124">IFERROR(INDEX(Raw_Articles!$B:$B,MATCH(A124,Raw_Articles!$A:$A,0)),"")</f>
        <v/>
      </c>
      <c r="C124" s="42">
        <f t="array" ref="C124">IFERROR(INDEX(Raw_Articles!$G:$G,MATCH(A124,Raw_Articles!$A:$A,0)),"")</f>
        <v/>
      </c>
      <c r="D124" s="42">
        <f t="array" ref="D124">IFERROR(INDEX(Raw_Articles!$H:$H,MATCH(A124,Raw_Articles!$A:$A,0)),"")</f>
        <v/>
      </c>
      <c r="E124" s="42">
        <f t="array" ref="E124">IFERROR(INDEX(Raw_Articles!$I:$I,MATCH(A124,Raw_Articles!$A:$A,0)),"")</f>
        <v/>
      </c>
      <c r="F124" s="42">
        <f t="array" ref="F124">IFERROR(INDEX(Raw_Articles!$J:$J,MATCH(A124,Raw_Articles!$A:$A,0)),"")</f>
        <v/>
      </c>
      <c r="G124" s="42">
        <f t="array" ref="G124">IFERROR(INDEX(Raw_Articles!$K:$K,MATCH(A124,Raw_Articles!$A:$A,0)),"")</f>
        <v/>
      </c>
      <c r="H124" s="42" t="n"/>
      <c r="I124" s="42" t="n"/>
      <c r="J124" s="42" t="n"/>
      <c r="K124" s="42" t="n"/>
      <c r="L124" s="42" t="n"/>
      <c r="M124" s="42" t="n"/>
      <c r="N124" s="42" t="n"/>
      <c r="O124" s="42" t="n"/>
      <c r="P124" s="42" t="n"/>
      <c r="Q124" s="42" t="n"/>
      <c r="R124" s="42" t="n"/>
    </row>
    <row r="125">
      <c r="A125" s="42" t="n"/>
      <c r="B125" s="42">
        <f t="array" ref="B125">IFERROR(INDEX(Raw_Articles!$B:$B,MATCH(A125,Raw_Articles!$A:$A,0)),"")</f>
        <v/>
      </c>
      <c r="C125" s="42">
        <f t="array" ref="C125">IFERROR(INDEX(Raw_Articles!$G:$G,MATCH(A125,Raw_Articles!$A:$A,0)),"")</f>
        <v/>
      </c>
      <c r="D125" s="42">
        <f t="array" ref="D125">IFERROR(INDEX(Raw_Articles!$H:$H,MATCH(A125,Raw_Articles!$A:$A,0)),"")</f>
        <v/>
      </c>
      <c r="E125" s="42">
        <f t="array" ref="E125">IFERROR(INDEX(Raw_Articles!$I:$I,MATCH(A125,Raw_Articles!$A:$A,0)),"")</f>
        <v/>
      </c>
      <c r="F125" s="42">
        <f t="array" ref="F125">IFERROR(INDEX(Raw_Articles!$J:$J,MATCH(A125,Raw_Articles!$A:$A,0)),"")</f>
        <v/>
      </c>
      <c r="G125" s="42">
        <f t="array" ref="G125">IFERROR(INDEX(Raw_Articles!$K:$K,MATCH(A125,Raw_Articles!$A:$A,0)),"")</f>
        <v/>
      </c>
      <c r="H125" s="42" t="n"/>
      <c r="I125" s="42" t="n"/>
      <c r="J125" s="42" t="n"/>
      <c r="K125" s="42" t="n"/>
      <c r="L125" s="42" t="n"/>
      <c r="M125" s="42" t="n"/>
      <c r="N125" s="42" t="n"/>
      <c r="O125" s="42" t="n"/>
      <c r="P125" s="42" t="n"/>
      <c r="Q125" s="42" t="n"/>
      <c r="R125" s="42" t="n"/>
    </row>
    <row r="126">
      <c r="A126" s="42" t="n"/>
      <c r="B126" s="42">
        <f t="array" ref="B126">IFERROR(INDEX(Raw_Articles!$B:$B,MATCH(A126,Raw_Articles!$A:$A,0)),"")</f>
        <v/>
      </c>
      <c r="C126" s="42">
        <f t="array" ref="C126">IFERROR(INDEX(Raw_Articles!$G:$G,MATCH(A126,Raw_Articles!$A:$A,0)),"")</f>
        <v/>
      </c>
      <c r="D126" s="42">
        <f t="array" ref="D126">IFERROR(INDEX(Raw_Articles!$H:$H,MATCH(A126,Raw_Articles!$A:$A,0)),"")</f>
        <v/>
      </c>
      <c r="E126" s="42">
        <f t="array" ref="E126">IFERROR(INDEX(Raw_Articles!$I:$I,MATCH(A126,Raw_Articles!$A:$A,0)),"")</f>
        <v/>
      </c>
      <c r="F126" s="42">
        <f t="array" ref="F126">IFERROR(INDEX(Raw_Articles!$J:$J,MATCH(A126,Raw_Articles!$A:$A,0)),"")</f>
        <v/>
      </c>
      <c r="G126" s="42">
        <f t="array" ref="G126">IFERROR(INDEX(Raw_Articles!$K:$K,MATCH(A126,Raw_Articles!$A:$A,0)),"")</f>
        <v/>
      </c>
      <c r="H126" s="42" t="n"/>
      <c r="I126" s="42" t="n"/>
      <c r="J126" s="42" t="n"/>
      <c r="K126" s="42" t="n"/>
      <c r="L126" s="42" t="n"/>
      <c r="M126" s="42" t="n"/>
      <c r="N126" s="42" t="n"/>
      <c r="O126" s="42" t="n"/>
      <c r="P126" s="42" t="n"/>
      <c r="Q126" s="42" t="n"/>
      <c r="R126" s="42" t="n"/>
    </row>
    <row r="127">
      <c r="A127" s="42" t="n"/>
      <c r="B127" s="42">
        <f t="array" ref="B127">IFERROR(INDEX(Raw_Articles!$B:$B,MATCH(A127,Raw_Articles!$A:$A,0)),"")</f>
        <v/>
      </c>
      <c r="C127" s="42">
        <f t="array" ref="C127">IFERROR(INDEX(Raw_Articles!$G:$G,MATCH(A127,Raw_Articles!$A:$A,0)),"")</f>
        <v/>
      </c>
      <c r="D127" s="42">
        <f t="array" ref="D127">IFERROR(INDEX(Raw_Articles!$H:$H,MATCH(A127,Raw_Articles!$A:$A,0)),"")</f>
        <v/>
      </c>
      <c r="E127" s="42">
        <f t="array" ref="E127">IFERROR(INDEX(Raw_Articles!$I:$I,MATCH(A127,Raw_Articles!$A:$A,0)),"")</f>
        <v/>
      </c>
      <c r="F127" s="42">
        <f t="array" ref="F127">IFERROR(INDEX(Raw_Articles!$J:$J,MATCH(A127,Raw_Articles!$A:$A,0)),"")</f>
        <v/>
      </c>
      <c r="G127" s="42">
        <f t="array" ref="G127">IFERROR(INDEX(Raw_Articles!$K:$K,MATCH(A127,Raw_Articles!$A:$A,0)),"")</f>
        <v/>
      </c>
      <c r="H127" s="42" t="n"/>
      <c r="I127" s="42" t="n"/>
      <c r="J127" s="42" t="n"/>
      <c r="K127" s="42" t="n"/>
      <c r="L127" s="42" t="n"/>
      <c r="M127" s="42" t="n"/>
      <c r="N127" s="42" t="n"/>
      <c r="O127" s="42" t="n"/>
      <c r="P127" s="42" t="n"/>
      <c r="Q127" s="42" t="n"/>
      <c r="R127" s="42" t="n"/>
    </row>
    <row r="128">
      <c r="A128" s="42" t="n"/>
      <c r="B128" s="42">
        <f t="array" ref="B128">IFERROR(INDEX(Raw_Articles!$B:$B,MATCH(A128,Raw_Articles!$A:$A,0)),"")</f>
        <v/>
      </c>
      <c r="C128" s="42">
        <f t="array" ref="C128">IFERROR(INDEX(Raw_Articles!$G:$G,MATCH(A128,Raw_Articles!$A:$A,0)),"")</f>
        <v/>
      </c>
      <c r="D128" s="42">
        <f t="array" ref="D128">IFERROR(INDEX(Raw_Articles!$H:$H,MATCH(A128,Raw_Articles!$A:$A,0)),"")</f>
        <v/>
      </c>
      <c r="E128" s="42">
        <f t="array" ref="E128">IFERROR(INDEX(Raw_Articles!$I:$I,MATCH(A128,Raw_Articles!$A:$A,0)),"")</f>
        <v/>
      </c>
      <c r="F128" s="42">
        <f t="array" ref="F128">IFERROR(INDEX(Raw_Articles!$J:$J,MATCH(A128,Raw_Articles!$A:$A,0)),"")</f>
        <v/>
      </c>
      <c r="G128" s="42">
        <f t="array" ref="G128">IFERROR(INDEX(Raw_Articles!$K:$K,MATCH(A128,Raw_Articles!$A:$A,0)),"")</f>
        <v/>
      </c>
      <c r="H128" s="42" t="n"/>
      <c r="I128" s="42" t="n"/>
      <c r="J128" s="42" t="n"/>
      <c r="K128" s="42" t="n"/>
      <c r="L128" s="42" t="n"/>
      <c r="M128" s="42" t="n"/>
      <c r="N128" s="42" t="n"/>
      <c r="O128" s="42" t="n"/>
      <c r="P128" s="42" t="n"/>
      <c r="Q128" s="42" t="n"/>
      <c r="R128" s="42" t="n"/>
    </row>
    <row r="129">
      <c r="A129" s="42" t="n"/>
      <c r="B129" s="42">
        <f t="array" ref="B129">IFERROR(INDEX(Raw_Articles!$B:$B,MATCH(A129,Raw_Articles!$A:$A,0)),"")</f>
        <v/>
      </c>
      <c r="C129" s="42">
        <f t="array" ref="C129">IFERROR(INDEX(Raw_Articles!$G:$G,MATCH(A129,Raw_Articles!$A:$A,0)),"")</f>
        <v/>
      </c>
      <c r="D129" s="42">
        <f t="array" ref="D129">IFERROR(INDEX(Raw_Articles!$H:$H,MATCH(A129,Raw_Articles!$A:$A,0)),"")</f>
        <v/>
      </c>
      <c r="E129" s="42">
        <f t="array" ref="E129">IFERROR(INDEX(Raw_Articles!$I:$I,MATCH(A129,Raw_Articles!$A:$A,0)),"")</f>
        <v/>
      </c>
      <c r="F129" s="42">
        <f t="array" ref="F129">IFERROR(INDEX(Raw_Articles!$J:$J,MATCH(A129,Raw_Articles!$A:$A,0)),"")</f>
        <v/>
      </c>
      <c r="G129" s="42">
        <f t="array" ref="G129">IFERROR(INDEX(Raw_Articles!$K:$K,MATCH(A129,Raw_Articles!$A:$A,0)),"")</f>
        <v/>
      </c>
      <c r="H129" s="42" t="n"/>
      <c r="I129" s="42" t="n"/>
      <c r="J129" s="42" t="n"/>
      <c r="K129" s="42" t="n"/>
      <c r="L129" s="42" t="n"/>
      <c r="M129" s="42" t="n"/>
      <c r="N129" s="42" t="n"/>
      <c r="O129" s="42" t="n"/>
      <c r="P129" s="42" t="n"/>
      <c r="Q129" s="42" t="n"/>
      <c r="R129" s="42" t="n"/>
    </row>
    <row r="130">
      <c r="A130" s="42" t="n"/>
      <c r="B130" s="42">
        <f t="array" ref="B130">IFERROR(INDEX(Raw_Articles!$B:$B,MATCH(A130,Raw_Articles!$A:$A,0)),"")</f>
        <v/>
      </c>
      <c r="C130" s="42">
        <f t="array" ref="C130">IFERROR(INDEX(Raw_Articles!$G:$G,MATCH(A130,Raw_Articles!$A:$A,0)),"")</f>
        <v/>
      </c>
      <c r="D130" s="42">
        <f t="array" ref="D130">IFERROR(INDEX(Raw_Articles!$H:$H,MATCH(A130,Raw_Articles!$A:$A,0)),"")</f>
        <v/>
      </c>
      <c r="E130" s="42">
        <f t="array" ref="E130">IFERROR(INDEX(Raw_Articles!$I:$I,MATCH(A130,Raw_Articles!$A:$A,0)),"")</f>
        <v/>
      </c>
      <c r="F130" s="42">
        <f t="array" ref="F130">IFERROR(INDEX(Raw_Articles!$J:$J,MATCH(A130,Raw_Articles!$A:$A,0)),"")</f>
        <v/>
      </c>
      <c r="G130" s="42">
        <f t="array" ref="G130">IFERROR(INDEX(Raw_Articles!$K:$K,MATCH(A130,Raw_Articles!$A:$A,0)),"")</f>
        <v/>
      </c>
      <c r="H130" s="42" t="n"/>
      <c r="I130" s="42" t="n"/>
      <c r="J130" s="42" t="n"/>
      <c r="K130" s="42" t="n"/>
      <c r="L130" s="42" t="n"/>
      <c r="M130" s="42" t="n"/>
      <c r="N130" s="42" t="n"/>
      <c r="O130" s="42" t="n"/>
      <c r="P130" s="42" t="n"/>
      <c r="Q130" s="42" t="n"/>
      <c r="R130" s="42" t="n"/>
    </row>
    <row r="131">
      <c r="A131" s="42" t="n"/>
      <c r="B131" s="42">
        <f t="array" ref="B131">IFERROR(INDEX(Raw_Articles!$B:$B,MATCH(A131,Raw_Articles!$A:$A,0)),"")</f>
        <v/>
      </c>
      <c r="C131" s="42">
        <f t="array" ref="C131">IFERROR(INDEX(Raw_Articles!$G:$G,MATCH(A131,Raw_Articles!$A:$A,0)),"")</f>
        <v/>
      </c>
      <c r="D131" s="42">
        <f t="array" ref="D131">IFERROR(INDEX(Raw_Articles!$H:$H,MATCH(A131,Raw_Articles!$A:$A,0)),"")</f>
        <v/>
      </c>
      <c r="E131" s="42">
        <f t="array" ref="E131">IFERROR(INDEX(Raw_Articles!$I:$I,MATCH(A131,Raw_Articles!$A:$A,0)),"")</f>
        <v/>
      </c>
      <c r="F131" s="42">
        <f t="array" ref="F131">IFERROR(INDEX(Raw_Articles!$J:$J,MATCH(A131,Raw_Articles!$A:$A,0)),"")</f>
        <v/>
      </c>
      <c r="G131" s="42">
        <f t="array" ref="G131">IFERROR(INDEX(Raw_Articles!$K:$K,MATCH(A131,Raw_Articles!$A:$A,0)),"")</f>
        <v/>
      </c>
      <c r="H131" s="42" t="n"/>
      <c r="I131" s="42" t="n"/>
      <c r="J131" s="42" t="n"/>
      <c r="K131" s="42" t="n"/>
      <c r="L131" s="42" t="n"/>
      <c r="M131" s="42" t="n"/>
      <c r="N131" s="42" t="n"/>
      <c r="O131" s="42" t="n"/>
      <c r="P131" s="42" t="n"/>
      <c r="Q131" s="42" t="n"/>
      <c r="R131" s="42" t="n"/>
    </row>
    <row r="132">
      <c r="A132" s="42" t="n"/>
      <c r="B132" s="42">
        <f t="array" ref="B132">IFERROR(INDEX(Raw_Articles!$B:$B,MATCH(A132,Raw_Articles!$A:$A,0)),"")</f>
        <v/>
      </c>
      <c r="C132" s="42">
        <f t="array" ref="C132">IFERROR(INDEX(Raw_Articles!$G:$G,MATCH(A132,Raw_Articles!$A:$A,0)),"")</f>
        <v/>
      </c>
      <c r="D132" s="42">
        <f t="array" ref="D132">IFERROR(INDEX(Raw_Articles!$H:$H,MATCH(A132,Raw_Articles!$A:$A,0)),"")</f>
        <v/>
      </c>
      <c r="E132" s="42">
        <f t="array" ref="E132">IFERROR(INDEX(Raw_Articles!$I:$I,MATCH(A132,Raw_Articles!$A:$A,0)),"")</f>
        <v/>
      </c>
      <c r="F132" s="42">
        <f t="array" ref="F132">IFERROR(INDEX(Raw_Articles!$J:$J,MATCH(A132,Raw_Articles!$A:$A,0)),"")</f>
        <v/>
      </c>
      <c r="G132" s="42">
        <f t="array" ref="G132">IFERROR(INDEX(Raw_Articles!$K:$K,MATCH(A132,Raw_Articles!$A:$A,0)),"")</f>
        <v/>
      </c>
      <c r="H132" s="42" t="n"/>
      <c r="I132" s="42" t="n"/>
      <c r="J132" s="42" t="n"/>
      <c r="K132" s="42" t="n"/>
      <c r="L132" s="42" t="n"/>
      <c r="M132" s="42" t="n"/>
      <c r="N132" s="42" t="n"/>
      <c r="O132" s="42" t="n"/>
      <c r="P132" s="42" t="n"/>
      <c r="Q132" s="42" t="n"/>
      <c r="R132" s="42" t="n"/>
    </row>
    <row r="133">
      <c r="A133" s="42" t="n"/>
      <c r="B133" s="42">
        <f t="array" ref="B133">IFERROR(INDEX(Raw_Articles!$B:$B,MATCH(A133,Raw_Articles!$A:$A,0)),"")</f>
        <v/>
      </c>
      <c r="C133" s="42">
        <f t="array" ref="C133">IFERROR(INDEX(Raw_Articles!$G:$G,MATCH(A133,Raw_Articles!$A:$A,0)),"")</f>
        <v/>
      </c>
      <c r="D133" s="42">
        <f t="array" ref="D133">IFERROR(INDEX(Raw_Articles!$H:$H,MATCH(A133,Raw_Articles!$A:$A,0)),"")</f>
        <v/>
      </c>
      <c r="E133" s="42">
        <f t="array" ref="E133">IFERROR(INDEX(Raw_Articles!$I:$I,MATCH(A133,Raw_Articles!$A:$A,0)),"")</f>
        <v/>
      </c>
      <c r="F133" s="42">
        <f t="array" ref="F133">IFERROR(INDEX(Raw_Articles!$J:$J,MATCH(A133,Raw_Articles!$A:$A,0)),"")</f>
        <v/>
      </c>
      <c r="G133" s="42">
        <f t="array" ref="G133">IFERROR(INDEX(Raw_Articles!$K:$K,MATCH(A133,Raw_Articles!$A:$A,0)),"")</f>
        <v/>
      </c>
      <c r="H133" s="42" t="n"/>
      <c r="I133" s="42" t="n"/>
      <c r="J133" s="42" t="n"/>
      <c r="K133" s="42" t="n"/>
      <c r="L133" s="42" t="n"/>
      <c r="M133" s="42" t="n"/>
      <c r="N133" s="42" t="n"/>
      <c r="O133" s="42" t="n"/>
      <c r="P133" s="42" t="n"/>
      <c r="Q133" s="42" t="n"/>
      <c r="R133" s="42" t="n"/>
    </row>
    <row r="134">
      <c r="A134" s="42" t="n"/>
      <c r="B134" s="42">
        <f t="array" ref="B134">IFERROR(INDEX(Raw_Articles!$B:$B,MATCH(A134,Raw_Articles!$A:$A,0)),"")</f>
        <v/>
      </c>
      <c r="C134" s="42">
        <f t="array" ref="C134">IFERROR(INDEX(Raw_Articles!$G:$G,MATCH(A134,Raw_Articles!$A:$A,0)),"")</f>
        <v/>
      </c>
      <c r="D134" s="42">
        <f t="array" ref="D134">IFERROR(INDEX(Raw_Articles!$H:$H,MATCH(A134,Raw_Articles!$A:$A,0)),"")</f>
        <v/>
      </c>
      <c r="E134" s="42">
        <f t="array" ref="E134">IFERROR(INDEX(Raw_Articles!$I:$I,MATCH(A134,Raw_Articles!$A:$A,0)),"")</f>
        <v/>
      </c>
      <c r="F134" s="42">
        <f t="array" ref="F134">IFERROR(INDEX(Raw_Articles!$J:$J,MATCH(A134,Raw_Articles!$A:$A,0)),"")</f>
        <v/>
      </c>
      <c r="G134" s="42">
        <f t="array" ref="G134">IFERROR(INDEX(Raw_Articles!$K:$K,MATCH(A134,Raw_Articles!$A:$A,0)),"")</f>
        <v/>
      </c>
      <c r="H134" s="42" t="n"/>
      <c r="I134" s="42" t="n"/>
      <c r="J134" s="42" t="n"/>
      <c r="K134" s="42" t="n"/>
      <c r="L134" s="42" t="n"/>
      <c r="M134" s="42" t="n"/>
      <c r="N134" s="42" t="n"/>
      <c r="O134" s="42" t="n"/>
      <c r="P134" s="42" t="n"/>
      <c r="Q134" s="42" t="n"/>
      <c r="R134" s="42" t="n"/>
    </row>
    <row r="135">
      <c r="A135" s="42" t="n"/>
      <c r="B135" s="42">
        <f t="array" ref="B135">IFERROR(INDEX(Raw_Articles!$B:$B,MATCH(A135,Raw_Articles!$A:$A,0)),"")</f>
        <v/>
      </c>
      <c r="C135" s="42">
        <f t="array" ref="C135">IFERROR(INDEX(Raw_Articles!$G:$G,MATCH(A135,Raw_Articles!$A:$A,0)),"")</f>
        <v/>
      </c>
      <c r="D135" s="42">
        <f t="array" ref="D135">IFERROR(INDEX(Raw_Articles!$H:$H,MATCH(A135,Raw_Articles!$A:$A,0)),"")</f>
        <v/>
      </c>
      <c r="E135" s="42">
        <f t="array" ref="E135">IFERROR(INDEX(Raw_Articles!$I:$I,MATCH(A135,Raw_Articles!$A:$A,0)),"")</f>
        <v/>
      </c>
      <c r="F135" s="42">
        <f t="array" ref="F135">IFERROR(INDEX(Raw_Articles!$J:$J,MATCH(A135,Raw_Articles!$A:$A,0)),"")</f>
        <v/>
      </c>
      <c r="G135" s="42">
        <f t="array" ref="G135">IFERROR(INDEX(Raw_Articles!$K:$K,MATCH(A135,Raw_Articles!$A:$A,0)),"")</f>
        <v/>
      </c>
      <c r="H135" s="42" t="n"/>
      <c r="I135" s="42" t="n"/>
      <c r="J135" s="42" t="n"/>
      <c r="K135" s="42" t="n"/>
      <c r="L135" s="42" t="n"/>
      <c r="M135" s="42" t="n"/>
      <c r="N135" s="42" t="n"/>
      <c r="O135" s="42" t="n"/>
      <c r="P135" s="42" t="n"/>
      <c r="Q135" s="42" t="n"/>
      <c r="R135" s="42" t="n"/>
    </row>
    <row r="136">
      <c r="A136" s="42" t="n"/>
      <c r="B136" s="42">
        <f t="array" ref="B136">IFERROR(INDEX(Raw_Articles!$B:$B,MATCH(A136,Raw_Articles!$A:$A,0)),"")</f>
        <v/>
      </c>
      <c r="C136" s="42">
        <f t="array" ref="C136">IFERROR(INDEX(Raw_Articles!$G:$G,MATCH(A136,Raw_Articles!$A:$A,0)),"")</f>
        <v/>
      </c>
      <c r="D136" s="42">
        <f t="array" ref="D136">IFERROR(INDEX(Raw_Articles!$H:$H,MATCH(A136,Raw_Articles!$A:$A,0)),"")</f>
        <v/>
      </c>
      <c r="E136" s="42">
        <f t="array" ref="E136">IFERROR(INDEX(Raw_Articles!$I:$I,MATCH(A136,Raw_Articles!$A:$A,0)),"")</f>
        <v/>
      </c>
      <c r="F136" s="42">
        <f t="array" ref="F136">IFERROR(INDEX(Raw_Articles!$J:$J,MATCH(A136,Raw_Articles!$A:$A,0)),"")</f>
        <v/>
      </c>
      <c r="G136" s="42">
        <f t="array" ref="G136">IFERROR(INDEX(Raw_Articles!$K:$K,MATCH(A136,Raw_Articles!$A:$A,0)),"")</f>
        <v/>
      </c>
      <c r="H136" s="42" t="n"/>
      <c r="I136" s="42" t="n"/>
      <c r="J136" s="42" t="n"/>
      <c r="K136" s="42" t="n"/>
      <c r="L136" s="42" t="n"/>
      <c r="M136" s="42" t="n"/>
      <c r="N136" s="42" t="n"/>
      <c r="O136" s="42" t="n"/>
      <c r="P136" s="42" t="n"/>
      <c r="Q136" s="42" t="n"/>
      <c r="R136" s="42" t="n"/>
    </row>
    <row r="137">
      <c r="A137" s="42" t="n"/>
      <c r="B137" s="42">
        <f t="array" ref="B137">IFERROR(INDEX(Raw_Articles!$B:$B,MATCH(A137,Raw_Articles!$A:$A,0)),"")</f>
        <v/>
      </c>
      <c r="C137" s="42">
        <f t="array" ref="C137">IFERROR(INDEX(Raw_Articles!$G:$G,MATCH(A137,Raw_Articles!$A:$A,0)),"")</f>
        <v/>
      </c>
      <c r="D137" s="42">
        <f t="array" ref="D137">IFERROR(INDEX(Raw_Articles!$H:$H,MATCH(A137,Raw_Articles!$A:$A,0)),"")</f>
        <v/>
      </c>
      <c r="E137" s="42">
        <f t="array" ref="E137">IFERROR(INDEX(Raw_Articles!$I:$I,MATCH(A137,Raw_Articles!$A:$A,0)),"")</f>
        <v/>
      </c>
      <c r="F137" s="42">
        <f t="array" ref="F137">IFERROR(INDEX(Raw_Articles!$J:$J,MATCH(A137,Raw_Articles!$A:$A,0)),"")</f>
        <v/>
      </c>
      <c r="G137" s="42">
        <f t="array" ref="G137">IFERROR(INDEX(Raw_Articles!$K:$K,MATCH(A137,Raw_Articles!$A:$A,0)),"")</f>
        <v/>
      </c>
      <c r="H137" s="42" t="n"/>
      <c r="I137" s="42" t="n"/>
      <c r="J137" s="42" t="n"/>
      <c r="K137" s="42" t="n"/>
      <c r="L137" s="42" t="n"/>
      <c r="M137" s="42" t="n"/>
      <c r="N137" s="42" t="n"/>
      <c r="O137" s="42" t="n"/>
      <c r="P137" s="42" t="n"/>
      <c r="Q137" s="42" t="n"/>
      <c r="R137" s="42" t="n"/>
    </row>
    <row r="138">
      <c r="A138" s="42" t="n"/>
      <c r="B138" s="42">
        <f t="array" ref="B138">IFERROR(INDEX(Raw_Articles!$B:$B,MATCH(A138,Raw_Articles!$A:$A,0)),"")</f>
        <v/>
      </c>
      <c r="C138" s="42">
        <f t="array" ref="C138">IFERROR(INDEX(Raw_Articles!$G:$G,MATCH(A138,Raw_Articles!$A:$A,0)),"")</f>
        <v/>
      </c>
      <c r="D138" s="42">
        <f t="array" ref="D138">IFERROR(INDEX(Raw_Articles!$H:$H,MATCH(A138,Raw_Articles!$A:$A,0)),"")</f>
        <v/>
      </c>
      <c r="E138" s="42">
        <f t="array" ref="E138">IFERROR(INDEX(Raw_Articles!$I:$I,MATCH(A138,Raw_Articles!$A:$A,0)),"")</f>
        <v/>
      </c>
      <c r="F138" s="42">
        <f t="array" ref="F138">IFERROR(INDEX(Raw_Articles!$J:$J,MATCH(A138,Raw_Articles!$A:$A,0)),"")</f>
        <v/>
      </c>
      <c r="G138" s="42">
        <f t="array" ref="G138">IFERROR(INDEX(Raw_Articles!$K:$K,MATCH(A138,Raw_Articles!$A:$A,0)),"")</f>
        <v/>
      </c>
      <c r="H138" s="42" t="n"/>
      <c r="I138" s="42" t="n"/>
      <c r="J138" s="42" t="n"/>
      <c r="K138" s="42" t="n"/>
      <c r="L138" s="42" t="n"/>
      <c r="M138" s="42" t="n"/>
      <c r="N138" s="42" t="n"/>
      <c r="O138" s="42" t="n"/>
      <c r="P138" s="42" t="n"/>
      <c r="Q138" s="42" t="n"/>
      <c r="R138" s="42" t="n"/>
    </row>
    <row r="139">
      <c r="A139" s="42" t="n"/>
      <c r="B139" s="42">
        <f t="array" ref="B139">IFERROR(INDEX(Raw_Articles!$B:$B,MATCH(A139,Raw_Articles!$A:$A,0)),"")</f>
        <v/>
      </c>
      <c r="C139" s="42">
        <f t="array" ref="C139">IFERROR(INDEX(Raw_Articles!$G:$G,MATCH(A139,Raw_Articles!$A:$A,0)),"")</f>
        <v/>
      </c>
      <c r="D139" s="42">
        <f t="array" ref="D139">IFERROR(INDEX(Raw_Articles!$H:$H,MATCH(A139,Raw_Articles!$A:$A,0)),"")</f>
        <v/>
      </c>
      <c r="E139" s="42">
        <f t="array" ref="E139">IFERROR(INDEX(Raw_Articles!$I:$I,MATCH(A139,Raw_Articles!$A:$A,0)),"")</f>
        <v/>
      </c>
      <c r="F139" s="42">
        <f t="array" ref="F139">IFERROR(INDEX(Raw_Articles!$J:$J,MATCH(A139,Raw_Articles!$A:$A,0)),"")</f>
        <v/>
      </c>
      <c r="G139" s="42">
        <f t="array" ref="G139">IFERROR(INDEX(Raw_Articles!$K:$K,MATCH(A139,Raw_Articles!$A:$A,0)),"")</f>
        <v/>
      </c>
      <c r="H139" s="42" t="n"/>
      <c r="I139" s="42" t="n"/>
      <c r="J139" s="42" t="n"/>
      <c r="K139" s="42" t="n"/>
      <c r="L139" s="42" t="n"/>
      <c r="M139" s="42" t="n"/>
      <c r="N139" s="42" t="n"/>
      <c r="O139" s="42" t="n"/>
      <c r="P139" s="42" t="n"/>
      <c r="Q139" s="42" t="n"/>
      <c r="R139" s="42" t="n"/>
    </row>
    <row r="140">
      <c r="A140" s="42" t="n"/>
      <c r="B140" s="42">
        <f t="array" ref="B140">IFERROR(INDEX(Raw_Articles!$B:$B,MATCH(A140,Raw_Articles!$A:$A,0)),"")</f>
        <v/>
      </c>
      <c r="C140" s="42">
        <f t="array" ref="C140">IFERROR(INDEX(Raw_Articles!$G:$G,MATCH(A140,Raw_Articles!$A:$A,0)),"")</f>
        <v/>
      </c>
      <c r="D140" s="42">
        <f t="array" ref="D140">IFERROR(INDEX(Raw_Articles!$H:$H,MATCH(A140,Raw_Articles!$A:$A,0)),"")</f>
        <v/>
      </c>
      <c r="E140" s="42">
        <f t="array" ref="E140">IFERROR(INDEX(Raw_Articles!$I:$I,MATCH(A140,Raw_Articles!$A:$A,0)),"")</f>
        <v/>
      </c>
      <c r="F140" s="42">
        <f t="array" ref="F140">IFERROR(INDEX(Raw_Articles!$J:$J,MATCH(A140,Raw_Articles!$A:$A,0)),"")</f>
        <v/>
      </c>
      <c r="G140" s="42">
        <f t="array" ref="G140">IFERROR(INDEX(Raw_Articles!$K:$K,MATCH(A140,Raw_Articles!$A:$A,0)),"")</f>
        <v/>
      </c>
      <c r="H140" s="42" t="n"/>
      <c r="I140" s="42" t="n"/>
      <c r="J140" s="42" t="n"/>
      <c r="K140" s="42" t="n"/>
      <c r="L140" s="42" t="n"/>
      <c r="M140" s="42" t="n"/>
      <c r="N140" s="42" t="n"/>
      <c r="O140" s="42" t="n"/>
      <c r="P140" s="42" t="n"/>
      <c r="Q140" s="42" t="n"/>
      <c r="R140" s="42" t="n"/>
    </row>
    <row r="141">
      <c r="A141" s="42" t="n"/>
      <c r="B141" s="42">
        <f t="array" ref="B141">IFERROR(INDEX(Raw_Articles!$B:$B,MATCH(A141,Raw_Articles!$A:$A,0)),"")</f>
        <v/>
      </c>
      <c r="C141" s="42">
        <f t="array" ref="C141">IFERROR(INDEX(Raw_Articles!$G:$G,MATCH(A141,Raw_Articles!$A:$A,0)),"")</f>
        <v/>
      </c>
      <c r="D141" s="42">
        <f t="array" ref="D141">IFERROR(INDEX(Raw_Articles!$H:$H,MATCH(A141,Raw_Articles!$A:$A,0)),"")</f>
        <v/>
      </c>
      <c r="E141" s="42">
        <f t="array" ref="E141">IFERROR(INDEX(Raw_Articles!$I:$I,MATCH(A141,Raw_Articles!$A:$A,0)),"")</f>
        <v/>
      </c>
      <c r="F141" s="42">
        <f t="array" ref="F141">IFERROR(INDEX(Raw_Articles!$J:$J,MATCH(A141,Raw_Articles!$A:$A,0)),"")</f>
        <v/>
      </c>
      <c r="G141" s="42">
        <f t="array" ref="G141">IFERROR(INDEX(Raw_Articles!$K:$K,MATCH(A141,Raw_Articles!$A:$A,0)),"")</f>
        <v/>
      </c>
      <c r="H141" s="42" t="n"/>
      <c r="I141" s="42" t="n"/>
      <c r="J141" s="42" t="n"/>
      <c r="K141" s="42" t="n"/>
      <c r="L141" s="42" t="n"/>
      <c r="M141" s="42" t="n"/>
      <c r="N141" s="42" t="n"/>
      <c r="O141" s="42" t="n"/>
      <c r="P141" s="42" t="n"/>
      <c r="Q141" s="42" t="n"/>
      <c r="R141" s="42" t="n"/>
    </row>
    <row r="142">
      <c r="A142" s="42" t="n"/>
      <c r="B142" s="42">
        <f t="array" ref="B142">IFERROR(INDEX(Raw_Articles!$B:$B,MATCH(A142,Raw_Articles!$A:$A,0)),"")</f>
        <v/>
      </c>
      <c r="C142" s="42">
        <f t="array" ref="C142">IFERROR(INDEX(Raw_Articles!$G:$G,MATCH(A142,Raw_Articles!$A:$A,0)),"")</f>
        <v/>
      </c>
      <c r="D142" s="42">
        <f t="array" ref="D142">IFERROR(INDEX(Raw_Articles!$H:$H,MATCH(A142,Raw_Articles!$A:$A,0)),"")</f>
        <v/>
      </c>
      <c r="E142" s="42">
        <f t="array" ref="E142">IFERROR(INDEX(Raw_Articles!$I:$I,MATCH(A142,Raw_Articles!$A:$A,0)),"")</f>
        <v/>
      </c>
      <c r="F142" s="42">
        <f t="array" ref="F142">IFERROR(INDEX(Raw_Articles!$J:$J,MATCH(A142,Raw_Articles!$A:$A,0)),"")</f>
        <v/>
      </c>
      <c r="G142" s="42">
        <f t="array" ref="G142">IFERROR(INDEX(Raw_Articles!$K:$K,MATCH(A142,Raw_Articles!$A:$A,0)),"")</f>
        <v/>
      </c>
      <c r="H142" s="42" t="n"/>
      <c r="I142" s="42" t="n"/>
      <c r="J142" s="42" t="n"/>
      <c r="K142" s="42" t="n"/>
      <c r="L142" s="42" t="n"/>
      <c r="M142" s="42" t="n"/>
      <c r="N142" s="42" t="n"/>
      <c r="O142" s="42" t="n"/>
      <c r="P142" s="42" t="n"/>
      <c r="Q142" s="42" t="n"/>
      <c r="R142" s="42" t="n"/>
    </row>
    <row r="143">
      <c r="A143" s="42" t="n"/>
      <c r="B143" s="42">
        <f t="array" ref="B143">IFERROR(INDEX(Raw_Articles!$B:$B,MATCH(A143,Raw_Articles!$A:$A,0)),"")</f>
        <v/>
      </c>
      <c r="C143" s="42">
        <f t="array" ref="C143">IFERROR(INDEX(Raw_Articles!$G:$G,MATCH(A143,Raw_Articles!$A:$A,0)),"")</f>
        <v/>
      </c>
      <c r="D143" s="42">
        <f t="array" ref="D143">IFERROR(INDEX(Raw_Articles!$H:$H,MATCH(A143,Raw_Articles!$A:$A,0)),"")</f>
        <v/>
      </c>
      <c r="E143" s="42">
        <f t="array" ref="E143">IFERROR(INDEX(Raw_Articles!$I:$I,MATCH(A143,Raw_Articles!$A:$A,0)),"")</f>
        <v/>
      </c>
      <c r="F143" s="42">
        <f t="array" ref="F143">IFERROR(INDEX(Raw_Articles!$J:$J,MATCH(A143,Raw_Articles!$A:$A,0)),"")</f>
        <v/>
      </c>
      <c r="G143" s="42">
        <f t="array" ref="G143">IFERROR(INDEX(Raw_Articles!$K:$K,MATCH(A143,Raw_Articles!$A:$A,0)),"")</f>
        <v/>
      </c>
      <c r="H143" s="42" t="n"/>
      <c r="I143" s="42" t="n"/>
      <c r="J143" s="42" t="n"/>
      <c r="K143" s="42" t="n"/>
      <c r="L143" s="42" t="n"/>
      <c r="M143" s="42" t="n"/>
      <c r="N143" s="42" t="n"/>
      <c r="O143" s="42" t="n"/>
      <c r="P143" s="42" t="n"/>
      <c r="Q143" s="42" t="n"/>
      <c r="R143" s="42" t="n"/>
    </row>
    <row r="144">
      <c r="A144" s="42" t="n"/>
      <c r="B144" s="42">
        <f t="array" ref="B144">IFERROR(INDEX(Raw_Articles!$B:$B,MATCH(A144,Raw_Articles!$A:$A,0)),"")</f>
        <v/>
      </c>
      <c r="C144" s="42">
        <f t="array" ref="C144">IFERROR(INDEX(Raw_Articles!$G:$G,MATCH(A144,Raw_Articles!$A:$A,0)),"")</f>
        <v/>
      </c>
      <c r="D144" s="42">
        <f t="array" ref="D144">IFERROR(INDEX(Raw_Articles!$H:$H,MATCH(A144,Raw_Articles!$A:$A,0)),"")</f>
        <v/>
      </c>
      <c r="E144" s="42">
        <f t="array" ref="E144">IFERROR(INDEX(Raw_Articles!$I:$I,MATCH(A144,Raw_Articles!$A:$A,0)),"")</f>
        <v/>
      </c>
      <c r="F144" s="42">
        <f t="array" ref="F144">IFERROR(INDEX(Raw_Articles!$J:$J,MATCH(A144,Raw_Articles!$A:$A,0)),"")</f>
        <v/>
      </c>
      <c r="G144" s="42">
        <f t="array" ref="G144">IFERROR(INDEX(Raw_Articles!$K:$K,MATCH(A144,Raw_Articles!$A:$A,0)),"")</f>
        <v/>
      </c>
      <c r="H144" s="42" t="n"/>
      <c r="I144" s="42" t="n"/>
      <c r="J144" s="42" t="n"/>
      <c r="K144" s="42" t="n"/>
      <c r="L144" s="42" t="n"/>
      <c r="M144" s="42" t="n"/>
      <c r="N144" s="42" t="n"/>
      <c r="O144" s="42" t="n"/>
      <c r="P144" s="42" t="n"/>
      <c r="Q144" s="42" t="n"/>
      <c r="R144" s="42" t="n"/>
    </row>
    <row r="145">
      <c r="A145" s="42" t="n"/>
      <c r="B145" s="42">
        <f t="array" ref="B145">IFERROR(INDEX(Raw_Articles!$B:$B,MATCH(A145,Raw_Articles!$A:$A,0)),"")</f>
        <v/>
      </c>
      <c r="C145" s="42">
        <f t="array" ref="C145">IFERROR(INDEX(Raw_Articles!$G:$G,MATCH(A145,Raw_Articles!$A:$A,0)),"")</f>
        <v/>
      </c>
      <c r="D145" s="42">
        <f t="array" ref="D145">IFERROR(INDEX(Raw_Articles!$H:$H,MATCH(A145,Raw_Articles!$A:$A,0)),"")</f>
        <v/>
      </c>
      <c r="E145" s="42">
        <f t="array" ref="E145">IFERROR(INDEX(Raw_Articles!$I:$I,MATCH(A145,Raw_Articles!$A:$A,0)),"")</f>
        <v/>
      </c>
      <c r="F145" s="42">
        <f t="array" ref="F145">IFERROR(INDEX(Raw_Articles!$J:$J,MATCH(A145,Raw_Articles!$A:$A,0)),"")</f>
        <v/>
      </c>
      <c r="G145" s="42">
        <f t="array" ref="G145">IFERROR(INDEX(Raw_Articles!$K:$K,MATCH(A145,Raw_Articles!$A:$A,0)),"")</f>
        <v/>
      </c>
      <c r="H145" s="42" t="n"/>
      <c r="I145" s="42" t="n"/>
      <c r="J145" s="42" t="n"/>
      <c r="K145" s="42" t="n"/>
      <c r="L145" s="42" t="n"/>
      <c r="M145" s="42" t="n"/>
      <c r="N145" s="42" t="n"/>
      <c r="O145" s="42" t="n"/>
      <c r="P145" s="42" t="n"/>
      <c r="Q145" s="42" t="n"/>
      <c r="R145" s="42" t="n"/>
    </row>
    <row r="146">
      <c r="A146" s="42" t="n"/>
      <c r="B146" s="42">
        <f t="array" ref="B146">IFERROR(INDEX(Raw_Articles!$B:$B,MATCH(A146,Raw_Articles!$A:$A,0)),"")</f>
        <v/>
      </c>
      <c r="C146" s="42">
        <f t="array" ref="C146">IFERROR(INDEX(Raw_Articles!$G:$G,MATCH(A146,Raw_Articles!$A:$A,0)),"")</f>
        <v/>
      </c>
      <c r="D146" s="42">
        <f t="array" ref="D146">IFERROR(INDEX(Raw_Articles!$H:$H,MATCH(A146,Raw_Articles!$A:$A,0)),"")</f>
        <v/>
      </c>
      <c r="E146" s="42">
        <f t="array" ref="E146">IFERROR(INDEX(Raw_Articles!$I:$I,MATCH(A146,Raw_Articles!$A:$A,0)),"")</f>
        <v/>
      </c>
      <c r="F146" s="42">
        <f t="array" ref="F146">IFERROR(INDEX(Raw_Articles!$J:$J,MATCH(A146,Raw_Articles!$A:$A,0)),"")</f>
        <v/>
      </c>
      <c r="G146" s="42">
        <f t="array" ref="G146">IFERROR(INDEX(Raw_Articles!$K:$K,MATCH(A146,Raw_Articles!$A:$A,0)),"")</f>
        <v/>
      </c>
      <c r="H146" s="42" t="n"/>
      <c r="I146" s="42" t="n"/>
      <c r="J146" s="42" t="n"/>
      <c r="K146" s="42" t="n"/>
      <c r="L146" s="42" t="n"/>
      <c r="M146" s="42" t="n"/>
      <c r="N146" s="42" t="n"/>
      <c r="O146" s="42" t="n"/>
      <c r="P146" s="42" t="n"/>
      <c r="Q146" s="42" t="n"/>
      <c r="R146" s="42" t="n"/>
    </row>
    <row r="147">
      <c r="A147" s="42" t="n"/>
      <c r="B147" s="42">
        <f t="array" ref="B147">IFERROR(INDEX(Raw_Articles!$B:$B,MATCH(A147,Raw_Articles!$A:$A,0)),"")</f>
        <v/>
      </c>
      <c r="C147" s="42">
        <f t="array" ref="C147">IFERROR(INDEX(Raw_Articles!$G:$G,MATCH(A147,Raw_Articles!$A:$A,0)),"")</f>
        <v/>
      </c>
      <c r="D147" s="42">
        <f t="array" ref="D147">IFERROR(INDEX(Raw_Articles!$H:$H,MATCH(A147,Raw_Articles!$A:$A,0)),"")</f>
        <v/>
      </c>
      <c r="E147" s="42">
        <f t="array" ref="E147">IFERROR(INDEX(Raw_Articles!$I:$I,MATCH(A147,Raw_Articles!$A:$A,0)),"")</f>
        <v/>
      </c>
      <c r="F147" s="42">
        <f t="array" ref="F147">IFERROR(INDEX(Raw_Articles!$J:$J,MATCH(A147,Raw_Articles!$A:$A,0)),"")</f>
        <v/>
      </c>
      <c r="G147" s="42">
        <f t="array" ref="G147">IFERROR(INDEX(Raw_Articles!$K:$K,MATCH(A147,Raw_Articles!$A:$A,0)),"")</f>
        <v/>
      </c>
      <c r="H147" s="42" t="n"/>
      <c r="I147" s="42" t="n"/>
      <c r="J147" s="42" t="n"/>
      <c r="K147" s="42" t="n"/>
      <c r="L147" s="42" t="n"/>
      <c r="M147" s="42" t="n"/>
      <c r="N147" s="42" t="n"/>
      <c r="O147" s="42" t="n"/>
      <c r="P147" s="42" t="n"/>
      <c r="Q147" s="42" t="n"/>
      <c r="R147" s="42" t="n"/>
    </row>
    <row r="148">
      <c r="A148" s="42" t="n"/>
      <c r="B148" s="42">
        <f t="array" ref="B148">IFERROR(INDEX(Raw_Articles!$B:$B,MATCH(A148,Raw_Articles!$A:$A,0)),"")</f>
        <v/>
      </c>
      <c r="C148" s="42">
        <f t="array" ref="C148">IFERROR(INDEX(Raw_Articles!$G:$G,MATCH(A148,Raw_Articles!$A:$A,0)),"")</f>
        <v/>
      </c>
      <c r="D148" s="42">
        <f t="array" ref="D148">IFERROR(INDEX(Raw_Articles!$H:$H,MATCH(A148,Raw_Articles!$A:$A,0)),"")</f>
        <v/>
      </c>
      <c r="E148" s="42">
        <f t="array" ref="E148">IFERROR(INDEX(Raw_Articles!$I:$I,MATCH(A148,Raw_Articles!$A:$A,0)),"")</f>
        <v/>
      </c>
      <c r="F148" s="42">
        <f t="array" ref="F148">IFERROR(INDEX(Raw_Articles!$J:$J,MATCH(A148,Raw_Articles!$A:$A,0)),"")</f>
        <v/>
      </c>
      <c r="G148" s="42">
        <f t="array" ref="G148">IFERROR(INDEX(Raw_Articles!$K:$K,MATCH(A148,Raw_Articles!$A:$A,0)),"")</f>
        <v/>
      </c>
      <c r="H148" s="42" t="n"/>
      <c r="I148" s="42" t="n"/>
      <c r="J148" s="42" t="n"/>
      <c r="K148" s="42" t="n"/>
      <c r="L148" s="42" t="n"/>
      <c r="M148" s="42" t="n"/>
      <c r="N148" s="42" t="n"/>
      <c r="O148" s="42" t="n"/>
      <c r="P148" s="42" t="n"/>
      <c r="Q148" s="42" t="n"/>
      <c r="R148" s="42" t="n"/>
    </row>
    <row r="149">
      <c r="A149" s="42" t="n"/>
      <c r="B149" s="42">
        <f t="array" ref="B149">IFERROR(INDEX(Raw_Articles!$B:$B,MATCH(A149,Raw_Articles!$A:$A,0)),"")</f>
        <v/>
      </c>
      <c r="C149" s="42">
        <f t="array" ref="C149">IFERROR(INDEX(Raw_Articles!$G:$G,MATCH(A149,Raw_Articles!$A:$A,0)),"")</f>
        <v/>
      </c>
      <c r="D149" s="42">
        <f t="array" ref="D149">IFERROR(INDEX(Raw_Articles!$H:$H,MATCH(A149,Raw_Articles!$A:$A,0)),"")</f>
        <v/>
      </c>
      <c r="E149" s="42">
        <f t="array" ref="E149">IFERROR(INDEX(Raw_Articles!$I:$I,MATCH(A149,Raw_Articles!$A:$A,0)),"")</f>
        <v/>
      </c>
      <c r="F149" s="42">
        <f t="array" ref="F149">IFERROR(INDEX(Raw_Articles!$J:$J,MATCH(A149,Raw_Articles!$A:$A,0)),"")</f>
        <v/>
      </c>
      <c r="G149" s="42">
        <f t="array" ref="G149">IFERROR(INDEX(Raw_Articles!$K:$K,MATCH(A149,Raw_Articles!$A:$A,0)),"")</f>
        <v/>
      </c>
      <c r="H149" s="42" t="n"/>
      <c r="I149" s="42" t="n"/>
      <c r="J149" s="42" t="n"/>
      <c r="K149" s="42" t="n"/>
      <c r="L149" s="42" t="n"/>
      <c r="M149" s="42" t="n"/>
      <c r="N149" s="42" t="n"/>
      <c r="O149" s="42" t="n"/>
      <c r="P149" s="42" t="n"/>
      <c r="Q149" s="42" t="n"/>
      <c r="R149" s="42" t="n"/>
    </row>
    <row r="150">
      <c r="A150" s="42" t="n"/>
      <c r="B150" s="42">
        <f t="array" ref="B150">IFERROR(INDEX(Raw_Articles!$B:$B,MATCH(A150,Raw_Articles!$A:$A,0)),"")</f>
        <v/>
      </c>
      <c r="C150" s="42">
        <f t="array" ref="C150">IFERROR(INDEX(Raw_Articles!$G:$G,MATCH(A150,Raw_Articles!$A:$A,0)),"")</f>
        <v/>
      </c>
      <c r="D150" s="42">
        <f t="array" ref="D150">IFERROR(INDEX(Raw_Articles!$H:$H,MATCH(A150,Raw_Articles!$A:$A,0)),"")</f>
        <v/>
      </c>
      <c r="E150" s="42">
        <f t="array" ref="E150">IFERROR(INDEX(Raw_Articles!$I:$I,MATCH(A150,Raw_Articles!$A:$A,0)),"")</f>
        <v/>
      </c>
      <c r="F150" s="42">
        <f t="array" ref="F150">IFERROR(INDEX(Raw_Articles!$J:$J,MATCH(A150,Raw_Articles!$A:$A,0)),"")</f>
        <v/>
      </c>
      <c r="G150" s="42">
        <f t="array" ref="G150">IFERROR(INDEX(Raw_Articles!$K:$K,MATCH(A150,Raw_Articles!$A:$A,0)),"")</f>
        <v/>
      </c>
      <c r="H150" s="42" t="n"/>
      <c r="I150" s="42" t="n"/>
      <c r="J150" s="42" t="n"/>
      <c r="K150" s="42" t="n"/>
      <c r="L150" s="42" t="n"/>
      <c r="M150" s="42" t="n"/>
      <c r="N150" s="42" t="n"/>
      <c r="O150" s="42" t="n"/>
      <c r="P150" s="42" t="n"/>
      <c r="Q150" s="42" t="n"/>
      <c r="R150" s="42" t="n"/>
    </row>
    <row r="151">
      <c r="A151" s="42" t="n"/>
      <c r="B151" s="42">
        <f t="array" ref="B151">IFERROR(INDEX(Raw_Articles!$B:$B,MATCH(A151,Raw_Articles!$A:$A,0)),"")</f>
        <v/>
      </c>
      <c r="C151" s="42">
        <f t="array" ref="C151">IFERROR(INDEX(Raw_Articles!$G:$G,MATCH(A151,Raw_Articles!$A:$A,0)),"")</f>
        <v/>
      </c>
      <c r="D151" s="42">
        <f t="array" ref="D151">IFERROR(INDEX(Raw_Articles!$H:$H,MATCH(A151,Raw_Articles!$A:$A,0)),"")</f>
        <v/>
      </c>
      <c r="E151" s="42">
        <f t="array" ref="E151">IFERROR(INDEX(Raw_Articles!$I:$I,MATCH(A151,Raw_Articles!$A:$A,0)),"")</f>
        <v/>
      </c>
      <c r="F151" s="42">
        <f t="array" ref="F151">IFERROR(INDEX(Raw_Articles!$J:$J,MATCH(A151,Raw_Articles!$A:$A,0)),"")</f>
        <v/>
      </c>
      <c r="G151" s="42">
        <f t="array" ref="G151">IFERROR(INDEX(Raw_Articles!$K:$K,MATCH(A151,Raw_Articles!$A:$A,0)),"")</f>
        <v/>
      </c>
      <c r="H151" s="42" t="n"/>
      <c r="I151" s="42" t="n"/>
      <c r="J151" s="42" t="n"/>
      <c r="K151" s="42" t="n"/>
      <c r="L151" s="42" t="n"/>
      <c r="M151" s="42" t="n"/>
      <c r="N151" s="42" t="n"/>
      <c r="O151" s="42" t="n"/>
      <c r="P151" s="42" t="n"/>
      <c r="Q151" s="42" t="n"/>
      <c r="R151" s="42" t="n"/>
    </row>
    <row r="152">
      <c r="A152" s="42" t="n"/>
      <c r="B152" s="42">
        <f t="array" ref="B152">IFERROR(INDEX(Raw_Articles!$B:$B,MATCH(A152,Raw_Articles!$A:$A,0)),"")</f>
        <v/>
      </c>
      <c r="C152" s="42">
        <f t="array" ref="C152">IFERROR(INDEX(Raw_Articles!$G:$G,MATCH(A152,Raw_Articles!$A:$A,0)),"")</f>
        <v/>
      </c>
      <c r="D152" s="42">
        <f t="array" ref="D152">IFERROR(INDEX(Raw_Articles!$H:$H,MATCH(A152,Raw_Articles!$A:$A,0)),"")</f>
        <v/>
      </c>
      <c r="E152" s="42">
        <f t="array" ref="E152">IFERROR(INDEX(Raw_Articles!$I:$I,MATCH(A152,Raw_Articles!$A:$A,0)),"")</f>
        <v/>
      </c>
      <c r="F152" s="42">
        <f t="array" ref="F152">IFERROR(INDEX(Raw_Articles!$J:$J,MATCH(A152,Raw_Articles!$A:$A,0)),"")</f>
        <v/>
      </c>
      <c r="G152" s="42">
        <f t="array" ref="G152">IFERROR(INDEX(Raw_Articles!$K:$K,MATCH(A152,Raw_Articles!$A:$A,0)),"")</f>
        <v/>
      </c>
      <c r="H152" s="42" t="n"/>
      <c r="I152" s="42" t="n"/>
      <c r="J152" s="42" t="n"/>
      <c r="K152" s="42" t="n"/>
      <c r="L152" s="42" t="n"/>
      <c r="M152" s="42" t="n"/>
      <c r="N152" s="42" t="n"/>
      <c r="O152" s="42" t="n"/>
      <c r="P152" s="42" t="n"/>
      <c r="Q152" s="42" t="n"/>
      <c r="R152" s="42" t="n"/>
    </row>
    <row r="153">
      <c r="A153" s="42" t="n"/>
      <c r="B153" s="42">
        <f t="array" ref="B153">IFERROR(INDEX(Raw_Articles!$B:$B,MATCH(A153,Raw_Articles!$A:$A,0)),"")</f>
        <v/>
      </c>
      <c r="C153" s="42">
        <f t="array" ref="C153">IFERROR(INDEX(Raw_Articles!$G:$G,MATCH(A153,Raw_Articles!$A:$A,0)),"")</f>
        <v/>
      </c>
      <c r="D153" s="42">
        <f t="array" ref="D153">IFERROR(INDEX(Raw_Articles!$H:$H,MATCH(A153,Raw_Articles!$A:$A,0)),"")</f>
        <v/>
      </c>
      <c r="E153" s="42">
        <f t="array" ref="E153">IFERROR(INDEX(Raw_Articles!$I:$I,MATCH(A153,Raw_Articles!$A:$A,0)),"")</f>
        <v/>
      </c>
      <c r="F153" s="42">
        <f t="array" ref="F153">IFERROR(INDEX(Raw_Articles!$J:$J,MATCH(A153,Raw_Articles!$A:$A,0)),"")</f>
        <v/>
      </c>
      <c r="G153" s="42">
        <f t="array" ref="G153">IFERROR(INDEX(Raw_Articles!$K:$K,MATCH(A153,Raw_Articles!$A:$A,0)),"")</f>
        <v/>
      </c>
      <c r="H153" s="42" t="n"/>
      <c r="I153" s="42" t="n"/>
      <c r="J153" s="42" t="n"/>
      <c r="K153" s="42" t="n"/>
      <c r="L153" s="42" t="n"/>
      <c r="M153" s="42" t="n"/>
      <c r="N153" s="42" t="n"/>
      <c r="O153" s="42" t="n"/>
      <c r="P153" s="42" t="n"/>
      <c r="Q153" s="42" t="n"/>
      <c r="R153" s="42" t="n"/>
    </row>
    <row r="154">
      <c r="A154" s="42" t="n"/>
      <c r="B154" s="42">
        <f t="array" ref="B154">IFERROR(INDEX(Raw_Articles!$B:$B,MATCH(A154,Raw_Articles!$A:$A,0)),"")</f>
        <v/>
      </c>
      <c r="C154" s="42">
        <f t="array" ref="C154">IFERROR(INDEX(Raw_Articles!$G:$G,MATCH(A154,Raw_Articles!$A:$A,0)),"")</f>
        <v/>
      </c>
      <c r="D154" s="42">
        <f t="array" ref="D154">IFERROR(INDEX(Raw_Articles!$H:$H,MATCH(A154,Raw_Articles!$A:$A,0)),"")</f>
        <v/>
      </c>
      <c r="E154" s="42">
        <f t="array" ref="E154">IFERROR(INDEX(Raw_Articles!$I:$I,MATCH(A154,Raw_Articles!$A:$A,0)),"")</f>
        <v/>
      </c>
      <c r="F154" s="42">
        <f t="array" ref="F154">IFERROR(INDEX(Raw_Articles!$J:$J,MATCH(A154,Raw_Articles!$A:$A,0)),"")</f>
        <v/>
      </c>
      <c r="G154" s="42">
        <f t="array" ref="G154">IFERROR(INDEX(Raw_Articles!$K:$K,MATCH(A154,Raw_Articles!$A:$A,0)),"")</f>
        <v/>
      </c>
      <c r="H154" s="42" t="n"/>
      <c r="I154" s="42" t="n"/>
      <c r="J154" s="42" t="n"/>
      <c r="K154" s="42" t="n"/>
      <c r="L154" s="42" t="n"/>
      <c r="M154" s="42" t="n"/>
      <c r="N154" s="42" t="n"/>
      <c r="O154" s="42" t="n"/>
      <c r="P154" s="42" t="n"/>
      <c r="Q154" s="42" t="n"/>
      <c r="R154" s="42" t="n"/>
    </row>
    <row r="155">
      <c r="A155" s="42" t="n"/>
      <c r="B155" s="42">
        <f t="array" ref="B155">IFERROR(INDEX(Raw_Articles!$B:$B,MATCH(A155,Raw_Articles!$A:$A,0)),"")</f>
        <v/>
      </c>
      <c r="C155" s="42">
        <f t="array" ref="C155">IFERROR(INDEX(Raw_Articles!$G:$G,MATCH(A155,Raw_Articles!$A:$A,0)),"")</f>
        <v/>
      </c>
      <c r="D155" s="42">
        <f t="array" ref="D155">IFERROR(INDEX(Raw_Articles!$H:$H,MATCH(A155,Raw_Articles!$A:$A,0)),"")</f>
        <v/>
      </c>
      <c r="E155" s="42">
        <f t="array" ref="E155">IFERROR(INDEX(Raw_Articles!$I:$I,MATCH(A155,Raw_Articles!$A:$A,0)),"")</f>
        <v/>
      </c>
      <c r="F155" s="42">
        <f t="array" ref="F155">IFERROR(INDEX(Raw_Articles!$J:$J,MATCH(A155,Raw_Articles!$A:$A,0)),"")</f>
        <v/>
      </c>
      <c r="G155" s="42">
        <f t="array" ref="G155">IFERROR(INDEX(Raw_Articles!$K:$K,MATCH(A155,Raw_Articles!$A:$A,0)),"")</f>
        <v/>
      </c>
      <c r="H155" s="42" t="n"/>
      <c r="I155" s="42" t="n"/>
      <c r="J155" s="42" t="n"/>
      <c r="K155" s="42" t="n"/>
      <c r="L155" s="42" t="n"/>
      <c r="M155" s="42" t="n"/>
      <c r="N155" s="42" t="n"/>
      <c r="O155" s="42" t="n"/>
      <c r="P155" s="42" t="n"/>
      <c r="Q155" s="42" t="n"/>
      <c r="R155" s="42" t="n"/>
    </row>
    <row r="156">
      <c r="A156" s="42" t="n"/>
      <c r="B156" s="42">
        <f t="array" ref="B156">IFERROR(INDEX(Raw_Articles!$B:$B,MATCH(A156,Raw_Articles!$A:$A,0)),"")</f>
        <v/>
      </c>
      <c r="C156" s="42">
        <f t="array" ref="C156">IFERROR(INDEX(Raw_Articles!$G:$G,MATCH(A156,Raw_Articles!$A:$A,0)),"")</f>
        <v/>
      </c>
      <c r="D156" s="42">
        <f t="array" ref="D156">IFERROR(INDEX(Raw_Articles!$H:$H,MATCH(A156,Raw_Articles!$A:$A,0)),"")</f>
        <v/>
      </c>
      <c r="E156" s="42">
        <f t="array" ref="E156">IFERROR(INDEX(Raw_Articles!$I:$I,MATCH(A156,Raw_Articles!$A:$A,0)),"")</f>
        <v/>
      </c>
      <c r="F156" s="42">
        <f t="array" ref="F156">IFERROR(INDEX(Raw_Articles!$J:$J,MATCH(A156,Raw_Articles!$A:$A,0)),"")</f>
        <v/>
      </c>
      <c r="G156" s="42">
        <f t="array" ref="G156">IFERROR(INDEX(Raw_Articles!$K:$K,MATCH(A156,Raw_Articles!$A:$A,0)),"")</f>
        <v/>
      </c>
      <c r="H156" s="42" t="n"/>
      <c r="I156" s="42" t="n"/>
      <c r="J156" s="42" t="n"/>
      <c r="K156" s="42" t="n"/>
      <c r="L156" s="42" t="n"/>
      <c r="M156" s="42" t="n"/>
      <c r="N156" s="42" t="n"/>
      <c r="O156" s="42" t="n"/>
      <c r="P156" s="42" t="n"/>
      <c r="Q156" s="42" t="n"/>
      <c r="R156" s="42" t="n"/>
    </row>
    <row r="157">
      <c r="A157" s="42" t="n"/>
      <c r="B157" s="42">
        <f t="array" ref="B157">IFERROR(INDEX(Raw_Articles!$B:$B,MATCH(A157,Raw_Articles!$A:$A,0)),"")</f>
        <v/>
      </c>
      <c r="C157" s="42">
        <f t="array" ref="C157">IFERROR(INDEX(Raw_Articles!$G:$G,MATCH(A157,Raw_Articles!$A:$A,0)),"")</f>
        <v/>
      </c>
      <c r="D157" s="42">
        <f t="array" ref="D157">IFERROR(INDEX(Raw_Articles!$H:$H,MATCH(A157,Raw_Articles!$A:$A,0)),"")</f>
        <v/>
      </c>
      <c r="E157" s="42">
        <f t="array" ref="E157">IFERROR(INDEX(Raw_Articles!$I:$I,MATCH(A157,Raw_Articles!$A:$A,0)),"")</f>
        <v/>
      </c>
      <c r="F157" s="42">
        <f t="array" ref="F157">IFERROR(INDEX(Raw_Articles!$J:$J,MATCH(A157,Raw_Articles!$A:$A,0)),"")</f>
        <v/>
      </c>
      <c r="G157" s="42">
        <f t="array" ref="G157">IFERROR(INDEX(Raw_Articles!$K:$K,MATCH(A157,Raw_Articles!$A:$A,0)),"")</f>
        <v/>
      </c>
      <c r="H157" s="42" t="n"/>
      <c r="I157" s="42" t="n"/>
      <c r="J157" s="42" t="n"/>
      <c r="K157" s="42" t="n"/>
      <c r="L157" s="42" t="n"/>
      <c r="M157" s="42" t="n"/>
      <c r="N157" s="42" t="n"/>
      <c r="O157" s="42" t="n"/>
      <c r="P157" s="42" t="n"/>
      <c r="Q157" s="42" t="n"/>
      <c r="R157" s="42" t="n"/>
    </row>
    <row r="158">
      <c r="A158" s="42" t="n"/>
      <c r="B158" s="42">
        <f t="array" ref="B158">IFERROR(INDEX(Raw_Articles!$B:$B,MATCH(A158,Raw_Articles!$A:$A,0)),"")</f>
        <v/>
      </c>
      <c r="C158" s="42">
        <f t="array" ref="C158">IFERROR(INDEX(Raw_Articles!$G:$G,MATCH(A158,Raw_Articles!$A:$A,0)),"")</f>
        <v/>
      </c>
      <c r="D158" s="42">
        <f t="array" ref="D158">IFERROR(INDEX(Raw_Articles!$H:$H,MATCH(A158,Raw_Articles!$A:$A,0)),"")</f>
        <v/>
      </c>
      <c r="E158" s="42">
        <f t="array" ref="E158">IFERROR(INDEX(Raw_Articles!$I:$I,MATCH(A158,Raw_Articles!$A:$A,0)),"")</f>
        <v/>
      </c>
      <c r="F158" s="42">
        <f t="array" ref="F158">IFERROR(INDEX(Raw_Articles!$J:$J,MATCH(A158,Raw_Articles!$A:$A,0)),"")</f>
        <v/>
      </c>
      <c r="G158" s="42">
        <f t="array" ref="G158">IFERROR(INDEX(Raw_Articles!$K:$K,MATCH(A158,Raw_Articles!$A:$A,0)),"")</f>
        <v/>
      </c>
      <c r="H158" s="42" t="n"/>
      <c r="I158" s="42" t="n"/>
      <c r="J158" s="42" t="n"/>
      <c r="K158" s="42" t="n"/>
      <c r="L158" s="42" t="n"/>
      <c r="M158" s="42" t="n"/>
      <c r="N158" s="42" t="n"/>
      <c r="O158" s="42" t="n"/>
      <c r="P158" s="42" t="n"/>
      <c r="Q158" s="42" t="n"/>
      <c r="R158" s="42" t="n"/>
    </row>
    <row r="159">
      <c r="A159" s="42" t="n"/>
      <c r="B159" s="42">
        <f t="array" ref="B159">IFERROR(INDEX(Raw_Articles!$B:$B,MATCH(A159,Raw_Articles!$A:$A,0)),"")</f>
        <v/>
      </c>
      <c r="C159" s="42">
        <f t="array" ref="C159">IFERROR(INDEX(Raw_Articles!$G:$G,MATCH(A159,Raw_Articles!$A:$A,0)),"")</f>
        <v/>
      </c>
      <c r="D159" s="42">
        <f t="array" ref="D159">IFERROR(INDEX(Raw_Articles!$H:$H,MATCH(A159,Raw_Articles!$A:$A,0)),"")</f>
        <v/>
      </c>
      <c r="E159" s="42">
        <f t="array" ref="E159">IFERROR(INDEX(Raw_Articles!$I:$I,MATCH(A159,Raw_Articles!$A:$A,0)),"")</f>
        <v/>
      </c>
      <c r="F159" s="42">
        <f t="array" ref="F159">IFERROR(INDEX(Raw_Articles!$J:$J,MATCH(A159,Raw_Articles!$A:$A,0)),"")</f>
        <v/>
      </c>
      <c r="G159" s="42">
        <f t="array" ref="G159">IFERROR(INDEX(Raw_Articles!$K:$K,MATCH(A159,Raw_Articles!$A:$A,0)),"")</f>
        <v/>
      </c>
      <c r="H159" s="42" t="n"/>
      <c r="I159" s="42" t="n"/>
      <c r="J159" s="42" t="n"/>
      <c r="K159" s="42" t="n"/>
      <c r="L159" s="42" t="n"/>
      <c r="M159" s="42" t="n"/>
      <c r="N159" s="42" t="n"/>
      <c r="O159" s="42" t="n"/>
      <c r="P159" s="42" t="n"/>
      <c r="Q159" s="42" t="n"/>
      <c r="R159" s="42" t="n"/>
    </row>
    <row r="160">
      <c r="A160" s="42" t="n"/>
      <c r="B160" s="42">
        <f t="array" ref="B160">IFERROR(INDEX(Raw_Articles!$B:$B,MATCH(A160,Raw_Articles!$A:$A,0)),"")</f>
        <v/>
      </c>
      <c r="C160" s="42">
        <f t="array" ref="C160">IFERROR(INDEX(Raw_Articles!$G:$G,MATCH(A160,Raw_Articles!$A:$A,0)),"")</f>
        <v/>
      </c>
      <c r="D160" s="42">
        <f t="array" ref="D160">IFERROR(INDEX(Raw_Articles!$H:$H,MATCH(A160,Raw_Articles!$A:$A,0)),"")</f>
        <v/>
      </c>
      <c r="E160" s="42">
        <f t="array" ref="E160">IFERROR(INDEX(Raw_Articles!$I:$I,MATCH(A160,Raw_Articles!$A:$A,0)),"")</f>
        <v/>
      </c>
      <c r="F160" s="42">
        <f t="array" ref="F160">IFERROR(INDEX(Raw_Articles!$J:$J,MATCH(A160,Raw_Articles!$A:$A,0)),"")</f>
        <v/>
      </c>
      <c r="G160" s="42">
        <f t="array" ref="G160">IFERROR(INDEX(Raw_Articles!$K:$K,MATCH(A160,Raw_Articles!$A:$A,0)),"")</f>
        <v/>
      </c>
      <c r="H160" s="42" t="n"/>
      <c r="I160" s="42" t="n"/>
      <c r="J160" s="42" t="n"/>
      <c r="K160" s="42" t="n"/>
      <c r="L160" s="42" t="n"/>
      <c r="M160" s="42" t="n"/>
      <c r="N160" s="42" t="n"/>
      <c r="O160" s="42" t="n"/>
      <c r="P160" s="42" t="n"/>
      <c r="Q160" s="42" t="n"/>
      <c r="R160" s="42" t="n"/>
    </row>
    <row r="161">
      <c r="A161" s="42" t="n"/>
      <c r="B161" s="42">
        <f t="array" ref="B161">IFERROR(INDEX(Raw_Articles!$B:$B,MATCH(A161,Raw_Articles!$A:$A,0)),"")</f>
        <v/>
      </c>
      <c r="C161" s="42">
        <f t="array" ref="C161">IFERROR(INDEX(Raw_Articles!$G:$G,MATCH(A161,Raw_Articles!$A:$A,0)),"")</f>
        <v/>
      </c>
      <c r="D161" s="42">
        <f t="array" ref="D161">IFERROR(INDEX(Raw_Articles!$H:$H,MATCH(A161,Raw_Articles!$A:$A,0)),"")</f>
        <v/>
      </c>
      <c r="E161" s="42">
        <f t="array" ref="E161">IFERROR(INDEX(Raw_Articles!$I:$I,MATCH(A161,Raw_Articles!$A:$A,0)),"")</f>
        <v/>
      </c>
      <c r="F161" s="42">
        <f t="array" ref="F161">IFERROR(INDEX(Raw_Articles!$J:$J,MATCH(A161,Raw_Articles!$A:$A,0)),"")</f>
        <v/>
      </c>
      <c r="G161" s="42">
        <f t="array" ref="G161">IFERROR(INDEX(Raw_Articles!$K:$K,MATCH(A161,Raw_Articles!$A:$A,0)),"")</f>
        <v/>
      </c>
      <c r="H161" s="42" t="n"/>
      <c r="I161" s="42" t="n"/>
      <c r="J161" s="42" t="n"/>
      <c r="K161" s="42" t="n"/>
      <c r="L161" s="42" t="n"/>
      <c r="M161" s="42" t="n"/>
      <c r="N161" s="42" t="n"/>
      <c r="O161" s="42" t="n"/>
      <c r="P161" s="42" t="n"/>
      <c r="Q161" s="42" t="n"/>
      <c r="R161" s="42" t="n"/>
    </row>
    <row r="162">
      <c r="A162" s="42" t="n"/>
      <c r="B162" s="42">
        <f t="array" ref="B162">IFERROR(INDEX(Raw_Articles!$B:$B,MATCH(A162,Raw_Articles!$A:$A,0)),"")</f>
        <v/>
      </c>
      <c r="C162" s="42">
        <f t="array" ref="C162">IFERROR(INDEX(Raw_Articles!$G:$G,MATCH(A162,Raw_Articles!$A:$A,0)),"")</f>
        <v/>
      </c>
      <c r="D162" s="42">
        <f t="array" ref="D162">IFERROR(INDEX(Raw_Articles!$H:$H,MATCH(A162,Raw_Articles!$A:$A,0)),"")</f>
        <v/>
      </c>
      <c r="E162" s="42">
        <f t="array" ref="E162">IFERROR(INDEX(Raw_Articles!$I:$I,MATCH(A162,Raw_Articles!$A:$A,0)),"")</f>
        <v/>
      </c>
      <c r="F162" s="42">
        <f t="array" ref="F162">IFERROR(INDEX(Raw_Articles!$J:$J,MATCH(A162,Raw_Articles!$A:$A,0)),"")</f>
        <v/>
      </c>
      <c r="G162" s="42">
        <f t="array" ref="G162">IFERROR(INDEX(Raw_Articles!$K:$K,MATCH(A162,Raw_Articles!$A:$A,0)),"")</f>
        <v/>
      </c>
      <c r="H162" s="42" t="n"/>
      <c r="I162" s="42" t="n"/>
      <c r="J162" s="42" t="n"/>
      <c r="K162" s="42" t="n"/>
      <c r="L162" s="42" t="n"/>
      <c r="M162" s="42" t="n"/>
      <c r="N162" s="42" t="n"/>
      <c r="O162" s="42" t="n"/>
      <c r="P162" s="42" t="n"/>
      <c r="Q162" s="42" t="n"/>
      <c r="R162" s="42" t="n"/>
    </row>
    <row r="163">
      <c r="A163" s="42" t="n"/>
      <c r="B163" s="42">
        <f t="array" ref="B163">IFERROR(INDEX(Raw_Articles!$B:$B,MATCH(A163,Raw_Articles!$A:$A,0)),"")</f>
        <v/>
      </c>
      <c r="C163" s="42">
        <f t="array" ref="C163">IFERROR(INDEX(Raw_Articles!$G:$G,MATCH(A163,Raw_Articles!$A:$A,0)),"")</f>
        <v/>
      </c>
      <c r="D163" s="42">
        <f t="array" ref="D163">IFERROR(INDEX(Raw_Articles!$H:$H,MATCH(A163,Raw_Articles!$A:$A,0)),"")</f>
        <v/>
      </c>
      <c r="E163" s="42">
        <f t="array" ref="E163">IFERROR(INDEX(Raw_Articles!$I:$I,MATCH(A163,Raw_Articles!$A:$A,0)),"")</f>
        <v/>
      </c>
      <c r="F163" s="42">
        <f t="array" ref="F163">IFERROR(INDEX(Raw_Articles!$J:$J,MATCH(A163,Raw_Articles!$A:$A,0)),"")</f>
        <v/>
      </c>
      <c r="G163" s="42">
        <f t="array" ref="G163">IFERROR(INDEX(Raw_Articles!$K:$K,MATCH(A163,Raw_Articles!$A:$A,0)),"")</f>
        <v/>
      </c>
      <c r="H163" s="42" t="n"/>
      <c r="I163" s="42" t="n"/>
      <c r="J163" s="42" t="n"/>
      <c r="K163" s="42" t="n"/>
      <c r="L163" s="42" t="n"/>
      <c r="M163" s="42" t="n"/>
      <c r="N163" s="42" t="n"/>
      <c r="O163" s="42" t="n"/>
      <c r="P163" s="42" t="n"/>
      <c r="Q163" s="42" t="n"/>
      <c r="R163" s="42" t="n"/>
    </row>
    <row r="164">
      <c r="A164" s="42" t="n"/>
      <c r="B164" s="42">
        <f t="array" ref="B164">IFERROR(INDEX(Raw_Articles!$B:$B,MATCH(A164,Raw_Articles!$A:$A,0)),"")</f>
        <v/>
      </c>
      <c r="C164" s="42">
        <f t="array" ref="C164">IFERROR(INDEX(Raw_Articles!$G:$G,MATCH(A164,Raw_Articles!$A:$A,0)),"")</f>
        <v/>
      </c>
      <c r="D164" s="42">
        <f t="array" ref="D164">IFERROR(INDEX(Raw_Articles!$H:$H,MATCH(A164,Raw_Articles!$A:$A,0)),"")</f>
        <v/>
      </c>
      <c r="E164" s="42">
        <f t="array" ref="E164">IFERROR(INDEX(Raw_Articles!$I:$I,MATCH(A164,Raw_Articles!$A:$A,0)),"")</f>
        <v/>
      </c>
      <c r="F164" s="42">
        <f t="array" ref="F164">IFERROR(INDEX(Raw_Articles!$J:$J,MATCH(A164,Raw_Articles!$A:$A,0)),"")</f>
        <v/>
      </c>
      <c r="G164" s="42">
        <f t="array" ref="G164">IFERROR(INDEX(Raw_Articles!$K:$K,MATCH(A164,Raw_Articles!$A:$A,0)),"")</f>
        <v/>
      </c>
      <c r="H164" s="42" t="n"/>
      <c r="I164" s="42" t="n"/>
      <c r="J164" s="42" t="n"/>
      <c r="K164" s="42" t="n"/>
      <c r="L164" s="42" t="n"/>
      <c r="M164" s="42" t="n"/>
      <c r="N164" s="42" t="n"/>
      <c r="O164" s="42" t="n"/>
      <c r="P164" s="42" t="n"/>
      <c r="Q164" s="42" t="n"/>
      <c r="R164" s="42" t="n"/>
    </row>
    <row r="165">
      <c r="A165" s="42" t="n"/>
      <c r="B165" s="42">
        <f t="array" ref="B165">IFERROR(INDEX(Raw_Articles!$B:$B,MATCH(A165,Raw_Articles!$A:$A,0)),"")</f>
        <v/>
      </c>
      <c r="C165" s="42">
        <f t="array" ref="C165">IFERROR(INDEX(Raw_Articles!$G:$G,MATCH(A165,Raw_Articles!$A:$A,0)),"")</f>
        <v/>
      </c>
      <c r="D165" s="42">
        <f t="array" ref="D165">IFERROR(INDEX(Raw_Articles!$H:$H,MATCH(A165,Raw_Articles!$A:$A,0)),"")</f>
        <v/>
      </c>
      <c r="E165" s="42">
        <f t="array" ref="E165">IFERROR(INDEX(Raw_Articles!$I:$I,MATCH(A165,Raw_Articles!$A:$A,0)),"")</f>
        <v/>
      </c>
      <c r="F165" s="42">
        <f t="array" ref="F165">IFERROR(INDEX(Raw_Articles!$J:$J,MATCH(A165,Raw_Articles!$A:$A,0)),"")</f>
        <v/>
      </c>
      <c r="G165" s="42">
        <f t="array" ref="G165">IFERROR(INDEX(Raw_Articles!$K:$K,MATCH(A165,Raw_Articles!$A:$A,0)),"")</f>
        <v/>
      </c>
      <c r="H165" s="42" t="n"/>
      <c r="I165" s="42" t="n"/>
      <c r="J165" s="42" t="n"/>
      <c r="K165" s="42" t="n"/>
      <c r="L165" s="42" t="n"/>
      <c r="M165" s="42" t="n"/>
      <c r="N165" s="42" t="n"/>
      <c r="O165" s="42" t="n"/>
      <c r="P165" s="42" t="n"/>
      <c r="Q165" s="42" t="n"/>
      <c r="R165" s="42" t="n"/>
    </row>
    <row r="166">
      <c r="A166" s="42" t="n"/>
      <c r="B166" s="42">
        <f t="array" ref="B166">IFERROR(INDEX(Raw_Articles!$B:$B,MATCH(A166,Raw_Articles!$A:$A,0)),"")</f>
        <v/>
      </c>
      <c r="C166" s="42">
        <f t="array" ref="C166">IFERROR(INDEX(Raw_Articles!$G:$G,MATCH(A166,Raw_Articles!$A:$A,0)),"")</f>
        <v/>
      </c>
      <c r="D166" s="42">
        <f t="array" ref="D166">IFERROR(INDEX(Raw_Articles!$H:$H,MATCH(A166,Raw_Articles!$A:$A,0)),"")</f>
        <v/>
      </c>
      <c r="E166" s="42">
        <f t="array" ref="E166">IFERROR(INDEX(Raw_Articles!$I:$I,MATCH(A166,Raw_Articles!$A:$A,0)),"")</f>
        <v/>
      </c>
      <c r="F166" s="42">
        <f t="array" ref="F166">IFERROR(INDEX(Raw_Articles!$J:$J,MATCH(A166,Raw_Articles!$A:$A,0)),"")</f>
        <v/>
      </c>
      <c r="G166" s="42">
        <f t="array" ref="G166">IFERROR(INDEX(Raw_Articles!$K:$K,MATCH(A166,Raw_Articles!$A:$A,0)),"")</f>
        <v/>
      </c>
      <c r="H166" s="42" t="n"/>
      <c r="I166" s="42" t="n"/>
      <c r="J166" s="42" t="n"/>
      <c r="K166" s="42" t="n"/>
      <c r="L166" s="42" t="n"/>
      <c r="M166" s="42" t="n"/>
      <c r="N166" s="42" t="n"/>
      <c r="O166" s="42" t="n"/>
      <c r="P166" s="42" t="n"/>
      <c r="Q166" s="42" t="n"/>
      <c r="R166" s="42" t="n"/>
    </row>
    <row r="167">
      <c r="A167" s="42" t="n"/>
      <c r="B167" s="42">
        <f t="array" ref="B167">IFERROR(INDEX(Raw_Articles!$B:$B,MATCH(A167,Raw_Articles!$A:$A,0)),"")</f>
        <v/>
      </c>
      <c r="C167" s="42">
        <f t="array" ref="C167">IFERROR(INDEX(Raw_Articles!$G:$G,MATCH(A167,Raw_Articles!$A:$A,0)),"")</f>
        <v/>
      </c>
      <c r="D167" s="42">
        <f t="array" ref="D167">IFERROR(INDEX(Raw_Articles!$H:$H,MATCH(A167,Raw_Articles!$A:$A,0)),"")</f>
        <v/>
      </c>
      <c r="E167" s="42">
        <f t="array" ref="E167">IFERROR(INDEX(Raw_Articles!$I:$I,MATCH(A167,Raw_Articles!$A:$A,0)),"")</f>
        <v/>
      </c>
      <c r="F167" s="42">
        <f t="array" ref="F167">IFERROR(INDEX(Raw_Articles!$J:$J,MATCH(A167,Raw_Articles!$A:$A,0)),"")</f>
        <v/>
      </c>
      <c r="G167" s="42">
        <f t="array" ref="G167">IFERROR(INDEX(Raw_Articles!$K:$K,MATCH(A167,Raw_Articles!$A:$A,0)),"")</f>
        <v/>
      </c>
      <c r="H167" s="42" t="n"/>
      <c r="I167" s="42" t="n"/>
      <c r="J167" s="42" t="n"/>
      <c r="K167" s="42" t="n"/>
      <c r="L167" s="42" t="n"/>
      <c r="M167" s="42" t="n"/>
      <c r="N167" s="42" t="n"/>
      <c r="O167" s="42" t="n"/>
      <c r="P167" s="42" t="n"/>
      <c r="Q167" s="42" t="n"/>
      <c r="R167" s="42" t="n"/>
    </row>
    <row r="168">
      <c r="A168" s="42" t="n"/>
      <c r="B168" s="42">
        <f t="array" ref="B168">IFERROR(INDEX(Raw_Articles!$B:$B,MATCH(A168,Raw_Articles!$A:$A,0)),"")</f>
        <v/>
      </c>
      <c r="C168" s="42">
        <f t="array" ref="C168">IFERROR(INDEX(Raw_Articles!$G:$G,MATCH(A168,Raw_Articles!$A:$A,0)),"")</f>
        <v/>
      </c>
      <c r="D168" s="42">
        <f t="array" ref="D168">IFERROR(INDEX(Raw_Articles!$H:$H,MATCH(A168,Raw_Articles!$A:$A,0)),"")</f>
        <v/>
      </c>
      <c r="E168" s="42">
        <f t="array" ref="E168">IFERROR(INDEX(Raw_Articles!$I:$I,MATCH(A168,Raw_Articles!$A:$A,0)),"")</f>
        <v/>
      </c>
      <c r="F168" s="42">
        <f t="array" ref="F168">IFERROR(INDEX(Raw_Articles!$J:$J,MATCH(A168,Raw_Articles!$A:$A,0)),"")</f>
        <v/>
      </c>
      <c r="G168" s="42">
        <f t="array" ref="G168">IFERROR(INDEX(Raw_Articles!$K:$K,MATCH(A168,Raw_Articles!$A:$A,0)),"")</f>
        <v/>
      </c>
      <c r="H168" s="42" t="n"/>
      <c r="I168" s="42" t="n"/>
      <c r="J168" s="42" t="n"/>
      <c r="K168" s="42" t="n"/>
      <c r="L168" s="42" t="n"/>
      <c r="M168" s="42" t="n"/>
      <c r="N168" s="42" t="n"/>
      <c r="O168" s="42" t="n"/>
      <c r="P168" s="42" t="n"/>
      <c r="Q168" s="42" t="n"/>
      <c r="R168" s="42" t="n"/>
    </row>
    <row r="169">
      <c r="A169" s="42" t="n"/>
      <c r="B169" s="42">
        <f t="array" ref="B169">IFERROR(INDEX(Raw_Articles!$B:$B,MATCH(A169,Raw_Articles!$A:$A,0)),"")</f>
        <v/>
      </c>
      <c r="C169" s="42">
        <f t="array" ref="C169">IFERROR(INDEX(Raw_Articles!$G:$G,MATCH(A169,Raw_Articles!$A:$A,0)),"")</f>
        <v/>
      </c>
      <c r="D169" s="42">
        <f t="array" ref="D169">IFERROR(INDEX(Raw_Articles!$H:$H,MATCH(A169,Raw_Articles!$A:$A,0)),"")</f>
        <v/>
      </c>
      <c r="E169" s="42">
        <f t="array" ref="E169">IFERROR(INDEX(Raw_Articles!$I:$I,MATCH(A169,Raw_Articles!$A:$A,0)),"")</f>
        <v/>
      </c>
      <c r="F169" s="42">
        <f t="array" ref="F169">IFERROR(INDEX(Raw_Articles!$J:$J,MATCH(A169,Raw_Articles!$A:$A,0)),"")</f>
        <v/>
      </c>
      <c r="G169" s="42">
        <f t="array" ref="G169">IFERROR(INDEX(Raw_Articles!$K:$K,MATCH(A169,Raw_Articles!$A:$A,0)),"")</f>
        <v/>
      </c>
      <c r="H169" s="42" t="n"/>
      <c r="I169" s="42" t="n"/>
      <c r="J169" s="42" t="n"/>
      <c r="K169" s="42" t="n"/>
      <c r="L169" s="42" t="n"/>
      <c r="M169" s="42" t="n"/>
      <c r="N169" s="42" t="n"/>
      <c r="O169" s="42" t="n"/>
      <c r="P169" s="42" t="n"/>
      <c r="Q169" s="42" t="n"/>
      <c r="R169" s="42" t="n"/>
    </row>
    <row r="170">
      <c r="A170" s="42" t="n"/>
      <c r="B170" s="42">
        <f t="array" ref="B170">IFERROR(INDEX(Raw_Articles!$B:$B,MATCH(A170,Raw_Articles!$A:$A,0)),"")</f>
        <v/>
      </c>
      <c r="C170" s="42">
        <f t="array" ref="C170">IFERROR(INDEX(Raw_Articles!$G:$G,MATCH(A170,Raw_Articles!$A:$A,0)),"")</f>
        <v/>
      </c>
      <c r="D170" s="42">
        <f t="array" ref="D170">IFERROR(INDEX(Raw_Articles!$H:$H,MATCH(A170,Raw_Articles!$A:$A,0)),"")</f>
        <v/>
      </c>
      <c r="E170" s="42">
        <f t="array" ref="E170">IFERROR(INDEX(Raw_Articles!$I:$I,MATCH(A170,Raw_Articles!$A:$A,0)),"")</f>
        <v/>
      </c>
      <c r="F170" s="42">
        <f t="array" ref="F170">IFERROR(INDEX(Raw_Articles!$J:$J,MATCH(A170,Raw_Articles!$A:$A,0)),"")</f>
        <v/>
      </c>
      <c r="G170" s="42">
        <f t="array" ref="G170">IFERROR(INDEX(Raw_Articles!$K:$K,MATCH(A170,Raw_Articles!$A:$A,0)),"")</f>
        <v/>
      </c>
      <c r="H170" s="42" t="n"/>
      <c r="I170" s="42" t="n"/>
      <c r="J170" s="42" t="n"/>
      <c r="K170" s="42" t="n"/>
      <c r="L170" s="42" t="n"/>
      <c r="M170" s="42" t="n"/>
      <c r="N170" s="42" t="n"/>
      <c r="O170" s="42" t="n"/>
      <c r="P170" s="42" t="n"/>
      <c r="Q170" s="42" t="n"/>
      <c r="R170" s="42" t="n"/>
    </row>
    <row r="171">
      <c r="A171" s="42" t="n"/>
      <c r="B171" s="42">
        <f t="array" ref="B171">IFERROR(INDEX(Raw_Articles!$B:$B,MATCH(A171,Raw_Articles!$A:$A,0)),"")</f>
        <v/>
      </c>
      <c r="C171" s="42">
        <f t="array" ref="C171">IFERROR(INDEX(Raw_Articles!$G:$G,MATCH(A171,Raw_Articles!$A:$A,0)),"")</f>
        <v/>
      </c>
      <c r="D171" s="42">
        <f t="array" ref="D171">IFERROR(INDEX(Raw_Articles!$H:$H,MATCH(A171,Raw_Articles!$A:$A,0)),"")</f>
        <v/>
      </c>
      <c r="E171" s="42">
        <f t="array" ref="E171">IFERROR(INDEX(Raw_Articles!$I:$I,MATCH(A171,Raw_Articles!$A:$A,0)),"")</f>
        <v/>
      </c>
      <c r="F171" s="42">
        <f t="array" ref="F171">IFERROR(INDEX(Raw_Articles!$J:$J,MATCH(A171,Raw_Articles!$A:$A,0)),"")</f>
        <v/>
      </c>
      <c r="G171" s="42">
        <f t="array" ref="G171">IFERROR(INDEX(Raw_Articles!$K:$K,MATCH(A171,Raw_Articles!$A:$A,0)),"")</f>
        <v/>
      </c>
      <c r="H171" s="42" t="n"/>
      <c r="I171" s="42" t="n"/>
      <c r="J171" s="42" t="n"/>
      <c r="K171" s="42" t="n"/>
      <c r="L171" s="42" t="n"/>
      <c r="M171" s="42" t="n"/>
      <c r="N171" s="42" t="n"/>
      <c r="O171" s="42" t="n"/>
      <c r="P171" s="42" t="n"/>
      <c r="Q171" s="42" t="n"/>
      <c r="R171" s="42" t="n"/>
    </row>
    <row r="172">
      <c r="A172" s="42" t="n"/>
      <c r="B172" s="42">
        <f t="array" ref="B172">IFERROR(INDEX(Raw_Articles!$B:$B,MATCH(A172,Raw_Articles!$A:$A,0)),"")</f>
        <v/>
      </c>
      <c r="C172" s="42">
        <f t="array" ref="C172">IFERROR(INDEX(Raw_Articles!$G:$G,MATCH(A172,Raw_Articles!$A:$A,0)),"")</f>
        <v/>
      </c>
      <c r="D172" s="42">
        <f t="array" ref="D172">IFERROR(INDEX(Raw_Articles!$H:$H,MATCH(A172,Raw_Articles!$A:$A,0)),"")</f>
        <v/>
      </c>
      <c r="E172" s="42">
        <f t="array" ref="E172">IFERROR(INDEX(Raw_Articles!$I:$I,MATCH(A172,Raw_Articles!$A:$A,0)),"")</f>
        <v/>
      </c>
      <c r="F172" s="42">
        <f t="array" ref="F172">IFERROR(INDEX(Raw_Articles!$J:$J,MATCH(A172,Raw_Articles!$A:$A,0)),"")</f>
        <v/>
      </c>
      <c r="G172" s="42">
        <f t="array" ref="G172">IFERROR(INDEX(Raw_Articles!$K:$K,MATCH(A172,Raw_Articles!$A:$A,0)),"")</f>
        <v/>
      </c>
      <c r="H172" s="42" t="n"/>
      <c r="I172" s="42" t="n"/>
      <c r="J172" s="42" t="n"/>
      <c r="K172" s="42" t="n"/>
      <c r="L172" s="42" t="n"/>
      <c r="M172" s="42" t="n"/>
      <c r="N172" s="42" t="n"/>
      <c r="O172" s="42" t="n"/>
      <c r="P172" s="42" t="n"/>
      <c r="Q172" s="42" t="n"/>
      <c r="R172" s="42" t="n"/>
    </row>
    <row r="173">
      <c r="A173" s="42" t="n"/>
      <c r="B173" s="42">
        <f t="array" ref="B173">IFERROR(INDEX(Raw_Articles!$B:$B,MATCH(A173,Raw_Articles!$A:$A,0)),"")</f>
        <v/>
      </c>
      <c r="C173" s="42">
        <f t="array" ref="C173">IFERROR(INDEX(Raw_Articles!$G:$G,MATCH(A173,Raw_Articles!$A:$A,0)),"")</f>
        <v/>
      </c>
      <c r="D173" s="42">
        <f t="array" ref="D173">IFERROR(INDEX(Raw_Articles!$H:$H,MATCH(A173,Raw_Articles!$A:$A,0)),"")</f>
        <v/>
      </c>
      <c r="E173" s="42">
        <f t="array" ref="E173">IFERROR(INDEX(Raw_Articles!$I:$I,MATCH(A173,Raw_Articles!$A:$A,0)),"")</f>
        <v/>
      </c>
      <c r="F173" s="42">
        <f t="array" ref="F173">IFERROR(INDEX(Raw_Articles!$J:$J,MATCH(A173,Raw_Articles!$A:$A,0)),"")</f>
        <v/>
      </c>
      <c r="G173" s="42">
        <f t="array" ref="G173">IFERROR(INDEX(Raw_Articles!$K:$K,MATCH(A173,Raw_Articles!$A:$A,0)),"")</f>
        <v/>
      </c>
      <c r="H173" s="42" t="n"/>
      <c r="I173" s="42" t="n"/>
      <c r="J173" s="42" t="n"/>
      <c r="K173" s="42" t="n"/>
      <c r="L173" s="42" t="n"/>
      <c r="M173" s="42" t="n"/>
      <c r="N173" s="42" t="n"/>
      <c r="O173" s="42" t="n"/>
      <c r="P173" s="42" t="n"/>
      <c r="Q173" s="42" t="n"/>
      <c r="R173" s="42" t="n"/>
    </row>
    <row r="174">
      <c r="A174" s="42" t="n"/>
      <c r="B174" s="42">
        <f t="array" ref="B174">IFERROR(INDEX(Raw_Articles!$B:$B,MATCH(A174,Raw_Articles!$A:$A,0)),"")</f>
        <v/>
      </c>
      <c r="C174" s="42">
        <f t="array" ref="C174">IFERROR(INDEX(Raw_Articles!$G:$G,MATCH(A174,Raw_Articles!$A:$A,0)),"")</f>
        <v/>
      </c>
      <c r="D174" s="42">
        <f t="array" ref="D174">IFERROR(INDEX(Raw_Articles!$H:$H,MATCH(A174,Raw_Articles!$A:$A,0)),"")</f>
        <v/>
      </c>
      <c r="E174" s="42">
        <f t="array" ref="E174">IFERROR(INDEX(Raw_Articles!$I:$I,MATCH(A174,Raw_Articles!$A:$A,0)),"")</f>
        <v/>
      </c>
      <c r="F174" s="42">
        <f t="array" ref="F174">IFERROR(INDEX(Raw_Articles!$J:$J,MATCH(A174,Raw_Articles!$A:$A,0)),"")</f>
        <v/>
      </c>
      <c r="G174" s="42">
        <f t="array" ref="G174">IFERROR(INDEX(Raw_Articles!$K:$K,MATCH(A174,Raw_Articles!$A:$A,0)),"")</f>
        <v/>
      </c>
      <c r="H174" s="42" t="n"/>
      <c r="I174" s="42" t="n"/>
      <c r="J174" s="42" t="n"/>
      <c r="K174" s="42" t="n"/>
      <c r="L174" s="42" t="n"/>
      <c r="M174" s="42" t="n"/>
      <c r="N174" s="42" t="n"/>
      <c r="O174" s="42" t="n"/>
      <c r="P174" s="42" t="n"/>
      <c r="Q174" s="42" t="n"/>
      <c r="R174" s="42" t="n"/>
    </row>
    <row r="175">
      <c r="A175" s="42" t="n"/>
      <c r="B175" s="42">
        <f t="array" ref="B175">IFERROR(INDEX(Raw_Articles!$B:$B,MATCH(A175,Raw_Articles!$A:$A,0)),"")</f>
        <v/>
      </c>
      <c r="C175" s="42">
        <f t="array" ref="C175">IFERROR(INDEX(Raw_Articles!$G:$G,MATCH(A175,Raw_Articles!$A:$A,0)),"")</f>
        <v/>
      </c>
      <c r="D175" s="42">
        <f t="array" ref="D175">IFERROR(INDEX(Raw_Articles!$H:$H,MATCH(A175,Raw_Articles!$A:$A,0)),"")</f>
        <v/>
      </c>
      <c r="E175" s="42">
        <f t="array" ref="E175">IFERROR(INDEX(Raw_Articles!$I:$I,MATCH(A175,Raw_Articles!$A:$A,0)),"")</f>
        <v/>
      </c>
      <c r="F175" s="42">
        <f t="array" ref="F175">IFERROR(INDEX(Raw_Articles!$J:$J,MATCH(A175,Raw_Articles!$A:$A,0)),"")</f>
        <v/>
      </c>
      <c r="G175" s="42">
        <f t="array" ref="G175">IFERROR(INDEX(Raw_Articles!$K:$K,MATCH(A175,Raw_Articles!$A:$A,0)),"")</f>
        <v/>
      </c>
      <c r="H175" s="42" t="n"/>
      <c r="I175" s="42" t="n"/>
      <c r="J175" s="42" t="n"/>
      <c r="K175" s="42" t="n"/>
      <c r="L175" s="42" t="n"/>
      <c r="M175" s="42" t="n"/>
      <c r="N175" s="42" t="n"/>
      <c r="O175" s="42" t="n"/>
      <c r="P175" s="42" t="n"/>
      <c r="Q175" s="42" t="n"/>
      <c r="R175" s="42" t="n"/>
    </row>
    <row r="176">
      <c r="A176" s="42" t="n"/>
      <c r="B176" s="42">
        <f t="array" ref="B176">IFERROR(INDEX(Raw_Articles!$B:$B,MATCH(A176,Raw_Articles!$A:$A,0)),"")</f>
        <v/>
      </c>
      <c r="C176" s="42">
        <f t="array" ref="C176">IFERROR(INDEX(Raw_Articles!$G:$G,MATCH(A176,Raw_Articles!$A:$A,0)),"")</f>
        <v/>
      </c>
      <c r="D176" s="42">
        <f t="array" ref="D176">IFERROR(INDEX(Raw_Articles!$H:$H,MATCH(A176,Raw_Articles!$A:$A,0)),"")</f>
        <v/>
      </c>
      <c r="E176" s="42">
        <f t="array" ref="E176">IFERROR(INDEX(Raw_Articles!$I:$I,MATCH(A176,Raw_Articles!$A:$A,0)),"")</f>
        <v/>
      </c>
      <c r="F176" s="42">
        <f t="array" ref="F176">IFERROR(INDEX(Raw_Articles!$J:$J,MATCH(A176,Raw_Articles!$A:$A,0)),"")</f>
        <v/>
      </c>
      <c r="G176" s="42">
        <f t="array" ref="G176">IFERROR(INDEX(Raw_Articles!$K:$K,MATCH(A176,Raw_Articles!$A:$A,0)),"")</f>
        <v/>
      </c>
      <c r="H176" s="42" t="n"/>
      <c r="I176" s="42" t="n"/>
      <c r="J176" s="42" t="n"/>
      <c r="K176" s="42" t="n"/>
      <c r="L176" s="42" t="n"/>
      <c r="M176" s="42" t="n"/>
      <c r="N176" s="42" t="n"/>
      <c r="O176" s="42" t="n"/>
      <c r="P176" s="42" t="n"/>
      <c r="Q176" s="42" t="n"/>
      <c r="R176" s="42" t="n"/>
    </row>
    <row r="177">
      <c r="A177" s="42" t="n"/>
      <c r="B177" s="42">
        <f t="array" ref="B177">IFERROR(INDEX(Raw_Articles!$B:$B,MATCH(A177,Raw_Articles!$A:$A,0)),"")</f>
        <v/>
      </c>
      <c r="C177" s="42">
        <f t="array" ref="C177">IFERROR(INDEX(Raw_Articles!$G:$G,MATCH(A177,Raw_Articles!$A:$A,0)),"")</f>
        <v/>
      </c>
      <c r="D177" s="42">
        <f t="array" ref="D177">IFERROR(INDEX(Raw_Articles!$H:$H,MATCH(A177,Raw_Articles!$A:$A,0)),"")</f>
        <v/>
      </c>
      <c r="E177" s="42">
        <f t="array" ref="E177">IFERROR(INDEX(Raw_Articles!$I:$I,MATCH(A177,Raw_Articles!$A:$A,0)),"")</f>
        <v/>
      </c>
      <c r="F177" s="42">
        <f t="array" ref="F177">IFERROR(INDEX(Raw_Articles!$J:$J,MATCH(A177,Raw_Articles!$A:$A,0)),"")</f>
        <v/>
      </c>
      <c r="G177" s="42">
        <f t="array" ref="G177">IFERROR(INDEX(Raw_Articles!$K:$K,MATCH(A177,Raw_Articles!$A:$A,0)),"")</f>
        <v/>
      </c>
      <c r="H177" s="42" t="n"/>
      <c r="I177" s="42" t="n"/>
      <c r="J177" s="42" t="n"/>
      <c r="K177" s="42" t="n"/>
      <c r="L177" s="42" t="n"/>
      <c r="M177" s="42" t="n"/>
      <c r="N177" s="42" t="n"/>
      <c r="O177" s="42" t="n"/>
      <c r="P177" s="42" t="n"/>
      <c r="Q177" s="42" t="n"/>
      <c r="R177" s="42" t="n"/>
    </row>
    <row r="178">
      <c r="A178" s="42" t="n"/>
      <c r="B178" s="42">
        <f t="array" ref="B178">IFERROR(INDEX(Raw_Articles!$B:$B,MATCH(A178,Raw_Articles!$A:$A,0)),"")</f>
        <v/>
      </c>
      <c r="C178" s="42">
        <f t="array" ref="C178">IFERROR(INDEX(Raw_Articles!$G:$G,MATCH(A178,Raw_Articles!$A:$A,0)),"")</f>
        <v/>
      </c>
      <c r="D178" s="42">
        <f t="array" ref="D178">IFERROR(INDEX(Raw_Articles!$H:$H,MATCH(A178,Raw_Articles!$A:$A,0)),"")</f>
        <v/>
      </c>
      <c r="E178" s="42">
        <f t="array" ref="E178">IFERROR(INDEX(Raw_Articles!$I:$I,MATCH(A178,Raw_Articles!$A:$A,0)),"")</f>
        <v/>
      </c>
      <c r="F178" s="42">
        <f t="array" ref="F178">IFERROR(INDEX(Raw_Articles!$J:$J,MATCH(A178,Raw_Articles!$A:$A,0)),"")</f>
        <v/>
      </c>
      <c r="G178" s="42">
        <f t="array" ref="G178">IFERROR(INDEX(Raw_Articles!$K:$K,MATCH(A178,Raw_Articles!$A:$A,0)),"")</f>
        <v/>
      </c>
      <c r="H178" s="42" t="n"/>
      <c r="I178" s="42" t="n"/>
      <c r="J178" s="42" t="n"/>
      <c r="K178" s="42" t="n"/>
      <c r="L178" s="42" t="n"/>
      <c r="M178" s="42" t="n"/>
      <c r="N178" s="42" t="n"/>
      <c r="O178" s="42" t="n"/>
      <c r="P178" s="42" t="n"/>
      <c r="Q178" s="42" t="n"/>
      <c r="R178" s="42" t="n"/>
    </row>
    <row r="179">
      <c r="A179" s="42" t="n"/>
      <c r="B179" s="42">
        <f t="array" ref="B179">IFERROR(INDEX(Raw_Articles!$B:$B,MATCH(A179,Raw_Articles!$A:$A,0)),"")</f>
        <v/>
      </c>
      <c r="C179" s="42">
        <f t="array" ref="C179">IFERROR(INDEX(Raw_Articles!$G:$G,MATCH(A179,Raw_Articles!$A:$A,0)),"")</f>
        <v/>
      </c>
      <c r="D179" s="42">
        <f t="array" ref="D179">IFERROR(INDEX(Raw_Articles!$H:$H,MATCH(A179,Raw_Articles!$A:$A,0)),"")</f>
        <v/>
      </c>
      <c r="E179" s="42">
        <f t="array" ref="E179">IFERROR(INDEX(Raw_Articles!$I:$I,MATCH(A179,Raw_Articles!$A:$A,0)),"")</f>
        <v/>
      </c>
      <c r="F179" s="42">
        <f t="array" ref="F179">IFERROR(INDEX(Raw_Articles!$J:$J,MATCH(A179,Raw_Articles!$A:$A,0)),"")</f>
        <v/>
      </c>
      <c r="G179" s="42">
        <f t="array" ref="G179">IFERROR(INDEX(Raw_Articles!$K:$K,MATCH(A179,Raw_Articles!$A:$A,0)),"")</f>
        <v/>
      </c>
      <c r="H179" s="42" t="n"/>
      <c r="I179" s="42" t="n"/>
      <c r="J179" s="42" t="n"/>
      <c r="K179" s="42" t="n"/>
      <c r="L179" s="42" t="n"/>
      <c r="M179" s="42" t="n"/>
      <c r="N179" s="42" t="n"/>
      <c r="O179" s="42" t="n"/>
      <c r="P179" s="42" t="n"/>
      <c r="Q179" s="42" t="n"/>
      <c r="R179" s="42" t="n"/>
    </row>
    <row r="180">
      <c r="A180" s="42" t="n"/>
      <c r="B180" s="42">
        <f t="array" ref="B180">IFERROR(INDEX(Raw_Articles!$B:$B,MATCH(A180,Raw_Articles!$A:$A,0)),"")</f>
        <v/>
      </c>
      <c r="C180" s="42">
        <f t="array" ref="C180">IFERROR(INDEX(Raw_Articles!$G:$G,MATCH(A180,Raw_Articles!$A:$A,0)),"")</f>
        <v/>
      </c>
      <c r="D180" s="42">
        <f t="array" ref="D180">IFERROR(INDEX(Raw_Articles!$H:$H,MATCH(A180,Raw_Articles!$A:$A,0)),"")</f>
        <v/>
      </c>
      <c r="E180" s="42">
        <f t="array" ref="E180">IFERROR(INDEX(Raw_Articles!$I:$I,MATCH(A180,Raw_Articles!$A:$A,0)),"")</f>
        <v/>
      </c>
      <c r="F180" s="42">
        <f t="array" ref="F180">IFERROR(INDEX(Raw_Articles!$J:$J,MATCH(A180,Raw_Articles!$A:$A,0)),"")</f>
        <v/>
      </c>
      <c r="G180" s="42">
        <f t="array" ref="G180">IFERROR(INDEX(Raw_Articles!$K:$K,MATCH(A180,Raw_Articles!$A:$A,0)),"")</f>
        <v/>
      </c>
      <c r="H180" s="42" t="n"/>
      <c r="I180" s="42" t="n"/>
      <c r="J180" s="42" t="n"/>
      <c r="K180" s="42" t="n"/>
      <c r="L180" s="42" t="n"/>
      <c r="M180" s="42" t="n"/>
      <c r="N180" s="42" t="n"/>
      <c r="O180" s="42" t="n"/>
      <c r="P180" s="42" t="n"/>
      <c r="Q180" s="42" t="n"/>
      <c r="R180" s="42" t="n"/>
    </row>
    <row r="181">
      <c r="A181" s="42" t="n"/>
      <c r="B181" s="42">
        <f t="array" ref="B181">IFERROR(INDEX(Raw_Articles!$B:$B,MATCH(A181,Raw_Articles!$A:$A,0)),"")</f>
        <v/>
      </c>
      <c r="C181" s="42">
        <f t="array" ref="C181">IFERROR(INDEX(Raw_Articles!$G:$G,MATCH(A181,Raw_Articles!$A:$A,0)),"")</f>
        <v/>
      </c>
      <c r="D181" s="42">
        <f t="array" ref="D181">IFERROR(INDEX(Raw_Articles!$H:$H,MATCH(A181,Raw_Articles!$A:$A,0)),"")</f>
        <v/>
      </c>
      <c r="E181" s="42">
        <f t="array" ref="E181">IFERROR(INDEX(Raw_Articles!$I:$I,MATCH(A181,Raw_Articles!$A:$A,0)),"")</f>
        <v/>
      </c>
      <c r="F181" s="42">
        <f t="array" ref="F181">IFERROR(INDEX(Raw_Articles!$J:$J,MATCH(A181,Raw_Articles!$A:$A,0)),"")</f>
        <v/>
      </c>
      <c r="G181" s="42">
        <f t="array" ref="G181">IFERROR(INDEX(Raw_Articles!$K:$K,MATCH(A181,Raw_Articles!$A:$A,0)),"")</f>
        <v/>
      </c>
      <c r="H181" s="42" t="n"/>
      <c r="I181" s="42" t="n"/>
      <c r="J181" s="42" t="n"/>
      <c r="K181" s="42" t="n"/>
      <c r="L181" s="42" t="n"/>
      <c r="M181" s="42" t="n"/>
      <c r="N181" s="42" t="n"/>
      <c r="O181" s="42" t="n"/>
      <c r="P181" s="42" t="n"/>
      <c r="Q181" s="42" t="n"/>
      <c r="R181" s="42" t="n"/>
    </row>
    <row r="182">
      <c r="A182" s="42" t="n"/>
      <c r="B182" s="42">
        <f t="array" ref="B182">IFERROR(INDEX(Raw_Articles!$B:$B,MATCH(A182,Raw_Articles!$A:$A,0)),"")</f>
        <v/>
      </c>
      <c r="C182" s="42">
        <f t="array" ref="C182">IFERROR(INDEX(Raw_Articles!$G:$G,MATCH(A182,Raw_Articles!$A:$A,0)),"")</f>
        <v/>
      </c>
      <c r="D182" s="42">
        <f t="array" ref="D182">IFERROR(INDEX(Raw_Articles!$H:$H,MATCH(A182,Raw_Articles!$A:$A,0)),"")</f>
        <v/>
      </c>
      <c r="E182" s="42">
        <f t="array" ref="E182">IFERROR(INDEX(Raw_Articles!$I:$I,MATCH(A182,Raw_Articles!$A:$A,0)),"")</f>
        <v/>
      </c>
      <c r="F182" s="42">
        <f t="array" ref="F182">IFERROR(INDEX(Raw_Articles!$J:$J,MATCH(A182,Raw_Articles!$A:$A,0)),"")</f>
        <v/>
      </c>
      <c r="G182" s="42">
        <f t="array" ref="G182">IFERROR(INDEX(Raw_Articles!$K:$K,MATCH(A182,Raw_Articles!$A:$A,0)),"")</f>
        <v/>
      </c>
      <c r="H182" s="42" t="n"/>
      <c r="I182" s="42" t="n"/>
      <c r="J182" s="42" t="n"/>
      <c r="K182" s="42" t="n"/>
      <c r="L182" s="42" t="n"/>
      <c r="M182" s="42" t="n"/>
      <c r="N182" s="42" t="n"/>
      <c r="O182" s="42" t="n"/>
      <c r="P182" s="42" t="n"/>
      <c r="Q182" s="42" t="n"/>
      <c r="R182" s="42" t="n"/>
    </row>
    <row r="183">
      <c r="A183" s="42" t="n"/>
      <c r="B183" s="42">
        <f t="array" ref="B183">IFERROR(INDEX(Raw_Articles!$B:$B,MATCH(A183,Raw_Articles!$A:$A,0)),"")</f>
        <v/>
      </c>
      <c r="C183" s="42">
        <f t="array" ref="C183">IFERROR(INDEX(Raw_Articles!$G:$G,MATCH(A183,Raw_Articles!$A:$A,0)),"")</f>
        <v/>
      </c>
      <c r="D183" s="42">
        <f t="array" ref="D183">IFERROR(INDEX(Raw_Articles!$H:$H,MATCH(A183,Raw_Articles!$A:$A,0)),"")</f>
        <v/>
      </c>
      <c r="E183" s="42">
        <f t="array" ref="E183">IFERROR(INDEX(Raw_Articles!$I:$I,MATCH(A183,Raw_Articles!$A:$A,0)),"")</f>
        <v/>
      </c>
      <c r="F183" s="42">
        <f t="array" ref="F183">IFERROR(INDEX(Raw_Articles!$J:$J,MATCH(A183,Raw_Articles!$A:$A,0)),"")</f>
        <v/>
      </c>
      <c r="G183" s="42">
        <f t="array" ref="G183">IFERROR(INDEX(Raw_Articles!$K:$K,MATCH(A183,Raw_Articles!$A:$A,0)),"")</f>
        <v/>
      </c>
      <c r="H183" s="42" t="n"/>
      <c r="I183" s="42" t="n"/>
      <c r="J183" s="42" t="n"/>
      <c r="K183" s="42" t="n"/>
      <c r="L183" s="42" t="n"/>
      <c r="M183" s="42" t="n"/>
      <c r="N183" s="42" t="n"/>
      <c r="O183" s="42" t="n"/>
      <c r="P183" s="42" t="n"/>
      <c r="Q183" s="42" t="n"/>
      <c r="R183" s="42" t="n"/>
    </row>
    <row r="184">
      <c r="A184" s="42" t="n"/>
      <c r="B184" s="42">
        <f t="array" ref="B184">IFERROR(INDEX(Raw_Articles!$B:$B,MATCH(A184,Raw_Articles!$A:$A,0)),"")</f>
        <v/>
      </c>
      <c r="C184" s="42">
        <f t="array" ref="C184">IFERROR(INDEX(Raw_Articles!$G:$G,MATCH(A184,Raw_Articles!$A:$A,0)),"")</f>
        <v/>
      </c>
      <c r="D184" s="42">
        <f t="array" ref="D184">IFERROR(INDEX(Raw_Articles!$H:$H,MATCH(A184,Raw_Articles!$A:$A,0)),"")</f>
        <v/>
      </c>
      <c r="E184" s="42">
        <f t="array" ref="E184">IFERROR(INDEX(Raw_Articles!$I:$I,MATCH(A184,Raw_Articles!$A:$A,0)),"")</f>
        <v/>
      </c>
      <c r="F184" s="42">
        <f t="array" ref="F184">IFERROR(INDEX(Raw_Articles!$J:$J,MATCH(A184,Raw_Articles!$A:$A,0)),"")</f>
        <v/>
      </c>
      <c r="G184" s="42">
        <f t="array" ref="G184">IFERROR(INDEX(Raw_Articles!$K:$K,MATCH(A184,Raw_Articles!$A:$A,0)),"")</f>
        <v/>
      </c>
      <c r="H184" s="42" t="n"/>
      <c r="I184" s="42" t="n"/>
      <c r="J184" s="42" t="n"/>
      <c r="K184" s="42" t="n"/>
      <c r="L184" s="42" t="n"/>
      <c r="M184" s="42" t="n"/>
      <c r="N184" s="42" t="n"/>
      <c r="O184" s="42" t="n"/>
      <c r="P184" s="42" t="n"/>
      <c r="Q184" s="42" t="n"/>
      <c r="R184" s="42" t="n"/>
    </row>
    <row r="185">
      <c r="A185" s="42" t="n"/>
      <c r="B185" s="42">
        <f t="array" ref="B185">IFERROR(INDEX(Raw_Articles!$B:$B,MATCH(A185,Raw_Articles!$A:$A,0)),"")</f>
        <v/>
      </c>
      <c r="C185" s="42">
        <f t="array" ref="C185">IFERROR(INDEX(Raw_Articles!$G:$G,MATCH(A185,Raw_Articles!$A:$A,0)),"")</f>
        <v/>
      </c>
      <c r="D185" s="42">
        <f t="array" ref="D185">IFERROR(INDEX(Raw_Articles!$H:$H,MATCH(A185,Raw_Articles!$A:$A,0)),"")</f>
        <v/>
      </c>
      <c r="E185" s="42">
        <f t="array" ref="E185">IFERROR(INDEX(Raw_Articles!$I:$I,MATCH(A185,Raw_Articles!$A:$A,0)),"")</f>
        <v/>
      </c>
      <c r="F185" s="42">
        <f t="array" ref="F185">IFERROR(INDEX(Raw_Articles!$J:$J,MATCH(A185,Raw_Articles!$A:$A,0)),"")</f>
        <v/>
      </c>
      <c r="G185" s="42">
        <f t="array" ref="G185">IFERROR(INDEX(Raw_Articles!$K:$K,MATCH(A185,Raw_Articles!$A:$A,0)),"")</f>
        <v/>
      </c>
      <c r="H185" s="42" t="n"/>
      <c r="I185" s="42" t="n"/>
      <c r="J185" s="42" t="n"/>
      <c r="K185" s="42" t="n"/>
      <c r="L185" s="42" t="n"/>
      <c r="M185" s="42" t="n"/>
      <c r="N185" s="42" t="n"/>
      <c r="O185" s="42" t="n"/>
      <c r="P185" s="42" t="n"/>
      <c r="Q185" s="42" t="n"/>
      <c r="R185" s="42" t="n"/>
    </row>
    <row r="186">
      <c r="A186" s="42" t="n"/>
      <c r="B186" s="42">
        <f t="array" ref="B186">IFERROR(INDEX(Raw_Articles!$B:$B,MATCH(A186,Raw_Articles!$A:$A,0)),"")</f>
        <v/>
      </c>
      <c r="C186" s="42">
        <f t="array" ref="C186">IFERROR(INDEX(Raw_Articles!$G:$G,MATCH(A186,Raw_Articles!$A:$A,0)),"")</f>
        <v/>
      </c>
      <c r="D186" s="42">
        <f t="array" ref="D186">IFERROR(INDEX(Raw_Articles!$H:$H,MATCH(A186,Raw_Articles!$A:$A,0)),"")</f>
        <v/>
      </c>
      <c r="E186" s="42">
        <f t="array" ref="E186">IFERROR(INDEX(Raw_Articles!$I:$I,MATCH(A186,Raw_Articles!$A:$A,0)),"")</f>
        <v/>
      </c>
      <c r="F186" s="42">
        <f t="array" ref="F186">IFERROR(INDEX(Raw_Articles!$J:$J,MATCH(A186,Raw_Articles!$A:$A,0)),"")</f>
        <v/>
      </c>
      <c r="G186" s="42">
        <f t="array" ref="G186">IFERROR(INDEX(Raw_Articles!$K:$K,MATCH(A186,Raw_Articles!$A:$A,0)),"")</f>
        <v/>
      </c>
      <c r="H186" s="42" t="n"/>
      <c r="I186" s="42" t="n"/>
      <c r="J186" s="42" t="n"/>
      <c r="K186" s="42" t="n"/>
      <c r="L186" s="42" t="n"/>
      <c r="M186" s="42" t="n"/>
      <c r="N186" s="42" t="n"/>
      <c r="O186" s="42" t="n"/>
      <c r="P186" s="42" t="n"/>
      <c r="Q186" s="42" t="n"/>
      <c r="R186" s="42" t="n"/>
    </row>
    <row r="187">
      <c r="A187" s="42" t="n"/>
      <c r="B187" s="42">
        <f t="array" ref="B187">IFERROR(INDEX(Raw_Articles!$B:$B,MATCH(A187,Raw_Articles!$A:$A,0)),"")</f>
        <v/>
      </c>
      <c r="C187" s="42">
        <f t="array" ref="C187">IFERROR(INDEX(Raw_Articles!$G:$G,MATCH(A187,Raw_Articles!$A:$A,0)),"")</f>
        <v/>
      </c>
      <c r="D187" s="42">
        <f t="array" ref="D187">IFERROR(INDEX(Raw_Articles!$H:$H,MATCH(A187,Raw_Articles!$A:$A,0)),"")</f>
        <v/>
      </c>
      <c r="E187" s="42">
        <f t="array" ref="E187">IFERROR(INDEX(Raw_Articles!$I:$I,MATCH(A187,Raw_Articles!$A:$A,0)),"")</f>
        <v/>
      </c>
      <c r="F187" s="42">
        <f t="array" ref="F187">IFERROR(INDEX(Raw_Articles!$J:$J,MATCH(A187,Raw_Articles!$A:$A,0)),"")</f>
        <v/>
      </c>
      <c r="G187" s="42">
        <f t="array" ref="G187">IFERROR(INDEX(Raw_Articles!$K:$K,MATCH(A187,Raw_Articles!$A:$A,0)),"")</f>
        <v/>
      </c>
      <c r="H187" s="42" t="n"/>
      <c r="I187" s="42" t="n"/>
      <c r="J187" s="42" t="n"/>
      <c r="K187" s="42" t="n"/>
      <c r="L187" s="42" t="n"/>
      <c r="M187" s="42" t="n"/>
      <c r="N187" s="42" t="n"/>
      <c r="O187" s="42" t="n"/>
      <c r="P187" s="42" t="n"/>
      <c r="Q187" s="42" t="n"/>
      <c r="R187" s="42" t="n"/>
    </row>
    <row r="188">
      <c r="A188" s="42" t="n"/>
      <c r="B188" s="42">
        <f t="array" ref="B188">IFERROR(INDEX(Raw_Articles!$B:$B,MATCH(A188,Raw_Articles!$A:$A,0)),"")</f>
        <v/>
      </c>
      <c r="C188" s="42">
        <f t="array" ref="C188">IFERROR(INDEX(Raw_Articles!$G:$G,MATCH(A188,Raw_Articles!$A:$A,0)),"")</f>
        <v/>
      </c>
      <c r="D188" s="42">
        <f t="array" ref="D188">IFERROR(INDEX(Raw_Articles!$H:$H,MATCH(A188,Raw_Articles!$A:$A,0)),"")</f>
        <v/>
      </c>
      <c r="E188" s="42">
        <f t="array" ref="E188">IFERROR(INDEX(Raw_Articles!$I:$I,MATCH(A188,Raw_Articles!$A:$A,0)),"")</f>
        <v/>
      </c>
      <c r="F188" s="42">
        <f t="array" ref="F188">IFERROR(INDEX(Raw_Articles!$J:$J,MATCH(A188,Raw_Articles!$A:$A,0)),"")</f>
        <v/>
      </c>
      <c r="G188" s="42">
        <f t="array" ref="G188">IFERROR(INDEX(Raw_Articles!$K:$K,MATCH(A188,Raw_Articles!$A:$A,0)),"")</f>
        <v/>
      </c>
      <c r="H188" s="42" t="n"/>
      <c r="I188" s="42" t="n"/>
      <c r="J188" s="42" t="n"/>
      <c r="K188" s="42" t="n"/>
      <c r="L188" s="42" t="n"/>
      <c r="M188" s="42" t="n"/>
      <c r="N188" s="42" t="n"/>
      <c r="O188" s="42" t="n"/>
      <c r="P188" s="42" t="n"/>
      <c r="Q188" s="42" t="n"/>
      <c r="R188" s="42" t="n"/>
    </row>
    <row r="189">
      <c r="A189" s="42" t="n"/>
      <c r="B189" s="42">
        <f t="array" ref="B189">IFERROR(INDEX(Raw_Articles!$B:$B,MATCH(A189,Raw_Articles!$A:$A,0)),"")</f>
        <v/>
      </c>
      <c r="C189" s="42">
        <f t="array" ref="C189">IFERROR(INDEX(Raw_Articles!$G:$G,MATCH(A189,Raw_Articles!$A:$A,0)),"")</f>
        <v/>
      </c>
      <c r="D189" s="42">
        <f t="array" ref="D189">IFERROR(INDEX(Raw_Articles!$H:$H,MATCH(A189,Raw_Articles!$A:$A,0)),"")</f>
        <v/>
      </c>
      <c r="E189" s="42">
        <f t="array" ref="E189">IFERROR(INDEX(Raw_Articles!$I:$I,MATCH(A189,Raw_Articles!$A:$A,0)),"")</f>
        <v/>
      </c>
      <c r="F189" s="42">
        <f t="array" ref="F189">IFERROR(INDEX(Raw_Articles!$J:$J,MATCH(A189,Raw_Articles!$A:$A,0)),"")</f>
        <v/>
      </c>
      <c r="G189" s="42">
        <f t="array" ref="G189">IFERROR(INDEX(Raw_Articles!$K:$K,MATCH(A189,Raw_Articles!$A:$A,0)),"")</f>
        <v/>
      </c>
      <c r="H189" s="42" t="n"/>
      <c r="I189" s="42" t="n"/>
      <c r="J189" s="42" t="n"/>
      <c r="K189" s="42" t="n"/>
      <c r="L189" s="42" t="n"/>
      <c r="M189" s="42" t="n"/>
      <c r="N189" s="42" t="n"/>
      <c r="O189" s="42" t="n"/>
      <c r="P189" s="42" t="n"/>
      <c r="Q189" s="42" t="n"/>
      <c r="R189" s="42" t="n"/>
    </row>
    <row r="190">
      <c r="A190" s="42" t="n"/>
      <c r="B190" s="42">
        <f t="array" ref="B190">IFERROR(INDEX(Raw_Articles!$B:$B,MATCH(A190,Raw_Articles!$A:$A,0)),"")</f>
        <v/>
      </c>
      <c r="C190" s="42">
        <f t="array" ref="C190">IFERROR(INDEX(Raw_Articles!$G:$G,MATCH(A190,Raw_Articles!$A:$A,0)),"")</f>
        <v/>
      </c>
      <c r="D190" s="42">
        <f t="array" ref="D190">IFERROR(INDEX(Raw_Articles!$H:$H,MATCH(A190,Raw_Articles!$A:$A,0)),"")</f>
        <v/>
      </c>
      <c r="E190" s="42">
        <f t="array" ref="E190">IFERROR(INDEX(Raw_Articles!$I:$I,MATCH(A190,Raw_Articles!$A:$A,0)),"")</f>
        <v/>
      </c>
      <c r="F190" s="42">
        <f t="array" ref="F190">IFERROR(INDEX(Raw_Articles!$J:$J,MATCH(A190,Raw_Articles!$A:$A,0)),"")</f>
        <v/>
      </c>
      <c r="G190" s="42">
        <f t="array" ref="G190">IFERROR(INDEX(Raw_Articles!$K:$K,MATCH(A190,Raw_Articles!$A:$A,0)),"")</f>
        <v/>
      </c>
      <c r="H190" s="42" t="n"/>
      <c r="I190" s="42" t="n"/>
      <c r="J190" s="42" t="n"/>
      <c r="K190" s="42" t="n"/>
      <c r="L190" s="42" t="n"/>
      <c r="M190" s="42" t="n"/>
      <c r="N190" s="42" t="n"/>
      <c r="O190" s="42" t="n"/>
      <c r="P190" s="42" t="n"/>
      <c r="Q190" s="42" t="n"/>
      <c r="R190" s="42" t="n"/>
    </row>
    <row r="191">
      <c r="A191" s="42" t="n"/>
      <c r="B191" s="42">
        <f t="array" ref="B191">IFERROR(INDEX(Raw_Articles!$B:$B,MATCH(A191,Raw_Articles!$A:$A,0)),"")</f>
        <v/>
      </c>
      <c r="C191" s="42">
        <f t="array" ref="C191">IFERROR(INDEX(Raw_Articles!$G:$G,MATCH(A191,Raw_Articles!$A:$A,0)),"")</f>
        <v/>
      </c>
      <c r="D191" s="42">
        <f t="array" ref="D191">IFERROR(INDEX(Raw_Articles!$H:$H,MATCH(A191,Raw_Articles!$A:$A,0)),"")</f>
        <v/>
      </c>
      <c r="E191" s="42">
        <f t="array" ref="E191">IFERROR(INDEX(Raw_Articles!$I:$I,MATCH(A191,Raw_Articles!$A:$A,0)),"")</f>
        <v/>
      </c>
      <c r="F191" s="42">
        <f t="array" ref="F191">IFERROR(INDEX(Raw_Articles!$J:$J,MATCH(A191,Raw_Articles!$A:$A,0)),"")</f>
        <v/>
      </c>
      <c r="G191" s="42">
        <f t="array" ref="G191">IFERROR(INDEX(Raw_Articles!$K:$K,MATCH(A191,Raw_Articles!$A:$A,0)),"")</f>
        <v/>
      </c>
      <c r="H191" s="42" t="n"/>
      <c r="I191" s="42" t="n"/>
      <c r="J191" s="42" t="n"/>
      <c r="K191" s="42" t="n"/>
      <c r="L191" s="42" t="n"/>
      <c r="M191" s="42" t="n"/>
      <c r="N191" s="42" t="n"/>
      <c r="O191" s="42" t="n"/>
      <c r="P191" s="42" t="n"/>
      <c r="Q191" s="42" t="n"/>
      <c r="R191" s="42" t="n"/>
    </row>
    <row r="192">
      <c r="A192" s="42" t="n"/>
      <c r="B192" s="42">
        <f t="array" ref="B192">IFERROR(INDEX(Raw_Articles!$B:$B,MATCH(A192,Raw_Articles!$A:$A,0)),"")</f>
        <v/>
      </c>
      <c r="C192" s="42">
        <f t="array" ref="C192">IFERROR(INDEX(Raw_Articles!$G:$G,MATCH(A192,Raw_Articles!$A:$A,0)),"")</f>
        <v/>
      </c>
      <c r="D192" s="42">
        <f t="array" ref="D192">IFERROR(INDEX(Raw_Articles!$H:$H,MATCH(A192,Raw_Articles!$A:$A,0)),"")</f>
        <v/>
      </c>
      <c r="E192" s="42">
        <f t="array" ref="E192">IFERROR(INDEX(Raw_Articles!$I:$I,MATCH(A192,Raw_Articles!$A:$A,0)),"")</f>
        <v/>
      </c>
      <c r="F192" s="42">
        <f t="array" ref="F192">IFERROR(INDEX(Raw_Articles!$J:$J,MATCH(A192,Raw_Articles!$A:$A,0)),"")</f>
        <v/>
      </c>
      <c r="G192" s="42">
        <f t="array" ref="G192">IFERROR(INDEX(Raw_Articles!$K:$K,MATCH(A192,Raw_Articles!$A:$A,0)),"")</f>
        <v/>
      </c>
      <c r="H192" s="42" t="n"/>
      <c r="I192" s="42" t="n"/>
      <c r="J192" s="42" t="n"/>
      <c r="K192" s="42" t="n"/>
      <c r="L192" s="42" t="n"/>
      <c r="M192" s="42" t="n"/>
      <c r="N192" s="42" t="n"/>
      <c r="O192" s="42" t="n"/>
      <c r="P192" s="42" t="n"/>
      <c r="Q192" s="42" t="n"/>
      <c r="R192" s="42" t="n"/>
    </row>
    <row r="193">
      <c r="A193" s="42" t="n"/>
      <c r="B193" s="42">
        <f t="array" ref="B193">IFERROR(INDEX(Raw_Articles!$B:$B,MATCH(A193,Raw_Articles!$A:$A,0)),"")</f>
        <v/>
      </c>
      <c r="C193" s="42">
        <f t="array" ref="C193">IFERROR(INDEX(Raw_Articles!$G:$G,MATCH(A193,Raw_Articles!$A:$A,0)),"")</f>
        <v/>
      </c>
      <c r="D193" s="42">
        <f t="array" ref="D193">IFERROR(INDEX(Raw_Articles!$H:$H,MATCH(A193,Raw_Articles!$A:$A,0)),"")</f>
        <v/>
      </c>
      <c r="E193" s="42">
        <f t="array" ref="E193">IFERROR(INDEX(Raw_Articles!$I:$I,MATCH(A193,Raw_Articles!$A:$A,0)),"")</f>
        <v/>
      </c>
      <c r="F193" s="42">
        <f t="array" ref="F193">IFERROR(INDEX(Raw_Articles!$J:$J,MATCH(A193,Raw_Articles!$A:$A,0)),"")</f>
        <v/>
      </c>
      <c r="G193" s="42">
        <f t="array" ref="G193">IFERROR(INDEX(Raw_Articles!$K:$K,MATCH(A193,Raw_Articles!$A:$A,0)),"")</f>
        <v/>
      </c>
      <c r="H193" s="42" t="n"/>
      <c r="I193" s="42" t="n"/>
      <c r="J193" s="42" t="n"/>
      <c r="K193" s="42" t="n"/>
      <c r="L193" s="42" t="n"/>
      <c r="M193" s="42" t="n"/>
      <c r="N193" s="42" t="n"/>
      <c r="O193" s="42" t="n"/>
      <c r="P193" s="42" t="n"/>
      <c r="Q193" s="42" t="n"/>
      <c r="R193" s="42" t="n"/>
    </row>
    <row r="194">
      <c r="A194" s="42" t="n"/>
      <c r="B194" s="42">
        <f t="array" ref="B194">IFERROR(INDEX(Raw_Articles!$B:$B,MATCH(A194,Raw_Articles!$A:$A,0)),"")</f>
        <v/>
      </c>
      <c r="C194" s="42">
        <f t="array" ref="C194">IFERROR(INDEX(Raw_Articles!$G:$G,MATCH(A194,Raw_Articles!$A:$A,0)),"")</f>
        <v/>
      </c>
      <c r="D194" s="42">
        <f t="array" ref="D194">IFERROR(INDEX(Raw_Articles!$H:$H,MATCH(A194,Raw_Articles!$A:$A,0)),"")</f>
        <v/>
      </c>
      <c r="E194" s="42">
        <f t="array" ref="E194">IFERROR(INDEX(Raw_Articles!$I:$I,MATCH(A194,Raw_Articles!$A:$A,0)),"")</f>
        <v/>
      </c>
      <c r="F194" s="42">
        <f t="array" ref="F194">IFERROR(INDEX(Raw_Articles!$J:$J,MATCH(A194,Raw_Articles!$A:$A,0)),"")</f>
        <v/>
      </c>
      <c r="G194" s="42">
        <f t="array" ref="G194">IFERROR(INDEX(Raw_Articles!$K:$K,MATCH(A194,Raw_Articles!$A:$A,0)),"")</f>
        <v/>
      </c>
      <c r="H194" s="42" t="n"/>
      <c r="I194" s="42" t="n"/>
      <c r="J194" s="42" t="n"/>
      <c r="K194" s="42" t="n"/>
      <c r="L194" s="42" t="n"/>
      <c r="M194" s="42" t="n"/>
      <c r="N194" s="42" t="n"/>
      <c r="O194" s="42" t="n"/>
      <c r="P194" s="42" t="n"/>
      <c r="Q194" s="42" t="n"/>
      <c r="R194" s="42" t="n"/>
    </row>
    <row r="195">
      <c r="A195" s="42" t="n"/>
      <c r="B195" s="42">
        <f t="array" ref="B195">IFERROR(INDEX(Raw_Articles!$B:$B,MATCH(A195,Raw_Articles!$A:$A,0)),"")</f>
        <v/>
      </c>
      <c r="C195" s="42">
        <f t="array" ref="C195">IFERROR(INDEX(Raw_Articles!$G:$G,MATCH(A195,Raw_Articles!$A:$A,0)),"")</f>
        <v/>
      </c>
      <c r="D195" s="42">
        <f t="array" ref="D195">IFERROR(INDEX(Raw_Articles!$H:$H,MATCH(A195,Raw_Articles!$A:$A,0)),"")</f>
        <v/>
      </c>
      <c r="E195" s="42">
        <f t="array" ref="E195">IFERROR(INDEX(Raw_Articles!$I:$I,MATCH(A195,Raw_Articles!$A:$A,0)),"")</f>
        <v/>
      </c>
      <c r="F195" s="42">
        <f t="array" ref="F195">IFERROR(INDEX(Raw_Articles!$J:$J,MATCH(A195,Raw_Articles!$A:$A,0)),"")</f>
        <v/>
      </c>
      <c r="G195" s="42">
        <f t="array" ref="G195">IFERROR(INDEX(Raw_Articles!$K:$K,MATCH(A195,Raw_Articles!$A:$A,0)),"")</f>
        <v/>
      </c>
      <c r="H195" s="42" t="n"/>
      <c r="I195" s="42" t="n"/>
      <c r="J195" s="42" t="n"/>
      <c r="K195" s="42" t="n"/>
      <c r="L195" s="42" t="n"/>
      <c r="M195" s="42" t="n"/>
      <c r="N195" s="42" t="n"/>
      <c r="O195" s="42" t="n"/>
      <c r="P195" s="42" t="n"/>
      <c r="Q195" s="42" t="n"/>
      <c r="R195" s="42" t="n"/>
    </row>
    <row r="196">
      <c r="A196" s="42" t="n"/>
      <c r="B196" s="42">
        <f t="array" ref="B196">IFERROR(INDEX(Raw_Articles!$B:$B,MATCH(A196,Raw_Articles!$A:$A,0)),"")</f>
        <v/>
      </c>
      <c r="C196" s="42">
        <f t="array" ref="C196">IFERROR(INDEX(Raw_Articles!$G:$G,MATCH(A196,Raw_Articles!$A:$A,0)),"")</f>
        <v/>
      </c>
      <c r="D196" s="42">
        <f t="array" ref="D196">IFERROR(INDEX(Raw_Articles!$H:$H,MATCH(A196,Raw_Articles!$A:$A,0)),"")</f>
        <v/>
      </c>
      <c r="E196" s="42">
        <f t="array" ref="E196">IFERROR(INDEX(Raw_Articles!$I:$I,MATCH(A196,Raw_Articles!$A:$A,0)),"")</f>
        <v/>
      </c>
      <c r="F196" s="42">
        <f t="array" ref="F196">IFERROR(INDEX(Raw_Articles!$J:$J,MATCH(A196,Raw_Articles!$A:$A,0)),"")</f>
        <v/>
      </c>
      <c r="G196" s="42">
        <f t="array" ref="G196">IFERROR(INDEX(Raw_Articles!$K:$K,MATCH(A196,Raw_Articles!$A:$A,0)),"")</f>
        <v/>
      </c>
      <c r="H196" s="42" t="n"/>
      <c r="I196" s="42" t="n"/>
      <c r="J196" s="42" t="n"/>
      <c r="K196" s="42" t="n"/>
      <c r="L196" s="42" t="n"/>
      <c r="M196" s="42" t="n"/>
      <c r="N196" s="42" t="n"/>
      <c r="O196" s="42" t="n"/>
      <c r="P196" s="42" t="n"/>
      <c r="Q196" s="42" t="n"/>
      <c r="R196" s="42" t="n"/>
    </row>
    <row r="197">
      <c r="A197" s="42" t="n"/>
      <c r="B197" s="42">
        <f t="array" ref="B197">IFERROR(INDEX(Raw_Articles!$B:$B,MATCH(A197,Raw_Articles!$A:$A,0)),"")</f>
        <v/>
      </c>
      <c r="C197" s="42">
        <f t="array" ref="C197">IFERROR(INDEX(Raw_Articles!$G:$G,MATCH(A197,Raw_Articles!$A:$A,0)),"")</f>
        <v/>
      </c>
      <c r="D197" s="42">
        <f t="array" ref="D197">IFERROR(INDEX(Raw_Articles!$H:$H,MATCH(A197,Raw_Articles!$A:$A,0)),"")</f>
        <v/>
      </c>
      <c r="E197" s="42">
        <f t="array" ref="E197">IFERROR(INDEX(Raw_Articles!$I:$I,MATCH(A197,Raw_Articles!$A:$A,0)),"")</f>
        <v/>
      </c>
      <c r="F197" s="42">
        <f t="array" ref="F197">IFERROR(INDEX(Raw_Articles!$J:$J,MATCH(A197,Raw_Articles!$A:$A,0)),"")</f>
        <v/>
      </c>
      <c r="G197" s="42">
        <f t="array" ref="G197">IFERROR(INDEX(Raw_Articles!$K:$K,MATCH(A197,Raw_Articles!$A:$A,0)),"")</f>
        <v/>
      </c>
      <c r="H197" s="42" t="n"/>
      <c r="I197" s="42" t="n"/>
      <c r="J197" s="42" t="n"/>
      <c r="K197" s="42" t="n"/>
      <c r="L197" s="42" t="n"/>
      <c r="M197" s="42" t="n"/>
      <c r="N197" s="42" t="n"/>
      <c r="O197" s="42" t="n"/>
      <c r="P197" s="42" t="n"/>
      <c r="Q197" s="42" t="n"/>
      <c r="R197" s="42" t="n"/>
    </row>
    <row r="198">
      <c r="A198" s="42" t="n"/>
      <c r="B198" s="42">
        <f t="array" ref="B198">IFERROR(INDEX(Raw_Articles!$B:$B,MATCH(A198,Raw_Articles!$A:$A,0)),"")</f>
        <v/>
      </c>
      <c r="C198" s="42">
        <f t="array" ref="C198">IFERROR(INDEX(Raw_Articles!$G:$G,MATCH(A198,Raw_Articles!$A:$A,0)),"")</f>
        <v/>
      </c>
      <c r="D198" s="42">
        <f t="array" ref="D198">IFERROR(INDEX(Raw_Articles!$H:$H,MATCH(A198,Raw_Articles!$A:$A,0)),"")</f>
        <v/>
      </c>
      <c r="E198" s="42">
        <f t="array" ref="E198">IFERROR(INDEX(Raw_Articles!$I:$I,MATCH(A198,Raw_Articles!$A:$A,0)),"")</f>
        <v/>
      </c>
      <c r="F198" s="42">
        <f t="array" ref="F198">IFERROR(INDEX(Raw_Articles!$J:$J,MATCH(A198,Raw_Articles!$A:$A,0)),"")</f>
        <v/>
      </c>
      <c r="G198" s="42">
        <f t="array" ref="G198">IFERROR(INDEX(Raw_Articles!$K:$K,MATCH(A198,Raw_Articles!$A:$A,0)),"")</f>
        <v/>
      </c>
      <c r="H198" s="42" t="n"/>
      <c r="I198" s="42" t="n"/>
      <c r="J198" s="42" t="n"/>
      <c r="K198" s="42" t="n"/>
      <c r="L198" s="42" t="n"/>
      <c r="M198" s="42" t="n"/>
      <c r="N198" s="42" t="n"/>
      <c r="O198" s="42" t="n"/>
      <c r="P198" s="42" t="n"/>
      <c r="Q198" s="42" t="n"/>
      <c r="R198" s="42" t="n"/>
    </row>
    <row r="199">
      <c r="A199" s="42" t="n"/>
      <c r="B199" s="42">
        <f t="array" ref="B199">IFERROR(INDEX(Raw_Articles!$B:$B,MATCH(A199,Raw_Articles!$A:$A,0)),"")</f>
        <v/>
      </c>
      <c r="C199" s="42">
        <f t="array" ref="C199">IFERROR(INDEX(Raw_Articles!$G:$G,MATCH(A199,Raw_Articles!$A:$A,0)),"")</f>
        <v/>
      </c>
      <c r="D199" s="42">
        <f t="array" ref="D199">IFERROR(INDEX(Raw_Articles!$H:$H,MATCH(A199,Raw_Articles!$A:$A,0)),"")</f>
        <v/>
      </c>
      <c r="E199" s="42">
        <f t="array" ref="E199">IFERROR(INDEX(Raw_Articles!$I:$I,MATCH(A199,Raw_Articles!$A:$A,0)),"")</f>
        <v/>
      </c>
      <c r="F199" s="42">
        <f t="array" ref="F199">IFERROR(INDEX(Raw_Articles!$J:$J,MATCH(A199,Raw_Articles!$A:$A,0)),"")</f>
        <v/>
      </c>
      <c r="G199" s="42">
        <f t="array" ref="G199">IFERROR(INDEX(Raw_Articles!$K:$K,MATCH(A199,Raw_Articles!$A:$A,0)),"")</f>
        <v/>
      </c>
      <c r="H199" s="42" t="n"/>
      <c r="I199" s="42" t="n"/>
      <c r="J199" s="42" t="n"/>
      <c r="K199" s="42" t="n"/>
      <c r="L199" s="42" t="n"/>
      <c r="M199" s="42" t="n"/>
      <c r="N199" s="42" t="n"/>
      <c r="O199" s="42" t="n"/>
      <c r="P199" s="42" t="n"/>
      <c r="Q199" s="42" t="n"/>
      <c r="R199" s="42" t="n"/>
    </row>
    <row r="200">
      <c r="A200" s="42" t="n"/>
      <c r="B200" s="42">
        <f t="array" ref="B200">IFERROR(INDEX(Raw_Articles!$B:$B,MATCH(A200,Raw_Articles!$A:$A,0)),"")</f>
        <v/>
      </c>
      <c r="C200" s="42">
        <f t="array" ref="C200">IFERROR(INDEX(Raw_Articles!$G:$G,MATCH(A200,Raw_Articles!$A:$A,0)),"")</f>
        <v/>
      </c>
      <c r="D200" s="42">
        <f t="array" ref="D200">IFERROR(INDEX(Raw_Articles!$H:$H,MATCH(A200,Raw_Articles!$A:$A,0)),"")</f>
        <v/>
      </c>
      <c r="E200" s="42">
        <f t="array" ref="E200">IFERROR(INDEX(Raw_Articles!$I:$I,MATCH(A200,Raw_Articles!$A:$A,0)),"")</f>
        <v/>
      </c>
      <c r="F200" s="42">
        <f t="array" ref="F200">IFERROR(INDEX(Raw_Articles!$J:$J,MATCH(A200,Raw_Articles!$A:$A,0)),"")</f>
        <v/>
      </c>
      <c r="G200" s="42">
        <f t="array" ref="G200">IFERROR(INDEX(Raw_Articles!$K:$K,MATCH(A200,Raw_Articles!$A:$A,0)),"")</f>
        <v/>
      </c>
      <c r="H200" s="42" t="n"/>
      <c r="I200" s="42" t="n"/>
      <c r="J200" s="42" t="n"/>
      <c r="K200" s="42" t="n"/>
      <c r="L200" s="42" t="n"/>
      <c r="M200" s="42" t="n"/>
      <c r="N200" s="42" t="n"/>
      <c r="O200" s="42" t="n"/>
      <c r="P200" s="42" t="n"/>
      <c r="Q200" s="42" t="n"/>
      <c r="R200" s="42" t="n"/>
    </row>
    <row r="201">
      <c r="A201" s="42" t="n"/>
      <c r="B201" s="42">
        <f t="array" ref="B201">IFERROR(INDEX(Raw_Articles!$B:$B,MATCH(A201,Raw_Articles!$A:$A,0)),"")</f>
        <v/>
      </c>
      <c r="C201" s="42">
        <f t="array" ref="C201">IFERROR(INDEX(Raw_Articles!$G:$G,MATCH(A201,Raw_Articles!$A:$A,0)),"")</f>
        <v/>
      </c>
      <c r="D201" s="42">
        <f t="array" ref="D201">IFERROR(INDEX(Raw_Articles!$H:$H,MATCH(A201,Raw_Articles!$A:$A,0)),"")</f>
        <v/>
      </c>
      <c r="E201" s="42">
        <f t="array" ref="E201">IFERROR(INDEX(Raw_Articles!$I:$I,MATCH(A201,Raw_Articles!$A:$A,0)),"")</f>
        <v/>
      </c>
      <c r="F201" s="42">
        <f t="array" ref="F201">IFERROR(INDEX(Raw_Articles!$J:$J,MATCH(A201,Raw_Articles!$A:$A,0)),"")</f>
        <v/>
      </c>
      <c r="G201" s="42">
        <f t="array" ref="G201">IFERROR(INDEX(Raw_Articles!$K:$K,MATCH(A201,Raw_Articles!$A:$A,0)),"")</f>
        <v/>
      </c>
      <c r="H201" s="42" t="n"/>
      <c r="I201" s="42" t="n"/>
      <c r="J201" s="42" t="n"/>
      <c r="K201" s="42" t="n"/>
      <c r="L201" s="42" t="n"/>
      <c r="M201" s="42" t="n"/>
      <c r="N201" s="42" t="n"/>
      <c r="O201" s="42" t="n"/>
      <c r="P201" s="42" t="n"/>
      <c r="Q201" s="42" t="n"/>
      <c r="R201" s="42" t="n"/>
    </row>
    <row r="202">
      <c r="A202" s="42" t="n"/>
      <c r="B202" s="42">
        <f t="array" ref="B202">IFERROR(INDEX(Raw_Articles!$B:$B,MATCH(A202,Raw_Articles!$A:$A,0)),"")</f>
        <v/>
      </c>
      <c r="C202" s="42">
        <f t="array" ref="C202">IFERROR(INDEX(Raw_Articles!$G:$G,MATCH(A202,Raw_Articles!$A:$A,0)),"")</f>
        <v/>
      </c>
      <c r="D202" s="42">
        <f t="array" ref="D202">IFERROR(INDEX(Raw_Articles!$H:$H,MATCH(A202,Raw_Articles!$A:$A,0)),"")</f>
        <v/>
      </c>
      <c r="E202" s="42">
        <f t="array" ref="E202">IFERROR(INDEX(Raw_Articles!$I:$I,MATCH(A202,Raw_Articles!$A:$A,0)),"")</f>
        <v/>
      </c>
      <c r="F202" s="42">
        <f t="array" ref="F202">IFERROR(INDEX(Raw_Articles!$J:$J,MATCH(A202,Raw_Articles!$A:$A,0)),"")</f>
        <v/>
      </c>
      <c r="G202" s="42">
        <f t="array" ref="G202">IFERROR(INDEX(Raw_Articles!$K:$K,MATCH(A202,Raw_Articles!$A:$A,0)),"")</f>
        <v/>
      </c>
      <c r="H202" s="42" t="n"/>
      <c r="I202" s="42" t="n"/>
      <c r="J202" s="42" t="n"/>
      <c r="K202" s="42" t="n"/>
      <c r="L202" s="42" t="n"/>
      <c r="M202" s="42" t="n"/>
      <c r="N202" s="42" t="n"/>
      <c r="O202" s="42" t="n"/>
      <c r="P202" s="42" t="n"/>
      <c r="Q202" s="42" t="n"/>
      <c r="R202" s="42" t="n"/>
    </row>
    <row r="203">
      <c r="A203" s="42" t="n"/>
      <c r="B203" s="42">
        <f t="array" ref="B203">IFERROR(INDEX(Raw_Articles!$B:$B,MATCH(A203,Raw_Articles!$A:$A,0)),"")</f>
        <v/>
      </c>
      <c r="C203" s="42">
        <f t="array" ref="C203">IFERROR(INDEX(Raw_Articles!$G:$G,MATCH(A203,Raw_Articles!$A:$A,0)),"")</f>
        <v/>
      </c>
      <c r="D203" s="42">
        <f t="array" ref="D203">IFERROR(INDEX(Raw_Articles!$H:$H,MATCH(A203,Raw_Articles!$A:$A,0)),"")</f>
        <v/>
      </c>
      <c r="E203" s="42">
        <f t="array" ref="E203">IFERROR(INDEX(Raw_Articles!$I:$I,MATCH(A203,Raw_Articles!$A:$A,0)),"")</f>
        <v/>
      </c>
      <c r="F203" s="42">
        <f t="array" ref="F203">IFERROR(INDEX(Raw_Articles!$J:$J,MATCH(A203,Raw_Articles!$A:$A,0)),"")</f>
        <v/>
      </c>
      <c r="G203" s="42">
        <f t="array" ref="G203">IFERROR(INDEX(Raw_Articles!$K:$K,MATCH(A203,Raw_Articles!$A:$A,0)),"")</f>
        <v/>
      </c>
      <c r="H203" s="42" t="n"/>
      <c r="I203" s="42" t="n"/>
      <c r="J203" s="42" t="n"/>
      <c r="K203" s="42" t="n"/>
      <c r="L203" s="42" t="n"/>
      <c r="M203" s="42" t="n"/>
      <c r="N203" s="42" t="n"/>
      <c r="O203" s="42" t="n"/>
      <c r="P203" s="42" t="n"/>
      <c r="Q203" s="42" t="n"/>
      <c r="R203" s="42" t="n"/>
    </row>
    <row r="204">
      <c r="A204" s="42" t="n"/>
      <c r="B204" s="42">
        <f t="array" ref="B204">IFERROR(INDEX(Raw_Articles!$B:$B,MATCH(A204,Raw_Articles!$A:$A,0)),"")</f>
        <v/>
      </c>
      <c r="C204" s="42">
        <f t="array" ref="C204">IFERROR(INDEX(Raw_Articles!$G:$G,MATCH(A204,Raw_Articles!$A:$A,0)),"")</f>
        <v/>
      </c>
      <c r="D204" s="42">
        <f t="array" ref="D204">IFERROR(INDEX(Raw_Articles!$H:$H,MATCH(A204,Raw_Articles!$A:$A,0)),"")</f>
        <v/>
      </c>
      <c r="E204" s="42">
        <f t="array" ref="E204">IFERROR(INDEX(Raw_Articles!$I:$I,MATCH(A204,Raw_Articles!$A:$A,0)),"")</f>
        <v/>
      </c>
      <c r="F204" s="42">
        <f t="array" ref="F204">IFERROR(INDEX(Raw_Articles!$J:$J,MATCH(A204,Raw_Articles!$A:$A,0)),"")</f>
        <v/>
      </c>
      <c r="G204" s="42">
        <f t="array" ref="G204">IFERROR(INDEX(Raw_Articles!$K:$K,MATCH(A204,Raw_Articles!$A:$A,0)),"")</f>
        <v/>
      </c>
      <c r="H204" s="42" t="n"/>
      <c r="I204" s="42" t="n"/>
      <c r="J204" s="42" t="n"/>
      <c r="K204" s="42" t="n"/>
      <c r="L204" s="42" t="n"/>
      <c r="M204" s="42" t="n"/>
      <c r="N204" s="42" t="n"/>
      <c r="O204" s="42" t="n"/>
      <c r="P204" s="42" t="n"/>
      <c r="Q204" s="42" t="n"/>
      <c r="R204" s="42" t="n"/>
    </row>
    <row r="205">
      <c r="A205" s="42" t="n"/>
      <c r="B205" s="42">
        <f t="array" ref="B205">IFERROR(INDEX(Raw_Articles!$B:$B,MATCH(A205,Raw_Articles!$A:$A,0)),"")</f>
        <v/>
      </c>
      <c r="C205" s="42">
        <f t="array" ref="C205">IFERROR(INDEX(Raw_Articles!$G:$G,MATCH(A205,Raw_Articles!$A:$A,0)),"")</f>
        <v/>
      </c>
      <c r="D205" s="42">
        <f t="array" ref="D205">IFERROR(INDEX(Raw_Articles!$H:$H,MATCH(A205,Raw_Articles!$A:$A,0)),"")</f>
        <v/>
      </c>
      <c r="E205" s="42">
        <f t="array" ref="E205">IFERROR(INDEX(Raw_Articles!$I:$I,MATCH(A205,Raw_Articles!$A:$A,0)),"")</f>
        <v/>
      </c>
      <c r="F205" s="42">
        <f t="array" ref="F205">IFERROR(INDEX(Raw_Articles!$J:$J,MATCH(A205,Raw_Articles!$A:$A,0)),"")</f>
        <v/>
      </c>
      <c r="G205" s="42">
        <f t="array" ref="G205">IFERROR(INDEX(Raw_Articles!$K:$K,MATCH(A205,Raw_Articles!$A:$A,0)),"")</f>
        <v/>
      </c>
      <c r="H205" s="42" t="n"/>
      <c r="I205" s="42" t="n"/>
      <c r="J205" s="42" t="n"/>
      <c r="K205" s="42" t="n"/>
      <c r="L205" s="42" t="n"/>
      <c r="M205" s="42" t="n"/>
      <c r="N205" s="42" t="n"/>
      <c r="O205" s="42" t="n"/>
      <c r="P205" s="42" t="n"/>
      <c r="Q205" s="42" t="n"/>
      <c r="R205" s="42" t="n"/>
    </row>
    <row r="206">
      <c r="A206" s="42" t="n"/>
      <c r="B206" s="42">
        <f t="array" ref="B206">IFERROR(INDEX(Raw_Articles!$B:$B,MATCH(A206,Raw_Articles!$A:$A,0)),"")</f>
        <v/>
      </c>
      <c r="C206" s="42">
        <f t="array" ref="C206">IFERROR(INDEX(Raw_Articles!$G:$G,MATCH(A206,Raw_Articles!$A:$A,0)),"")</f>
        <v/>
      </c>
      <c r="D206" s="42">
        <f t="array" ref="D206">IFERROR(INDEX(Raw_Articles!$H:$H,MATCH(A206,Raw_Articles!$A:$A,0)),"")</f>
        <v/>
      </c>
      <c r="E206" s="42">
        <f t="array" ref="E206">IFERROR(INDEX(Raw_Articles!$I:$I,MATCH(A206,Raw_Articles!$A:$A,0)),"")</f>
        <v/>
      </c>
      <c r="F206" s="42">
        <f t="array" ref="F206">IFERROR(INDEX(Raw_Articles!$J:$J,MATCH(A206,Raw_Articles!$A:$A,0)),"")</f>
        <v/>
      </c>
      <c r="G206" s="42">
        <f t="array" ref="G206">IFERROR(INDEX(Raw_Articles!$K:$K,MATCH(A206,Raw_Articles!$A:$A,0)),"")</f>
        <v/>
      </c>
      <c r="H206" s="42" t="n"/>
      <c r="I206" s="42" t="n"/>
      <c r="J206" s="42" t="n"/>
      <c r="K206" s="42" t="n"/>
      <c r="L206" s="42" t="n"/>
      <c r="M206" s="42" t="n"/>
      <c r="N206" s="42" t="n"/>
      <c r="O206" s="42" t="n"/>
      <c r="P206" s="42" t="n"/>
      <c r="Q206" s="42" t="n"/>
      <c r="R206" s="42" t="n"/>
    </row>
    <row r="207">
      <c r="A207" s="42" t="n"/>
      <c r="B207" s="42">
        <f t="array" ref="B207">IFERROR(INDEX(Raw_Articles!$B:$B,MATCH(A207,Raw_Articles!$A:$A,0)),"")</f>
        <v/>
      </c>
      <c r="C207" s="42">
        <f t="array" ref="C207">IFERROR(INDEX(Raw_Articles!$G:$G,MATCH(A207,Raw_Articles!$A:$A,0)),"")</f>
        <v/>
      </c>
      <c r="D207" s="42">
        <f t="array" ref="D207">IFERROR(INDEX(Raw_Articles!$H:$H,MATCH(A207,Raw_Articles!$A:$A,0)),"")</f>
        <v/>
      </c>
      <c r="E207" s="42">
        <f t="array" ref="E207">IFERROR(INDEX(Raw_Articles!$I:$I,MATCH(A207,Raw_Articles!$A:$A,0)),"")</f>
        <v/>
      </c>
      <c r="F207" s="42">
        <f t="array" ref="F207">IFERROR(INDEX(Raw_Articles!$J:$J,MATCH(A207,Raw_Articles!$A:$A,0)),"")</f>
        <v/>
      </c>
      <c r="G207" s="42">
        <f t="array" ref="G207">IFERROR(INDEX(Raw_Articles!$K:$K,MATCH(A207,Raw_Articles!$A:$A,0)),"")</f>
        <v/>
      </c>
      <c r="H207" s="42" t="n"/>
      <c r="I207" s="42" t="n"/>
      <c r="J207" s="42" t="n"/>
      <c r="K207" s="42" t="n"/>
      <c r="L207" s="42" t="n"/>
      <c r="M207" s="42" t="n"/>
      <c r="N207" s="42" t="n"/>
      <c r="O207" s="42" t="n"/>
      <c r="P207" s="42" t="n"/>
      <c r="Q207" s="42" t="n"/>
      <c r="R207" s="42" t="n"/>
    </row>
    <row r="208">
      <c r="A208" s="42" t="n"/>
      <c r="B208" s="42">
        <f t="array" ref="B208">IFERROR(INDEX(Raw_Articles!$B:$B,MATCH(A208,Raw_Articles!$A:$A,0)),"")</f>
        <v/>
      </c>
      <c r="C208" s="42">
        <f t="array" ref="C208">IFERROR(INDEX(Raw_Articles!$G:$G,MATCH(A208,Raw_Articles!$A:$A,0)),"")</f>
        <v/>
      </c>
      <c r="D208" s="42">
        <f t="array" ref="D208">IFERROR(INDEX(Raw_Articles!$H:$H,MATCH(A208,Raw_Articles!$A:$A,0)),"")</f>
        <v/>
      </c>
      <c r="E208" s="42">
        <f t="array" ref="E208">IFERROR(INDEX(Raw_Articles!$I:$I,MATCH(A208,Raw_Articles!$A:$A,0)),"")</f>
        <v/>
      </c>
      <c r="F208" s="42">
        <f t="array" ref="F208">IFERROR(INDEX(Raw_Articles!$J:$J,MATCH(A208,Raw_Articles!$A:$A,0)),"")</f>
        <v/>
      </c>
      <c r="G208" s="42">
        <f t="array" ref="G208">IFERROR(INDEX(Raw_Articles!$K:$K,MATCH(A208,Raw_Articles!$A:$A,0)),"")</f>
        <v/>
      </c>
      <c r="H208" s="42" t="n"/>
      <c r="I208" s="42" t="n"/>
      <c r="J208" s="42" t="n"/>
      <c r="K208" s="42" t="n"/>
      <c r="L208" s="42" t="n"/>
      <c r="M208" s="42" t="n"/>
      <c r="N208" s="42" t="n"/>
      <c r="O208" s="42" t="n"/>
      <c r="P208" s="42" t="n"/>
      <c r="Q208" s="42" t="n"/>
      <c r="R208" s="42" t="n"/>
    </row>
    <row r="209">
      <c r="A209" s="42" t="n"/>
      <c r="B209" s="42">
        <f t="array" ref="B209">IFERROR(INDEX(Raw_Articles!$B:$B,MATCH(A209,Raw_Articles!$A:$A,0)),"")</f>
        <v/>
      </c>
      <c r="C209" s="42">
        <f t="array" ref="C209">IFERROR(INDEX(Raw_Articles!$G:$G,MATCH(A209,Raw_Articles!$A:$A,0)),"")</f>
        <v/>
      </c>
      <c r="D209" s="42">
        <f t="array" ref="D209">IFERROR(INDEX(Raw_Articles!$H:$H,MATCH(A209,Raw_Articles!$A:$A,0)),"")</f>
        <v/>
      </c>
      <c r="E209" s="42">
        <f t="array" ref="E209">IFERROR(INDEX(Raw_Articles!$I:$I,MATCH(A209,Raw_Articles!$A:$A,0)),"")</f>
        <v/>
      </c>
      <c r="F209" s="42">
        <f t="array" ref="F209">IFERROR(INDEX(Raw_Articles!$J:$J,MATCH(A209,Raw_Articles!$A:$A,0)),"")</f>
        <v/>
      </c>
      <c r="G209" s="42">
        <f t="array" ref="G209">IFERROR(INDEX(Raw_Articles!$K:$K,MATCH(A209,Raw_Articles!$A:$A,0)),"")</f>
        <v/>
      </c>
      <c r="H209" s="42" t="n"/>
      <c r="I209" s="42" t="n"/>
      <c r="J209" s="42" t="n"/>
      <c r="K209" s="42" t="n"/>
      <c r="L209" s="42" t="n"/>
      <c r="M209" s="42" t="n"/>
      <c r="N209" s="42" t="n"/>
      <c r="O209" s="42" t="n"/>
      <c r="P209" s="42" t="n"/>
      <c r="Q209" s="42" t="n"/>
      <c r="R209" s="42" t="n"/>
    </row>
    <row r="210">
      <c r="A210" s="42" t="n"/>
      <c r="B210" s="42">
        <f t="array" ref="B210">IFERROR(INDEX(Raw_Articles!$B:$B,MATCH(A210,Raw_Articles!$A:$A,0)),"")</f>
        <v/>
      </c>
      <c r="C210" s="42">
        <f t="array" ref="C210">IFERROR(INDEX(Raw_Articles!$G:$G,MATCH(A210,Raw_Articles!$A:$A,0)),"")</f>
        <v/>
      </c>
      <c r="D210" s="42">
        <f t="array" ref="D210">IFERROR(INDEX(Raw_Articles!$H:$H,MATCH(A210,Raw_Articles!$A:$A,0)),"")</f>
        <v/>
      </c>
      <c r="E210" s="42">
        <f t="array" ref="E210">IFERROR(INDEX(Raw_Articles!$I:$I,MATCH(A210,Raw_Articles!$A:$A,0)),"")</f>
        <v/>
      </c>
      <c r="F210" s="42">
        <f t="array" ref="F210">IFERROR(INDEX(Raw_Articles!$J:$J,MATCH(A210,Raw_Articles!$A:$A,0)),"")</f>
        <v/>
      </c>
      <c r="G210" s="42">
        <f t="array" ref="G210">IFERROR(INDEX(Raw_Articles!$K:$K,MATCH(A210,Raw_Articles!$A:$A,0)),"")</f>
        <v/>
      </c>
      <c r="H210" s="42" t="n"/>
      <c r="I210" s="42" t="n"/>
      <c r="J210" s="42" t="n"/>
      <c r="K210" s="42" t="n"/>
      <c r="L210" s="42" t="n"/>
      <c r="M210" s="42" t="n"/>
      <c r="N210" s="42" t="n"/>
      <c r="O210" s="42" t="n"/>
      <c r="P210" s="42" t="n"/>
      <c r="Q210" s="42" t="n"/>
      <c r="R210" s="42" t="n"/>
    </row>
    <row r="211">
      <c r="A211" s="42" t="n"/>
      <c r="B211" s="42">
        <f t="array" ref="B211">IFERROR(INDEX(Raw_Articles!$B:$B,MATCH(A211,Raw_Articles!$A:$A,0)),"")</f>
        <v/>
      </c>
      <c r="C211" s="42">
        <f t="array" ref="C211">IFERROR(INDEX(Raw_Articles!$G:$G,MATCH(A211,Raw_Articles!$A:$A,0)),"")</f>
        <v/>
      </c>
      <c r="D211" s="42">
        <f t="array" ref="D211">IFERROR(INDEX(Raw_Articles!$H:$H,MATCH(A211,Raw_Articles!$A:$A,0)),"")</f>
        <v/>
      </c>
      <c r="E211" s="42">
        <f t="array" ref="E211">IFERROR(INDEX(Raw_Articles!$I:$I,MATCH(A211,Raw_Articles!$A:$A,0)),"")</f>
        <v/>
      </c>
      <c r="F211" s="42">
        <f t="array" ref="F211">IFERROR(INDEX(Raw_Articles!$J:$J,MATCH(A211,Raw_Articles!$A:$A,0)),"")</f>
        <v/>
      </c>
      <c r="G211" s="42">
        <f t="array" ref="G211">IFERROR(INDEX(Raw_Articles!$K:$K,MATCH(A211,Raw_Articles!$A:$A,0)),"")</f>
        <v/>
      </c>
      <c r="H211" s="42" t="n"/>
      <c r="I211" s="42" t="n"/>
      <c r="J211" s="42" t="n"/>
      <c r="K211" s="42" t="n"/>
      <c r="L211" s="42" t="n"/>
      <c r="M211" s="42" t="n"/>
      <c r="N211" s="42" t="n"/>
      <c r="O211" s="42" t="n"/>
      <c r="P211" s="42" t="n"/>
      <c r="Q211" s="42" t="n"/>
      <c r="R211" s="42" t="n"/>
    </row>
    <row r="212">
      <c r="A212" s="42" t="n"/>
      <c r="B212" s="42">
        <f t="array" ref="B212">IFERROR(INDEX(Raw_Articles!$B:$B,MATCH(A212,Raw_Articles!$A:$A,0)),"")</f>
        <v/>
      </c>
      <c r="C212" s="42">
        <f t="array" ref="C212">IFERROR(INDEX(Raw_Articles!$G:$G,MATCH(A212,Raw_Articles!$A:$A,0)),"")</f>
        <v/>
      </c>
      <c r="D212" s="42">
        <f t="array" ref="D212">IFERROR(INDEX(Raw_Articles!$H:$H,MATCH(A212,Raw_Articles!$A:$A,0)),"")</f>
        <v/>
      </c>
      <c r="E212" s="42">
        <f t="array" ref="E212">IFERROR(INDEX(Raw_Articles!$I:$I,MATCH(A212,Raw_Articles!$A:$A,0)),"")</f>
        <v/>
      </c>
      <c r="F212" s="42">
        <f t="array" ref="F212">IFERROR(INDEX(Raw_Articles!$J:$J,MATCH(A212,Raw_Articles!$A:$A,0)),"")</f>
        <v/>
      </c>
      <c r="G212" s="42">
        <f t="array" ref="G212">IFERROR(INDEX(Raw_Articles!$K:$K,MATCH(A212,Raw_Articles!$A:$A,0)),"")</f>
        <v/>
      </c>
      <c r="H212" s="42" t="n"/>
      <c r="I212" s="42" t="n"/>
      <c r="J212" s="42" t="n"/>
      <c r="K212" s="42" t="n"/>
      <c r="L212" s="42" t="n"/>
      <c r="M212" s="42" t="n"/>
      <c r="N212" s="42" t="n"/>
      <c r="O212" s="42" t="n"/>
      <c r="P212" s="42" t="n"/>
      <c r="Q212" s="42" t="n"/>
      <c r="R212" s="42" t="n"/>
    </row>
    <row r="213">
      <c r="A213" s="42" t="n"/>
      <c r="B213" s="42">
        <f t="array" ref="B213">IFERROR(INDEX(Raw_Articles!$B:$B,MATCH(A213,Raw_Articles!$A:$A,0)),"")</f>
        <v/>
      </c>
      <c r="C213" s="42">
        <f t="array" ref="C213">IFERROR(INDEX(Raw_Articles!$G:$G,MATCH(A213,Raw_Articles!$A:$A,0)),"")</f>
        <v/>
      </c>
      <c r="D213" s="42">
        <f t="array" ref="D213">IFERROR(INDEX(Raw_Articles!$H:$H,MATCH(A213,Raw_Articles!$A:$A,0)),"")</f>
        <v/>
      </c>
      <c r="E213" s="42">
        <f t="array" ref="E213">IFERROR(INDEX(Raw_Articles!$I:$I,MATCH(A213,Raw_Articles!$A:$A,0)),"")</f>
        <v/>
      </c>
      <c r="F213" s="42">
        <f t="array" ref="F213">IFERROR(INDEX(Raw_Articles!$J:$J,MATCH(A213,Raw_Articles!$A:$A,0)),"")</f>
        <v/>
      </c>
      <c r="G213" s="42">
        <f t="array" ref="G213">IFERROR(INDEX(Raw_Articles!$K:$K,MATCH(A213,Raw_Articles!$A:$A,0)),"")</f>
        <v/>
      </c>
      <c r="H213" s="42" t="n"/>
      <c r="I213" s="42" t="n"/>
      <c r="J213" s="42" t="n"/>
      <c r="K213" s="42" t="n"/>
      <c r="L213" s="42" t="n"/>
      <c r="M213" s="42" t="n"/>
      <c r="N213" s="42" t="n"/>
      <c r="O213" s="42" t="n"/>
      <c r="P213" s="42" t="n"/>
      <c r="Q213" s="42" t="n"/>
      <c r="R213" s="42" t="n"/>
    </row>
    <row r="214">
      <c r="A214" s="42" t="n"/>
      <c r="B214" s="42">
        <f t="array" ref="B214">IFERROR(INDEX(Raw_Articles!$B:$B,MATCH(A214,Raw_Articles!$A:$A,0)),"")</f>
        <v/>
      </c>
      <c r="C214" s="42">
        <f t="array" ref="C214">IFERROR(INDEX(Raw_Articles!$G:$G,MATCH(A214,Raw_Articles!$A:$A,0)),"")</f>
        <v/>
      </c>
      <c r="D214" s="42">
        <f t="array" ref="D214">IFERROR(INDEX(Raw_Articles!$H:$H,MATCH(A214,Raw_Articles!$A:$A,0)),"")</f>
        <v/>
      </c>
      <c r="E214" s="42">
        <f t="array" ref="E214">IFERROR(INDEX(Raw_Articles!$I:$I,MATCH(A214,Raw_Articles!$A:$A,0)),"")</f>
        <v/>
      </c>
      <c r="F214" s="42">
        <f t="array" ref="F214">IFERROR(INDEX(Raw_Articles!$J:$J,MATCH(A214,Raw_Articles!$A:$A,0)),"")</f>
        <v/>
      </c>
      <c r="G214" s="42">
        <f t="array" ref="G214">IFERROR(INDEX(Raw_Articles!$K:$K,MATCH(A214,Raw_Articles!$A:$A,0)),"")</f>
        <v/>
      </c>
      <c r="H214" s="42" t="n"/>
      <c r="I214" s="42" t="n"/>
      <c r="J214" s="42" t="n"/>
      <c r="K214" s="42" t="n"/>
      <c r="L214" s="42" t="n"/>
      <c r="M214" s="42" t="n"/>
      <c r="N214" s="42" t="n"/>
      <c r="O214" s="42" t="n"/>
      <c r="P214" s="42" t="n"/>
      <c r="Q214" s="42" t="n"/>
      <c r="R214" s="42" t="n"/>
    </row>
    <row r="215">
      <c r="A215" s="42" t="n"/>
      <c r="B215" s="42">
        <f t="array" ref="B215">IFERROR(INDEX(Raw_Articles!$B:$B,MATCH(A215,Raw_Articles!$A:$A,0)),"")</f>
        <v/>
      </c>
      <c r="C215" s="42">
        <f t="array" ref="C215">IFERROR(INDEX(Raw_Articles!$G:$G,MATCH(A215,Raw_Articles!$A:$A,0)),"")</f>
        <v/>
      </c>
      <c r="D215" s="42">
        <f t="array" ref="D215">IFERROR(INDEX(Raw_Articles!$H:$H,MATCH(A215,Raw_Articles!$A:$A,0)),"")</f>
        <v/>
      </c>
      <c r="E215" s="42">
        <f t="array" ref="E215">IFERROR(INDEX(Raw_Articles!$I:$I,MATCH(A215,Raw_Articles!$A:$A,0)),"")</f>
        <v/>
      </c>
      <c r="F215" s="42">
        <f t="array" ref="F215">IFERROR(INDEX(Raw_Articles!$J:$J,MATCH(A215,Raw_Articles!$A:$A,0)),"")</f>
        <v/>
      </c>
      <c r="G215" s="42">
        <f t="array" ref="G215">IFERROR(INDEX(Raw_Articles!$K:$K,MATCH(A215,Raw_Articles!$A:$A,0)),"")</f>
        <v/>
      </c>
      <c r="H215" s="42" t="n"/>
      <c r="I215" s="42" t="n"/>
      <c r="J215" s="42" t="n"/>
      <c r="K215" s="42" t="n"/>
      <c r="L215" s="42" t="n"/>
      <c r="M215" s="42" t="n"/>
      <c r="N215" s="42" t="n"/>
      <c r="O215" s="42" t="n"/>
      <c r="P215" s="42" t="n"/>
      <c r="Q215" s="42" t="n"/>
      <c r="R215" s="42" t="n"/>
    </row>
    <row r="216">
      <c r="A216" s="42" t="n"/>
      <c r="B216" s="42">
        <f t="array" ref="B216">IFERROR(INDEX(Raw_Articles!$B:$B,MATCH(A216,Raw_Articles!$A:$A,0)),"")</f>
        <v/>
      </c>
      <c r="C216" s="42">
        <f t="array" ref="C216">IFERROR(INDEX(Raw_Articles!$G:$G,MATCH(A216,Raw_Articles!$A:$A,0)),"")</f>
        <v/>
      </c>
      <c r="D216" s="42">
        <f t="array" ref="D216">IFERROR(INDEX(Raw_Articles!$H:$H,MATCH(A216,Raw_Articles!$A:$A,0)),"")</f>
        <v/>
      </c>
      <c r="E216" s="42">
        <f t="array" ref="E216">IFERROR(INDEX(Raw_Articles!$I:$I,MATCH(A216,Raw_Articles!$A:$A,0)),"")</f>
        <v/>
      </c>
      <c r="F216" s="42">
        <f t="array" ref="F216">IFERROR(INDEX(Raw_Articles!$J:$J,MATCH(A216,Raw_Articles!$A:$A,0)),"")</f>
        <v/>
      </c>
      <c r="G216" s="42">
        <f t="array" ref="G216">IFERROR(INDEX(Raw_Articles!$K:$K,MATCH(A216,Raw_Articles!$A:$A,0)),"")</f>
        <v/>
      </c>
      <c r="H216" s="42" t="n"/>
      <c r="I216" s="42" t="n"/>
      <c r="J216" s="42" t="n"/>
      <c r="K216" s="42" t="n"/>
      <c r="L216" s="42" t="n"/>
      <c r="M216" s="42" t="n"/>
      <c r="N216" s="42" t="n"/>
      <c r="O216" s="42" t="n"/>
      <c r="P216" s="42" t="n"/>
      <c r="Q216" s="42" t="n"/>
      <c r="R216" s="42" t="n"/>
    </row>
    <row r="217">
      <c r="A217" s="42" t="n"/>
      <c r="B217" s="42">
        <f t="array" ref="B217">IFERROR(INDEX(Raw_Articles!$B:$B,MATCH(A217,Raw_Articles!$A:$A,0)),"")</f>
        <v/>
      </c>
      <c r="C217" s="42">
        <f t="array" ref="C217">IFERROR(INDEX(Raw_Articles!$G:$G,MATCH(A217,Raw_Articles!$A:$A,0)),"")</f>
        <v/>
      </c>
      <c r="D217" s="42">
        <f t="array" ref="D217">IFERROR(INDEX(Raw_Articles!$H:$H,MATCH(A217,Raw_Articles!$A:$A,0)),"")</f>
        <v/>
      </c>
      <c r="E217" s="42">
        <f t="array" ref="E217">IFERROR(INDEX(Raw_Articles!$I:$I,MATCH(A217,Raw_Articles!$A:$A,0)),"")</f>
        <v/>
      </c>
      <c r="F217" s="42">
        <f t="array" ref="F217">IFERROR(INDEX(Raw_Articles!$J:$J,MATCH(A217,Raw_Articles!$A:$A,0)),"")</f>
        <v/>
      </c>
      <c r="G217" s="42">
        <f t="array" ref="G217">IFERROR(INDEX(Raw_Articles!$K:$K,MATCH(A217,Raw_Articles!$A:$A,0)),"")</f>
        <v/>
      </c>
      <c r="H217" s="42" t="n"/>
      <c r="I217" s="42" t="n"/>
      <c r="J217" s="42" t="n"/>
      <c r="K217" s="42" t="n"/>
      <c r="L217" s="42" t="n"/>
      <c r="M217" s="42" t="n"/>
      <c r="N217" s="42" t="n"/>
      <c r="O217" s="42" t="n"/>
      <c r="P217" s="42" t="n"/>
      <c r="Q217" s="42" t="n"/>
      <c r="R217" s="42" t="n"/>
    </row>
    <row r="218">
      <c r="A218" s="42" t="n"/>
      <c r="B218" s="42">
        <f t="array" ref="B218">IFERROR(INDEX(Raw_Articles!$B:$B,MATCH(A218,Raw_Articles!$A:$A,0)),"")</f>
        <v/>
      </c>
      <c r="C218" s="42">
        <f t="array" ref="C218">IFERROR(INDEX(Raw_Articles!$G:$G,MATCH(A218,Raw_Articles!$A:$A,0)),"")</f>
        <v/>
      </c>
      <c r="D218" s="42">
        <f t="array" ref="D218">IFERROR(INDEX(Raw_Articles!$H:$H,MATCH(A218,Raw_Articles!$A:$A,0)),"")</f>
        <v/>
      </c>
      <c r="E218" s="42">
        <f t="array" ref="E218">IFERROR(INDEX(Raw_Articles!$I:$I,MATCH(A218,Raw_Articles!$A:$A,0)),"")</f>
        <v/>
      </c>
      <c r="F218" s="42">
        <f t="array" ref="F218">IFERROR(INDEX(Raw_Articles!$J:$J,MATCH(A218,Raw_Articles!$A:$A,0)),"")</f>
        <v/>
      </c>
      <c r="G218" s="42">
        <f t="array" ref="G218">IFERROR(INDEX(Raw_Articles!$K:$K,MATCH(A218,Raw_Articles!$A:$A,0)),"")</f>
        <v/>
      </c>
      <c r="H218" s="42" t="n"/>
      <c r="I218" s="42" t="n"/>
      <c r="J218" s="42" t="n"/>
      <c r="K218" s="42" t="n"/>
      <c r="L218" s="42" t="n"/>
      <c r="M218" s="42" t="n"/>
      <c r="N218" s="42" t="n"/>
      <c r="O218" s="42" t="n"/>
      <c r="P218" s="42" t="n"/>
      <c r="Q218" s="42" t="n"/>
      <c r="R218" s="42" t="n"/>
    </row>
    <row r="219">
      <c r="A219" s="42" t="n"/>
      <c r="B219" s="42">
        <f t="array" ref="B219">IFERROR(INDEX(Raw_Articles!$B:$B,MATCH(A219,Raw_Articles!$A:$A,0)),"")</f>
        <v/>
      </c>
      <c r="C219" s="42">
        <f t="array" ref="C219">IFERROR(INDEX(Raw_Articles!$G:$G,MATCH(A219,Raw_Articles!$A:$A,0)),"")</f>
        <v/>
      </c>
      <c r="D219" s="42">
        <f t="array" ref="D219">IFERROR(INDEX(Raw_Articles!$H:$H,MATCH(A219,Raw_Articles!$A:$A,0)),"")</f>
        <v/>
      </c>
      <c r="E219" s="42">
        <f t="array" ref="E219">IFERROR(INDEX(Raw_Articles!$I:$I,MATCH(A219,Raw_Articles!$A:$A,0)),"")</f>
        <v/>
      </c>
      <c r="F219" s="42">
        <f t="array" ref="F219">IFERROR(INDEX(Raw_Articles!$J:$J,MATCH(A219,Raw_Articles!$A:$A,0)),"")</f>
        <v/>
      </c>
      <c r="G219" s="42">
        <f t="array" ref="G219">IFERROR(INDEX(Raw_Articles!$K:$K,MATCH(A219,Raw_Articles!$A:$A,0)),"")</f>
        <v/>
      </c>
      <c r="H219" s="42" t="n"/>
      <c r="I219" s="42" t="n"/>
      <c r="J219" s="42" t="n"/>
      <c r="K219" s="42" t="n"/>
      <c r="L219" s="42" t="n"/>
      <c r="M219" s="42" t="n"/>
      <c r="N219" s="42" t="n"/>
      <c r="O219" s="42" t="n"/>
      <c r="P219" s="42" t="n"/>
      <c r="Q219" s="42" t="n"/>
      <c r="R219" s="42" t="n"/>
    </row>
    <row r="220">
      <c r="A220" s="42" t="n"/>
      <c r="B220" s="42">
        <f t="array" ref="B220">IFERROR(INDEX(Raw_Articles!$B:$B,MATCH(A220,Raw_Articles!$A:$A,0)),"")</f>
        <v/>
      </c>
      <c r="C220" s="42">
        <f t="array" ref="C220">IFERROR(INDEX(Raw_Articles!$G:$G,MATCH(A220,Raw_Articles!$A:$A,0)),"")</f>
        <v/>
      </c>
      <c r="D220" s="42">
        <f t="array" ref="D220">IFERROR(INDEX(Raw_Articles!$H:$H,MATCH(A220,Raw_Articles!$A:$A,0)),"")</f>
        <v/>
      </c>
      <c r="E220" s="42">
        <f t="array" ref="E220">IFERROR(INDEX(Raw_Articles!$I:$I,MATCH(A220,Raw_Articles!$A:$A,0)),"")</f>
        <v/>
      </c>
      <c r="F220" s="42">
        <f t="array" ref="F220">IFERROR(INDEX(Raw_Articles!$J:$J,MATCH(A220,Raw_Articles!$A:$A,0)),"")</f>
        <v/>
      </c>
      <c r="G220" s="42">
        <f t="array" ref="G220">IFERROR(INDEX(Raw_Articles!$K:$K,MATCH(A220,Raw_Articles!$A:$A,0)),"")</f>
        <v/>
      </c>
      <c r="H220" s="42" t="n"/>
      <c r="I220" s="42" t="n"/>
      <c r="J220" s="42" t="n"/>
      <c r="K220" s="42" t="n"/>
      <c r="L220" s="42" t="n"/>
      <c r="M220" s="42" t="n"/>
      <c r="N220" s="42" t="n"/>
      <c r="O220" s="42" t="n"/>
      <c r="P220" s="42" t="n"/>
      <c r="Q220" s="42" t="n"/>
      <c r="R220" s="42" t="n"/>
    </row>
    <row r="221">
      <c r="A221" s="42" t="n"/>
      <c r="B221" s="42">
        <f t="array" ref="B221">IFERROR(INDEX(Raw_Articles!$B:$B,MATCH(A221,Raw_Articles!$A:$A,0)),"")</f>
        <v/>
      </c>
      <c r="C221" s="42">
        <f t="array" ref="C221">IFERROR(INDEX(Raw_Articles!$G:$G,MATCH(A221,Raw_Articles!$A:$A,0)),"")</f>
        <v/>
      </c>
      <c r="D221" s="42">
        <f t="array" ref="D221">IFERROR(INDEX(Raw_Articles!$H:$H,MATCH(A221,Raw_Articles!$A:$A,0)),"")</f>
        <v/>
      </c>
      <c r="E221" s="42">
        <f t="array" ref="E221">IFERROR(INDEX(Raw_Articles!$I:$I,MATCH(A221,Raw_Articles!$A:$A,0)),"")</f>
        <v/>
      </c>
      <c r="F221" s="42">
        <f t="array" ref="F221">IFERROR(INDEX(Raw_Articles!$J:$J,MATCH(A221,Raw_Articles!$A:$A,0)),"")</f>
        <v/>
      </c>
      <c r="G221" s="42">
        <f t="array" ref="G221">IFERROR(INDEX(Raw_Articles!$K:$K,MATCH(A221,Raw_Articles!$A:$A,0)),"")</f>
        <v/>
      </c>
      <c r="H221" s="42" t="n"/>
      <c r="I221" s="42" t="n"/>
      <c r="J221" s="42" t="n"/>
      <c r="K221" s="42" t="n"/>
      <c r="L221" s="42" t="n"/>
      <c r="M221" s="42" t="n"/>
      <c r="N221" s="42" t="n"/>
      <c r="O221" s="42" t="n"/>
      <c r="P221" s="42" t="n"/>
      <c r="Q221" s="42" t="n"/>
      <c r="R221" s="42" t="n"/>
    </row>
    <row r="222">
      <c r="A222" s="42" t="n"/>
      <c r="B222" s="42">
        <f t="array" ref="B222">IFERROR(INDEX(Raw_Articles!$B:$B,MATCH(A222,Raw_Articles!$A:$A,0)),"")</f>
        <v/>
      </c>
      <c r="C222" s="42">
        <f t="array" ref="C222">IFERROR(INDEX(Raw_Articles!$G:$G,MATCH(A222,Raw_Articles!$A:$A,0)),"")</f>
        <v/>
      </c>
      <c r="D222" s="42">
        <f t="array" ref="D222">IFERROR(INDEX(Raw_Articles!$H:$H,MATCH(A222,Raw_Articles!$A:$A,0)),"")</f>
        <v/>
      </c>
      <c r="E222" s="42">
        <f t="array" ref="E222">IFERROR(INDEX(Raw_Articles!$I:$I,MATCH(A222,Raw_Articles!$A:$A,0)),"")</f>
        <v/>
      </c>
      <c r="F222" s="42">
        <f t="array" ref="F222">IFERROR(INDEX(Raw_Articles!$J:$J,MATCH(A222,Raw_Articles!$A:$A,0)),"")</f>
        <v/>
      </c>
      <c r="G222" s="42">
        <f t="array" ref="G222">IFERROR(INDEX(Raw_Articles!$K:$K,MATCH(A222,Raw_Articles!$A:$A,0)),"")</f>
        <v/>
      </c>
      <c r="H222" s="42" t="n"/>
      <c r="I222" s="42" t="n"/>
      <c r="J222" s="42" t="n"/>
      <c r="K222" s="42" t="n"/>
      <c r="L222" s="42" t="n"/>
      <c r="M222" s="42" t="n"/>
      <c r="N222" s="42" t="n"/>
      <c r="O222" s="42" t="n"/>
      <c r="P222" s="42" t="n"/>
      <c r="Q222" s="42" t="n"/>
      <c r="R222" s="42" t="n"/>
    </row>
    <row r="223">
      <c r="A223" s="42" t="n"/>
      <c r="B223" s="42">
        <f t="array" ref="B223">IFERROR(INDEX(Raw_Articles!$B:$B,MATCH(A223,Raw_Articles!$A:$A,0)),"")</f>
        <v/>
      </c>
      <c r="C223" s="42">
        <f t="array" ref="C223">IFERROR(INDEX(Raw_Articles!$G:$G,MATCH(A223,Raw_Articles!$A:$A,0)),"")</f>
        <v/>
      </c>
      <c r="D223" s="42">
        <f t="array" ref="D223">IFERROR(INDEX(Raw_Articles!$H:$H,MATCH(A223,Raw_Articles!$A:$A,0)),"")</f>
        <v/>
      </c>
      <c r="E223" s="42">
        <f t="array" ref="E223">IFERROR(INDEX(Raw_Articles!$I:$I,MATCH(A223,Raw_Articles!$A:$A,0)),"")</f>
        <v/>
      </c>
      <c r="F223" s="42">
        <f t="array" ref="F223">IFERROR(INDEX(Raw_Articles!$J:$J,MATCH(A223,Raw_Articles!$A:$A,0)),"")</f>
        <v/>
      </c>
      <c r="G223" s="42">
        <f t="array" ref="G223">IFERROR(INDEX(Raw_Articles!$K:$K,MATCH(A223,Raw_Articles!$A:$A,0)),"")</f>
        <v/>
      </c>
      <c r="H223" s="42" t="n"/>
      <c r="I223" s="42" t="n"/>
      <c r="J223" s="42" t="n"/>
      <c r="K223" s="42" t="n"/>
      <c r="L223" s="42" t="n"/>
      <c r="M223" s="42" t="n"/>
      <c r="N223" s="42" t="n"/>
      <c r="O223" s="42" t="n"/>
      <c r="P223" s="42" t="n"/>
      <c r="Q223" s="42" t="n"/>
      <c r="R223" s="42" t="n"/>
    </row>
    <row r="224">
      <c r="A224" s="42" t="n"/>
      <c r="B224" s="42">
        <f t="array" ref="B224">IFERROR(INDEX(Raw_Articles!$B:$B,MATCH(A224,Raw_Articles!$A:$A,0)),"")</f>
        <v/>
      </c>
      <c r="C224" s="42">
        <f t="array" ref="C224">IFERROR(INDEX(Raw_Articles!$G:$G,MATCH(A224,Raw_Articles!$A:$A,0)),"")</f>
        <v/>
      </c>
      <c r="D224" s="42">
        <f t="array" ref="D224">IFERROR(INDEX(Raw_Articles!$H:$H,MATCH(A224,Raw_Articles!$A:$A,0)),"")</f>
        <v/>
      </c>
      <c r="E224" s="42">
        <f t="array" ref="E224">IFERROR(INDEX(Raw_Articles!$I:$I,MATCH(A224,Raw_Articles!$A:$A,0)),"")</f>
        <v/>
      </c>
      <c r="F224" s="42">
        <f t="array" ref="F224">IFERROR(INDEX(Raw_Articles!$J:$J,MATCH(A224,Raw_Articles!$A:$A,0)),"")</f>
        <v/>
      </c>
      <c r="G224" s="42">
        <f t="array" ref="G224">IFERROR(INDEX(Raw_Articles!$K:$K,MATCH(A224,Raw_Articles!$A:$A,0)),"")</f>
        <v/>
      </c>
      <c r="H224" s="42" t="n"/>
      <c r="I224" s="42" t="n"/>
      <c r="J224" s="42" t="n"/>
      <c r="K224" s="42" t="n"/>
      <c r="L224" s="42" t="n"/>
      <c r="M224" s="42" t="n"/>
      <c r="N224" s="42" t="n"/>
      <c r="O224" s="42" t="n"/>
      <c r="P224" s="42" t="n"/>
      <c r="Q224" s="42" t="n"/>
      <c r="R224" s="42" t="n"/>
    </row>
    <row r="225">
      <c r="A225" s="42" t="n"/>
      <c r="B225" s="42">
        <f t="array" ref="B225">IFERROR(INDEX(Raw_Articles!$B:$B,MATCH(A225,Raw_Articles!$A:$A,0)),"")</f>
        <v/>
      </c>
      <c r="C225" s="42">
        <f t="array" ref="C225">IFERROR(INDEX(Raw_Articles!$G:$G,MATCH(A225,Raw_Articles!$A:$A,0)),"")</f>
        <v/>
      </c>
      <c r="D225" s="42">
        <f t="array" ref="D225">IFERROR(INDEX(Raw_Articles!$H:$H,MATCH(A225,Raw_Articles!$A:$A,0)),"")</f>
        <v/>
      </c>
      <c r="E225" s="42">
        <f t="array" ref="E225">IFERROR(INDEX(Raw_Articles!$I:$I,MATCH(A225,Raw_Articles!$A:$A,0)),"")</f>
        <v/>
      </c>
      <c r="F225" s="42">
        <f t="array" ref="F225">IFERROR(INDEX(Raw_Articles!$J:$J,MATCH(A225,Raw_Articles!$A:$A,0)),"")</f>
        <v/>
      </c>
      <c r="G225" s="42">
        <f t="array" ref="G225">IFERROR(INDEX(Raw_Articles!$K:$K,MATCH(A225,Raw_Articles!$A:$A,0)),"")</f>
        <v/>
      </c>
      <c r="H225" s="42" t="n"/>
      <c r="I225" s="42" t="n"/>
      <c r="J225" s="42" t="n"/>
      <c r="K225" s="42" t="n"/>
      <c r="L225" s="42" t="n"/>
      <c r="M225" s="42" t="n"/>
      <c r="N225" s="42" t="n"/>
      <c r="O225" s="42" t="n"/>
      <c r="P225" s="42" t="n"/>
      <c r="Q225" s="42" t="n"/>
      <c r="R225" s="42" t="n"/>
    </row>
    <row r="226">
      <c r="A226" s="42" t="n"/>
      <c r="B226" s="42">
        <f t="array" ref="B226">IFERROR(INDEX(Raw_Articles!$B:$B,MATCH(A226,Raw_Articles!$A:$A,0)),"")</f>
        <v/>
      </c>
      <c r="C226" s="42">
        <f t="array" ref="C226">IFERROR(INDEX(Raw_Articles!$G:$G,MATCH(A226,Raw_Articles!$A:$A,0)),"")</f>
        <v/>
      </c>
      <c r="D226" s="42">
        <f t="array" ref="D226">IFERROR(INDEX(Raw_Articles!$H:$H,MATCH(A226,Raw_Articles!$A:$A,0)),"")</f>
        <v/>
      </c>
      <c r="E226" s="42">
        <f t="array" ref="E226">IFERROR(INDEX(Raw_Articles!$I:$I,MATCH(A226,Raw_Articles!$A:$A,0)),"")</f>
        <v/>
      </c>
      <c r="F226" s="42">
        <f t="array" ref="F226">IFERROR(INDEX(Raw_Articles!$J:$J,MATCH(A226,Raw_Articles!$A:$A,0)),"")</f>
        <v/>
      </c>
      <c r="G226" s="42">
        <f t="array" ref="G226">IFERROR(INDEX(Raw_Articles!$K:$K,MATCH(A226,Raw_Articles!$A:$A,0)),"")</f>
        <v/>
      </c>
      <c r="H226" s="42" t="n"/>
      <c r="I226" s="42" t="n"/>
      <c r="J226" s="42" t="n"/>
      <c r="K226" s="42" t="n"/>
      <c r="L226" s="42" t="n"/>
      <c r="M226" s="42" t="n"/>
      <c r="N226" s="42" t="n"/>
      <c r="O226" s="42" t="n"/>
      <c r="P226" s="42" t="n"/>
      <c r="Q226" s="42" t="n"/>
      <c r="R226" s="42" t="n"/>
    </row>
    <row r="227">
      <c r="A227" s="42" t="n"/>
      <c r="B227" s="42">
        <f t="array" ref="B227">IFERROR(INDEX(Raw_Articles!$B:$B,MATCH(A227,Raw_Articles!$A:$A,0)),"")</f>
        <v/>
      </c>
      <c r="C227" s="42">
        <f t="array" ref="C227">IFERROR(INDEX(Raw_Articles!$G:$G,MATCH(A227,Raw_Articles!$A:$A,0)),"")</f>
        <v/>
      </c>
      <c r="D227" s="42">
        <f t="array" ref="D227">IFERROR(INDEX(Raw_Articles!$H:$H,MATCH(A227,Raw_Articles!$A:$A,0)),"")</f>
        <v/>
      </c>
      <c r="E227" s="42">
        <f t="array" ref="E227">IFERROR(INDEX(Raw_Articles!$I:$I,MATCH(A227,Raw_Articles!$A:$A,0)),"")</f>
        <v/>
      </c>
      <c r="F227" s="42">
        <f t="array" ref="F227">IFERROR(INDEX(Raw_Articles!$J:$J,MATCH(A227,Raw_Articles!$A:$A,0)),"")</f>
        <v/>
      </c>
      <c r="G227" s="42">
        <f t="array" ref="G227">IFERROR(INDEX(Raw_Articles!$K:$K,MATCH(A227,Raw_Articles!$A:$A,0)),"")</f>
        <v/>
      </c>
      <c r="H227" s="42" t="n"/>
      <c r="I227" s="42" t="n"/>
      <c r="J227" s="42" t="n"/>
      <c r="K227" s="42" t="n"/>
      <c r="L227" s="42" t="n"/>
      <c r="M227" s="42" t="n"/>
      <c r="N227" s="42" t="n"/>
      <c r="O227" s="42" t="n"/>
      <c r="P227" s="42" t="n"/>
      <c r="Q227" s="42" t="n"/>
      <c r="R227" s="42" t="n"/>
    </row>
    <row r="228">
      <c r="A228" s="42" t="n"/>
      <c r="B228" s="42">
        <f t="array" ref="B228">IFERROR(INDEX(Raw_Articles!$B:$B,MATCH(A228,Raw_Articles!$A:$A,0)),"")</f>
        <v/>
      </c>
      <c r="C228" s="42">
        <f t="array" ref="C228">IFERROR(INDEX(Raw_Articles!$G:$G,MATCH(A228,Raw_Articles!$A:$A,0)),"")</f>
        <v/>
      </c>
      <c r="D228" s="42">
        <f t="array" ref="D228">IFERROR(INDEX(Raw_Articles!$H:$H,MATCH(A228,Raw_Articles!$A:$A,0)),"")</f>
        <v/>
      </c>
      <c r="E228" s="42">
        <f t="array" ref="E228">IFERROR(INDEX(Raw_Articles!$I:$I,MATCH(A228,Raw_Articles!$A:$A,0)),"")</f>
        <v/>
      </c>
      <c r="F228" s="42">
        <f t="array" ref="F228">IFERROR(INDEX(Raw_Articles!$J:$J,MATCH(A228,Raw_Articles!$A:$A,0)),"")</f>
        <v/>
      </c>
      <c r="G228" s="42">
        <f t="array" ref="G228">IFERROR(INDEX(Raw_Articles!$K:$K,MATCH(A228,Raw_Articles!$A:$A,0)),"")</f>
        <v/>
      </c>
      <c r="H228" s="42" t="n"/>
      <c r="I228" s="42" t="n"/>
      <c r="J228" s="42" t="n"/>
      <c r="K228" s="42" t="n"/>
      <c r="L228" s="42" t="n"/>
      <c r="M228" s="42" t="n"/>
      <c r="N228" s="42" t="n"/>
      <c r="O228" s="42" t="n"/>
      <c r="P228" s="42" t="n"/>
      <c r="Q228" s="42" t="n"/>
      <c r="R228" s="42" t="n"/>
    </row>
    <row r="229">
      <c r="A229" s="42" t="n"/>
      <c r="B229" s="42">
        <f t="array" ref="B229">IFERROR(INDEX(Raw_Articles!$B:$B,MATCH(A229,Raw_Articles!$A:$A,0)),"")</f>
        <v/>
      </c>
      <c r="C229" s="42">
        <f t="array" ref="C229">IFERROR(INDEX(Raw_Articles!$G:$G,MATCH(A229,Raw_Articles!$A:$A,0)),"")</f>
        <v/>
      </c>
      <c r="D229" s="42">
        <f t="array" ref="D229">IFERROR(INDEX(Raw_Articles!$H:$H,MATCH(A229,Raw_Articles!$A:$A,0)),"")</f>
        <v/>
      </c>
      <c r="E229" s="42">
        <f t="array" ref="E229">IFERROR(INDEX(Raw_Articles!$I:$I,MATCH(A229,Raw_Articles!$A:$A,0)),"")</f>
        <v/>
      </c>
      <c r="F229" s="42">
        <f t="array" ref="F229">IFERROR(INDEX(Raw_Articles!$J:$J,MATCH(A229,Raw_Articles!$A:$A,0)),"")</f>
        <v/>
      </c>
      <c r="G229" s="42">
        <f t="array" ref="G229">IFERROR(INDEX(Raw_Articles!$K:$K,MATCH(A229,Raw_Articles!$A:$A,0)),"")</f>
        <v/>
      </c>
      <c r="H229" s="42" t="n"/>
      <c r="I229" s="42" t="n"/>
      <c r="J229" s="42" t="n"/>
      <c r="K229" s="42" t="n"/>
      <c r="L229" s="42" t="n"/>
      <c r="M229" s="42" t="n"/>
      <c r="N229" s="42" t="n"/>
      <c r="O229" s="42" t="n"/>
      <c r="P229" s="42" t="n"/>
      <c r="Q229" s="42" t="n"/>
      <c r="R229" s="42" t="n"/>
    </row>
    <row r="230">
      <c r="A230" s="42" t="n"/>
      <c r="B230" s="42">
        <f t="array" ref="B230">IFERROR(INDEX(Raw_Articles!$B:$B,MATCH(A230,Raw_Articles!$A:$A,0)),"")</f>
        <v/>
      </c>
      <c r="C230" s="42">
        <f t="array" ref="C230">IFERROR(INDEX(Raw_Articles!$G:$G,MATCH(A230,Raw_Articles!$A:$A,0)),"")</f>
        <v/>
      </c>
      <c r="D230" s="42">
        <f t="array" ref="D230">IFERROR(INDEX(Raw_Articles!$H:$H,MATCH(A230,Raw_Articles!$A:$A,0)),"")</f>
        <v/>
      </c>
      <c r="E230" s="42">
        <f t="array" ref="E230">IFERROR(INDEX(Raw_Articles!$I:$I,MATCH(A230,Raw_Articles!$A:$A,0)),"")</f>
        <v/>
      </c>
      <c r="F230" s="42">
        <f t="array" ref="F230">IFERROR(INDEX(Raw_Articles!$J:$J,MATCH(A230,Raw_Articles!$A:$A,0)),"")</f>
        <v/>
      </c>
      <c r="G230" s="42">
        <f t="array" ref="G230">IFERROR(INDEX(Raw_Articles!$K:$K,MATCH(A230,Raw_Articles!$A:$A,0)),"")</f>
        <v/>
      </c>
      <c r="H230" s="42" t="n"/>
      <c r="I230" s="42" t="n"/>
      <c r="J230" s="42" t="n"/>
      <c r="K230" s="42" t="n"/>
      <c r="L230" s="42" t="n"/>
      <c r="M230" s="42" t="n"/>
      <c r="N230" s="42" t="n"/>
      <c r="O230" s="42" t="n"/>
      <c r="P230" s="42" t="n"/>
      <c r="Q230" s="42" t="n"/>
      <c r="R230" s="42" t="n"/>
    </row>
    <row r="231">
      <c r="A231" s="42" t="n"/>
      <c r="B231" s="42">
        <f t="array" ref="B231">IFERROR(INDEX(Raw_Articles!$B:$B,MATCH(A231,Raw_Articles!$A:$A,0)),"")</f>
        <v/>
      </c>
      <c r="C231" s="42">
        <f t="array" ref="C231">IFERROR(INDEX(Raw_Articles!$G:$G,MATCH(A231,Raw_Articles!$A:$A,0)),"")</f>
        <v/>
      </c>
      <c r="D231" s="42">
        <f t="array" ref="D231">IFERROR(INDEX(Raw_Articles!$H:$H,MATCH(A231,Raw_Articles!$A:$A,0)),"")</f>
        <v/>
      </c>
      <c r="E231" s="42">
        <f t="array" ref="E231">IFERROR(INDEX(Raw_Articles!$I:$I,MATCH(A231,Raw_Articles!$A:$A,0)),"")</f>
        <v/>
      </c>
      <c r="F231" s="42">
        <f t="array" ref="F231">IFERROR(INDEX(Raw_Articles!$J:$J,MATCH(A231,Raw_Articles!$A:$A,0)),"")</f>
        <v/>
      </c>
      <c r="G231" s="42">
        <f t="array" ref="G231">IFERROR(INDEX(Raw_Articles!$K:$K,MATCH(A231,Raw_Articles!$A:$A,0)),"")</f>
        <v/>
      </c>
      <c r="H231" s="42" t="n"/>
      <c r="I231" s="42" t="n"/>
      <c r="J231" s="42" t="n"/>
      <c r="K231" s="42" t="n"/>
      <c r="L231" s="42" t="n"/>
      <c r="M231" s="42" t="n"/>
      <c r="N231" s="42" t="n"/>
      <c r="O231" s="42" t="n"/>
      <c r="P231" s="42" t="n"/>
      <c r="Q231" s="42" t="n"/>
      <c r="R231" s="42" t="n"/>
    </row>
    <row r="232">
      <c r="A232" s="42" t="n"/>
      <c r="B232" s="42">
        <f t="array" ref="B232">IFERROR(INDEX(Raw_Articles!$B:$B,MATCH(A232,Raw_Articles!$A:$A,0)),"")</f>
        <v/>
      </c>
      <c r="C232" s="42">
        <f t="array" ref="C232">IFERROR(INDEX(Raw_Articles!$G:$G,MATCH(A232,Raw_Articles!$A:$A,0)),"")</f>
        <v/>
      </c>
      <c r="D232" s="42">
        <f t="array" ref="D232">IFERROR(INDEX(Raw_Articles!$H:$H,MATCH(A232,Raw_Articles!$A:$A,0)),"")</f>
        <v/>
      </c>
      <c r="E232" s="42">
        <f t="array" ref="E232">IFERROR(INDEX(Raw_Articles!$I:$I,MATCH(A232,Raw_Articles!$A:$A,0)),"")</f>
        <v/>
      </c>
      <c r="F232" s="42">
        <f t="array" ref="F232">IFERROR(INDEX(Raw_Articles!$J:$J,MATCH(A232,Raw_Articles!$A:$A,0)),"")</f>
        <v/>
      </c>
      <c r="G232" s="42">
        <f t="array" ref="G232">IFERROR(INDEX(Raw_Articles!$K:$K,MATCH(A232,Raw_Articles!$A:$A,0)),"")</f>
        <v/>
      </c>
      <c r="H232" s="42" t="n"/>
      <c r="I232" s="42" t="n"/>
      <c r="J232" s="42" t="n"/>
      <c r="K232" s="42" t="n"/>
      <c r="L232" s="42" t="n"/>
      <c r="M232" s="42" t="n"/>
      <c r="N232" s="42" t="n"/>
      <c r="O232" s="42" t="n"/>
      <c r="P232" s="42" t="n"/>
      <c r="Q232" s="42" t="n"/>
      <c r="R232" s="42" t="n"/>
    </row>
    <row r="233">
      <c r="A233" s="42" t="n"/>
      <c r="B233" s="42">
        <f t="array" ref="B233">IFERROR(INDEX(Raw_Articles!$B:$B,MATCH(A233,Raw_Articles!$A:$A,0)),"")</f>
        <v/>
      </c>
      <c r="C233" s="42">
        <f t="array" ref="C233">IFERROR(INDEX(Raw_Articles!$G:$G,MATCH(A233,Raw_Articles!$A:$A,0)),"")</f>
        <v/>
      </c>
      <c r="D233" s="42">
        <f t="array" ref="D233">IFERROR(INDEX(Raw_Articles!$H:$H,MATCH(A233,Raw_Articles!$A:$A,0)),"")</f>
        <v/>
      </c>
      <c r="E233" s="42">
        <f t="array" ref="E233">IFERROR(INDEX(Raw_Articles!$I:$I,MATCH(A233,Raw_Articles!$A:$A,0)),"")</f>
        <v/>
      </c>
      <c r="F233" s="42">
        <f t="array" ref="F233">IFERROR(INDEX(Raw_Articles!$J:$J,MATCH(A233,Raw_Articles!$A:$A,0)),"")</f>
        <v/>
      </c>
      <c r="G233" s="42">
        <f t="array" ref="G233">IFERROR(INDEX(Raw_Articles!$K:$K,MATCH(A233,Raw_Articles!$A:$A,0)),"")</f>
        <v/>
      </c>
      <c r="H233" s="42" t="n"/>
      <c r="I233" s="42" t="n"/>
      <c r="J233" s="42" t="n"/>
      <c r="K233" s="42" t="n"/>
      <c r="L233" s="42" t="n"/>
      <c r="M233" s="42" t="n"/>
      <c r="N233" s="42" t="n"/>
      <c r="O233" s="42" t="n"/>
      <c r="P233" s="42" t="n"/>
      <c r="Q233" s="42" t="n"/>
      <c r="R233" s="42" t="n"/>
    </row>
    <row r="234">
      <c r="A234" s="42" t="n"/>
      <c r="B234" s="42">
        <f t="array" ref="B234">IFERROR(INDEX(Raw_Articles!$B:$B,MATCH(A234,Raw_Articles!$A:$A,0)),"")</f>
        <v/>
      </c>
      <c r="C234" s="42">
        <f t="array" ref="C234">IFERROR(INDEX(Raw_Articles!$G:$G,MATCH(A234,Raw_Articles!$A:$A,0)),"")</f>
        <v/>
      </c>
      <c r="D234" s="42">
        <f t="array" ref="D234">IFERROR(INDEX(Raw_Articles!$H:$H,MATCH(A234,Raw_Articles!$A:$A,0)),"")</f>
        <v/>
      </c>
      <c r="E234" s="42">
        <f t="array" ref="E234">IFERROR(INDEX(Raw_Articles!$I:$I,MATCH(A234,Raw_Articles!$A:$A,0)),"")</f>
        <v/>
      </c>
      <c r="F234" s="42">
        <f t="array" ref="F234">IFERROR(INDEX(Raw_Articles!$J:$J,MATCH(A234,Raw_Articles!$A:$A,0)),"")</f>
        <v/>
      </c>
      <c r="G234" s="42">
        <f t="array" ref="G234">IFERROR(INDEX(Raw_Articles!$K:$K,MATCH(A234,Raw_Articles!$A:$A,0)),"")</f>
        <v/>
      </c>
      <c r="H234" s="42" t="n"/>
      <c r="I234" s="42" t="n"/>
      <c r="J234" s="42" t="n"/>
      <c r="K234" s="42" t="n"/>
      <c r="L234" s="42" t="n"/>
      <c r="M234" s="42" t="n"/>
      <c r="N234" s="42" t="n"/>
      <c r="O234" s="42" t="n"/>
      <c r="P234" s="42" t="n"/>
      <c r="Q234" s="42" t="n"/>
      <c r="R234" s="42" t="n"/>
    </row>
    <row r="235">
      <c r="A235" s="42" t="n"/>
      <c r="B235" s="42">
        <f t="array" ref="B235">IFERROR(INDEX(Raw_Articles!$B:$B,MATCH(A235,Raw_Articles!$A:$A,0)),"")</f>
        <v/>
      </c>
      <c r="C235" s="42">
        <f t="array" ref="C235">IFERROR(INDEX(Raw_Articles!$G:$G,MATCH(A235,Raw_Articles!$A:$A,0)),"")</f>
        <v/>
      </c>
      <c r="D235" s="42">
        <f t="array" ref="D235">IFERROR(INDEX(Raw_Articles!$H:$H,MATCH(A235,Raw_Articles!$A:$A,0)),"")</f>
        <v/>
      </c>
      <c r="E235" s="42">
        <f t="array" ref="E235">IFERROR(INDEX(Raw_Articles!$I:$I,MATCH(A235,Raw_Articles!$A:$A,0)),"")</f>
        <v/>
      </c>
      <c r="F235" s="42">
        <f t="array" ref="F235">IFERROR(INDEX(Raw_Articles!$J:$J,MATCH(A235,Raw_Articles!$A:$A,0)),"")</f>
        <v/>
      </c>
      <c r="G235" s="42">
        <f t="array" ref="G235">IFERROR(INDEX(Raw_Articles!$K:$K,MATCH(A235,Raw_Articles!$A:$A,0)),"")</f>
        <v/>
      </c>
      <c r="H235" s="42" t="n"/>
      <c r="I235" s="42" t="n"/>
      <c r="J235" s="42" t="n"/>
      <c r="K235" s="42" t="n"/>
      <c r="L235" s="42" t="n"/>
      <c r="M235" s="42" t="n"/>
      <c r="N235" s="42" t="n"/>
      <c r="O235" s="42" t="n"/>
      <c r="P235" s="42" t="n"/>
      <c r="Q235" s="42" t="n"/>
      <c r="R235" s="42" t="n"/>
    </row>
    <row r="236">
      <c r="A236" s="42" t="n"/>
      <c r="B236" s="42">
        <f t="array" ref="B236">IFERROR(INDEX(Raw_Articles!$B:$B,MATCH(A236,Raw_Articles!$A:$A,0)),"")</f>
        <v/>
      </c>
      <c r="C236" s="42">
        <f t="array" ref="C236">IFERROR(INDEX(Raw_Articles!$G:$G,MATCH(A236,Raw_Articles!$A:$A,0)),"")</f>
        <v/>
      </c>
      <c r="D236" s="42">
        <f t="array" ref="D236">IFERROR(INDEX(Raw_Articles!$H:$H,MATCH(A236,Raw_Articles!$A:$A,0)),"")</f>
        <v/>
      </c>
      <c r="E236" s="42">
        <f t="array" ref="E236">IFERROR(INDEX(Raw_Articles!$I:$I,MATCH(A236,Raw_Articles!$A:$A,0)),"")</f>
        <v/>
      </c>
      <c r="F236" s="42">
        <f t="array" ref="F236">IFERROR(INDEX(Raw_Articles!$J:$J,MATCH(A236,Raw_Articles!$A:$A,0)),"")</f>
        <v/>
      </c>
      <c r="G236" s="42">
        <f t="array" ref="G236">IFERROR(INDEX(Raw_Articles!$K:$K,MATCH(A236,Raw_Articles!$A:$A,0)),"")</f>
        <v/>
      </c>
      <c r="H236" s="42" t="n"/>
      <c r="I236" s="42" t="n"/>
      <c r="J236" s="42" t="n"/>
      <c r="K236" s="42" t="n"/>
      <c r="L236" s="42" t="n"/>
      <c r="M236" s="42" t="n"/>
      <c r="N236" s="42" t="n"/>
      <c r="O236" s="42" t="n"/>
      <c r="P236" s="42" t="n"/>
      <c r="Q236" s="42" t="n"/>
      <c r="R236" s="42" t="n"/>
    </row>
    <row r="237">
      <c r="A237" s="42" t="n"/>
      <c r="B237" s="42">
        <f t="array" ref="B237">IFERROR(INDEX(Raw_Articles!$B:$B,MATCH(A237,Raw_Articles!$A:$A,0)),"")</f>
        <v/>
      </c>
      <c r="C237" s="42">
        <f t="array" ref="C237">IFERROR(INDEX(Raw_Articles!$G:$G,MATCH(A237,Raw_Articles!$A:$A,0)),"")</f>
        <v/>
      </c>
      <c r="D237" s="42">
        <f t="array" ref="D237">IFERROR(INDEX(Raw_Articles!$H:$H,MATCH(A237,Raw_Articles!$A:$A,0)),"")</f>
        <v/>
      </c>
      <c r="E237" s="42">
        <f t="array" ref="E237">IFERROR(INDEX(Raw_Articles!$I:$I,MATCH(A237,Raw_Articles!$A:$A,0)),"")</f>
        <v/>
      </c>
      <c r="F237" s="42">
        <f t="array" ref="F237">IFERROR(INDEX(Raw_Articles!$J:$J,MATCH(A237,Raw_Articles!$A:$A,0)),"")</f>
        <v/>
      </c>
      <c r="G237" s="42">
        <f t="array" ref="G237">IFERROR(INDEX(Raw_Articles!$K:$K,MATCH(A237,Raw_Articles!$A:$A,0)),"")</f>
        <v/>
      </c>
      <c r="H237" s="42" t="n"/>
      <c r="I237" s="42" t="n"/>
      <c r="J237" s="42" t="n"/>
      <c r="K237" s="42" t="n"/>
      <c r="L237" s="42" t="n"/>
      <c r="M237" s="42" t="n"/>
      <c r="N237" s="42" t="n"/>
      <c r="O237" s="42" t="n"/>
      <c r="P237" s="42" t="n"/>
      <c r="Q237" s="42" t="n"/>
      <c r="R237" s="42" t="n"/>
    </row>
    <row r="238">
      <c r="A238" s="42" t="n"/>
      <c r="B238" s="42">
        <f t="array" ref="B238">IFERROR(INDEX(Raw_Articles!$B:$B,MATCH(A238,Raw_Articles!$A:$A,0)),"")</f>
        <v/>
      </c>
      <c r="C238" s="42">
        <f t="array" ref="C238">IFERROR(INDEX(Raw_Articles!$G:$G,MATCH(A238,Raw_Articles!$A:$A,0)),"")</f>
        <v/>
      </c>
      <c r="D238" s="42">
        <f t="array" ref="D238">IFERROR(INDEX(Raw_Articles!$H:$H,MATCH(A238,Raw_Articles!$A:$A,0)),"")</f>
        <v/>
      </c>
      <c r="E238" s="42">
        <f t="array" ref="E238">IFERROR(INDEX(Raw_Articles!$I:$I,MATCH(A238,Raw_Articles!$A:$A,0)),"")</f>
        <v/>
      </c>
      <c r="F238" s="42">
        <f t="array" ref="F238">IFERROR(INDEX(Raw_Articles!$J:$J,MATCH(A238,Raw_Articles!$A:$A,0)),"")</f>
        <v/>
      </c>
      <c r="G238" s="42">
        <f t="array" ref="G238">IFERROR(INDEX(Raw_Articles!$K:$K,MATCH(A238,Raw_Articles!$A:$A,0)),"")</f>
        <v/>
      </c>
      <c r="H238" s="42" t="n"/>
      <c r="I238" s="42" t="n"/>
      <c r="J238" s="42" t="n"/>
      <c r="K238" s="42" t="n"/>
      <c r="L238" s="42" t="n"/>
      <c r="M238" s="42" t="n"/>
      <c r="N238" s="42" t="n"/>
      <c r="O238" s="42" t="n"/>
      <c r="P238" s="42" t="n"/>
      <c r="Q238" s="42" t="n"/>
      <c r="R238" s="42" t="n"/>
    </row>
    <row r="239">
      <c r="A239" s="42" t="n"/>
      <c r="B239" s="42">
        <f t="array" ref="B239">IFERROR(INDEX(Raw_Articles!$B:$B,MATCH(A239,Raw_Articles!$A:$A,0)),"")</f>
        <v/>
      </c>
      <c r="C239" s="42">
        <f t="array" ref="C239">IFERROR(INDEX(Raw_Articles!$G:$G,MATCH(A239,Raw_Articles!$A:$A,0)),"")</f>
        <v/>
      </c>
      <c r="D239" s="42">
        <f t="array" ref="D239">IFERROR(INDEX(Raw_Articles!$H:$H,MATCH(A239,Raw_Articles!$A:$A,0)),"")</f>
        <v/>
      </c>
      <c r="E239" s="42">
        <f t="array" ref="E239">IFERROR(INDEX(Raw_Articles!$I:$I,MATCH(A239,Raw_Articles!$A:$A,0)),"")</f>
        <v/>
      </c>
      <c r="F239" s="42">
        <f t="array" ref="F239">IFERROR(INDEX(Raw_Articles!$J:$J,MATCH(A239,Raw_Articles!$A:$A,0)),"")</f>
        <v/>
      </c>
      <c r="G239" s="42">
        <f t="array" ref="G239">IFERROR(INDEX(Raw_Articles!$K:$K,MATCH(A239,Raw_Articles!$A:$A,0)),"")</f>
        <v/>
      </c>
      <c r="H239" s="42" t="n"/>
      <c r="I239" s="42" t="n"/>
      <c r="J239" s="42" t="n"/>
      <c r="K239" s="42" t="n"/>
      <c r="L239" s="42" t="n"/>
      <c r="M239" s="42" t="n"/>
      <c r="N239" s="42" t="n"/>
      <c r="O239" s="42" t="n"/>
      <c r="P239" s="42" t="n"/>
      <c r="Q239" s="42" t="n"/>
      <c r="R239" s="42" t="n"/>
    </row>
    <row r="240">
      <c r="A240" s="42" t="n"/>
      <c r="B240" s="42">
        <f t="array" ref="B240">IFERROR(INDEX(Raw_Articles!$B:$B,MATCH(A240,Raw_Articles!$A:$A,0)),"")</f>
        <v/>
      </c>
      <c r="C240" s="42">
        <f t="array" ref="C240">IFERROR(INDEX(Raw_Articles!$G:$G,MATCH(A240,Raw_Articles!$A:$A,0)),"")</f>
        <v/>
      </c>
      <c r="D240" s="42">
        <f t="array" ref="D240">IFERROR(INDEX(Raw_Articles!$H:$H,MATCH(A240,Raw_Articles!$A:$A,0)),"")</f>
        <v/>
      </c>
      <c r="E240" s="42">
        <f t="array" ref="E240">IFERROR(INDEX(Raw_Articles!$I:$I,MATCH(A240,Raw_Articles!$A:$A,0)),"")</f>
        <v/>
      </c>
      <c r="F240" s="42">
        <f t="array" ref="F240">IFERROR(INDEX(Raw_Articles!$J:$J,MATCH(A240,Raw_Articles!$A:$A,0)),"")</f>
        <v/>
      </c>
      <c r="G240" s="42">
        <f t="array" ref="G240">IFERROR(INDEX(Raw_Articles!$K:$K,MATCH(A240,Raw_Articles!$A:$A,0)),"")</f>
        <v/>
      </c>
      <c r="H240" s="42" t="n"/>
      <c r="I240" s="42" t="n"/>
      <c r="J240" s="42" t="n"/>
      <c r="K240" s="42" t="n"/>
      <c r="L240" s="42" t="n"/>
      <c r="M240" s="42" t="n"/>
      <c r="N240" s="42" t="n"/>
      <c r="O240" s="42" t="n"/>
      <c r="P240" s="42" t="n"/>
      <c r="Q240" s="42" t="n"/>
      <c r="R240" s="42" t="n"/>
    </row>
    <row r="241">
      <c r="A241" s="42" t="n"/>
      <c r="B241" s="42">
        <f t="array" ref="B241">IFERROR(INDEX(Raw_Articles!$B:$B,MATCH(A241,Raw_Articles!$A:$A,0)),"")</f>
        <v/>
      </c>
      <c r="C241" s="42">
        <f t="array" ref="C241">IFERROR(INDEX(Raw_Articles!$G:$G,MATCH(A241,Raw_Articles!$A:$A,0)),"")</f>
        <v/>
      </c>
      <c r="D241" s="42">
        <f t="array" ref="D241">IFERROR(INDEX(Raw_Articles!$H:$H,MATCH(A241,Raw_Articles!$A:$A,0)),"")</f>
        <v/>
      </c>
      <c r="E241" s="42">
        <f t="array" ref="E241">IFERROR(INDEX(Raw_Articles!$I:$I,MATCH(A241,Raw_Articles!$A:$A,0)),"")</f>
        <v/>
      </c>
      <c r="F241" s="42">
        <f t="array" ref="F241">IFERROR(INDEX(Raw_Articles!$J:$J,MATCH(A241,Raw_Articles!$A:$A,0)),"")</f>
        <v/>
      </c>
      <c r="G241" s="42">
        <f t="array" ref="G241">IFERROR(INDEX(Raw_Articles!$K:$K,MATCH(A241,Raw_Articles!$A:$A,0)),"")</f>
        <v/>
      </c>
      <c r="H241" s="42" t="n"/>
      <c r="I241" s="42" t="n"/>
      <c r="J241" s="42" t="n"/>
      <c r="K241" s="42" t="n"/>
      <c r="L241" s="42" t="n"/>
      <c r="M241" s="42" t="n"/>
      <c r="N241" s="42" t="n"/>
      <c r="O241" s="42" t="n"/>
      <c r="P241" s="42" t="n"/>
      <c r="Q241" s="42" t="n"/>
      <c r="R241" s="42" t="n"/>
    </row>
    <row r="242">
      <c r="A242" s="42" t="n"/>
      <c r="B242" s="42">
        <f t="array" ref="B242">IFERROR(INDEX(Raw_Articles!$B:$B,MATCH(A242,Raw_Articles!$A:$A,0)),"")</f>
        <v/>
      </c>
      <c r="C242" s="42">
        <f t="array" ref="C242">IFERROR(INDEX(Raw_Articles!$G:$G,MATCH(A242,Raw_Articles!$A:$A,0)),"")</f>
        <v/>
      </c>
      <c r="D242" s="42">
        <f t="array" ref="D242">IFERROR(INDEX(Raw_Articles!$H:$H,MATCH(A242,Raw_Articles!$A:$A,0)),"")</f>
        <v/>
      </c>
      <c r="E242" s="42">
        <f t="array" ref="E242">IFERROR(INDEX(Raw_Articles!$I:$I,MATCH(A242,Raw_Articles!$A:$A,0)),"")</f>
        <v/>
      </c>
      <c r="F242" s="42">
        <f t="array" ref="F242">IFERROR(INDEX(Raw_Articles!$J:$J,MATCH(A242,Raw_Articles!$A:$A,0)),"")</f>
        <v/>
      </c>
      <c r="G242" s="42">
        <f t="array" ref="G242">IFERROR(INDEX(Raw_Articles!$K:$K,MATCH(A242,Raw_Articles!$A:$A,0)),"")</f>
        <v/>
      </c>
      <c r="H242" s="42" t="n"/>
      <c r="I242" s="42" t="n"/>
      <c r="J242" s="42" t="n"/>
      <c r="K242" s="42" t="n"/>
      <c r="L242" s="42" t="n"/>
      <c r="M242" s="42" t="n"/>
      <c r="N242" s="42" t="n"/>
      <c r="O242" s="42" t="n"/>
      <c r="P242" s="42" t="n"/>
      <c r="Q242" s="42" t="n"/>
      <c r="R242" s="42" t="n"/>
    </row>
    <row r="243">
      <c r="A243" s="42" t="n"/>
      <c r="B243" s="42">
        <f t="array" ref="B243">IFERROR(INDEX(Raw_Articles!$B:$B,MATCH(A243,Raw_Articles!$A:$A,0)),"")</f>
        <v/>
      </c>
      <c r="C243" s="42">
        <f t="array" ref="C243">IFERROR(INDEX(Raw_Articles!$G:$G,MATCH(A243,Raw_Articles!$A:$A,0)),"")</f>
        <v/>
      </c>
      <c r="D243" s="42">
        <f t="array" ref="D243">IFERROR(INDEX(Raw_Articles!$H:$H,MATCH(A243,Raw_Articles!$A:$A,0)),"")</f>
        <v/>
      </c>
      <c r="E243" s="42">
        <f t="array" ref="E243">IFERROR(INDEX(Raw_Articles!$I:$I,MATCH(A243,Raw_Articles!$A:$A,0)),"")</f>
        <v/>
      </c>
      <c r="F243" s="42">
        <f t="array" ref="F243">IFERROR(INDEX(Raw_Articles!$J:$J,MATCH(A243,Raw_Articles!$A:$A,0)),"")</f>
        <v/>
      </c>
      <c r="G243" s="42">
        <f t="array" ref="G243">IFERROR(INDEX(Raw_Articles!$K:$K,MATCH(A243,Raw_Articles!$A:$A,0)),"")</f>
        <v/>
      </c>
      <c r="H243" s="42" t="n"/>
      <c r="I243" s="42" t="n"/>
      <c r="J243" s="42" t="n"/>
      <c r="K243" s="42" t="n"/>
      <c r="L243" s="42" t="n"/>
      <c r="M243" s="42" t="n"/>
      <c r="N243" s="42" t="n"/>
      <c r="O243" s="42" t="n"/>
      <c r="P243" s="42" t="n"/>
      <c r="Q243" s="42" t="n"/>
      <c r="R243" s="42" t="n"/>
    </row>
    <row r="244">
      <c r="A244" s="42" t="n"/>
      <c r="B244" s="42">
        <f t="array" ref="B244">IFERROR(INDEX(Raw_Articles!$B:$B,MATCH(A244,Raw_Articles!$A:$A,0)),"")</f>
        <v/>
      </c>
      <c r="C244" s="42">
        <f t="array" ref="C244">IFERROR(INDEX(Raw_Articles!$G:$G,MATCH(A244,Raw_Articles!$A:$A,0)),"")</f>
        <v/>
      </c>
      <c r="D244" s="42">
        <f t="array" ref="D244">IFERROR(INDEX(Raw_Articles!$H:$H,MATCH(A244,Raw_Articles!$A:$A,0)),"")</f>
        <v/>
      </c>
      <c r="E244" s="42">
        <f t="array" ref="E244">IFERROR(INDEX(Raw_Articles!$I:$I,MATCH(A244,Raw_Articles!$A:$A,0)),"")</f>
        <v/>
      </c>
      <c r="F244" s="42">
        <f t="array" ref="F244">IFERROR(INDEX(Raw_Articles!$J:$J,MATCH(A244,Raw_Articles!$A:$A,0)),"")</f>
        <v/>
      </c>
      <c r="G244" s="42">
        <f t="array" ref="G244">IFERROR(INDEX(Raw_Articles!$K:$K,MATCH(A244,Raw_Articles!$A:$A,0)),"")</f>
        <v/>
      </c>
      <c r="H244" s="42" t="n"/>
      <c r="I244" s="42" t="n"/>
      <c r="J244" s="42" t="n"/>
      <c r="K244" s="42" t="n"/>
      <c r="L244" s="42" t="n"/>
      <c r="M244" s="42" t="n"/>
      <c r="N244" s="42" t="n"/>
      <c r="O244" s="42" t="n"/>
      <c r="P244" s="42" t="n"/>
      <c r="Q244" s="42" t="n"/>
      <c r="R244" s="42" t="n"/>
    </row>
    <row r="245">
      <c r="A245" s="42" t="n"/>
      <c r="B245" s="42">
        <f t="array" ref="B245">IFERROR(INDEX(Raw_Articles!$B:$B,MATCH(A245,Raw_Articles!$A:$A,0)),"")</f>
        <v/>
      </c>
      <c r="C245" s="42">
        <f t="array" ref="C245">IFERROR(INDEX(Raw_Articles!$G:$G,MATCH(A245,Raw_Articles!$A:$A,0)),"")</f>
        <v/>
      </c>
      <c r="D245" s="42">
        <f t="array" ref="D245">IFERROR(INDEX(Raw_Articles!$H:$H,MATCH(A245,Raw_Articles!$A:$A,0)),"")</f>
        <v/>
      </c>
      <c r="E245" s="42">
        <f t="array" ref="E245">IFERROR(INDEX(Raw_Articles!$I:$I,MATCH(A245,Raw_Articles!$A:$A,0)),"")</f>
        <v/>
      </c>
      <c r="F245" s="42">
        <f t="array" ref="F245">IFERROR(INDEX(Raw_Articles!$J:$J,MATCH(A245,Raw_Articles!$A:$A,0)),"")</f>
        <v/>
      </c>
      <c r="G245" s="42">
        <f t="array" ref="G245">IFERROR(INDEX(Raw_Articles!$K:$K,MATCH(A245,Raw_Articles!$A:$A,0)),"")</f>
        <v/>
      </c>
      <c r="H245" s="42" t="n"/>
      <c r="I245" s="42" t="n"/>
      <c r="J245" s="42" t="n"/>
      <c r="K245" s="42" t="n"/>
      <c r="L245" s="42" t="n"/>
      <c r="M245" s="42" t="n"/>
      <c r="N245" s="42" t="n"/>
      <c r="O245" s="42" t="n"/>
      <c r="P245" s="42" t="n"/>
      <c r="Q245" s="42" t="n"/>
      <c r="R245" s="42" t="n"/>
    </row>
    <row r="246">
      <c r="A246" s="42" t="n"/>
      <c r="B246" s="42">
        <f t="array" ref="B246">IFERROR(INDEX(Raw_Articles!$B:$B,MATCH(A246,Raw_Articles!$A:$A,0)),"")</f>
        <v/>
      </c>
      <c r="C246" s="42">
        <f t="array" ref="C246">IFERROR(INDEX(Raw_Articles!$G:$G,MATCH(A246,Raw_Articles!$A:$A,0)),"")</f>
        <v/>
      </c>
      <c r="D246" s="42">
        <f t="array" ref="D246">IFERROR(INDEX(Raw_Articles!$H:$H,MATCH(A246,Raw_Articles!$A:$A,0)),"")</f>
        <v/>
      </c>
      <c r="E246" s="42">
        <f t="array" ref="E246">IFERROR(INDEX(Raw_Articles!$I:$I,MATCH(A246,Raw_Articles!$A:$A,0)),"")</f>
        <v/>
      </c>
      <c r="F246" s="42">
        <f t="array" ref="F246">IFERROR(INDEX(Raw_Articles!$J:$J,MATCH(A246,Raw_Articles!$A:$A,0)),"")</f>
        <v/>
      </c>
      <c r="G246" s="42">
        <f t="array" ref="G246">IFERROR(INDEX(Raw_Articles!$K:$K,MATCH(A246,Raw_Articles!$A:$A,0)),"")</f>
        <v/>
      </c>
      <c r="H246" s="42" t="n"/>
      <c r="I246" s="42" t="n"/>
      <c r="J246" s="42" t="n"/>
      <c r="K246" s="42" t="n"/>
      <c r="L246" s="42" t="n"/>
      <c r="M246" s="42" t="n"/>
      <c r="N246" s="42" t="n"/>
      <c r="O246" s="42" t="n"/>
      <c r="P246" s="42" t="n"/>
      <c r="Q246" s="42" t="n"/>
      <c r="R246" s="42" t="n"/>
    </row>
    <row r="247">
      <c r="A247" s="42" t="n"/>
      <c r="B247" s="42">
        <f t="array" ref="B247">IFERROR(INDEX(Raw_Articles!$B:$B,MATCH(A247,Raw_Articles!$A:$A,0)),"")</f>
        <v/>
      </c>
      <c r="C247" s="42">
        <f t="array" ref="C247">IFERROR(INDEX(Raw_Articles!$G:$G,MATCH(A247,Raw_Articles!$A:$A,0)),"")</f>
        <v/>
      </c>
      <c r="D247" s="42">
        <f t="array" ref="D247">IFERROR(INDEX(Raw_Articles!$H:$H,MATCH(A247,Raw_Articles!$A:$A,0)),"")</f>
        <v/>
      </c>
      <c r="E247" s="42">
        <f t="array" ref="E247">IFERROR(INDEX(Raw_Articles!$I:$I,MATCH(A247,Raw_Articles!$A:$A,0)),"")</f>
        <v/>
      </c>
      <c r="F247" s="42">
        <f t="array" ref="F247">IFERROR(INDEX(Raw_Articles!$J:$J,MATCH(A247,Raw_Articles!$A:$A,0)),"")</f>
        <v/>
      </c>
      <c r="G247" s="42">
        <f t="array" ref="G247">IFERROR(INDEX(Raw_Articles!$K:$K,MATCH(A247,Raw_Articles!$A:$A,0)),"")</f>
        <v/>
      </c>
      <c r="H247" s="42" t="n"/>
      <c r="I247" s="42" t="n"/>
      <c r="J247" s="42" t="n"/>
      <c r="K247" s="42" t="n"/>
      <c r="L247" s="42" t="n"/>
      <c r="M247" s="42" t="n"/>
      <c r="N247" s="42" t="n"/>
      <c r="O247" s="42" t="n"/>
      <c r="P247" s="42" t="n"/>
      <c r="Q247" s="42" t="n"/>
      <c r="R247" s="42" t="n"/>
    </row>
    <row r="248">
      <c r="A248" s="42" t="n"/>
      <c r="B248" s="42">
        <f t="array" ref="B248">IFERROR(INDEX(Raw_Articles!$B:$B,MATCH(A248,Raw_Articles!$A:$A,0)),"")</f>
        <v/>
      </c>
      <c r="C248" s="42">
        <f t="array" ref="C248">IFERROR(INDEX(Raw_Articles!$G:$G,MATCH(A248,Raw_Articles!$A:$A,0)),"")</f>
        <v/>
      </c>
      <c r="D248" s="42">
        <f t="array" ref="D248">IFERROR(INDEX(Raw_Articles!$H:$H,MATCH(A248,Raw_Articles!$A:$A,0)),"")</f>
        <v/>
      </c>
      <c r="E248" s="42">
        <f t="array" ref="E248">IFERROR(INDEX(Raw_Articles!$I:$I,MATCH(A248,Raw_Articles!$A:$A,0)),"")</f>
        <v/>
      </c>
      <c r="F248" s="42">
        <f t="array" ref="F248">IFERROR(INDEX(Raw_Articles!$J:$J,MATCH(A248,Raw_Articles!$A:$A,0)),"")</f>
        <v/>
      </c>
      <c r="G248" s="42">
        <f t="array" ref="G248">IFERROR(INDEX(Raw_Articles!$K:$K,MATCH(A248,Raw_Articles!$A:$A,0)),"")</f>
        <v/>
      </c>
      <c r="H248" s="42" t="n"/>
      <c r="I248" s="42" t="n"/>
      <c r="J248" s="42" t="n"/>
      <c r="K248" s="42" t="n"/>
      <c r="L248" s="42" t="n"/>
      <c r="M248" s="42" t="n"/>
      <c r="N248" s="42" t="n"/>
      <c r="O248" s="42" t="n"/>
      <c r="P248" s="42" t="n"/>
      <c r="Q248" s="42" t="n"/>
      <c r="R248" s="42" t="n"/>
    </row>
    <row r="249">
      <c r="A249" s="42" t="n"/>
      <c r="B249" s="42">
        <f t="array" ref="B249">IFERROR(INDEX(Raw_Articles!$B:$B,MATCH(A249,Raw_Articles!$A:$A,0)),"")</f>
        <v/>
      </c>
      <c r="C249" s="42">
        <f t="array" ref="C249">IFERROR(INDEX(Raw_Articles!$G:$G,MATCH(A249,Raw_Articles!$A:$A,0)),"")</f>
        <v/>
      </c>
      <c r="D249" s="42">
        <f t="array" ref="D249">IFERROR(INDEX(Raw_Articles!$H:$H,MATCH(A249,Raw_Articles!$A:$A,0)),"")</f>
        <v/>
      </c>
      <c r="E249" s="42">
        <f t="array" ref="E249">IFERROR(INDEX(Raw_Articles!$I:$I,MATCH(A249,Raw_Articles!$A:$A,0)),"")</f>
        <v/>
      </c>
      <c r="F249" s="42">
        <f t="array" ref="F249">IFERROR(INDEX(Raw_Articles!$J:$J,MATCH(A249,Raw_Articles!$A:$A,0)),"")</f>
        <v/>
      </c>
      <c r="G249" s="42">
        <f t="array" ref="G249">IFERROR(INDEX(Raw_Articles!$K:$K,MATCH(A249,Raw_Articles!$A:$A,0)),"")</f>
        <v/>
      </c>
      <c r="H249" s="42" t="n"/>
      <c r="I249" s="42" t="n"/>
      <c r="J249" s="42" t="n"/>
      <c r="K249" s="42" t="n"/>
      <c r="L249" s="42" t="n"/>
      <c r="M249" s="42" t="n"/>
      <c r="N249" s="42" t="n"/>
      <c r="O249" s="42" t="n"/>
      <c r="P249" s="42" t="n"/>
      <c r="Q249" s="42" t="n"/>
      <c r="R249" s="42" t="n"/>
    </row>
    <row r="250">
      <c r="A250" s="42" t="n"/>
      <c r="B250" s="42">
        <f t="array" ref="B250">IFERROR(INDEX(Raw_Articles!$B:$B,MATCH(A250,Raw_Articles!$A:$A,0)),"")</f>
        <v/>
      </c>
      <c r="C250" s="42">
        <f t="array" ref="C250">IFERROR(INDEX(Raw_Articles!$G:$G,MATCH(A250,Raw_Articles!$A:$A,0)),"")</f>
        <v/>
      </c>
      <c r="D250" s="42">
        <f t="array" ref="D250">IFERROR(INDEX(Raw_Articles!$H:$H,MATCH(A250,Raw_Articles!$A:$A,0)),"")</f>
        <v/>
      </c>
      <c r="E250" s="42">
        <f t="array" ref="E250">IFERROR(INDEX(Raw_Articles!$I:$I,MATCH(A250,Raw_Articles!$A:$A,0)),"")</f>
        <v/>
      </c>
      <c r="F250" s="42">
        <f t="array" ref="F250">IFERROR(INDEX(Raw_Articles!$J:$J,MATCH(A250,Raw_Articles!$A:$A,0)),"")</f>
        <v/>
      </c>
      <c r="G250" s="42">
        <f t="array" ref="G250">IFERROR(INDEX(Raw_Articles!$K:$K,MATCH(A250,Raw_Articles!$A:$A,0)),"")</f>
        <v/>
      </c>
      <c r="H250" s="42" t="n"/>
      <c r="I250" s="42" t="n"/>
      <c r="J250" s="42" t="n"/>
      <c r="K250" s="42" t="n"/>
      <c r="L250" s="42" t="n"/>
      <c r="M250" s="42" t="n"/>
      <c r="N250" s="42" t="n"/>
      <c r="O250" s="42" t="n"/>
      <c r="P250" s="42" t="n"/>
      <c r="Q250" s="42" t="n"/>
      <c r="R250" s="42" t="n"/>
    </row>
    <row r="251">
      <c r="A251" s="42" t="n"/>
      <c r="B251" s="42">
        <f t="array" ref="B251">IFERROR(INDEX(Raw_Articles!$B:$B,MATCH(A251,Raw_Articles!$A:$A,0)),"")</f>
        <v/>
      </c>
      <c r="C251" s="42">
        <f t="array" ref="C251">IFERROR(INDEX(Raw_Articles!$G:$G,MATCH(A251,Raw_Articles!$A:$A,0)),"")</f>
        <v/>
      </c>
      <c r="D251" s="42">
        <f t="array" ref="D251">IFERROR(INDEX(Raw_Articles!$H:$H,MATCH(A251,Raw_Articles!$A:$A,0)),"")</f>
        <v/>
      </c>
      <c r="E251" s="42">
        <f t="array" ref="E251">IFERROR(INDEX(Raw_Articles!$I:$I,MATCH(A251,Raw_Articles!$A:$A,0)),"")</f>
        <v/>
      </c>
      <c r="F251" s="42">
        <f t="array" ref="F251">IFERROR(INDEX(Raw_Articles!$J:$J,MATCH(A251,Raw_Articles!$A:$A,0)),"")</f>
        <v/>
      </c>
      <c r="G251" s="42">
        <f t="array" ref="G251">IFERROR(INDEX(Raw_Articles!$K:$K,MATCH(A251,Raw_Articles!$A:$A,0)),"")</f>
        <v/>
      </c>
      <c r="H251" s="42" t="n"/>
      <c r="I251" s="42" t="n"/>
      <c r="J251" s="42" t="n"/>
      <c r="K251" s="42" t="n"/>
      <c r="L251" s="42" t="n"/>
      <c r="M251" s="42" t="n"/>
      <c r="N251" s="42" t="n"/>
      <c r="O251" s="42" t="n"/>
      <c r="P251" s="42" t="n"/>
      <c r="Q251" s="42" t="n"/>
      <c r="R251" s="42" t="n"/>
    </row>
    <row r="252">
      <c r="A252" s="42" t="n"/>
      <c r="B252" s="42">
        <f t="array" ref="B252">IFERROR(INDEX(Raw_Articles!$B:$B,MATCH(A252,Raw_Articles!$A:$A,0)),"")</f>
        <v/>
      </c>
      <c r="C252" s="42">
        <f t="array" ref="C252">IFERROR(INDEX(Raw_Articles!$G:$G,MATCH(A252,Raw_Articles!$A:$A,0)),"")</f>
        <v/>
      </c>
      <c r="D252" s="42">
        <f t="array" ref="D252">IFERROR(INDEX(Raw_Articles!$H:$H,MATCH(A252,Raw_Articles!$A:$A,0)),"")</f>
        <v/>
      </c>
      <c r="E252" s="42">
        <f t="array" ref="E252">IFERROR(INDEX(Raw_Articles!$I:$I,MATCH(A252,Raw_Articles!$A:$A,0)),"")</f>
        <v/>
      </c>
      <c r="F252" s="42">
        <f t="array" ref="F252">IFERROR(INDEX(Raw_Articles!$J:$J,MATCH(A252,Raw_Articles!$A:$A,0)),"")</f>
        <v/>
      </c>
      <c r="G252" s="42">
        <f t="array" ref="G252">IFERROR(INDEX(Raw_Articles!$K:$K,MATCH(A252,Raw_Articles!$A:$A,0)),"")</f>
        <v/>
      </c>
      <c r="H252" s="42" t="n"/>
      <c r="I252" s="42" t="n"/>
      <c r="J252" s="42" t="n"/>
      <c r="K252" s="42" t="n"/>
      <c r="L252" s="42" t="n"/>
      <c r="M252" s="42" t="n"/>
      <c r="N252" s="42" t="n"/>
      <c r="O252" s="42" t="n"/>
      <c r="P252" s="42" t="n"/>
      <c r="Q252" s="42" t="n"/>
      <c r="R252" s="42" t="n"/>
    </row>
    <row r="253">
      <c r="A253" s="42" t="n"/>
      <c r="B253" s="42">
        <f t="array" ref="B253">IFERROR(INDEX(Raw_Articles!$B:$B,MATCH(A253,Raw_Articles!$A:$A,0)),"")</f>
        <v/>
      </c>
      <c r="C253" s="42">
        <f t="array" ref="C253">IFERROR(INDEX(Raw_Articles!$G:$G,MATCH(A253,Raw_Articles!$A:$A,0)),"")</f>
        <v/>
      </c>
      <c r="D253" s="42">
        <f t="array" ref="D253">IFERROR(INDEX(Raw_Articles!$H:$H,MATCH(A253,Raw_Articles!$A:$A,0)),"")</f>
        <v/>
      </c>
      <c r="E253" s="42">
        <f t="array" ref="E253">IFERROR(INDEX(Raw_Articles!$I:$I,MATCH(A253,Raw_Articles!$A:$A,0)),"")</f>
        <v/>
      </c>
      <c r="F253" s="42">
        <f t="array" ref="F253">IFERROR(INDEX(Raw_Articles!$J:$J,MATCH(A253,Raw_Articles!$A:$A,0)),"")</f>
        <v/>
      </c>
      <c r="G253" s="42">
        <f t="array" ref="G253">IFERROR(INDEX(Raw_Articles!$K:$K,MATCH(A253,Raw_Articles!$A:$A,0)),"")</f>
        <v/>
      </c>
      <c r="H253" s="42" t="n"/>
      <c r="I253" s="42" t="n"/>
      <c r="J253" s="42" t="n"/>
      <c r="K253" s="42" t="n"/>
      <c r="L253" s="42" t="n"/>
      <c r="M253" s="42" t="n"/>
      <c r="N253" s="42" t="n"/>
      <c r="O253" s="42" t="n"/>
      <c r="P253" s="42" t="n"/>
      <c r="Q253" s="42" t="n"/>
      <c r="R253" s="42" t="n"/>
    </row>
    <row r="254">
      <c r="A254" s="42" t="n"/>
      <c r="B254" s="42">
        <f t="array" ref="B254">IFERROR(INDEX(Raw_Articles!$B:$B,MATCH(A254,Raw_Articles!$A:$A,0)),"")</f>
        <v/>
      </c>
      <c r="C254" s="42">
        <f t="array" ref="C254">IFERROR(INDEX(Raw_Articles!$G:$G,MATCH(A254,Raw_Articles!$A:$A,0)),"")</f>
        <v/>
      </c>
      <c r="D254" s="42">
        <f t="array" ref="D254">IFERROR(INDEX(Raw_Articles!$H:$H,MATCH(A254,Raw_Articles!$A:$A,0)),"")</f>
        <v/>
      </c>
      <c r="E254" s="42">
        <f t="array" ref="E254">IFERROR(INDEX(Raw_Articles!$I:$I,MATCH(A254,Raw_Articles!$A:$A,0)),"")</f>
        <v/>
      </c>
      <c r="F254" s="42">
        <f t="array" ref="F254">IFERROR(INDEX(Raw_Articles!$J:$J,MATCH(A254,Raw_Articles!$A:$A,0)),"")</f>
        <v/>
      </c>
      <c r="G254" s="42">
        <f t="array" ref="G254">IFERROR(INDEX(Raw_Articles!$K:$K,MATCH(A254,Raw_Articles!$A:$A,0)),"")</f>
        <v/>
      </c>
      <c r="H254" s="42" t="n"/>
      <c r="I254" s="42" t="n"/>
      <c r="J254" s="42" t="n"/>
      <c r="K254" s="42" t="n"/>
      <c r="L254" s="42" t="n"/>
      <c r="M254" s="42" t="n"/>
      <c r="N254" s="42" t="n"/>
      <c r="O254" s="42" t="n"/>
      <c r="P254" s="42" t="n"/>
      <c r="Q254" s="42" t="n"/>
      <c r="R254" s="42" t="n"/>
    </row>
    <row r="255">
      <c r="A255" s="42" t="n"/>
      <c r="B255" s="42">
        <f t="array" ref="B255">IFERROR(INDEX(Raw_Articles!$B:$B,MATCH(A255,Raw_Articles!$A:$A,0)),"")</f>
        <v/>
      </c>
      <c r="C255" s="42">
        <f t="array" ref="C255">IFERROR(INDEX(Raw_Articles!$G:$G,MATCH(A255,Raw_Articles!$A:$A,0)),"")</f>
        <v/>
      </c>
      <c r="D255" s="42">
        <f t="array" ref="D255">IFERROR(INDEX(Raw_Articles!$H:$H,MATCH(A255,Raw_Articles!$A:$A,0)),"")</f>
        <v/>
      </c>
      <c r="E255" s="42">
        <f t="array" ref="E255">IFERROR(INDEX(Raw_Articles!$I:$I,MATCH(A255,Raw_Articles!$A:$A,0)),"")</f>
        <v/>
      </c>
      <c r="F255" s="42">
        <f t="array" ref="F255">IFERROR(INDEX(Raw_Articles!$J:$J,MATCH(A255,Raw_Articles!$A:$A,0)),"")</f>
        <v/>
      </c>
      <c r="G255" s="42">
        <f t="array" ref="G255">IFERROR(INDEX(Raw_Articles!$K:$K,MATCH(A255,Raw_Articles!$A:$A,0)),"")</f>
        <v/>
      </c>
      <c r="H255" s="42" t="n"/>
      <c r="I255" s="42" t="n"/>
      <c r="J255" s="42" t="n"/>
      <c r="K255" s="42" t="n"/>
      <c r="L255" s="42" t="n"/>
      <c r="M255" s="42" t="n"/>
      <c r="N255" s="42" t="n"/>
      <c r="O255" s="42" t="n"/>
      <c r="P255" s="42" t="n"/>
      <c r="Q255" s="42" t="n"/>
      <c r="R255" s="42" t="n"/>
    </row>
    <row r="256">
      <c r="A256" s="42" t="n"/>
      <c r="B256" s="42">
        <f t="array" ref="B256">IFERROR(INDEX(Raw_Articles!$B:$B,MATCH(A256,Raw_Articles!$A:$A,0)),"")</f>
        <v/>
      </c>
      <c r="C256" s="42">
        <f t="array" ref="C256">IFERROR(INDEX(Raw_Articles!$G:$G,MATCH(A256,Raw_Articles!$A:$A,0)),"")</f>
        <v/>
      </c>
      <c r="D256" s="42">
        <f t="array" ref="D256">IFERROR(INDEX(Raw_Articles!$H:$H,MATCH(A256,Raw_Articles!$A:$A,0)),"")</f>
        <v/>
      </c>
      <c r="E256" s="42">
        <f t="array" ref="E256">IFERROR(INDEX(Raw_Articles!$I:$I,MATCH(A256,Raw_Articles!$A:$A,0)),"")</f>
        <v/>
      </c>
      <c r="F256" s="42">
        <f t="array" ref="F256">IFERROR(INDEX(Raw_Articles!$J:$J,MATCH(A256,Raw_Articles!$A:$A,0)),"")</f>
        <v/>
      </c>
      <c r="G256" s="42">
        <f t="array" ref="G256">IFERROR(INDEX(Raw_Articles!$K:$K,MATCH(A256,Raw_Articles!$A:$A,0)),"")</f>
        <v/>
      </c>
      <c r="H256" s="42" t="n"/>
      <c r="I256" s="42" t="n"/>
      <c r="J256" s="42" t="n"/>
      <c r="K256" s="42" t="n"/>
      <c r="L256" s="42" t="n"/>
      <c r="M256" s="42" t="n"/>
      <c r="N256" s="42" t="n"/>
      <c r="O256" s="42" t="n"/>
      <c r="P256" s="42" t="n"/>
      <c r="Q256" s="42" t="n"/>
      <c r="R256" s="42" t="n"/>
    </row>
    <row r="257">
      <c r="A257" s="42" t="n"/>
      <c r="B257" s="42">
        <f t="array" ref="B257">IFERROR(INDEX(Raw_Articles!$B:$B,MATCH(A257,Raw_Articles!$A:$A,0)),"")</f>
        <v/>
      </c>
      <c r="C257" s="42">
        <f t="array" ref="C257">IFERROR(INDEX(Raw_Articles!$G:$G,MATCH(A257,Raw_Articles!$A:$A,0)),"")</f>
        <v/>
      </c>
      <c r="D257" s="42">
        <f t="array" ref="D257">IFERROR(INDEX(Raw_Articles!$H:$H,MATCH(A257,Raw_Articles!$A:$A,0)),"")</f>
        <v/>
      </c>
      <c r="E257" s="42">
        <f t="array" ref="E257">IFERROR(INDEX(Raw_Articles!$I:$I,MATCH(A257,Raw_Articles!$A:$A,0)),"")</f>
        <v/>
      </c>
      <c r="F257" s="42">
        <f t="array" ref="F257">IFERROR(INDEX(Raw_Articles!$J:$J,MATCH(A257,Raw_Articles!$A:$A,0)),"")</f>
        <v/>
      </c>
      <c r="G257" s="42">
        <f t="array" ref="G257">IFERROR(INDEX(Raw_Articles!$K:$K,MATCH(A257,Raw_Articles!$A:$A,0)),"")</f>
        <v/>
      </c>
      <c r="H257" s="42" t="n"/>
      <c r="I257" s="42" t="n"/>
      <c r="J257" s="42" t="n"/>
      <c r="K257" s="42" t="n"/>
      <c r="L257" s="42" t="n"/>
      <c r="M257" s="42" t="n"/>
      <c r="N257" s="42" t="n"/>
      <c r="O257" s="42" t="n"/>
      <c r="P257" s="42" t="n"/>
      <c r="Q257" s="42" t="n"/>
      <c r="R257" s="42" t="n"/>
    </row>
    <row r="258">
      <c r="A258" s="42" t="n"/>
      <c r="B258" s="42">
        <f t="array" ref="B258">IFERROR(INDEX(Raw_Articles!$B:$B,MATCH(A258,Raw_Articles!$A:$A,0)),"")</f>
        <v/>
      </c>
      <c r="C258" s="42">
        <f t="array" ref="C258">IFERROR(INDEX(Raw_Articles!$G:$G,MATCH(A258,Raw_Articles!$A:$A,0)),"")</f>
        <v/>
      </c>
      <c r="D258" s="42">
        <f t="array" ref="D258">IFERROR(INDEX(Raw_Articles!$H:$H,MATCH(A258,Raw_Articles!$A:$A,0)),"")</f>
        <v/>
      </c>
      <c r="E258" s="42">
        <f t="array" ref="E258">IFERROR(INDEX(Raw_Articles!$I:$I,MATCH(A258,Raw_Articles!$A:$A,0)),"")</f>
        <v/>
      </c>
      <c r="F258" s="42">
        <f t="array" ref="F258">IFERROR(INDEX(Raw_Articles!$J:$J,MATCH(A258,Raw_Articles!$A:$A,0)),"")</f>
        <v/>
      </c>
      <c r="G258" s="42">
        <f t="array" ref="G258">IFERROR(INDEX(Raw_Articles!$K:$K,MATCH(A258,Raw_Articles!$A:$A,0)),"")</f>
        <v/>
      </c>
      <c r="H258" s="42" t="n"/>
      <c r="I258" s="42" t="n"/>
      <c r="J258" s="42" t="n"/>
      <c r="K258" s="42" t="n"/>
      <c r="L258" s="42" t="n"/>
      <c r="M258" s="42" t="n"/>
      <c r="N258" s="42" t="n"/>
      <c r="O258" s="42" t="n"/>
      <c r="P258" s="42" t="n"/>
      <c r="Q258" s="42" t="n"/>
      <c r="R258" s="42" t="n"/>
    </row>
    <row r="259">
      <c r="A259" s="42" t="n"/>
      <c r="B259" s="42">
        <f t="array" ref="B259">IFERROR(INDEX(Raw_Articles!$B:$B,MATCH(A259,Raw_Articles!$A:$A,0)),"")</f>
        <v/>
      </c>
      <c r="C259" s="42">
        <f t="array" ref="C259">IFERROR(INDEX(Raw_Articles!$G:$G,MATCH(A259,Raw_Articles!$A:$A,0)),"")</f>
        <v/>
      </c>
      <c r="D259" s="42">
        <f t="array" ref="D259">IFERROR(INDEX(Raw_Articles!$H:$H,MATCH(A259,Raw_Articles!$A:$A,0)),"")</f>
        <v/>
      </c>
      <c r="E259" s="42">
        <f t="array" ref="E259">IFERROR(INDEX(Raw_Articles!$I:$I,MATCH(A259,Raw_Articles!$A:$A,0)),"")</f>
        <v/>
      </c>
      <c r="F259" s="42">
        <f t="array" ref="F259">IFERROR(INDEX(Raw_Articles!$J:$J,MATCH(A259,Raw_Articles!$A:$A,0)),"")</f>
        <v/>
      </c>
      <c r="G259" s="42">
        <f t="array" ref="G259">IFERROR(INDEX(Raw_Articles!$K:$K,MATCH(A259,Raw_Articles!$A:$A,0)),"")</f>
        <v/>
      </c>
      <c r="H259" s="42" t="n"/>
      <c r="I259" s="42" t="n"/>
      <c r="J259" s="42" t="n"/>
      <c r="K259" s="42" t="n"/>
      <c r="L259" s="42" t="n"/>
      <c r="M259" s="42" t="n"/>
      <c r="N259" s="42" t="n"/>
      <c r="O259" s="42" t="n"/>
      <c r="P259" s="42" t="n"/>
      <c r="Q259" s="42" t="n"/>
      <c r="R259" s="42" t="n"/>
    </row>
    <row r="260">
      <c r="A260" s="42" t="n"/>
      <c r="B260" s="42">
        <f t="array" ref="B260">IFERROR(INDEX(Raw_Articles!$B:$B,MATCH(A260,Raw_Articles!$A:$A,0)),"")</f>
        <v/>
      </c>
      <c r="C260" s="42">
        <f t="array" ref="C260">IFERROR(INDEX(Raw_Articles!$G:$G,MATCH(A260,Raw_Articles!$A:$A,0)),"")</f>
        <v/>
      </c>
      <c r="D260" s="42">
        <f t="array" ref="D260">IFERROR(INDEX(Raw_Articles!$H:$H,MATCH(A260,Raw_Articles!$A:$A,0)),"")</f>
        <v/>
      </c>
      <c r="E260" s="42">
        <f t="array" ref="E260">IFERROR(INDEX(Raw_Articles!$I:$I,MATCH(A260,Raw_Articles!$A:$A,0)),"")</f>
        <v/>
      </c>
      <c r="F260" s="42">
        <f t="array" ref="F260">IFERROR(INDEX(Raw_Articles!$J:$J,MATCH(A260,Raw_Articles!$A:$A,0)),"")</f>
        <v/>
      </c>
      <c r="G260" s="42">
        <f t="array" ref="G260">IFERROR(INDEX(Raw_Articles!$K:$K,MATCH(A260,Raw_Articles!$A:$A,0)),"")</f>
        <v/>
      </c>
      <c r="H260" s="42" t="n"/>
      <c r="I260" s="42" t="n"/>
      <c r="J260" s="42" t="n"/>
      <c r="K260" s="42" t="n"/>
      <c r="L260" s="42" t="n"/>
      <c r="M260" s="42" t="n"/>
      <c r="N260" s="42" t="n"/>
      <c r="O260" s="42" t="n"/>
      <c r="P260" s="42" t="n"/>
      <c r="Q260" s="42" t="n"/>
      <c r="R260" s="42" t="n"/>
    </row>
    <row r="261">
      <c r="A261" s="42" t="n"/>
      <c r="B261" s="42">
        <f t="array" ref="B261">IFERROR(INDEX(Raw_Articles!$B:$B,MATCH(A261,Raw_Articles!$A:$A,0)),"")</f>
        <v/>
      </c>
      <c r="C261" s="42">
        <f t="array" ref="C261">IFERROR(INDEX(Raw_Articles!$G:$G,MATCH(A261,Raw_Articles!$A:$A,0)),"")</f>
        <v/>
      </c>
      <c r="D261" s="42">
        <f t="array" ref="D261">IFERROR(INDEX(Raw_Articles!$H:$H,MATCH(A261,Raw_Articles!$A:$A,0)),"")</f>
        <v/>
      </c>
      <c r="E261" s="42">
        <f t="array" ref="E261">IFERROR(INDEX(Raw_Articles!$I:$I,MATCH(A261,Raw_Articles!$A:$A,0)),"")</f>
        <v/>
      </c>
      <c r="F261" s="42">
        <f t="array" ref="F261">IFERROR(INDEX(Raw_Articles!$J:$J,MATCH(A261,Raw_Articles!$A:$A,0)),"")</f>
        <v/>
      </c>
      <c r="G261" s="42">
        <f t="array" ref="G261">IFERROR(INDEX(Raw_Articles!$K:$K,MATCH(A261,Raw_Articles!$A:$A,0)),"")</f>
        <v/>
      </c>
      <c r="H261" s="42" t="n"/>
      <c r="I261" s="42" t="n"/>
      <c r="J261" s="42" t="n"/>
      <c r="K261" s="42" t="n"/>
      <c r="L261" s="42" t="n"/>
      <c r="M261" s="42" t="n"/>
      <c r="N261" s="42" t="n"/>
      <c r="O261" s="42" t="n"/>
      <c r="P261" s="42" t="n"/>
      <c r="Q261" s="42" t="n"/>
      <c r="R261" s="42" t="n"/>
    </row>
    <row r="262">
      <c r="A262" s="42" t="n"/>
      <c r="B262" s="42">
        <f t="array" ref="B262">IFERROR(INDEX(Raw_Articles!$B:$B,MATCH(A262,Raw_Articles!$A:$A,0)),"")</f>
        <v/>
      </c>
      <c r="C262" s="42">
        <f t="array" ref="C262">IFERROR(INDEX(Raw_Articles!$G:$G,MATCH(A262,Raw_Articles!$A:$A,0)),"")</f>
        <v/>
      </c>
      <c r="D262" s="42">
        <f t="array" ref="D262">IFERROR(INDEX(Raw_Articles!$H:$H,MATCH(A262,Raw_Articles!$A:$A,0)),"")</f>
        <v/>
      </c>
      <c r="E262" s="42">
        <f t="array" ref="E262">IFERROR(INDEX(Raw_Articles!$I:$I,MATCH(A262,Raw_Articles!$A:$A,0)),"")</f>
        <v/>
      </c>
      <c r="F262" s="42">
        <f t="array" ref="F262">IFERROR(INDEX(Raw_Articles!$J:$J,MATCH(A262,Raw_Articles!$A:$A,0)),"")</f>
        <v/>
      </c>
      <c r="G262" s="42">
        <f t="array" ref="G262">IFERROR(INDEX(Raw_Articles!$K:$K,MATCH(A262,Raw_Articles!$A:$A,0)),"")</f>
        <v/>
      </c>
      <c r="H262" s="42" t="n"/>
      <c r="I262" s="42" t="n"/>
      <c r="J262" s="42" t="n"/>
      <c r="K262" s="42" t="n"/>
      <c r="L262" s="42" t="n"/>
      <c r="M262" s="42" t="n"/>
      <c r="N262" s="42" t="n"/>
      <c r="O262" s="42" t="n"/>
      <c r="P262" s="42" t="n"/>
      <c r="Q262" s="42" t="n"/>
      <c r="R262" s="42" t="n"/>
    </row>
    <row r="263">
      <c r="A263" s="42" t="n"/>
      <c r="B263" s="42">
        <f t="array" ref="B263">IFERROR(INDEX(Raw_Articles!$B:$B,MATCH(A263,Raw_Articles!$A:$A,0)),"")</f>
        <v/>
      </c>
      <c r="C263" s="42">
        <f t="array" ref="C263">IFERROR(INDEX(Raw_Articles!$G:$G,MATCH(A263,Raw_Articles!$A:$A,0)),"")</f>
        <v/>
      </c>
      <c r="D263" s="42">
        <f t="array" ref="D263">IFERROR(INDEX(Raw_Articles!$H:$H,MATCH(A263,Raw_Articles!$A:$A,0)),"")</f>
        <v/>
      </c>
      <c r="E263" s="42">
        <f t="array" ref="E263">IFERROR(INDEX(Raw_Articles!$I:$I,MATCH(A263,Raw_Articles!$A:$A,0)),"")</f>
        <v/>
      </c>
      <c r="F263" s="42">
        <f t="array" ref="F263">IFERROR(INDEX(Raw_Articles!$J:$J,MATCH(A263,Raw_Articles!$A:$A,0)),"")</f>
        <v/>
      </c>
      <c r="G263" s="42">
        <f t="array" ref="G263">IFERROR(INDEX(Raw_Articles!$K:$K,MATCH(A263,Raw_Articles!$A:$A,0)),"")</f>
        <v/>
      </c>
      <c r="H263" s="42" t="n"/>
      <c r="I263" s="42" t="n"/>
      <c r="J263" s="42" t="n"/>
      <c r="K263" s="42" t="n"/>
      <c r="L263" s="42" t="n"/>
      <c r="M263" s="42" t="n"/>
      <c r="N263" s="42" t="n"/>
      <c r="O263" s="42" t="n"/>
      <c r="P263" s="42" t="n"/>
      <c r="Q263" s="42" t="n"/>
      <c r="R263" s="42" t="n"/>
    </row>
    <row r="264">
      <c r="A264" s="42" t="n"/>
      <c r="B264" s="42">
        <f t="array" ref="B264">IFERROR(INDEX(Raw_Articles!$B:$B,MATCH(A264,Raw_Articles!$A:$A,0)),"")</f>
        <v/>
      </c>
      <c r="C264" s="42">
        <f t="array" ref="C264">IFERROR(INDEX(Raw_Articles!$G:$G,MATCH(A264,Raw_Articles!$A:$A,0)),"")</f>
        <v/>
      </c>
      <c r="D264" s="42">
        <f t="array" ref="D264">IFERROR(INDEX(Raw_Articles!$H:$H,MATCH(A264,Raw_Articles!$A:$A,0)),"")</f>
        <v/>
      </c>
      <c r="E264" s="42">
        <f t="array" ref="E264">IFERROR(INDEX(Raw_Articles!$I:$I,MATCH(A264,Raw_Articles!$A:$A,0)),"")</f>
        <v/>
      </c>
      <c r="F264" s="42">
        <f t="array" ref="F264">IFERROR(INDEX(Raw_Articles!$J:$J,MATCH(A264,Raw_Articles!$A:$A,0)),"")</f>
        <v/>
      </c>
      <c r="G264" s="42">
        <f t="array" ref="G264">IFERROR(INDEX(Raw_Articles!$K:$K,MATCH(A264,Raw_Articles!$A:$A,0)),"")</f>
        <v/>
      </c>
      <c r="H264" s="42" t="n"/>
      <c r="I264" s="42" t="n"/>
      <c r="J264" s="42" t="n"/>
      <c r="K264" s="42" t="n"/>
      <c r="L264" s="42" t="n"/>
      <c r="M264" s="42" t="n"/>
      <c r="N264" s="42" t="n"/>
      <c r="O264" s="42" t="n"/>
      <c r="P264" s="42" t="n"/>
      <c r="Q264" s="42" t="n"/>
      <c r="R264" s="42" t="n"/>
    </row>
    <row r="265">
      <c r="A265" s="42" t="n"/>
      <c r="B265" s="42">
        <f t="array" ref="B265">IFERROR(INDEX(Raw_Articles!$B:$B,MATCH(A265,Raw_Articles!$A:$A,0)),"")</f>
        <v/>
      </c>
      <c r="C265" s="42">
        <f t="array" ref="C265">IFERROR(INDEX(Raw_Articles!$G:$G,MATCH(A265,Raw_Articles!$A:$A,0)),"")</f>
        <v/>
      </c>
      <c r="D265" s="42">
        <f t="array" ref="D265">IFERROR(INDEX(Raw_Articles!$H:$H,MATCH(A265,Raw_Articles!$A:$A,0)),"")</f>
        <v/>
      </c>
      <c r="E265" s="42">
        <f t="array" ref="E265">IFERROR(INDEX(Raw_Articles!$I:$I,MATCH(A265,Raw_Articles!$A:$A,0)),"")</f>
        <v/>
      </c>
      <c r="F265" s="42">
        <f t="array" ref="F265">IFERROR(INDEX(Raw_Articles!$J:$J,MATCH(A265,Raw_Articles!$A:$A,0)),"")</f>
        <v/>
      </c>
      <c r="G265" s="42">
        <f t="array" ref="G265">IFERROR(INDEX(Raw_Articles!$K:$K,MATCH(A265,Raw_Articles!$A:$A,0)),"")</f>
        <v/>
      </c>
      <c r="H265" s="42" t="n"/>
      <c r="I265" s="42" t="n"/>
      <c r="J265" s="42" t="n"/>
      <c r="K265" s="42" t="n"/>
      <c r="L265" s="42" t="n"/>
      <c r="M265" s="42" t="n"/>
      <c r="N265" s="42" t="n"/>
      <c r="O265" s="42" t="n"/>
      <c r="P265" s="42" t="n"/>
      <c r="Q265" s="42" t="n"/>
      <c r="R265" s="42" t="n"/>
    </row>
    <row r="266">
      <c r="A266" s="42" t="n"/>
      <c r="B266" s="42">
        <f t="array" ref="B266">IFERROR(INDEX(Raw_Articles!$B:$B,MATCH(A266,Raw_Articles!$A:$A,0)),"")</f>
        <v/>
      </c>
      <c r="C266" s="42">
        <f t="array" ref="C266">IFERROR(INDEX(Raw_Articles!$G:$G,MATCH(A266,Raw_Articles!$A:$A,0)),"")</f>
        <v/>
      </c>
      <c r="D266" s="42">
        <f t="array" ref="D266">IFERROR(INDEX(Raw_Articles!$H:$H,MATCH(A266,Raw_Articles!$A:$A,0)),"")</f>
        <v/>
      </c>
      <c r="E266" s="42">
        <f t="array" ref="E266">IFERROR(INDEX(Raw_Articles!$I:$I,MATCH(A266,Raw_Articles!$A:$A,0)),"")</f>
        <v/>
      </c>
      <c r="F266" s="42">
        <f t="array" ref="F266">IFERROR(INDEX(Raw_Articles!$J:$J,MATCH(A266,Raw_Articles!$A:$A,0)),"")</f>
        <v/>
      </c>
      <c r="G266" s="42">
        <f t="array" ref="G266">IFERROR(INDEX(Raw_Articles!$K:$K,MATCH(A266,Raw_Articles!$A:$A,0)),"")</f>
        <v/>
      </c>
      <c r="H266" s="42" t="n"/>
      <c r="I266" s="42" t="n"/>
      <c r="J266" s="42" t="n"/>
      <c r="K266" s="42" t="n"/>
      <c r="L266" s="42" t="n"/>
      <c r="M266" s="42" t="n"/>
      <c r="N266" s="42" t="n"/>
      <c r="O266" s="42" t="n"/>
      <c r="P266" s="42" t="n"/>
      <c r="Q266" s="42" t="n"/>
      <c r="R266" s="42" t="n"/>
    </row>
    <row r="267">
      <c r="A267" s="42" t="n"/>
      <c r="B267" s="42">
        <f t="array" ref="B267">IFERROR(INDEX(Raw_Articles!$B:$B,MATCH(A267,Raw_Articles!$A:$A,0)),"")</f>
        <v/>
      </c>
      <c r="C267" s="42">
        <f t="array" ref="C267">IFERROR(INDEX(Raw_Articles!$G:$G,MATCH(A267,Raw_Articles!$A:$A,0)),"")</f>
        <v/>
      </c>
      <c r="D267" s="42">
        <f t="array" ref="D267">IFERROR(INDEX(Raw_Articles!$H:$H,MATCH(A267,Raw_Articles!$A:$A,0)),"")</f>
        <v/>
      </c>
      <c r="E267" s="42">
        <f t="array" ref="E267">IFERROR(INDEX(Raw_Articles!$I:$I,MATCH(A267,Raw_Articles!$A:$A,0)),"")</f>
        <v/>
      </c>
      <c r="F267" s="42">
        <f t="array" ref="F267">IFERROR(INDEX(Raw_Articles!$J:$J,MATCH(A267,Raw_Articles!$A:$A,0)),"")</f>
        <v/>
      </c>
      <c r="G267" s="42">
        <f t="array" ref="G267">IFERROR(INDEX(Raw_Articles!$K:$K,MATCH(A267,Raw_Articles!$A:$A,0)),"")</f>
        <v/>
      </c>
      <c r="H267" s="42" t="n"/>
      <c r="I267" s="42" t="n"/>
      <c r="J267" s="42" t="n"/>
      <c r="K267" s="42" t="n"/>
      <c r="L267" s="42" t="n"/>
      <c r="M267" s="42" t="n"/>
      <c r="N267" s="42" t="n"/>
      <c r="O267" s="42" t="n"/>
      <c r="P267" s="42" t="n"/>
      <c r="Q267" s="42" t="n"/>
      <c r="R267" s="42" t="n"/>
    </row>
    <row r="268">
      <c r="A268" s="42" t="n"/>
      <c r="B268" s="42">
        <f t="array" ref="B268">IFERROR(INDEX(Raw_Articles!$B:$B,MATCH(A268,Raw_Articles!$A:$A,0)),"")</f>
        <v/>
      </c>
      <c r="C268" s="42">
        <f t="array" ref="C268">IFERROR(INDEX(Raw_Articles!$G:$G,MATCH(A268,Raw_Articles!$A:$A,0)),"")</f>
        <v/>
      </c>
      <c r="D268" s="42">
        <f t="array" ref="D268">IFERROR(INDEX(Raw_Articles!$H:$H,MATCH(A268,Raw_Articles!$A:$A,0)),"")</f>
        <v/>
      </c>
      <c r="E268" s="42">
        <f t="array" ref="E268">IFERROR(INDEX(Raw_Articles!$I:$I,MATCH(A268,Raw_Articles!$A:$A,0)),"")</f>
        <v/>
      </c>
      <c r="F268" s="42">
        <f t="array" ref="F268">IFERROR(INDEX(Raw_Articles!$J:$J,MATCH(A268,Raw_Articles!$A:$A,0)),"")</f>
        <v/>
      </c>
      <c r="G268" s="42">
        <f t="array" ref="G268">IFERROR(INDEX(Raw_Articles!$K:$K,MATCH(A268,Raw_Articles!$A:$A,0)),"")</f>
        <v/>
      </c>
      <c r="H268" s="42" t="n"/>
      <c r="I268" s="42" t="n"/>
      <c r="J268" s="42" t="n"/>
      <c r="K268" s="42" t="n"/>
      <c r="L268" s="42" t="n"/>
      <c r="M268" s="42" t="n"/>
      <c r="N268" s="42" t="n"/>
      <c r="O268" s="42" t="n"/>
      <c r="P268" s="42" t="n"/>
      <c r="Q268" s="42" t="n"/>
      <c r="R268" s="42" t="n"/>
    </row>
    <row r="269">
      <c r="A269" s="42" t="n"/>
      <c r="B269" s="42">
        <f t="array" ref="B269">IFERROR(INDEX(Raw_Articles!$B:$B,MATCH(A269,Raw_Articles!$A:$A,0)),"")</f>
        <v/>
      </c>
      <c r="C269" s="42">
        <f t="array" ref="C269">IFERROR(INDEX(Raw_Articles!$G:$G,MATCH(A269,Raw_Articles!$A:$A,0)),"")</f>
        <v/>
      </c>
      <c r="D269" s="42">
        <f t="array" ref="D269">IFERROR(INDEX(Raw_Articles!$H:$H,MATCH(A269,Raw_Articles!$A:$A,0)),"")</f>
        <v/>
      </c>
      <c r="E269" s="42">
        <f t="array" ref="E269">IFERROR(INDEX(Raw_Articles!$I:$I,MATCH(A269,Raw_Articles!$A:$A,0)),"")</f>
        <v/>
      </c>
      <c r="F269" s="42">
        <f t="array" ref="F269">IFERROR(INDEX(Raw_Articles!$J:$J,MATCH(A269,Raw_Articles!$A:$A,0)),"")</f>
        <v/>
      </c>
      <c r="G269" s="42">
        <f t="array" ref="G269">IFERROR(INDEX(Raw_Articles!$K:$K,MATCH(A269,Raw_Articles!$A:$A,0)),"")</f>
        <v/>
      </c>
      <c r="H269" s="42" t="n"/>
      <c r="I269" s="42" t="n"/>
      <c r="J269" s="42" t="n"/>
      <c r="K269" s="42" t="n"/>
      <c r="L269" s="42" t="n"/>
      <c r="M269" s="42" t="n"/>
      <c r="N269" s="42" t="n"/>
      <c r="O269" s="42" t="n"/>
      <c r="P269" s="42" t="n"/>
      <c r="Q269" s="42" t="n"/>
      <c r="R269" s="42" t="n"/>
    </row>
    <row r="270">
      <c r="A270" s="42" t="n"/>
      <c r="B270" s="42">
        <f t="array" ref="B270">IFERROR(INDEX(Raw_Articles!$B:$B,MATCH(A270,Raw_Articles!$A:$A,0)),"")</f>
        <v/>
      </c>
      <c r="C270" s="42">
        <f t="array" ref="C270">IFERROR(INDEX(Raw_Articles!$G:$G,MATCH(A270,Raw_Articles!$A:$A,0)),"")</f>
        <v/>
      </c>
      <c r="D270" s="42">
        <f t="array" ref="D270">IFERROR(INDEX(Raw_Articles!$H:$H,MATCH(A270,Raw_Articles!$A:$A,0)),"")</f>
        <v/>
      </c>
      <c r="E270" s="42">
        <f t="array" ref="E270">IFERROR(INDEX(Raw_Articles!$I:$I,MATCH(A270,Raw_Articles!$A:$A,0)),"")</f>
        <v/>
      </c>
      <c r="F270" s="42">
        <f t="array" ref="F270">IFERROR(INDEX(Raw_Articles!$J:$J,MATCH(A270,Raw_Articles!$A:$A,0)),"")</f>
        <v/>
      </c>
      <c r="G270" s="42">
        <f t="array" ref="G270">IFERROR(INDEX(Raw_Articles!$K:$K,MATCH(A270,Raw_Articles!$A:$A,0)),"")</f>
        <v/>
      </c>
      <c r="H270" s="42" t="n"/>
      <c r="I270" s="42" t="n"/>
      <c r="J270" s="42" t="n"/>
      <c r="K270" s="42" t="n"/>
      <c r="L270" s="42" t="n"/>
      <c r="M270" s="42" t="n"/>
      <c r="N270" s="42" t="n"/>
      <c r="O270" s="42" t="n"/>
      <c r="P270" s="42" t="n"/>
      <c r="Q270" s="42" t="n"/>
      <c r="R270" s="42" t="n"/>
    </row>
    <row r="271">
      <c r="A271" s="42" t="n"/>
      <c r="B271" s="42">
        <f t="array" ref="B271">IFERROR(INDEX(Raw_Articles!$B:$B,MATCH(A271,Raw_Articles!$A:$A,0)),"")</f>
        <v/>
      </c>
      <c r="C271" s="42">
        <f t="array" ref="C271">IFERROR(INDEX(Raw_Articles!$G:$G,MATCH(A271,Raw_Articles!$A:$A,0)),"")</f>
        <v/>
      </c>
      <c r="D271" s="42">
        <f t="array" ref="D271">IFERROR(INDEX(Raw_Articles!$H:$H,MATCH(A271,Raw_Articles!$A:$A,0)),"")</f>
        <v/>
      </c>
      <c r="E271" s="42">
        <f t="array" ref="E271">IFERROR(INDEX(Raw_Articles!$I:$I,MATCH(A271,Raw_Articles!$A:$A,0)),"")</f>
        <v/>
      </c>
      <c r="F271" s="42">
        <f t="array" ref="F271">IFERROR(INDEX(Raw_Articles!$J:$J,MATCH(A271,Raw_Articles!$A:$A,0)),"")</f>
        <v/>
      </c>
      <c r="G271" s="42">
        <f t="array" ref="G271">IFERROR(INDEX(Raw_Articles!$K:$K,MATCH(A271,Raw_Articles!$A:$A,0)),"")</f>
        <v/>
      </c>
      <c r="H271" s="42" t="n"/>
      <c r="I271" s="42" t="n"/>
      <c r="J271" s="42" t="n"/>
      <c r="K271" s="42" t="n"/>
      <c r="L271" s="42" t="n"/>
      <c r="M271" s="42" t="n"/>
      <c r="N271" s="42" t="n"/>
      <c r="O271" s="42" t="n"/>
      <c r="P271" s="42" t="n"/>
      <c r="Q271" s="42" t="n"/>
      <c r="R271" s="42" t="n"/>
    </row>
    <row r="272">
      <c r="A272" s="42" t="n"/>
      <c r="B272" s="42">
        <f t="array" ref="B272">IFERROR(INDEX(Raw_Articles!$B:$B,MATCH(A272,Raw_Articles!$A:$A,0)),"")</f>
        <v/>
      </c>
      <c r="C272" s="42">
        <f t="array" ref="C272">IFERROR(INDEX(Raw_Articles!$G:$G,MATCH(A272,Raw_Articles!$A:$A,0)),"")</f>
        <v/>
      </c>
      <c r="D272" s="42">
        <f t="array" ref="D272">IFERROR(INDEX(Raw_Articles!$H:$H,MATCH(A272,Raw_Articles!$A:$A,0)),"")</f>
        <v/>
      </c>
      <c r="E272" s="42">
        <f t="array" ref="E272">IFERROR(INDEX(Raw_Articles!$I:$I,MATCH(A272,Raw_Articles!$A:$A,0)),"")</f>
        <v/>
      </c>
      <c r="F272" s="42">
        <f t="array" ref="F272">IFERROR(INDEX(Raw_Articles!$J:$J,MATCH(A272,Raw_Articles!$A:$A,0)),"")</f>
        <v/>
      </c>
      <c r="G272" s="42">
        <f t="array" ref="G272">IFERROR(INDEX(Raw_Articles!$K:$K,MATCH(A272,Raw_Articles!$A:$A,0)),"")</f>
        <v/>
      </c>
      <c r="H272" s="42" t="n"/>
      <c r="I272" s="42" t="n"/>
      <c r="J272" s="42" t="n"/>
      <c r="K272" s="42" t="n"/>
      <c r="L272" s="42" t="n"/>
      <c r="M272" s="42" t="n"/>
      <c r="N272" s="42" t="n"/>
      <c r="O272" s="42" t="n"/>
      <c r="P272" s="42" t="n"/>
      <c r="Q272" s="42" t="n"/>
      <c r="R272" s="42" t="n"/>
    </row>
    <row r="273">
      <c r="A273" s="42" t="n"/>
      <c r="B273" s="42">
        <f t="array" ref="B273">IFERROR(INDEX(Raw_Articles!$B:$B,MATCH(A273,Raw_Articles!$A:$A,0)),"")</f>
        <v/>
      </c>
      <c r="C273" s="42">
        <f t="array" ref="C273">IFERROR(INDEX(Raw_Articles!$G:$G,MATCH(A273,Raw_Articles!$A:$A,0)),"")</f>
        <v/>
      </c>
      <c r="D273" s="42">
        <f t="array" ref="D273">IFERROR(INDEX(Raw_Articles!$H:$H,MATCH(A273,Raw_Articles!$A:$A,0)),"")</f>
        <v/>
      </c>
      <c r="E273" s="42">
        <f t="array" ref="E273">IFERROR(INDEX(Raw_Articles!$I:$I,MATCH(A273,Raw_Articles!$A:$A,0)),"")</f>
        <v/>
      </c>
      <c r="F273" s="42">
        <f t="array" ref="F273">IFERROR(INDEX(Raw_Articles!$J:$J,MATCH(A273,Raw_Articles!$A:$A,0)),"")</f>
        <v/>
      </c>
      <c r="G273" s="42">
        <f t="array" ref="G273">IFERROR(INDEX(Raw_Articles!$K:$K,MATCH(A273,Raw_Articles!$A:$A,0)),"")</f>
        <v/>
      </c>
      <c r="H273" s="42" t="n"/>
      <c r="I273" s="42" t="n"/>
      <c r="J273" s="42" t="n"/>
      <c r="K273" s="42" t="n"/>
      <c r="L273" s="42" t="n"/>
      <c r="M273" s="42" t="n"/>
      <c r="N273" s="42" t="n"/>
      <c r="O273" s="42" t="n"/>
      <c r="P273" s="42" t="n"/>
      <c r="Q273" s="42" t="n"/>
      <c r="R273" s="42" t="n"/>
    </row>
    <row r="274">
      <c r="A274" s="42" t="n"/>
      <c r="B274" s="42">
        <f t="array" ref="B274">IFERROR(INDEX(Raw_Articles!$B:$B,MATCH(A274,Raw_Articles!$A:$A,0)),"")</f>
        <v/>
      </c>
      <c r="C274" s="42">
        <f t="array" ref="C274">IFERROR(INDEX(Raw_Articles!$G:$G,MATCH(A274,Raw_Articles!$A:$A,0)),"")</f>
        <v/>
      </c>
      <c r="D274" s="42">
        <f t="array" ref="D274">IFERROR(INDEX(Raw_Articles!$H:$H,MATCH(A274,Raw_Articles!$A:$A,0)),"")</f>
        <v/>
      </c>
      <c r="E274" s="42">
        <f t="array" ref="E274">IFERROR(INDEX(Raw_Articles!$I:$I,MATCH(A274,Raw_Articles!$A:$A,0)),"")</f>
        <v/>
      </c>
      <c r="F274" s="42">
        <f t="array" ref="F274">IFERROR(INDEX(Raw_Articles!$J:$J,MATCH(A274,Raw_Articles!$A:$A,0)),"")</f>
        <v/>
      </c>
      <c r="G274" s="42">
        <f t="array" ref="G274">IFERROR(INDEX(Raw_Articles!$K:$K,MATCH(A274,Raw_Articles!$A:$A,0)),"")</f>
        <v/>
      </c>
      <c r="H274" s="42" t="n"/>
      <c r="I274" s="42" t="n"/>
      <c r="J274" s="42" t="n"/>
      <c r="K274" s="42" t="n"/>
      <c r="L274" s="42" t="n"/>
      <c r="M274" s="42" t="n"/>
      <c r="N274" s="42" t="n"/>
      <c r="O274" s="42" t="n"/>
      <c r="P274" s="42" t="n"/>
      <c r="Q274" s="42" t="n"/>
      <c r="R274" s="42" t="n"/>
    </row>
    <row r="275">
      <c r="A275" s="42" t="n"/>
      <c r="B275" s="42">
        <f t="array" ref="B275">IFERROR(INDEX(Raw_Articles!$B:$B,MATCH(A275,Raw_Articles!$A:$A,0)),"")</f>
        <v/>
      </c>
      <c r="C275" s="42">
        <f t="array" ref="C275">IFERROR(INDEX(Raw_Articles!$G:$G,MATCH(A275,Raw_Articles!$A:$A,0)),"")</f>
        <v/>
      </c>
      <c r="D275" s="42">
        <f t="array" ref="D275">IFERROR(INDEX(Raw_Articles!$H:$H,MATCH(A275,Raw_Articles!$A:$A,0)),"")</f>
        <v/>
      </c>
      <c r="E275" s="42">
        <f t="array" ref="E275">IFERROR(INDEX(Raw_Articles!$I:$I,MATCH(A275,Raw_Articles!$A:$A,0)),"")</f>
        <v/>
      </c>
      <c r="F275" s="42">
        <f t="array" ref="F275">IFERROR(INDEX(Raw_Articles!$J:$J,MATCH(A275,Raw_Articles!$A:$A,0)),"")</f>
        <v/>
      </c>
      <c r="G275" s="42">
        <f t="array" ref="G275">IFERROR(INDEX(Raw_Articles!$K:$K,MATCH(A275,Raw_Articles!$A:$A,0)),"")</f>
        <v/>
      </c>
      <c r="H275" s="42" t="n"/>
      <c r="I275" s="42" t="n"/>
      <c r="J275" s="42" t="n"/>
      <c r="K275" s="42" t="n"/>
      <c r="L275" s="42" t="n"/>
      <c r="M275" s="42" t="n"/>
      <c r="N275" s="42" t="n"/>
      <c r="O275" s="42" t="n"/>
      <c r="P275" s="42" t="n"/>
      <c r="Q275" s="42" t="n"/>
      <c r="R275" s="42" t="n"/>
    </row>
    <row r="276">
      <c r="A276" s="42" t="n"/>
      <c r="B276" s="42">
        <f t="array" ref="B276">IFERROR(INDEX(Raw_Articles!$B:$B,MATCH(A276,Raw_Articles!$A:$A,0)),"")</f>
        <v/>
      </c>
      <c r="C276" s="42">
        <f t="array" ref="C276">IFERROR(INDEX(Raw_Articles!$G:$G,MATCH(A276,Raw_Articles!$A:$A,0)),"")</f>
        <v/>
      </c>
      <c r="D276" s="42">
        <f t="array" ref="D276">IFERROR(INDEX(Raw_Articles!$H:$H,MATCH(A276,Raw_Articles!$A:$A,0)),"")</f>
        <v/>
      </c>
      <c r="E276" s="42">
        <f t="array" ref="E276">IFERROR(INDEX(Raw_Articles!$I:$I,MATCH(A276,Raw_Articles!$A:$A,0)),"")</f>
        <v/>
      </c>
      <c r="F276" s="42">
        <f t="array" ref="F276">IFERROR(INDEX(Raw_Articles!$J:$J,MATCH(A276,Raw_Articles!$A:$A,0)),"")</f>
        <v/>
      </c>
      <c r="G276" s="42">
        <f t="array" ref="G276">IFERROR(INDEX(Raw_Articles!$K:$K,MATCH(A276,Raw_Articles!$A:$A,0)),"")</f>
        <v/>
      </c>
      <c r="H276" s="42" t="n"/>
      <c r="I276" s="42" t="n"/>
      <c r="J276" s="42" t="n"/>
      <c r="K276" s="42" t="n"/>
      <c r="L276" s="42" t="n"/>
      <c r="M276" s="42" t="n"/>
      <c r="N276" s="42" t="n"/>
      <c r="O276" s="42" t="n"/>
      <c r="P276" s="42" t="n"/>
      <c r="Q276" s="42" t="n"/>
      <c r="R276" s="42" t="n"/>
    </row>
    <row r="277">
      <c r="A277" s="42" t="n"/>
      <c r="B277" s="42">
        <f t="array" ref="B277">IFERROR(INDEX(Raw_Articles!$B:$B,MATCH(A277,Raw_Articles!$A:$A,0)),"")</f>
        <v/>
      </c>
      <c r="C277" s="42">
        <f t="array" ref="C277">IFERROR(INDEX(Raw_Articles!$G:$G,MATCH(A277,Raw_Articles!$A:$A,0)),"")</f>
        <v/>
      </c>
      <c r="D277" s="42">
        <f t="array" ref="D277">IFERROR(INDEX(Raw_Articles!$H:$H,MATCH(A277,Raw_Articles!$A:$A,0)),"")</f>
        <v/>
      </c>
      <c r="E277" s="42">
        <f t="array" ref="E277">IFERROR(INDEX(Raw_Articles!$I:$I,MATCH(A277,Raw_Articles!$A:$A,0)),"")</f>
        <v/>
      </c>
      <c r="F277" s="42">
        <f t="array" ref="F277">IFERROR(INDEX(Raw_Articles!$J:$J,MATCH(A277,Raw_Articles!$A:$A,0)),"")</f>
        <v/>
      </c>
      <c r="G277" s="42">
        <f t="array" ref="G277">IFERROR(INDEX(Raw_Articles!$K:$K,MATCH(A277,Raw_Articles!$A:$A,0)),"")</f>
        <v/>
      </c>
      <c r="H277" s="42" t="n"/>
      <c r="I277" s="42" t="n"/>
      <c r="J277" s="42" t="n"/>
      <c r="K277" s="42" t="n"/>
      <c r="L277" s="42" t="n"/>
      <c r="M277" s="42" t="n"/>
      <c r="N277" s="42" t="n"/>
      <c r="O277" s="42" t="n"/>
      <c r="P277" s="42" t="n"/>
      <c r="Q277" s="42" t="n"/>
      <c r="R277" s="42" t="n"/>
    </row>
    <row r="278">
      <c r="A278" s="42" t="n"/>
      <c r="B278" s="42">
        <f t="array" ref="B278">IFERROR(INDEX(Raw_Articles!$B:$B,MATCH(A278,Raw_Articles!$A:$A,0)),"")</f>
        <v/>
      </c>
      <c r="C278" s="42">
        <f t="array" ref="C278">IFERROR(INDEX(Raw_Articles!$G:$G,MATCH(A278,Raw_Articles!$A:$A,0)),"")</f>
        <v/>
      </c>
      <c r="D278" s="42">
        <f t="array" ref="D278">IFERROR(INDEX(Raw_Articles!$H:$H,MATCH(A278,Raw_Articles!$A:$A,0)),"")</f>
        <v/>
      </c>
      <c r="E278" s="42">
        <f t="array" ref="E278">IFERROR(INDEX(Raw_Articles!$I:$I,MATCH(A278,Raw_Articles!$A:$A,0)),"")</f>
        <v/>
      </c>
      <c r="F278" s="42">
        <f t="array" ref="F278">IFERROR(INDEX(Raw_Articles!$J:$J,MATCH(A278,Raw_Articles!$A:$A,0)),"")</f>
        <v/>
      </c>
      <c r="G278" s="42">
        <f t="array" ref="G278">IFERROR(INDEX(Raw_Articles!$K:$K,MATCH(A278,Raw_Articles!$A:$A,0)),"")</f>
        <v/>
      </c>
      <c r="H278" s="42" t="n"/>
      <c r="I278" s="42" t="n"/>
      <c r="J278" s="42" t="n"/>
      <c r="K278" s="42" t="n"/>
      <c r="L278" s="42" t="n"/>
      <c r="M278" s="42" t="n"/>
      <c r="N278" s="42" t="n"/>
      <c r="O278" s="42" t="n"/>
      <c r="P278" s="42" t="n"/>
      <c r="Q278" s="42" t="n"/>
      <c r="R278" s="42" t="n"/>
    </row>
    <row r="279">
      <c r="A279" s="42" t="n"/>
      <c r="B279" s="42">
        <f t="array" ref="B279">IFERROR(INDEX(Raw_Articles!$B:$B,MATCH(A279,Raw_Articles!$A:$A,0)),"")</f>
        <v/>
      </c>
      <c r="C279" s="42">
        <f t="array" ref="C279">IFERROR(INDEX(Raw_Articles!$G:$G,MATCH(A279,Raw_Articles!$A:$A,0)),"")</f>
        <v/>
      </c>
      <c r="D279" s="42">
        <f t="array" ref="D279">IFERROR(INDEX(Raw_Articles!$H:$H,MATCH(A279,Raw_Articles!$A:$A,0)),"")</f>
        <v/>
      </c>
      <c r="E279" s="42">
        <f t="array" ref="E279">IFERROR(INDEX(Raw_Articles!$I:$I,MATCH(A279,Raw_Articles!$A:$A,0)),"")</f>
        <v/>
      </c>
      <c r="F279" s="42">
        <f t="array" ref="F279">IFERROR(INDEX(Raw_Articles!$J:$J,MATCH(A279,Raw_Articles!$A:$A,0)),"")</f>
        <v/>
      </c>
      <c r="G279" s="42">
        <f t="array" ref="G279">IFERROR(INDEX(Raw_Articles!$K:$K,MATCH(A279,Raw_Articles!$A:$A,0)),"")</f>
        <v/>
      </c>
      <c r="H279" s="42" t="n"/>
      <c r="I279" s="42" t="n"/>
      <c r="J279" s="42" t="n"/>
      <c r="K279" s="42" t="n"/>
      <c r="L279" s="42" t="n"/>
      <c r="M279" s="42" t="n"/>
      <c r="N279" s="42" t="n"/>
      <c r="O279" s="42" t="n"/>
      <c r="P279" s="42" t="n"/>
      <c r="Q279" s="42" t="n"/>
      <c r="R279" s="42" t="n"/>
    </row>
    <row r="280">
      <c r="A280" s="42" t="n"/>
      <c r="B280" s="42">
        <f t="array" ref="B280">IFERROR(INDEX(Raw_Articles!$B:$B,MATCH(A280,Raw_Articles!$A:$A,0)),"")</f>
        <v/>
      </c>
      <c r="C280" s="42">
        <f t="array" ref="C280">IFERROR(INDEX(Raw_Articles!$G:$G,MATCH(A280,Raw_Articles!$A:$A,0)),"")</f>
        <v/>
      </c>
      <c r="D280" s="42">
        <f t="array" ref="D280">IFERROR(INDEX(Raw_Articles!$H:$H,MATCH(A280,Raw_Articles!$A:$A,0)),"")</f>
        <v/>
      </c>
      <c r="E280" s="42">
        <f t="array" ref="E280">IFERROR(INDEX(Raw_Articles!$I:$I,MATCH(A280,Raw_Articles!$A:$A,0)),"")</f>
        <v/>
      </c>
      <c r="F280" s="42">
        <f t="array" ref="F280">IFERROR(INDEX(Raw_Articles!$J:$J,MATCH(A280,Raw_Articles!$A:$A,0)),"")</f>
        <v/>
      </c>
      <c r="G280" s="42">
        <f t="array" ref="G280">IFERROR(INDEX(Raw_Articles!$K:$K,MATCH(A280,Raw_Articles!$A:$A,0)),"")</f>
        <v/>
      </c>
      <c r="H280" s="42" t="n"/>
      <c r="I280" s="42" t="n"/>
      <c r="J280" s="42" t="n"/>
      <c r="K280" s="42" t="n"/>
      <c r="L280" s="42" t="n"/>
      <c r="M280" s="42" t="n"/>
      <c r="N280" s="42" t="n"/>
      <c r="O280" s="42" t="n"/>
      <c r="P280" s="42" t="n"/>
      <c r="Q280" s="42" t="n"/>
      <c r="R280" s="42" t="n"/>
    </row>
    <row r="281">
      <c r="A281" s="42" t="n"/>
      <c r="B281" s="42">
        <f t="array" ref="B281">IFERROR(INDEX(Raw_Articles!$B:$B,MATCH(A281,Raw_Articles!$A:$A,0)),"")</f>
        <v/>
      </c>
      <c r="C281" s="42">
        <f t="array" ref="C281">IFERROR(INDEX(Raw_Articles!$G:$G,MATCH(A281,Raw_Articles!$A:$A,0)),"")</f>
        <v/>
      </c>
      <c r="D281" s="42">
        <f t="array" ref="D281">IFERROR(INDEX(Raw_Articles!$H:$H,MATCH(A281,Raw_Articles!$A:$A,0)),"")</f>
        <v/>
      </c>
      <c r="E281" s="42">
        <f t="array" ref="E281">IFERROR(INDEX(Raw_Articles!$I:$I,MATCH(A281,Raw_Articles!$A:$A,0)),"")</f>
        <v/>
      </c>
      <c r="F281" s="42">
        <f t="array" ref="F281">IFERROR(INDEX(Raw_Articles!$J:$J,MATCH(A281,Raw_Articles!$A:$A,0)),"")</f>
        <v/>
      </c>
      <c r="G281" s="42">
        <f t="array" ref="G281">IFERROR(INDEX(Raw_Articles!$K:$K,MATCH(A281,Raw_Articles!$A:$A,0)),"")</f>
        <v/>
      </c>
      <c r="H281" s="42" t="n"/>
      <c r="I281" s="42" t="n"/>
      <c r="J281" s="42" t="n"/>
      <c r="K281" s="42" t="n"/>
      <c r="L281" s="42" t="n"/>
      <c r="M281" s="42" t="n"/>
      <c r="N281" s="42" t="n"/>
      <c r="O281" s="42" t="n"/>
      <c r="P281" s="42" t="n"/>
      <c r="Q281" s="42" t="n"/>
      <c r="R281" s="42" t="n"/>
    </row>
    <row r="282">
      <c r="A282" s="42" t="n"/>
      <c r="B282" s="42">
        <f t="array" ref="B282">IFERROR(INDEX(Raw_Articles!$B:$B,MATCH(A282,Raw_Articles!$A:$A,0)),"")</f>
        <v/>
      </c>
      <c r="C282" s="42">
        <f t="array" ref="C282">IFERROR(INDEX(Raw_Articles!$G:$G,MATCH(A282,Raw_Articles!$A:$A,0)),"")</f>
        <v/>
      </c>
      <c r="D282" s="42">
        <f t="array" ref="D282">IFERROR(INDEX(Raw_Articles!$H:$H,MATCH(A282,Raw_Articles!$A:$A,0)),"")</f>
        <v/>
      </c>
      <c r="E282" s="42">
        <f t="array" ref="E282">IFERROR(INDEX(Raw_Articles!$I:$I,MATCH(A282,Raw_Articles!$A:$A,0)),"")</f>
        <v/>
      </c>
      <c r="F282" s="42">
        <f t="array" ref="F282">IFERROR(INDEX(Raw_Articles!$J:$J,MATCH(A282,Raw_Articles!$A:$A,0)),"")</f>
        <v/>
      </c>
      <c r="G282" s="42">
        <f t="array" ref="G282">IFERROR(INDEX(Raw_Articles!$K:$K,MATCH(A282,Raw_Articles!$A:$A,0)),"")</f>
        <v/>
      </c>
      <c r="H282" s="42" t="n"/>
      <c r="I282" s="42" t="n"/>
      <c r="J282" s="42" t="n"/>
      <c r="K282" s="42" t="n"/>
      <c r="L282" s="42" t="n"/>
      <c r="M282" s="42" t="n"/>
      <c r="N282" s="42" t="n"/>
      <c r="O282" s="42" t="n"/>
      <c r="P282" s="42" t="n"/>
      <c r="Q282" s="42" t="n"/>
      <c r="R282" s="42" t="n"/>
    </row>
    <row r="283">
      <c r="A283" s="42" t="n"/>
      <c r="B283" s="42">
        <f t="array" ref="B283">IFERROR(INDEX(Raw_Articles!$B:$B,MATCH(A283,Raw_Articles!$A:$A,0)),"")</f>
        <v/>
      </c>
      <c r="C283" s="42">
        <f t="array" ref="C283">IFERROR(INDEX(Raw_Articles!$G:$G,MATCH(A283,Raw_Articles!$A:$A,0)),"")</f>
        <v/>
      </c>
      <c r="D283" s="42">
        <f t="array" ref="D283">IFERROR(INDEX(Raw_Articles!$H:$H,MATCH(A283,Raw_Articles!$A:$A,0)),"")</f>
        <v/>
      </c>
      <c r="E283" s="42">
        <f t="array" ref="E283">IFERROR(INDEX(Raw_Articles!$I:$I,MATCH(A283,Raw_Articles!$A:$A,0)),"")</f>
        <v/>
      </c>
      <c r="F283" s="42">
        <f t="array" ref="F283">IFERROR(INDEX(Raw_Articles!$J:$J,MATCH(A283,Raw_Articles!$A:$A,0)),"")</f>
        <v/>
      </c>
      <c r="G283" s="42">
        <f t="array" ref="G283">IFERROR(INDEX(Raw_Articles!$K:$K,MATCH(A283,Raw_Articles!$A:$A,0)),"")</f>
        <v/>
      </c>
      <c r="H283" s="42" t="n"/>
      <c r="I283" s="42" t="n"/>
      <c r="J283" s="42" t="n"/>
      <c r="K283" s="42" t="n"/>
      <c r="L283" s="42" t="n"/>
      <c r="M283" s="42" t="n"/>
      <c r="N283" s="42" t="n"/>
      <c r="O283" s="42" t="n"/>
      <c r="P283" s="42" t="n"/>
      <c r="Q283" s="42" t="n"/>
      <c r="R283" s="42" t="n"/>
    </row>
    <row r="284">
      <c r="A284" s="42" t="n"/>
      <c r="B284" s="42">
        <f t="array" ref="B284">IFERROR(INDEX(Raw_Articles!$B:$B,MATCH(A284,Raw_Articles!$A:$A,0)),"")</f>
        <v/>
      </c>
      <c r="C284" s="42">
        <f t="array" ref="C284">IFERROR(INDEX(Raw_Articles!$G:$G,MATCH(A284,Raw_Articles!$A:$A,0)),"")</f>
        <v/>
      </c>
      <c r="D284" s="42">
        <f t="array" ref="D284">IFERROR(INDEX(Raw_Articles!$H:$H,MATCH(A284,Raw_Articles!$A:$A,0)),"")</f>
        <v/>
      </c>
      <c r="E284" s="42">
        <f t="array" ref="E284">IFERROR(INDEX(Raw_Articles!$I:$I,MATCH(A284,Raw_Articles!$A:$A,0)),"")</f>
        <v/>
      </c>
      <c r="F284" s="42">
        <f t="array" ref="F284">IFERROR(INDEX(Raw_Articles!$J:$J,MATCH(A284,Raw_Articles!$A:$A,0)),"")</f>
        <v/>
      </c>
      <c r="G284" s="42">
        <f t="array" ref="G284">IFERROR(INDEX(Raw_Articles!$K:$K,MATCH(A284,Raw_Articles!$A:$A,0)),"")</f>
        <v/>
      </c>
      <c r="H284" s="42" t="n"/>
      <c r="I284" s="42" t="n"/>
      <c r="J284" s="42" t="n"/>
      <c r="K284" s="42" t="n"/>
      <c r="L284" s="42" t="n"/>
      <c r="M284" s="42" t="n"/>
      <c r="N284" s="42" t="n"/>
      <c r="O284" s="42" t="n"/>
      <c r="P284" s="42" t="n"/>
      <c r="Q284" s="42" t="n"/>
      <c r="R284" s="42" t="n"/>
    </row>
    <row r="285">
      <c r="A285" s="42" t="n"/>
      <c r="B285" s="42">
        <f t="array" ref="B285">IFERROR(INDEX(Raw_Articles!$B:$B,MATCH(A285,Raw_Articles!$A:$A,0)),"")</f>
        <v/>
      </c>
      <c r="C285" s="42">
        <f t="array" ref="C285">IFERROR(INDEX(Raw_Articles!$G:$G,MATCH(A285,Raw_Articles!$A:$A,0)),"")</f>
        <v/>
      </c>
      <c r="D285" s="42">
        <f t="array" ref="D285">IFERROR(INDEX(Raw_Articles!$H:$H,MATCH(A285,Raw_Articles!$A:$A,0)),"")</f>
        <v/>
      </c>
      <c r="E285" s="42">
        <f t="array" ref="E285">IFERROR(INDEX(Raw_Articles!$I:$I,MATCH(A285,Raw_Articles!$A:$A,0)),"")</f>
        <v/>
      </c>
      <c r="F285" s="42">
        <f t="array" ref="F285">IFERROR(INDEX(Raw_Articles!$J:$J,MATCH(A285,Raw_Articles!$A:$A,0)),"")</f>
        <v/>
      </c>
      <c r="G285" s="42">
        <f t="array" ref="G285">IFERROR(INDEX(Raw_Articles!$K:$K,MATCH(A285,Raw_Articles!$A:$A,0)),"")</f>
        <v/>
      </c>
      <c r="H285" s="42" t="n"/>
      <c r="I285" s="42" t="n"/>
      <c r="J285" s="42" t="n"/>
      <c r="K285" s="42" t="n"/>
      <c r="L285" s="42" t="n"/>
      <c r="M285" s="42" t="n"/>
      <c r="N285" s="42" t="n"/>
      <c r="O285" s="42" t="n"/>
      <c r="P285" s="42" t="n"/>
      <c r="Q285" s="42" t="n"/>
      <c r="R285" s="42" t="n"/>
    </row>
    <row r="286">
      <c r="A286" s="42" t="n"/>
      <c r="B286" s="42">
        <f t="array" ref="B286">IFERROR(INDEX(Raw_Articles!$B:$B,MATCH(A286,Raw_Articles!$A:$A,0)),"")</f>
        <v/>
      </c>
      <c r="C286" s="42">
        <f t="array" ref="C286">IFERROR(INDEX(Raw_Articles!$G:$G,MATCH(A286,Raw_Articles!$A:$A,0)),"")</f>
        <v/>
      </c>
      <c r="D286" s="42">
        <f t="array" ref="D286">IFERROR(INDEX(Raw_Articles!$H:$H,MATCH(A286,Raw_Articles!$A:$A,0)),"")</f>
        <v/>
      </c>
      <c r="E286" s="42">
        <f t="array" ref="E286">IFERROR(INDEX(Raw_Articles!$I:$I,MATCH(A286,Raw_Articles!$A:$A,0)),"")</f>
        <v/>
      </c>
      <c r="F286" s="42">
        <f t="array" ref="F286">IFERROR(INDEX(Raw_Articles!$J:$J,MATCH(A286,Raw_Articles!$A:$A,0)),"")</f>
        <v/>
      </c>
      <c r="G286" s="42">
        <f t="array" ref="G286">IFERROR(INDEX(Raw_Articles!$K:$K,MATCH(A286,Raw_Articles!$A:$A,0)),"")</f>
        <v/>
      </c>
      <c r="H286" s="42" t="n"/>
      <c r="I286" s="42" t="n"/>
      <c r="J286" s="42" t="n"/>
      <c r="K286" s="42" t="n"/>
      <c r="L286" s="42" t="n"/>
      <c r="M286" s="42" t="n"/>
      <c r="N286" s="42" t="n"/>
      <c r="O286" s="42" t="n"/>
      <c r="P286" s="42" t="n"/>
      <c r="Q286" s="42" t="n"/>
      <c r="R286" s="42" t="n"/>
    </row>
    <row r="287">
      <c r="A287" s="42" t="n"/>
      <c r="B287" s="42">
        <f t="array" ref="B287">IFERROR(INDEX(Raw_Articles!$B:$B,MATCH(A287,Raw_Articles!$A:$A,0)),"")</f>
        <v/>
      </c>
      <c r="C287" s="42">
        <f t="array" ref="C287">IFERROR(INDEX(Raw_Articles!$G:$G,MATCH(A287,Raw_Articles!$A:$A,0)),"")</f>
        <v/>
      </c>
      <c r="D287" s="42">
        <f t="array" ref="D287">IFERROR(INDEX(Raw_Articles!$H:$H,MATCH(A287,Raw_Articles!$A:$A,0)),"")</f>
        <v/>
      </c>
      <c r="E287" s="42">
        <f t="array" ref="E287">IFERROR(INDEX(Raw_Articles!$I:$I,MATCH(A287,Raw_Articles!$A:$A,0)),"")</f>
        <v/>
      </c>
      <c r="F287" s="42">
        <f t="array" ref="F287">IFERROR(INDEX(Raw_Articles!$J:$J,MATCH(A287,Raw_Articles!$A:$A,0)),"")</f>
        <v/>
      </c>
      <c r="G287" s="42">
        <f t="array" ref="G287">IFERROR(INDEX(Raw_Articles!$K:$K,MATCH(A287,Raw_Articles!$A:$A,0)),"")</f>
        <v/>
      </c>
      <c r="H287" s="42" t="n"/>
      <c r="I287" s="42" t="n"/>
      <c r="J287" s="42" t="n"/>
      <c r="K287" s="42" t="n"/>
      <c r="L287" s="42" t="n"/>
      <c r="M287" s="42" t="n"/>
      <c r="N287" s="42" t="n"/>
      <c r="O287" s="42" t="n"/>
      <c r="P287" s="42" t="n"/>
      <c r="Q287" s="42" t="n"/>
      <c r="R287" s="42" t="n"/>
    </row>
    <row r="288">
      <c r="A288" s="42" t="n"/>
      <c r="B288" s="42">
        <f t="array" ref="B288">IFERROR(INDEX(Raw_Articles!$B:$B,MATCH(A288,Raw_Articles!$A:$A,0)),"")</f>
        <v/>
      </c>
      <c r="C288" s="42">
        <f t="array" ref="C288">IFERROR(INDEX(Raw_Articles!$G:$G,MATCH(A288,Raw_Articles!$A:$A,0)),"")</f>
        <v/>
      </c>
      <c r="D288" s="42">
        <f t="array" ref="D288">IFERROR(INDEX(Raw_Articles!$H:$H,MATCH(A288,Raw_Articles!$A:$A,0)),"")</f>
        <v/>
      </c>
      <c r="E288" s="42">
        <f t="array" ref="E288">IFERROR(INDEX(Raw_Articles!$I:$I,MATCH(A288,Raw_Articles!$A:$A,0)),"")</f>
        <v/>
      </c>
      <c r="F288" s="42">
        <f t="array" ref="F288">IFERROR(INDEX(Raw_Articles!$J:$J,MATCH(A288,Raw_Articles!$A:$A,0)),"")</f>
        <v/>
      </c>
      <c r="G288" s="42">
        <f t="array" ref="G288">IFERROR(INDEX(Raw_Articles!$K:$K,MATCH(A288,Raw_Articles!$A:$A,0)),"")</f>
        <v/>
      </c>
      <c r="H288" s="42" t="n"/>
      <c r="I288" s="42" t="n"/>
      <c r="J288" s="42" t="n"/>
      <c r="K288" s="42" t="n"/>
      <c r="L288" s="42" t="n"/>
      <c r="M288" s="42" t="n"/>
      <c r="N288" s="42" t="n"/>
      <c r="O288" s="42" t="n"/>
      <c r="P288" s="42" t="n"/>
      <c r="Q288" s="42" t="n"/>
      <c r="R288" s="42" t="n"/>
    </row>
    <row r="289">
      <c r="A289" s="42" t="n"/>
      <c r="B289" s="42">
        <f t="array" ref="B289">IFERROR(INDEX(Raw_Articles!$B:$B,MATCH(A289,Raw_Articles!$A:$A,0)),"")</f>
        <v/>
      </c>
      <c r="C289" s="42">
        <f t="array" ref="C289">IFERROR(INDEX(Raw_Articles!$G:$G,MATCH(A289,Raw_Articles!$A:$A,0)),"")</f>
        <v/>
      </c>
      <c r="D289" s="42">
        <f t="array" ref="D289">IFERROR(INDEX(Raw_Articles!$H:$H,MATCH(A289,Raw_Articles!$A:$A,0)),"")</f>
        <v/>
      </c>
      <c r="E289" s="42">
        <f t="array" ref="E289">IFERROR(INDEX(Raw_Articles!$I:$I,MATCH(A289,Raw_Articles!$A:$A,0)),"")</f>
        <v/>
      </c>
      <c r="F289" s="42">
        <f t="array" ref="F289">IFERROR(INDEX(Raw_Articles!$J:$J,MATCH(A289,Raw_Articles!$A:$A,0)),"")</f>
        <v/>
      </c>
      <c r="G289" s="42">
        <f t="array" ref="G289">IFERROR(INDEX(Raw_Articles!$K:$K,MATCH(A289,Raw_Articles!$A:$A,0)),"")</f>
        <v/>
      </c>
      <c r="H289" s="42" t="n"/>
      <c r="I289" s="42" t="n"/>
      <c r="J289" s="42" t="n"/>
      <c r="K289" s="42" t="n"/>
      <c r="L289" s="42" t="n"/>
      <c r="M289" s="42" t="n"/>
      <c r="N289" s="42" t="n"/>
      <c r="O289" s="42" t="n"/>
      <c r="P289" s="42" t="n"/>
      <c r="Q289" s="42" t="n"/>
      <c r="R289" s="42" t="n"/>
    </row>
    <row r="290">
      <c r="A290" s="42" t="n"/>
      <c r="B290" s="42">
        <f t="array" ref="B290">IFERROR(INDEX(Raw_Articles!$B:$B,MATCH(A290,Raw_Articles!$A:$A,0)),"")</f>
        <v/>
      </c>
      <c r="C290" s="42">
        <f t="array" ref="C290">IFERROR(INDEX(Raw_Articles!$G:$G,MATCH(A290,Raw_Articles!$A:$A,0)),"")</f>
        <v/>
      </c>
      <c r="D290" s="42">
        <f t="array" ref="D290">IFERROR(INDEX(Raw_Articles!$H:$H,MATCH(A290,Raw_Articles!$A:$A,0)),"")</f>
        <v/>
      </c>
      <c r="E290" s="42">
        <f t="array" ref="E290">IFERROR(INDEX(Raw_Articles!$I:$I,MATCH(A290,Raw_Articles!$A:$A,0)),"")</f>
        <v/>
      </c>
      <c r="F290" s="42">
        <f t="array" ref="F290">IFERROR(INDEX(Raw_Articles!$J:$J,MATCH(A290,Raw_Articles!$A:$A,0)),"")</f>
        <v/>
      </c>
      <c r="G290" s="42">
        <f t="array" ref="G290">IFERROR(INDEX(Raw_Articles!$K:$K,MATCH(A290,Raw_Articles!$A:$A,0)),"")</f>
        <v/>
      </c>
      <c r="H290" s="42" t="n"/>
      <c r="I290" s="42" t="n"/>
      <c r="J290" s="42" t="n"/>
      <c r="K290" s="42" t="n"/>
      <c r="L290" s="42" t="n"/>
      <c r="M290" s="42" t="n"/>
      <c r="N290" s="42" t="n"/>
      <c r="O290" s="42" t="n"/>
      <c r="P290" s="42" t="n"/>
      <c r="Q290" s="42" t="n"/>
      <c r="R290" s="42" t="n"/>
    </row>
    <row r="291">
      <c r="A291" s="42" t="n"/>
      <c r="B291" s="42">
        <f t="array" ref="B291">IFERROR(INDEX(Raw_Articles!$B:$B,MATCH(A291,Raw_Articles!$A:$A,0)),"")</f>
        <v/>
      </c>
      <c r="C291" s="42">
        <f t="array" ref="C291">IFERROR(INDEX(Raw_Articles!$G:$G,MATCH(A291,Raw_Articles!$A:$A,0)),"")</f>
        <v/>
      </c>
      <c r="D291" s="42">
        <f t="array" ref="D291">IFERROR(INDEX(Raw_Articles!$H:$H,MATCH(A291,Raw_Articles!$A:$A,0)),"")</f>
        <v/>
      </c>
      <c r="E291" s="42">
        <f t="array" ref="E291">IFERROR(INDEX(Raw_Articles!$I:$I,MATCH(A291,Raw_Articles!$A:$A,0)),"")</f>
        <v/>
      </c>
      <c r="F291" s="42">
        <f t="array" ref="F291">IFERROR(INDEX(Raw_Articles!$J:$J,MATCH(A291,Raw_Articles!$A:$A,0)),"")</f>
        <v/>
      </c>
      <c r="G291" s="42">
        <f t="array" ref="G291">IFERROR(INDEX(Raw_Articles!$K:$K,MATCH(A291,Raw_Articles!$A:$A,0)),"")</f>
        <v/>
      </c>
      <c r="H291" s="42" t="n"/>
      <c r="I291" s="42" t="n"/>
      <c r="J291" s="42" t="n"/>
      <c r="K291" s="42" t="n"/>
      <c r="L291" s="42" t="n"/>
      <c r="M291" s="42" t="n"/>
      <c r="N291" s="42" t="n"/>
      <c r="O291" s="42" t="n"/>
      <c r="P291" s="42" t="n"/>
      <c r="Q291" s="42" t="n"/>
      <c r="R291" s="42" t="n"/>
    </row>
    <row r="292">
      <c r="A292" s="42" t="n"/>
      <c r="B292" s="42">
        <f t="array" ref="B292">IFERROR(INDEX(Raw_Articles!$B:$B,MATCH(A292,Raw_Articles!$A:$A,0)),"")</f>
        <v/>
      </c>
      <c r="C292" s="42">
        <f t="array" ref="C292">IFERROR(INDEX(Raw_Articles!$G:$G,MATCH(A292,Raw_Articles!$A:$A,0)),"")</f>
        <v/>
      </c>
      <c r="D292" s="42">
        <f t="array" ref="D292">IFERROR(INDEX(Raw_Articles!$H:$H,MATCH(A292,Raw_Articles!$A:$A,0)),"")</f>
        <v/>
      </c>
      <c r="E292" s="42">
        <f t="array" ref="E292">IFERROR(INDEX(Raw_Articles!$I:$I,MATCH(A292,Raw_Articles!$A:$A,0)),"")</f>
        <v/>
      </c>
      <c r="F292" s="42">
        <f t="array" ref="F292">IFERROR(INDEX(Raw_Articles!$J:$J,MATCH(A292,Raw_Articles!$A:$A,0)),"")</f>
        <v/>
      </c>
      <c r="G292" s="42">
        <f t="array" ref="G292">IFERROR(INDEX(Raw_Articles!$K:$K,MATCH(A292,Raw_Articles!$A:$A,0)),"")</f>
        <v/>
      </c>
      <c r="H292" s="42" t="n"/>
      <c r="I292" s="42" t="n"/>
      <c r="J292" s="42" t="n"/>
      <c r="K292" s="42" t="n"/>
      <c r="L292" s="42" t="n"/>
      <c r="M292" s="42" t="n"/>
      <c r="N292" s="42" t="n"/>
      <c r="O292" s="42" t="n"/>
      <c r="P292" s="42" t="n"/>
      <c r="Q292" s="42" t="n"/>
      <c r="R292" s="42" t="n"/>
    </row>
    <row r="293">
      <c r="A293" s="42" t="n"/>
      <c r="B293" s="42">
        <f t="array" ref="B293">IFERROR(INDEX(Raw_Articles!$B:$B,MATCH(A293,Raw_Articles!$A:$A,0)),"")</f>
        <v/>
      </c>
      <c r="C293" s="42">
        <f t="array" ref="C293">IFERROR(INDEX(Raw_Articles!$G:$G,MATCH(A293,Raw_Articles!$A:$A,0)),"")</f>
        <v/>
      </c>
      <c r="D293" s="42">
        <f t="array" ref="D293">IFERROR(INDEX(Raw_Articles!$H:$H,MATCH(A293,Raw_Articles!$A:$A,0)),"")</f>
        <v/>
      </c>
      <c r="E293" s="42">
        <f t="array" ref="E293">IFERROR(INDEX(Raw_Articles!$I:$I,MATCH(A293,Raw_Articles!$A:$A,0)),"")</f>
        <v/>
      </c>
      <c r="F293" s="42">
        <f t="array" ref="F293">IFERROR(INDEX(Raw_Articles!$J:$J,MATCH(A293,Raw_Articles!$A:$A,0)),"")</f>
        <v/>
      </c>
      <c r="G293" s="42">
        <f t="array" ref="G293">IFERROR(INDEX(Raw_Articles!$K:$K,MATCH(A293,Raw_Articles!$A:$A,0)),"")</f>
        <v/>
      </c>
      <c r="H293" s="42" t="n"/>
      <c r="I293" s="42" t="n"/>
      <c r="J293" s="42" t="n"/>
      <c r="K293" s="42" t="n"/>
      <c r="L293" s="42" t="n"/>
      <c r="M293" s="42" t="n"/>
      <c r="N293" s="42" t="n"/>
      <c r="O293" s="42" t="n"/>
      <c r="P293" s="42" t="n"/>
      <c r="Q293" s="42" t="n"/>
      <c r="R293" s="42" t="n"/>
    </row>
    <row r="294">
      <c r="A294" s="42" t="n"/>
      <c r="B294" s="42">
        <f t="array" ref="B294">IFERROR(INDEX(Raw_Articles!$B:$B,MATCH(A294,Raw_Articles!$A:$A,0)),"")</f>
        <v/>
      </c>
      <c r="C294" s="42">
        <f t="array" ref="C294">IFERROR(INDEX(Raw_Articles!$G:$G,MATCH(A294,Raw_Articles!$A:$A,0)),"")</f>
        <v/>
      </c>
      <c r="D294" s="42">
        <f t="array" ref="D294">IFERROR(INDEX(Raw_Articles!$H:$H,MATCH(A294,Raw_Articles!$A:$A,0)),"")</f>
        <v/>
      </c>
      <c r="E294" s="42">
        <f t="array" ref="E294">IFERROR(INDEX(Raw_Articles!$I:$I,MATCH(A294,Raw_Articles!$A:$A,0)),"")</f>
        <v/>
      </c>
      <c r="F294" s="42">
        <f t="array" ref="F294">IFERROR(INDEX(Raw_Articles!$J:$J,MATCH(A294,Raw_Articles!$A:$A,0)),"")</f>
        <v/>
      </c>
      <c r="G294" s="42">
        <f t="array" ref="G294">IFERROR(INDEX(Raw_Articles!$K:$K,MATCH(A294,Raw_Articles!$A:$A,0)),"")</f>
        <v/>
      </c>
      <c r="H294" s="42" t="n"/>
      <c r="I294" s="42" t="n"/>
      <c r="J294" s="42" t="n"/>
      <c r="K294" s="42" t="n"/>
      <c r="L294" s="42" t="n"/>
      <c r="M294" s="42" t="n"/>
      <c r="N294" s="42" t="n"/>
      <c r="O294" s="42" t="n"/>
      <c r="P294" s="42" t="n"/>
      <c r="Q294" s="42" t="n"/>
      <c r="R294" s="42" t="n"/>
    </row>
    <row r="295">
      <c r="A295" s="42" t="n"/>
      <c r="B295" s="42">
        <f t="array" ref="B295">IFERROR(INDEX(Raw_Articles!$B:$B,MATCH(A295,Raw_Articles!$A:$A,0)),"")</f>
        <v/>
      </c>
      <c r="C295" s="42">
        <f t="array" ref="C295">IFERROR(INDEX(Raw_Articles!$G:$G,MATCH(A295,Raw_Articles!$A:$A,0)),"")</f>
        <v/>
      </c>
      <c r="D295" s="42">
        <f t="array" ref="D295">IFERROR(INDEX(Raw_Articles!$H:$H,MATCH(A295,Raw_Articles!$A:$A,0)),"")</f>
        <v/>
      </c>
      <c r="E295" s="42">
        <f t="array" ref="E295">IFERROR(INDEX(Raw_Articles!$I:$I,MATCH(A295,Raw_Articles!$A:$A,0)),"")</f>
        <v/>
      </c>
      <c r="F295" s="42">
        <f t="array" ref="F295">IFERROR(INDEX(Raw_Articles!$J:$J,MATCH(A295,Raw_Articles!$A:$A,0)),"")</f>
        <v/>
      </c>
      <c r="G295" s="42">
        <f t="array" ref="G295">IFERROR(INDEX(Raw_Articles!$K:$K,MATCH(A295,Raw_Articles!$A:$A,0)),"")</f>
        <v/>
      </c>
      <c r="H295" s="42" t="n"/>
      <c r="I295" s="42" t="n"/>
      <c r="J295" s="42" t="n"/>
      <c r="K295" s="42" t="n"/>
      <c r="L295" s="42" t="n"/>
      <c r="M295" s="42" t="n"/>
      <c r="N295" s="42" t="n"/>
      <c r="O295" s="42" t="n"/>
      <c r="P295" s="42" t="n"/>
      <c r="Q295" s="42" t="n"/>
      <c r="R295" s="42" t="n"/>
    </row>
    <row r="296">
      <c r="A296" s="42" t="n"/>
      <c r="B296" s="42">
        <f t="array" ref="B296">IFERROR(INDEX(Raw_Articles!$B:$B,MATCH(A296,Raw_Articles!$A:$A,0)),"")</f>
        <v/>
      </c>
      <c r="C296" s="42">
        <f t="array" ref="C296">IFERROR(INDEX(Raw_Articles!$G:$G,MATCH(A296,Raw_Articles!$A:$A,0)),"")</f>
        <v/>
      </c>
      <c r="D296" s="42">
        <f t="array" ref="D296">IFERROR(INDEX(Raw_Articles!$H:$H,MATCH(A296,Raw_Articles!$A:$A,0)),"")</f>
        <v/>
      </c>
      <c r="E296" s="42">
        <f t="array" ref="E296">IFERROR(INDEX(Raw_Articles!$I:$I,MATCH(A296,Raw_Articles!$A:$A,0)),"")</f>
        <v/>
      </c>
      <c r="F296" s="42">
        <f t="array" ref="F296">IFERROR(INDEX(Raw_Articles!$J:$J,MATCH(A296,Raw_Articles!$A:$A,0)),"")</f>
        <v/>
      </c>
      <c r="G296" s="42">
        <f t="array" ref="G296">IFERROR(INDEX(Raw_Articles!$K:$K,MATCH(A296,Raw_Articles!$A:$A,0)),"")</f>
        <v/>
      </c>
      <c r="H296" s="42" t="n"/>
      <c r="I296" s="42" t="n"/>
      <c r="J296" s="42" t="n"/>
      <c r="K296" s="42" t="n"/>
      <c r="L296" s="42" t="n"/>
      <c r="M296" s="42" t="n"/>
      <c r="N296" s="42" t="n"/>
      <c r="O296" s="42" t="n"/>
      <c r="P296" s="42" t="n"/>
      <c r="Q296" s="42" t="n"/>
      <c r="R296" s="42" t="n"/>
    </row>
    <row r="297">
      <c r="A297" s="42" t="n"/>
      <c r="B297" s="42">
        <f t="array" ref="B297">IFERROR(INDEX(Raw_Articles!$B:$B,MATCH(A297,Raw_Articles!$A:$A,0)),"")</f>
        <v/>
      </c>
      <c r="C297" s="42">
        <f t="array" ref="C297">IFERROR(INDEX(Raw_Articles!$G:$G,MATCH(A297,Raw_Articles!$A:$A,0)),"")</f>
        <v/>
      </c>
      <c r="D297" s="42">
        <f t="array" ref="D297">IFERROR(INDEX(Raw_Articles!$H:$H,MATCH(A297,Raw_Articles!$A:$A,0)),"")</f>
        <v/>
      </c>
      <c r="E297" s="42">
        <f t="array" ref="E297">IFERROR(INDEX(Raw_Articles!$I:$I,MATCH(A297,Raw_Articles!$A:$A,0)),"")</f>
        <v/>
      </c>
      <c r="F297" s="42">
        <f t="array" ref="F297">IFERROR(INDEX(Raw_Articles!$J:$J,MATCH(A297,Raw_Articles!$A:$A,0)),"")</f>
        <v/>
      </c>
      <c r="G297" s="42">
        <f t="array" ref="G297">IFERROR(INDEX(Raw_Articles!$K:$K,MATCH(A297,Raw_Articles!$A:$A,0)),"")</f>
        <v/>
      </c>
      <c r="H297" s="42" t="n"/>
      <c r="I297" s="42" t="n"/>
      <c r="J297" s="42" t="n"/>
      <c r="K297" s="42" t="n"/>
      <c r="L297" s="42" t="n"/>
      <c r="M297" s="42" t="n"/>
      <c r="N297" s="42" t="n"/>
      <c r="O297" s="42" t="n"/>
      <c r="P297" s="42" t="n"/>
      <c r="Q297" s="42" t="n"/>
      <c r="R297" s="42" t="n"/>
    </row>
    <row r="298">
      <c r="A298" s="42" t="n"/>
      <c r="B298" s="42">
        <f t="array" ref="B298">IFERROR(INDEX(Raw_Articles!$B:$B,MATCH(A298,Raw_Articles!$A:$A,0)),"")</f>
        <v/>
      </c>
      <c r="C298" s="42">
        <f t="array" ref="C298">IFERROR(INDEX(Raw_Articles!$G:$G,MATCH(A298,Raw_Articles!$A:$A,0)),"")</f>
        <v/>
      </c>
      <c r="D298" s="42">
        <f t="array" ref="D298">IFERROR(INDEX(Raw_Articles!$H:$H,MATCH(A298,Raw_Articles!$A:$A,0)),"")</f>
        <v/>
      </c>
      <c r="E298" s="42">
        <f t="array" ref="E298">IFERROR(INDEX(Raw_Articles!$I:$I,MATCH(A298,Raw_Articles!$A:$A,0)),"")</f>
        <v/>
      </c>
      <c r="F298" s="42">
        <f t="array" ref="F298">IFERROR(INDEX(Raw_Articles!$J:$J,MATCH(A298,Raw_Articles!$A:$A,0)),"")</f>
        <v/>
      </c>
      <c r="G298" s="42">
        <f t="array" ref="G298">IFERROR(INDEX(Raw_Articles!$K:$K,MATCH(A298,Raw_Articles!$A:$A,0)),"")</f>
        <v/>
      </c>
      <c r="H298" s="42" t="n"/>
      <c r="I298" s="42" t="n"/>
      <c r="J298" s="42" t="n"/>
      <c r="K298" s="42" t="n"/>
      <c r="L298" s="42" t="n"/>
      <c r="M298" s="42" t="n"/>
      <c r="N298" s="42" t="n"/>
      <c r="O298" s="42" t="n"/>
      <c r="P298" s="42" t="n"/>
      <c r="Q298" s="42" t="n"/>
      <c r="R298" s="42" t="n"/>
    </row>
    <row r="299">
      <c r="A299" s="42" t="n"/>
      <c r="B299" s="42">
        <f t="array" ref="B299">IFERROR(INDEX(Raw_Articles!$B:$B,MATCH(A299,Raw_Articles!$A:$A,0)),"")</f>
        <v/>
      </c>
      <c r="C299" s="42">
        <f t="array" ref="C299">IFERROR(INDEX(Raw_Articles!$G:$G,MATCH(A299,Raw_Articles!$A:$A,0)),"")</f>
        <v/>
      </c>
      <c r="D299" s="42">
        <f t="array" ref="D299">IFERROR(INDEX(Raw_Articles!$H:$H,MATCH(A299,Raw_Articles!$A:$A,0)),"")</f>
        <v/>
      </c>
      <c r="E299" s="42">
        <f t="array" ref="E299">IFERROR(INDEX(Raw_Articles!$I:$I,MATCH(A299,Raw_Articles!$A:$A,0)),"")</f>
        <v/>
      </c>
      <c r="F299" s="42">
        <f t="array" ref="F299">IFERROR(INDEX(Raw_Articles!$J:$J,MATCH(A299,Raw_Articles!$A:$A,0)),"")</f>
        <v/>
      </c>
      <c r="G299" s="42">
        <f t="array" ref="G299">IFERROR(INDEX(Raw_Articles!$K:$K,MATCH(A299,Raw_Articles!$A:$A,0)),"")</f>
        <v/>
      </c>
      <c r="H299" s="42" t="n"/>
      <c r="I299" s="42" t="n"/>
      <c r="J299" s="42" t="n"/>
      <c r="K299" s="42" t="n"/>
      <c r="L299" s="42" t="n"/>
      <c r="M299" s="42" t="n"/>
      <c r="N299" s="42" t="n"/>
      <c r="O299" s="42" t="n"/>
      <c r="P299" s="42" t="n"/>
      <c r="Q299" s="42" t="n"/>
      <c r="R299" s="42" t="n"/>
    </row>
    <row r="300">
      <c r="A300" s="42" t="n"/>
      <c r="B300" s="42">
        <f t="array" ref="B300">IFERROR(INDEX(Raw_Articles!$B:$B,MATCH(A300,Raw_Articles!$A:$A,0)),"")</f>
        <v/>
      </c>
      <c r="C300" s="42">
        <f t="array" ref="C300">IFERROR(INDEX(Raw_Articles!$G:$G,MATCH(A300,Raw_Articles!$A:$A,0)),"")</f>
        <v/>
      </c>
      <c r="D300" s="42">
        <f t="array" ref="D300">IFERROR(INDEX(Raw_Articles!$H:$H,MATCH(A300,Raw_Articles!$A:$A,0)),"")</f>
        <v/>
      </c>
      <c r="E300" s="42">
        <f t="array" ref="E300">IFERROR(INDEX(Raw_Articles!$I:$I,MATCH(A300,Raw_Articles!$A:$A,0)),"")</f>
        <v/>
      </c>
      <c r="F300" s="42">
        <f t="array" ref="F300">IFERROR(INDEX(Raw_Articles!$J:$J,MATCH(A300,Raw_Articles!$A:$A,0)),"")</f>
        <v/>
      </c>
      <c r="G300" s="42">
        <f t="array" ref="G300">IFERROR(INDEX(Raw_Articles!$K:$K,MATCH(A300,Raw_Articles!$A:$A,0)),"")</f>
        <v/>
      </c>
      <c r="H300" s="42" t="n"/>
      <c r="I300" s="42" t="n"/>
      <c r="J300" s="42" t="n"/>
      <c r="K300" s="42" t="n"/>
      <c r="L300" s="42" t="n"/>
      <c r="M300" s="42" t="n"/>
      <c r="N300" s="42" t="n"/>
      <c r="O300" s="42" t="n"/>
      <c r="P300" s="42" t="n"/>
      <c r="Q300" s="42" t="n"/>
      <c r="R300" s="42" t="n"/>
    </row>
    <row r="301">
      <c r="A301" s="42" t="n"/>
      <c r="B301" s="42">
        <f t="array" ref="B301">IFERROR(INDEX(Raw_Articles!$B:$B,MATCH(A301,Raw_Articles!$A:$A,0)),"")</f>
        <v/>
      </c>
      <c r="C301" s="42">
        <f t="array" ref="C301">IFERROR(INDEX(Raw_Articles!$G:$G,MATCH(A301,Raw_Articles!$A:$A,0)),"")</f>
        <v/>
      </c>
      <c r="D301" s="42">
        <f t="array" ref="D301">IFERROR(INDEX(Raw_Articles!$H:$H,MATCH(A301,Raw_Articles!$A:$A,0)),"")</f>
        <v/>
      </c>
      <c r="E301" s="42">
        <f t="array" ref="E301">IFERROR(INDEX(Raw_Articles!$I:$I,MATCH(A301,Raw_Articles!$A:$A,0)),"")</f>
        <v/>
      </c>
      <c r="F301" s="42">
        <f t="array" ref="F301">IFERROR(INDEX(Raw_Articles!$J:$J,MATCH(A301,Raw_Articles!$A:$A,0)),"")</f>
        <v/>
      </c>
      <c r="G301" s="42">
        <f t="array" ref="G301">IFERROR(INDEX(Raw_Articles!$K:$K,MATCH(A301,Raw_Articles!$A:$A,0)),"")</f>
        <v/>
      </c>
      <c r="H301" s="42" t="n"/>
      <c r="I301" s="42" t="n"/>
      <c r="J301" s="42" t="n"/>
      <c r="K301" s="42" t="n"/>
      <c r="L301" s="42" t="n"/>
      <c r="M301" s="42" t="n"/>
      <c r="N301" s="42" t="n"/>
      <c r="O301" s="42" t="n"/>
      <c r="P301" s="42" t="n"/>
      <c r="Q301" s="42" t="n"/>
      <c r="R301" s="42" t="n"/>
    </row>
    <row r="302">
      <c r="A302" s="42" t="n"/>
      <c r="B302" s="42">
        <f t="array" ref="B302">IFERROR(INDEX(Raw_Articles!$B:$B,MATCH(A302,Raw_Articles!$A:$A,0)),"")</f>
        <v/>
      </c>
      <c r="C302" s="42">
        <f t="array" ref="C302">IFERROR(INDEX(Raw_Articles!$G:$G,MATCH(A302,Raw_Articles!$A:$A,0)),"")</f>
        <v/>
      </c>
      <c r="D302" s="42">
        <f t="array" ref="D302">IFERROR(INDEX(Raw_Articles!$H:$H,MATCH(A302,Raw_Articles!$A:$A,0)),"")</f>
        <v/>
      </c>
      <c r="E302" s="42">
        <f t="array" ref="E302">IFERROR(INDEX(Raw_Articles!$I:$I,MATCH(A302,Raw_Articles!$A:$A,0)),"")</f>
        <v/>
      </c>
      <c r="F302" s="42">
        <f t="array" ref="F302">IFERROR(INDEX(Raw_Articles!$J:$J,MATCH(A302,Raw_Articles!$A:$A,0)),"")</f>
        <v/>
      </c>
      <c r="G302" s="42">
        <f t="array" ref="G302">IFERROR(INDEX(Raw_Articles!$K:$K,MATCH(A302,Raw_Articles!$A:$A,0)),"")</f>
        <v/>
      </c>
      <c r="H302" s="42" t="n"/>
      <c r="I302" s="42" t="n"/>
      <c r="J302" s="42" t="n"/>
      <c r="K302" s="42" t="n"/>
      <c r="L302" s="42" t="n"/>
      <c r="M302" s="42" t="n"/>
      <c r="N302" s="42" t="n"/>
      <c r="O302" s="42" t="n"/>
      <c r="P302" s="42" t="n"/>
      <c r="Q302" s="42" t="n"/>
      <c r="R302" s="42" t="n"/>
    </row>
    <row r="303">
      <c r="A303" s="42" t="n"/>
      <c r="B303" s="42">
        <f t="array" ref="B303">IFERROR(INDEX(Raw_Articles!$B:$B,MATCH(A303,Raw_Articles!$A:$A,0)),"")</f>
        <v/>
      </c>
      <c r="C303" s="42">
        <f t="array" ref="C303">IFERROR(INDEX(Raw_Articles!$G:$G,MATCH(A303,Raw_Articles!$A:$A,0)),"")</f>
        <v/>
      </c>
      <c r="D303" s="42">
        <f t="array" ref="D303">IFERROR(INDEX(Raw_Articles!$H:$H,MATCH(A303,Raw_Articles!$A:$A,0)),"")</f>
        <v/>
      </c>
      <c r="E303" s="42">
        <f t="array" ref="E303">IFERROR(INDEX(Raw_Articles!$I:$I,MATCH(A303,Raw_Articles!$A:$A,0)),"")</f>
        <v/>
      </c>
      <c r="F303" s="42">
        <f t="array" ref="F303">IFERROR(INDEX(Raw_Articles!$J:$J,MATCH(A303,Raw_Articles!$A:$A,0)),"")</f>
        <v/>
      </c>
      <c r="G303" s="42">
        <f t="array" ref="G303">IFERROR(INDEX(Raw_Articles!$K:$K,MATCH(A303,Raw_Articles!$A:$A,0)),"")</f>
        <v/>
      </c>
      <c r="H303" s="42" t="n"/>
      <c r="I303" s="42" t="n"/>
      <c r="J303" s="42" t="n"/>
      <c r="K303" s="42" t="n"/>
      <c r="L303" s="42" t="n"/>
      <c r="M303" s="42" t="n"/>
      <c r="N303" s="42" t="n"/>
      <c r="O303" s="42" t="n"/>
      <c r="P303" s="42" t="n"/>
      <c r="Q303" s="42" t="n"/>
      <c r="R303" s="42" t="n"/>
    </row>
    <row r="304">
      <c r="A304" s="42" t="n"/>
      <c r="B304" s="42">
        <f t="array" ref="B304">IFERROR(INDEX(Raw_Articles!$B:$B,MATCH(A304,Raw_Articles!$A:$A,0)),"")</f>
        <v/>
      </c>
      <c r="C304" s="42">
        <f t="array" ref="C304">IFERROR(INDEX(Raw_Articles!$G:$G,MATCH(A304,Raw_Articles!$A:$A,0)),"")</f>
        <v/>
      </c>
      <c r="D304" s="42">
        <f t="array" ref="D304">IFERROR(INDEX(Raw_Articles!$H:$H,MATCH(A304,Raw_Articles!$A:$A,0)),"")</f>
        <v/>
      </c>
      <c r="E304" s="42">
        <f t="array" ref="E304">IFERROR(INDEX(Raw_Articles!$I:$I,MATCH(A304,Raw_Articles!$A:$A,0)),"")</f>
        <v/>
      </c>
      <c r="F304" s="42">
        <f t="array" ref="F304">IFERROR(INDEX(Raw_Articles!$J:$J,MATCH(A304,Raw_Articles!$A:$A,0)),"")</f>
        <v/>
      </c>
      <c r="G304" s="42">
        <f t="array" ref="G304">IFERROR(INDEX(Raw_Articles!$K:$K,MATCH(A304,Raw_Articles!$A:$A,0)),"")</f>
        <v/>
      </c>
      <c r="H304" s="42" t="n"/>
      <c r="I304" s="42" t="n"/>
      <c r="J304" s="42" t="n"/>
      <c r="K304" s="42" t="n"/>
      <c r="L304" s="42" t="n"/>
      <c r="M304" s="42" t="n"/>
      <c r="N304" s="42" t="n"/>
      <c r="O304" s="42" t="n"/>
      <c r="P304" s="42" t="n"/>
      <c r="Q304" s="42" t="n"/>
      <c r="R304" s="42" t="n"/>
    </row>
    <row r="305">
      <c r="A305" s="42" t="n"/>
      <c r="B305" s="42">
        <f t="array" ref="B305">IFERROR(INDEX(Raw_Articles!$B:$B,MATCH(A305,Raw_Articles!$A:$A,0)),"")</f>
        <v/>
      </c>
      <c r="C305" s="42">
        <f t="array" ref="C305">IFERROR(INDEX(Raw_Articles!$G:$G,MATCH(A305,Raw_Articles!$A:$A,0)),"")</f>
        <v/>
      </c>
      <c r="D305" s="42">
        <f t="array" ref="D305">IFERROR(INDEX(Raw_Articles!$H:$H,MATCH(A305,Raw_Articles!$A:$A,0)),"")</f>
        <v/>
      </c>
      <c r="E305" s="42">
        <f t="array" ref="E305">IFERROR(INDEX(Raw_Articles!$I:$I,MATCH(A305,Raw_Articles!$A:$A,0)),"")</f>
        <v/>
      </c>
      <c r="F305" s="42">
        <f t="array" ref="F305">IFERROR(INDEX(Raw_Articles!$J:$J,MATCH(A305,Raw_Articles!$A:$A,0)),"")</f>
        <v/>
      </c>
      <c r="G305" s="42">
        <f t="array" ref="G305">IFERROR(INDEX(Raw_Articles!$K:$K,MATCH(A305,Raw_Articles!$A:$A,0)),"")</f>
        <v/>
      </c>
      <c r="H305" s="42" t="n"/>
      <c r="I305" s="42" t="n"/>
      <c r="J305" s="42" t="n"/>
      <c r="K305" s="42" t="n"/>
      <c r="L305" s="42" t="n"/>
      <c r="M305" s="42" t="n"/>
      <c r="N305" s="42" t="n"/>
      <c r="O305" s="42" t="n"/>
      <c r="P305" s="42" t="n"/>
      <c r="Q305" s="42" t="n"/>
      <c r="R305" s="42" t="n"/>
    </row>
    <row r="306">
      <c r="A306" s="42" t="n"/>
      <c r="B306" s="42">
        <f t="array" ref="B306">IFERROR(INDEX(Raw_Articles!$B:$B,MATCH(A306,Raw_Articles!$A:$A,0)),"")</f>
        <v/>
      </c>
      <c r="C306" s="42">
        <f t="array" ref="C306">IFERROR(INDEX(Raw_Articles!$G:$G,MATCH(A306,Raw_Articles!$A:$A,0)),"")</f>
        <v/>
      </c>
      <c r="D306" s="42">
        <f t="array" ref="D306">IFERROR(INDEX(Raw_Articles!$H:$H,MATCH(A306,Raw_Articles!$A:$A,0)),"")</f>
        <v/>
      </c>
      <c r="E306" s="42">
        <f t="array" ref="E306">IFERROR(INDEX(Raw_Articles!$I:$I,MATCH(A306,Raw_Articles!$A:$A,0)),"")</f>
        <v/>
      </c>
      <c r="F306" s="42">
        <f t="array" ref="F306">IFERROR(INDEX(Raw_Articles!$J:$J,MATCH(A306,Raw_Articles!$A:$A,0)),"")</f>
        <v/>
      </c>
      <c r="G306" s="42">
        <f t="array" ref="G306">IFERROR(INDEX(Raw_Articles!$K:$K,MATCH(A306,Raw_Articles!$A:$A,0)),"")</f>
        <v/>
      </c>
      <c r="H306" s="42" t="n"/>
      <c r="I306" s="42" t="n"/>
      <c r="J306" s="42" t="n"/>
      <c r="K306" s="42" t="n"/>
      <c r="L306" s="42" t="n"/>
      <c r="M306" s="42" t="n"/>
      <c r="N306" s="42" t="n"/>
      <c r="O306" s="42" t="n"/>
      <c r="P306" s="42" t="n"/>
      <c r="Q306" s="42" t="n"/>
      <c r="R306" s="42" t="n"/>
    </row>
    <row r="307">
      <c r="A307" s="42" t="n"/>
      <c r="B307" s="42">
        <f t="array" ref="B307">IFERROR(INDEX(Raw_Articles!$B:$B,MATCH(A307,Raw_Articles!$A:$A,0)),"")</f>
        <v/>
      </c>
      <c r="C307" s="42">
        <f t="array" ref="C307">IFERROR(INDEX(Raw_Articles!$G:$G,MATCH(A307,Raw_Articles!$A:$A,0)),"")</f>
        <v/>
      </c>
      <c r="D307" s="42">
        <f t="array" ref="D307">IFERROR(INDEX(Raw_Articles!$H:$H,MATCH(A307,Raw_Articles!$A:$A,0)),"")</f>
        <v/>
      </c>
      <c r="E307" s="42">
        <f t="array" ref="E307">IFERROR(INDEX(Raw_Articles!$I:$I,MATCH(A307,Raw_Articles!$A:$A,0)),"")</f>
        <v/>
      </c>
      <c r="F307" s="42">
        <f t="array" ref="F307">IFERROR(INDEX(Raw_Articles!$J:$J,MATCH(A307,Raw_Articles!$A:$A,0)),"")</f>
        <v/>
      </c>
      <c r="G307" s="42">
        <f t="array" ref="G307">IFERROR(INDEX(Raw_Articles!$K:$K,MATCH(A307,Raw_Articles!$A:$A,0)),"")</f>
        <v/>
      </c>
      <c r="H307" s="42" t="n"/>
      <c r="I307" s="42" t="n"/>
      <c r="J307" s="42" t="n"/>
      <c r="K307" s="42" t="n"/>
      <c r="L307" s="42" t="n"/>
      <c r="M307" s="42" t="n"/>
      <c r="N307" s="42" t="n"/>
      <c r="O307" s="42" t="n"/>
      <c r="P307" s="42" t="n"/>
      <c r="Q307" s="42" t="n"/>
      <c r="R307" s="42" t="n"/>
    </row>
    <row r="308">
      <c r="A308" s="42" t="n"/>
      <c r="B308" s="42">
        <f t="array" ref="B308">IFERROR(INDEX(Raw_Articles!$B:$B,MATCH(A308,Raw_Articles!$A:$A,0)),"")</f>
        <v/>
      </c>
      <c r="C308" s="42">
        <f t="array" ref="C308">IFERROR(INDEX(Raw_Articles!$G:$G,MATCH(A308,Raw_Articles!$A:$A,0)),"")</f>
        <v/>
      </c>
      <c r="D308" s="42">
        <f t="array" ref="D308">IFERROR(INDEX(Raw_Articles!$H:$H,MATCH(A308,Raw_Articles!$A:$A,0)),"")</f>
        <v/>
      </c>
      <c r="E308" s="42">
        <f t="array" ref="E308">IFERROR(INDEX(Raw_Articles!$I:$I,MATCH(A308,Raw_Articles!$A:$A,0)),"")</f>
        <v/>
      </c>
      <c r="F308" s="42">
        <f t="array" ref="F308">IFERROR(INDEX(Raw_Articles!$J:$J,MATCH(A308,Raw_Articles!$A:$A,0)),"")</f>
        <v/>
      </c>
      <c r="G308" s="42">
        <f t="array" ref="G308">IFERROR(INDEX(Raw_Articles!$K:$K,MATCH(A308,Raw_Articles!$A:$A,0)),"")</f>
        <v/>
      </c>
      <c r="H308" s="42" t="n"/>
      <c r="I308" s="42" t="n"/>
      <c r="J308" s="42" t="n"/>
      <c r="K308" s="42" t="n"/>
      <c r="L308" s="42" t="n"/>
      <c r="M308" s="42" t="n"/>
      <c r="N308" s="42" t="n"/>
      <c r="O308" s="42" t="n"/>
      <c r="P308" s="42" t="n"/>
      <c r="Q308" s="42" t="n"/>
      <c r="R308" s="42" t="n"/>
    </row>
    <row r="309">
      <c r="A309" s="42" t="n"/>
      <c r="B309" s="42">
        <f t="array" ref="B309">IFERROR(INDEX(Raw_Articles!$B:$B,MATCH(A309,Raw_Articles!$A:$A,0)),"")</f>
        <v/>
      </c>
      <c r="C309" s="42">
        <f t="array" ref="C309">IFERROR(INDEX(Raw_Articles!$G:$G,MATCH(A309,Raw_Articles!$A:$A,0)),"")</f>
        <v/>
      </c>
      <c r="D309" s="42">
        <f t="array" ref="D309">IFERROR(INDEX(Raw_Articles!$H:$H,MATCH(A309,Raw_Articles!$A:$A,0)),"")</f>
        <v/>
      </c>
      <c r="E309" s="42">
        <f t="array" ref="E309">IFERROR(INDEX(Raw_Articles!$I:$I,MATCH(A309,Raw_Articles!$A:$A,0)),"")</f>
        <v/>
      </c>
      <c r="F309" s="42">
        <f t="array" ref="F309">IFERROR(INDEX(Raw_Articles!$J:$J,MATCH(A309,Raw_Articles!$A:$A,0)),"")</f>
        <v/>
      </c>
      <c r="G309" s="42">
        <f t="array" ref="G309">IFERROR(INDEX(Raw_Articles!$K:$K,MATCH(A309,Raw_Articles!$A:$A,0)),"")</f>
        <v/>
      </c>
      <c r="H309" s="42" t="n"/>
      <c r="I309" s="42" t="n"/>
      <c r="J309" s="42" t="n"/>
      <c r="K309" s="42" t="n"/>
      <c r="L309" s="42" t="n"/>
      <c r="M309" s="42" t="n"/>
      <c r="N309" s="42" t="n"/>
      <c r="O309" s="42" t="n"/>
      <c r="P309" s="42" t="n"/>
      <c r="Q309" s="42" t="n"/>
      <c r="R309" s="42" t="n"/>
    </row>
    <row r="310">
      <c r="A310" s="42" t="n"/>
      <c r="B310" s="42">
        <f t="array" ref="B310">IFERROR(INDEX(Raw_Articles!$B:$B,MATCH(A310,Raw_Articles!$A:$A,0)),"")</f>
        <v/>
      </c>
      <c r="C310" s="42">
        <f t="array" ref="C310">IFERROR(INDEX(Raw_Articles!$G:$G,MATCH(A310,Raw_Articles!$A:$A,0)),"")</f>
        <v/>
      </c>
      <c r="D310" s="42">
        <f t="array" ref="D310">IFERROR(INDEX(Raw_Articles!$H:$H,MATCH(A310,Raw_Articles!$A:$A,0)),"")</f>
        <v/>
      </c>
      <c r="E310" s="42">
        <f t="array" ref="E310">IFERROR(INDEX(Raw_Articles!$I:$I,MATCH(A310,Raw_Articles!$A:$A,0)),"")</f>
        <v/>
      </c>
      <c r="F310" s="42">
        <f t="array" ref="F310">IFERROR(INDEX(Raw_Articles!$J:$J,MATCH(A310,Raw_Articles!$A:$A,0)),"")</f>
        <v/>
      </c>
      <c r="G310" s="42">
        <f t="array" ref="G310">IFERROR(INDEX(Raw_Articles!$K:$K,MATCH(A310,Raw_Articles!$A:$A,0)),"")</f>
        <v/>
      </c>
      <c r="H310" s="42" t="n"/>
      <c r="I310" s="42" t="n"/>
      <c r="J310" s="42" t="n"/>
      <c r="K310" s="42" t="n"/>
      <c r="L310" s="42" t="n"/>
      <c r="M310" s="42" t="n"/>
      <c r="N310" s="42" t="n"/>
      <c r="O310" s="42" t="n"/>
      <c r="P310" s="42" t="n"/>
      <c r="Q310" s="42" t="n"/>
      <c r="R310" s="42" t="n"/>
    </row>
    <row r="311">
      <c r="A311" s="42" t="n"/>
      <c r="B311" s="42">
        <f t="array" ref="B311">IFERROR(INDEX(Raw_Articles!$B:$B,MATCH(A311,Raw_Articles!$A:$A,0)),"")</f>
        <v/>
      </c>
      <c r="C311" s="42">
        <f t="array" ref="C311">IFERROR(INDEX(Raw_Articles!$G:$G,MATCH(A311,Raw_Articles!$A:$A,0)),"")</f>
        <v/>
      </c>
      <c r="D311" s="42">
        <f t="array" ref="D311">IFERROR(INDEX(Raw_Articles!$H:$H,MATCH(A311,Raw_Articles!$A:$A,0)),"")</f>
        <v/>
      </c>
      <c r="E311" s="42">
        <f t="array" ref="E311">IFERROR(INDEX(Raw_Articles!$I:$I,MATCH(A311,Raw_Articles!$A:$A,0)),"")</f>
        <v/>
      </c>
      <c r="F311" s="42">
        <f t="array" ref="F311">IFERROR(INDEX(Raw_Articles!$J:$J,MATCH(A311,Raw_Articles!$A:$A,0)),"")</f>
        <v/>
      </c>
      <c r="G311" s="42">
        <f t="array" ref="G311">IFERROR(INDEX(Raw_Articles!$K:$K,MATCH(A311,Raw_Articles!$A:$A,0)),"")</f>
        <v/>
      </c>
      <c r="H311" s="42" t="n"/>
      <c r="I311" s="42" t="n"/>
      <c r="J311" s="42" t="n"/>
      <c r="K311" s="42" t="n"/>
      <c r="L311" s="42" t="n"/>
      <c r="M311" s="42" t="n"/>
      <c r="N311" s="42" t="n"/>
      <c r="O311" s="42" t="n"/>
      <c r="P311" s="42" t="n"/>
      <c r="Q311" s="42" t="n"/>
      <c r="R311" s="42" t="n"/>
    </row>
    <row r="312">
      <c r="A312" s="42" t="n"/>
      <c r="B312" s="42">
        <f t="array" ref="B312">IFERROR(INDEX(Raw_Articles!$B:$B,MATCH(A312,Raw_Articles!$A:$A,0)),"")</f>
        <v/>
      </c>
      <c r="C312" s="42">
        <f t="array" ref="C312">IFERROR(INDEX(Raw_Articles!$G:$G,MATCH(A312,Raw_Articles!$A:$A,0)),"")</f>
        <v/>
      </c>
      <c r="D312" s="42">
        <f t="array" ref="D312">IFERROR(INDEX(Raw_Articles!$H:$H,MATCH(A312,Raw_Articles!$A:$A,0)),"")</f>
        <v/>
      </c>
      <c r="E312" s="42">
        <f t="array" ref="E312">IFERROR(INDEX(Raw_Articles!$I:$I,MATCH(A312,Raw_Articles!$A:$A,0)),"")</f>
        <v/>
      </c>
      <c r="F312" s="42">
        <f t="array" ref="F312">IFERROR(INDEX(Raw_Articles!$J:$J,MATCH(A312,Raw_Articles!$A:$A,0)),"")</f>
        <v/>
      </c>
      <c r="G312" s="42">
        <f t="array" ref="G312">IFERROR(INDEX(Raw_Articles!$K:$K,MATCH(A312,Raw_Articles!$A:$A,0)),"")</f>
        <v/>
      </c>
      <c r="H312" s="42" t="n"/>
      <c r="I312" s="42" t="n"/>
      <c r="J312" s="42" t="n"/>
      <c r="K312" s="42" t="n"/>
      <c r="L312" s="42" t="n"/>
      <c r="M312" s="42" t="n"/>
      <c r="N312" s="42" t="n"/>
      <c r="O312" s="42" t="n"/>
      <c r="P312" s="42" t="n"/>
      <c r="Q312" s="42" t="n"/>
      <c r="R312" s="42" t="n"/>
    </row>
    <row r="313">
      <c r="A313" s="42" t="n"/>
      <c r="B313" s="42">
        <f t="array" ref="B313">IFERROR(INDEX(Raw_Articles!$B:$B,MATCH(A313,Raw_Articles!$A:$A,0)),"")</f>
        <v/>
      </c>
      <c r="C313" s="42">
        <f t="array" ref="C313">IFERROR(INDEX(Raw_Articles!$G:$G,MATCH(A313,Raw_Articles!$A:$A,0)),"")</f>
        <v/>
      </c>
      <c r="D313" s="42">
        <f t="array" ref="D313">IFERROR(INDEX(Raw_Articles!$H:$H,MATCH(A313,Raw_Articles!$A:$A,0)),"")</f>
        <v/>
      </c>
      <c r="E313" s="42">
        <f t="array" ref="E313">IFERROR(INDEX(Raw_Articles!$I:$I,MATCH(A313,Raw_Articles!$A:$A,0)),"")</f>
        <v/>
      </c>
      <c r="F313" s="42">
        <f t="array" ref="F313">IFERROR(INDEX(Raw_Articles!$J:$J,MATCH(A313,Raw_Articles!$A:$A,0)),"")</f>
        <v/>
      </c>
      <c r="G313" s="42">
        <f t="array" ref="G313">IFERROR(INDEX(Raw_Articles!$K:$K,MATCH(A313,Raw_Articles!$A:$A,0)),"")</f>
        <v/>
      </c>
      <c r="H313" s="42" t="n"/>
      <c r="I313" s="42" t="n"/>
      <c r="J313" s="42" t="n"/>
      <c r="K313" s="42" t="n"/>
      <c r="L313" s="42" t="n"/>
      <c r="M313" s="42" t="n"/>
      <c r="N313" s="42" t="n"/>
      <c r="O313" s="42" t="n"/>
      <c r="P313" s="42" t="n"/>
      <c r="Q313" s="42" t="n"/>
      <c r="R313" s="42" t="n"/>
    </row>
    <row r="314">
      <c r="A314" s="42" t="n"/>
      <c r="B314" s="42">
        <f t="array" ref="B314">IFERROR(INDEX(Raw_Articles!$B:$B,MATCH(A314,Raw_Articles!$A:$A,0)),"")</f>
        <v/>
      </c>
      <c r="C314" s="42">
        <f t="array" ref="C314">IFERROR(INDEX(Raw_Articles!$G:$G,MATCH(A314,Raw_Articles!$A:$A,0)),"")</f>
        <v/>
      </c>
      <c r="D314" s="42">
        <f t="array" ref="D314">IFERROR(INDEX(Raw_Articles!$H:$H,MATCH(A314,Raw_Articles!$A:$A,0)),"")</f>
        <v/>
      </c>
      <c r="E314" s="42">
        <f t="array" ref="E314">IFERROR(INDEX(Raw_Articles!$I:$I,MATCH(A314,Raw_Articles!$A:$A,0)),"")</f>
        <v/>
      </c>
      <c r="F314" s="42">
        <f t="array" ref="F314">IFERROR(INDEX(Raw_Articles!$J:$J,MATCH(A314,Raw_Articles!$A:$A,0)),"")</f>
        <v/>
      </c>
      <c r="G314" s="42">
        <f t="array" ref="G314">IFERROR(INDEX(Raw_Articles!$K:$K,MATCH(A314,Raw_Articles!$A:$A,0)),"")</f>
        <v/>
      </c>
      <c r="H314" s="42" t="n"/>
      <c r="I314" s="42" t="n"/>
      <c r="J314" s="42" t="n"/>
      <c r="K314" s="42" t="n"/>
      <c r="L314" s="42" t="n"/>
      <c r="M314" s="42" t="n"/>
      <c r="N314" s="42" t="n"/>
      <c r="O314" s="42" t="n"/>
      <c r="P314" s="42" t="n"/>
      <c r="Q314" s="42" t="n"/>
      <c r="R314" s="42" t="n"/>
    </row>
    <row r="315">
      <c r="A315" s="42" t="n"/>
      <c r="B315" s="42">
        <f t="array" ref="B315">IFERROR(INDEX(Raw_Articles!$B:$B,MATCH(A315,Raw_Articles!$A:$A,0)),"")</f>
        <v/>
      </c>
      <c r="C315" s="42">
        <f t="array" ref="C315">IFERROR(INDEX(Raw_Articles!$G:$G,MATCH(A315,Raw_Articles!$A:$A,0)),"")</f>
        <v/>
      </c>
      <c r="D315" s="42">
        <f t="array" ref="D315">IFERROR(INDEX(Raw_Articles!$H:$H,MATCH(A315,Raw_Articles!$A:$A,0)),"")</f>
        <v/>
      </c>
      <c r="E315" s="42">
        <f t="array" ref="E315">IFERROR(INDEX(Raw_Articles!$I:$I,MATCH(A315,Raw_Articles!$A:$A,0)),"")</f>
        <v/>
      </c>
      <c r="F315" s="42">
        <f t="array" ref="F315">IFERROR(INDEX(Raw_Articles!$J:$J,MATCH(A315,Raw_Articles!$A:$A,0)),"")</f>
        <v/>
      </c>
      <c r="G315" s="42">
        <f t="array" ref="G315">IFERROR(INDEX(Raw_Articles!$K:$K,MATCH(A315,Raw_Articles!$A:$A,0)),"")</f>
        <v/>
      </c>
      <c r="H315" s="42" t="n"/>
      <c r="I315" s="42" t="n"/>
      <c r="J315" s="42" t="n"/>
      <c r="K315" s="42" t="n"/>
      <c r="L315" s="42" t="n"/>
      <c r="M315" s="42" t="n"/>
      <c r="N315" s="42" t="n"/>
      <c r="O315" s="42" t="n"/>
      <c r="P315" s="42" t="n"/>
      <c r="Q315" s="42" t="n"/>
      <c r="R315" s="42" t="n"/>
    </row>
    <row r="316">
      <c r="A316" s="42" t="n"/>
      <c r="B316" s="42">
        <f t="array" ref="B316">IFERROR(INDEX(Raw_Articles!$B:$B,MATCH(A316,Raw_Articles!$A:$A,0)),"")</f>
        <v/>
      </c>
      <c r="C316" s="42">
        <f t="array" ref="C316">IFERROR(INDEX(Raw_Articles!$G:$G,MATCH(A316,Raw_Articles!$A:$A,0)),"")</f>
        <v/>
      </c>
      <c r="D316" s="42">
        <f t="array" ref="D316">IFERROR(INDEX(Raw_Articles!$H:$H,MATCH(A316,Raw_Articles!$A:$A,0)),"")</f>
        <v/>
      </c>
      <c r="E316" s="42">
        <f t="array" ref="E316">IFERROR(INDEX(Raw_Articles!$I:$I,MATCH(A316,Raw_Articles!$A:$A,0)),"")</f>
        <v/>
      </c>
      <c r="F316" s="42">
        <f t="array" ref="F316">IFERROR(INDEX(Raw_Articles!$J:$J,MATCH(A316,Raw_Articles!$A:$A,0)),"")</f>
        <v/>
      </c>
      <c r="G316" s="42">
        <f t="array" ref="G316">IFERROR(INDEX(Raw_Articles!$K:$K,MATCH(A316,Raw_Articles!$A:$A,0)),"")</f>
        <v/>
      </c>
      <c r="H316" s="42" t="n"/>
      <c r="I316" s="42" t="n"/>
      <c r="J316" s="42" t="n"/>
      <c r="K316" s="42" t="n"/>
      <c r="L316" s="42" t="n"/>
      <c r="M316" s="42" t="n"/>
      <c r="N316" s="42" t="n"/>
      <c r="O316" s="42" t="n"/>
      <c r="P316" s="42" t="n"/>
      <c r="Q316" s="42" t="n"/>
      <c r="R316" s="42" t="n"/>
    </row>
    <row r="317">
      <c r="A317" s="42" t="n"/>
      <c r="B317" s="42">
        <f t="array" ref="B317">IFERROR(INDEX(Raw_Articles!$B:$B,MATCH(A317,Raw_Articles!$A:$A,0)),"")</f>
        <v/>
      </c>
      <c r="C317" s="42">
        <f t="array" ref="C317">IFERROR(INDEX(Raw_Articles!$G:$G,MATCH(A317,Raw_Articles!$A:$A,0)),"")</f>
        <v/>
      </c>
      <c r="D317" s="42">
        <f t="array" ref="D317">IFERROR(INDEX(Raw_Articles!$H:$H,MATCH(A317,Raw_Articles!$A:$A,0)),"")</f>
        <v/>
      </c>
      <c r="E317" s="42">
        <f t="array" ref="E317">IFERROR(INDEX(Raw_Articles!$I:$I,MATCH(A317,Raw_Articles!$A:$A,0)),"")</f>
        <v/>
      </c>
      <c r="F317" s="42">
        <f t="array" ref="F317">IFERROR(INDEX(Raw_Articles!$J:$J,MATCH(A317,Raw_Articles!$A:$A,0)),"")</f>
        <v/>
      </c>
      <c r="G317" s="42">
        <f t="array" ref="G317">IFERROR(INDEX(Raw_Articles!$K:$K,MATCH(A317,Raw_Articles!$A:$A,0)),"")</f>
        <v/>
      </c>
      <c r="H317" s="42" t="n"/>
      <c r="I317" s="42" t="n"/>
      <c r="J317" s="42" t="n"/>
      <c r="K317" s="42" t="n"/>
      <c r="L317" s="42" t="n"/>
      <c r="M317" s="42" t="n"/>
      <c r="N317" s="42" t="n"/>
      <c r="O317" s="42" t="n"/>
      <c r="P317" s="42" t="n"/>
      <c r="Q317" s="42" t="n"/>
      <c r="R317" s="42" t="n"/>
    </row>
    <row r="318">
      <c r="A318" s="42" t="n"/>
      <c r="B318" s="42">
        <f t="array" ref="B318">IFERROR(INDEX(Raw_Articles!$B:$B,MATCH(A318,Raw_Articles!$A:$A,0)),"")</f>
        <v/>
      </c>
      <c r="C318" s="42">
        <f t="array" ref="C318">IFERROR(INDEX(Raw_Articles!$G:$G,MATCH(A318,Raw_Articles!$A:$A,0)),"")</f>
        <v/>
      </c>
      <c r="D318" s="42">
        <f t="array" ref="D318">IFERROR(INDEX(Raw_Articles!$H:$H,MATCH(A318,Raw_Articles!$A:$A,0)),"")</f>
        <v/>
      </c>
      <c r="E318" s="42">
        <f t="array" ref="E318">IFERROR(INDEX(Raw_Articles!$I:$I,MATCH(A318,Raw_Articles!$A:$A,0)),"")</f>
        <v/>
      </c>
      <c r="F318" s="42">
        <f t="array" ref="F318">IFERROR(INDEX(Raw_Articles!$J:$J,MATCH(A318,Raw_Articles!$A:$A,0)),"")</f>
        <v/>
      </c>
      <c r="G318" s="42">
        <f t="array" ref="G318">IFERROR(INDEX(Raw_Articles!$K:$K,MATCH(A318,Raw_Articles!$A:$A,0)),"")</f>
        <v/>
      </c>
      <c r="H318" s="42" t="n"/>
      <c r="I318" s="42" t="n"/>
      <c r="J318" s="42" t="n"/>
      <c r="K318" s="42" t="n"/>
      <c r="L318" s="42" t="n"/>
      <c r="M318" s="42" t="n"/>
      <c r="N318" s="42" t="n"/>
      <c r="O318" s="42" t="n"/>
      <c r="P318" s="42" t="n"/>
      <c r="Q318" s="42" t="n"/>
      <c r="R318" s="42" t="n"/>
    </row>
    <row r="319">
      <c r="A319" s="42" t="n"/>
      <c r="B319" s="42">
        <f t="array" ref="B319">IFERROR(INDEX(Raw_Articles!$B:$B,MATCH(A319,Raw_Articles!$A:$A,0)),"")</f>
        <v/>
      </c>
      <c r="C319" s="42">
        <f t="array" ref="C319">IFERROR(INDEX(Raw_Articles!$G:$G,MATCH(A319,Raw_Articles!$A:$A,0)),"")</f>
        <v/>
      </c>
      <c r="D319" s="42">
        <f t="array" ref="D319">IFERROR(INDEX(Raw_Articles!$H:$H,MATCH(A319,Raw_Articles!$A:$A,0)),"")</f>
        <v/>
      </c>
      <c r="E319" s="42">
        <f t="array" ref="E319">IFERROR(INDEX(Raw_Articles!$I:$I,MATCH(A319,Raw_Articles!$A:$A,0)),"")</f>
        <v/>
      </c>
      <c r="F319" s="42">
        <f t="array" ref="F319">IFERROR(INDEX(Raw_Articles!$J:$J,MATCH(A319,Raw_Articles!$A:$A,0)),"")</f>
        <v/>
      </c>
      <c r="G319" s="42">
        <f t="array" ref="G319">IFERROR(INDEX(Raw_Articles!$K:$K,MATCH(A319,Raw_Articles!$A:$A,0)),"")</f>
        <v/>
      </c>
      <c r="H319" s="42" t="n"/>
      <c r="I319" s="42" t="n"/>
      <c r="J319" s="42" t="n"/>
      <c r="K319" s="42" t="n"/>
      <c r="L319" s="42" t="n"/>
      <c r="M319" s="42" t="n"/>
      <c r="N319" s="42" t="n"/>
      <c r="O319" s="42" t="n"/>
      <c r="P319" s="42" t="n"/>
      <c r="Q319" s="42" t="n"/>
      <c r="R319" s="42" t="n"/>
    </row>
    <row r="320">
      <c r="A320" s="42" t="n"/>
      <c r="B320" s="42">
        <f t="array" ref="B320">IFERROR(INDEX(Raw_Articles!$B:$B,MATCH(A320,Raw_Articles!$A:$A,0)),"")</f>
        <v/>
      </c>
      <c r="C320" s="42">
        <f t="array" ref="C320">IFERROR(INDEX(Raw_Articles!$G:$G,MATCH(A320,Raw_Articles!$A:$A,0)),"")</f>
        <v/>
      </c>
      <c r="D320" s="42">
        <f t="array" ref="D320">IFERROR(INDEX(Raw_Articles!$H:$H,MATCH(A320,Raw_Articles!$A:$A,0)),"")</f>
        <v/>
      </c>
      <c r="E320" s="42">
        <f t="array" ref="E320">IFERROR(INDEX(Raw_Articles!$I:$I,MATCH(A320,Raw_Articles!$A:$A,0)),"")</f>
        <v/>
      </c>
      <c r="F320" s="42">
        <f t="array" ref="F320">IFERROR(INDEX(Raw_Articles!$J:$J,MATCH(A320,Raw_Articles!$A:$A,0)),"")</f>
        <v/>
      </c>
      <c r="G320" s="42">
        <f t="array" ref="G320">IFERROR(INDEX(Raw_Articles!$K:$K,MATCH(A320,Raw_Articles!$A:$A,0)),"")</f>
        <v/>
      </c>
      <c r="H320" s="42" t="n"/>
      <c r="I320" s="42" t="n"/>
      <c r="J320" s="42" t="n"/>
      <c r="K320" s="42" t="n"/>
      <c r="L320" s="42" t="n"/>
      <c r="M320" s="42" t="n"/>
      <c r="N320" s="42" t="n"/>
      <c r="O320" s="42" t="n"/>
      <c r="P320" s="42" t="n"/>
      <c r="Q320" s="42" t="n"/>
      <c r="R320" s="42" t="n"/>
    </row>
    <row r="321">
      <c r="A321" s="42" t="n"/>
      <c r="B321" s="42">
        <f t="array" ref="B321">IFERROR(INDEX(Raw_Articles!$B:$B,MATCH(A321,Raw_Articles!$A:$A,0)),"")</f>
        <v/>
      </c>
      <c r="C321" s="42">
        <f t="array" ref="C321">IFERROR(INDEX(Raw_Articles!$G:$G,MATCH(A321,Raw_Articles!$A:$A,0)),"")</f>
        <v/>
      </c>
      <c r="D321" s="42">
        <f t="array" ref="D321">IFERROR(INDEX(Raw_Articles!$H:$H,MATCH(A321,Raw_Articles!$A:$A,0)),"")</f>
        <v/>
      </c>
      <c r="E321" s="42">
        <f t="array" ref="E321">IFERROR(INDEX(Raw_Articles!$I:$I,MATCH(A321,Raw_Articles!$A:$A,0)),"")</f>
        <v/>
      </c>
      <c r="F321" s="42">
        <f t="array" ref="F321">IFERROR(INDEX(Raw_Articles!$J:$J,MATCH(A321,Raw_Articles!$A:$A,0)),"")</f>
        <v/>
      </c>
      <c r="G321" s="42">
        <f t="array" ref="G321">IFERROR(INDEX(Raw_Articles!$K:$K,MATCH(A321,Raw_Articles!$A:$A,0)),"")</f>
        <v/>
      </c>
      <c r="H321" s="42" t="n"/>
      <c r="I321" s="42" t="n"/>
      <c r="J321" s="42" t="n"/>
      <c r="K321" s="42" t="n"/>
      <c r="L321" s="42" t="n"/>
      <c r="M321" s="42" t="n"/>
      <c r="N321" s="42" t="n"/>
      <c r="O321" s="42" t="n"/>
      <c r="P321" s="42" t="n"/>
      <c r="Q321" s="42" t="n"/>
      <c r="R321" s="42" t="n"/>
    </row>
    <row r="322">
      <c r="A322" s="42" t="n"/>
      <c r="B322" s="42">
        <f t="array" ref="B322">IFERROR(INDEX(Raw_Articles!$B:$B,MATCH(A322,Raw_Articles!$A:$A,0)),"")</f>
        <v/>
      </c>
      <c r="C322" s="42">
        <f t="array" ref="C322">IFERROR(INDEX(Raw_Articles!$G:$G,MATCH(A322,Raw_Articles!$A:$A,0)),"")</f>
        <v/>
      </c>
      <c r="D322" s="42">
        <f t="array" ref="D322">IFERROR(INDEX(Raw_Articles!$H:$H,MATCH(A322,Raw_Articles!$A:$A,0)),"")</f>
        <v/>
      </c>
      <c r="E322" s="42">
        <f t="array" ref="E322">IFERROR(INDEX(Raw_Articles!$I:$I,MATCH(A322,Raw_Articles!$A:$A,0)),"")</f>
        <v/>
      </c>
      <c r="F322" s="42">
        <f t="array" ref="F322">IFERROR(INDEX(Raw_Articles!$J:$J,MATCH(A322,Raw_Articles!$A:$A,0)),"")</f>
        <v/>
      </c>
      <c r="G322" s="42">
        <f t="array" ref="G322">IFERROR(INDEX(Raw_Articles!$K:$K,MATCH(A322,Raw_Articles!$A:$A,0)),"")</f>
        <v/>
      </c>
      <c r="H322" s="42" t="n"/>
      <c r="I322" s="42" t="n"/>
      <c r="J322" s="42" t="n"/>
      <c r="K322" s="42" t="n"/>
      <c r="L322" s="42" t="n"/>
      <c r="M322" s="42" t="n"/>
      <c r="N322" s="42" t="n"/>
      <c r="O322" s="42" t="n"/>
      <c r="P322" s="42" t="n"/>
      <c r="Q322" s="42" t="n"/>
      <c r="R322" s="42" t="n"/>
    </row>
    <row r="323">
      <c r="A323" s="42" t="n"/>
      <c r="B323" s="42">
        <f t="array" ref="B323">IFERROR(INDEX(Raw_Articles!$B:$B,MATCH(A323,Raw_Articles!$A:$A,0)),"")</f>
        <v/>
      </c>
      <c r="C323" s="42">
        <f t="array" ref="C323">IFERROR(INDEX(Raw_Articles!$G:$G,MATCH(A323,Raw_Articles!$A:$A,0)),"")</f>
        <v/>
      </c>
      <c r="D323" s="42">
        <f t="array" ref="D323">IFERROR(INDEX(Raw_Articles!$H:$H,MATCH(A323,Raw_Articles!$A:$A,0)),"")</f>
        <v/>
      </c>
      <c r="E323" s="42">
        <f t="array" ref="E323">IFERROR(INDEX(Raw_Articles!$I:$I,MATCH(A323,Raw_Articles!$A:$A,0)),"")</f>
        <v/>
      </c>
      <c r="F323" s="42">
        <f t="array" ref="F323">IFERROR(INDEX(Raw_Articles!$J:$J,MATCH(A323,Raw_Articles!$A:$A,0)),"")</f>
        <v/>
      </c>
      <c r="G323" s="42">
        <f t="array" ref="G323">IFERROR(INDEX(Raw_Articles!$K:$K,MATCH(A323,Raw_Articles!$A:$A,0)),"")</f>
        <v/>
      </c>
      <c r="H323" s="42" t="n"/>
      <c r="I323" s="42" t="n"/>
      <c r="J323" s="42" t="n"/>
      <c r="K323" s="42" t="n"/>
      <c r="L323" s="42" t="n"/>
      <c r="M323" s="42" t="n"/>
      <c r="N323" s="42" t="n"/>
      <c r="O323" s="42" t="n"/>
      <c r="P323" s="42" t="n"/>
      <c r="Q323" s="42" t="n"/>
      <c r="R323" s="42" t="n"/>
    </row>
    <row r="324">
      <c r="A324" s="42" t="n"/>
      <c r="B324" s="42">
        <f t="array" ref="B324">IFERROR(INDEX(Raw_Articles!$B:$B,MATCH(A324,Raw_Articles!$A:$A,0)),"")</f>
        <v/>
      </c>
      <c r="C324" s="42">
        <f t="array" ref="C324">IFERROR(INDEX(Raw_Articles!$G:$G,MATCH(A324,Raw_Articles!$A:$A,0)),"")</f>
        <v/>
      </c>
      <c r="D324" s="42">
        <f t="array" ref="D324">IFERROR(INDEX(Raw_Articles!$H:$H,MATCH(A324,Raw_Articles!$A:$A,0)),"")</f>
        <v/>
      </c>
      <c r="E324" s="42">
        <f t="array" ref="E324">IFERROR(INDEX(Raw_Articles!$I:$I,MATCH(A324,Raw_Articles!$A:$A,0)),"")</f>
        <v/>
      </c>
      <c r="F324" s="42">
        <f t="array" ref="F324">IFERROR(INDEX(Raw_Articles!$J:$J,MATCH(A324,Raw_Articles!$A:$A,0)),"")</f>
        <v/>
      </c>
      <c r="G324" s="42">
        <f t="array" ref="G324">IFERROR(INDEX(Raw_Articles!$K:$K,MATCH(A324,Raw_Articles!$A:$A,0)),"")</f>
        <v/>
      </c>
      <c r="H324" s="42" t="n"/>
      <c r="I324" s="42" t="n"/>
      <c r="J324" s="42" t="n"/>
      <c r="K324" s="42" t="n"/>
      <c r="L324" s="42" t="n"/>
      <c r="M324" s="42" t="n"/>
      <c r="N324" s="42" t="n"/>
      <c r="O324" s="42" t="n"/>
      <c r="P324" s="42" t="n"/>
      <c r="Q324" s="42" t="n"/>
      <c r="R324" s="42" t="n"/>
    </row>
    <row r="325">
      <c r="A325" s="42" t="n"/>
      <c r="B325" s="42">
        <f t="array" ref="B325">IFERROR(INDEX(Raw_Articles!$B:$B,MATCH(A325,Raw_Articles!$A:$A,0)),"")</f>
        <v/>
      </c>
      <c r="C325" s="42">
        <f t="array" ref="C325">IFERROR(INDEX(Raw_Articles!$G:$G,MATCH(A325,Raw_Articles!$A:$A,0)),"")</f>
        <v/>
      </c>
      <c r="D325" s="42">
        <f t="array" ref="D325">IFERROR(INDEX(Raw_Articles!$H:$H,MATCH(A325,Raw_Articles!$A:$A,0)),"")</f>
        <v/>
      </c>
      <c r="E325" s="42">
        <f t="array" ref="E325">IFERROR(INDEX(Raw_Articles!$I:$I,MATCH(A325,Raw_Articles!$A:$A,0)),"")</f>
        <v/>
      </c>
      <c r="F325" s="42">
        <f t="array" ref="F325">IFERROR(INDEX(Raw_Articles!$J:$J,MATCH(A325,Raw_Articles!$A:$A,0)),"")</f>
        <v/>
      </c>
      <c r="G325" s="42">
        <f t="array" ref="G325">IFERROR(INDEX(Raw_Articles!$K:$K,MATCH(A325,Raw_Articles!$A:$A,0)),"")</f>
        <v/>
      </c>
      <c r="H325" s="42" t="n"/>
      <c r="I325" s="42" t="n"/>
      <c r="J325" s="42" t="n"/>
      <c r="K325" s="42" t="n"/>
      <c r="L325" s="42" t="n"/>
      <c r="M325" s="42" t="n"/>
      <c r="N325" s="42" t="n"/>
      <c r="O325" s="42" t="n"/>
      <c r="P325" s="42" t="n"/>
      <c r="Q325" s="42" t="n"/>
      <c r="R325" s="42" t="n"/>
    </row>
    <row r="326">
      <c r="A326" s="42" t="n"/>
      <c r="B326" s="42">
        <f t="array" ref="B326">IFERROR(INDEX(Raw_Articles!$B:$B,MATCH(A326,Raw_Articles!$A:$A,0)),"")</f>
        <v/>
      </c>
      <c r="C326" s="42">
        <f t="array" ref="C326">IFERROR(INDEX(Raw_Articles!$G:$G,MATCH(A326,Raw_Articles!$A:$A,0)),"")</f>
        <v/>
      </c>
      <c r="D326" s="42">
        <f t="array" ref="D326">IFERROR(INDEX(Raw_Articles!$H:$H,MATCH(A326,Raw_Articles!$A:$A,0)),"")</f>
        <v/>
      </c>
      <c r="E326" s="42">
        <f t="array" ref="E326">IFERROR(INDEX(Raw_Articles!$I:$I,MATCH(A326,Raw_Articles!$A:$A,0)),"")</f>
        <v/>
      </c>
      <c r="F326" s="42">
        <f t="array" ref="F326">IFERROR(INDEX(Raw_Articles!$J:$J,MATCH(A326,Raw_Articles!$A:$A,0)),"")</f>
        <v/>
      </c>
      <c r="G326" s="42">
        <f t="array" ref="G326">IFERROR(INDEX(Raw_Articles!$K:$K,MATCH(A326,Raw_Articles!$A:$A,0)),"")</f>
        <v/>
      </c>
      <c r="H326" s="42" t="n"/>
      <c r="I326" s="42" t="n"/>
      <c r="J326" s="42" t="n"/>
      <c r="K326" s="42" t="n"/>
      <c r="L326" s="42" t="n"/>
      <c r="M326" s="42" t="n"/>
      <c r="N326" s="42" t="n"/>
      <c r="O326" s="42" t="n"/>
      <c r="P326" s="42" t="n"/>
      <c r="Q326" s="42" t="n"/>
      <c r="R326" s="42" t="n"/>
    </row>
    <row r="327">
      <c r="A327" s="42" t="n"/>
      <c r="B327" s="42">
        <f t="array" ref="B327">IFERROR(INDEX(Raw_Articles!$B:$B,MATCH(A327,Raw_Articles!$A:$A,0)),"")</f>
        <v/>
      </c>
      <c r="C327" s="42">
        <f t="array" ref="C327">IFERROR(INDEX(Raw_Articles!$G:$G,MATCH(A327,Raw_Articles!$A:$A,0)),"")</f>
        <v/>
      </c>
      <c r="D327" s="42">
        <f t="array" ref="D327">IFERROR(INDEX(Raw_Articles!$H:$H,MATCH(A327,Raw_Articles!$A:$A,0)),"")</f>
        <v/>
      </c>
      <c r="E327" s="42">
        <f t="array" ref="E327">IFERROR(INDEX(Raw_Articles!$I:$I,MATCH(A327,Raw_Articles!$A:$A,0)),"")</f>
        <v/>
      </c>
      <c r="F327" s="42">
        <f t="array" ref="F327">IFERROR(INDEX(Raw_Articles!$J:$J,MATCH(A327,Raw_Articles!$A:$A,0)),"")</f>
        <v/>
      </c>
      <c r="G327" s="42">
        <f t="array" ref="G327">IFERROR(INDEX(Raw_Articles!$K:$K,MATCH(A327,Raw_Articles!$A:$A,0)),"")</f>
        <v/>
      </c>
      <c r="H327" s="42" t="n"/>
      <c r="I327" s="42" t="n"/>
      <c r="J327" s="42" t="n"/>
      <c r="K327" s="42" t="n"/>
      <c r="L327" s="42" t="n"/>
      <c r="M327" s="42" t="n"/>
      <c r="N327" s="42" t="n"/>
      <c r="O327" s="42" t="n"/>
      <c r="P327" s="42" t="n"/>
      <c r="Q327" s="42" t="n"/>
      <c r="R327" s="42" t="n"/>
    </row>
    <row r="328">
      <c r="A328" s="42" t="n"/>
      <c r="B328" s="42">
        <f t="array" ref="B328">IFERROR(INDEX(Raw_Articles!$B:$B,MATCH(A328,Raw_Articles!$A:$A,0)),"")</f>
        <v/>
      </c>
      <c r="C328" s="42">
        <f t="array" ref="C328">IFERROR(INDEX(Raw_Articles!$G:$G,MATCH(A328,Raw_Articles!$A:$A,0)),"")</f>
        <v/>
      </c>
      <c r="D328" s="42">
        <f t="array" ref="D328">IFERROR(INDEX(Raw_Articles!$H:$H,MATCH(A328,Raw_Articles!$A:$A,0)),"")</f>
        <v/>
      </c>
      <c r="E328" s="42">
        <f t="array" ref="E328">IFERROR(INDEX(Raw_Articles!$I:$I,MATCH(A328,Raw_Articles!$A:$A,0)),"")</f>
        <v/>
      </c>
      <c r="F328" s="42">
        <f t="array" ref="F328">IFERROR(INDEX(Raw_Articles!$J:$J,MATCH(A328,Raw_Articles!$A:$A,0)),"")</f>
        <v/>
      </c>
      <c r="G328" s="42">
        <f t="array" ref="G328">IFERROR(INDEX(Raw_Articles!$K:$K,MATCH(A328,Raw_Articles!$A:$A,0)),"")</f>
        <v/>
      </c>
      <c r="H328" s="42" t="n"/>
      <c r="I328" s="42" t="n"/>
      <c r="J328" s="42" t="n"/>
      <c r="K328" s="42" t="n"/>
      <c r="L328" s="42" t="n"/>
      <c r="M328" s="42" t="n"/>
      <c r="N328" s="42" t="n"/>
      <c r="O328" s="42" t="n"/>
      <c r="P328" s="42" t="n"/>
      <c r="Q328" s="42" t="n"/>
      <c r="R328" s="42" t="n"/>
    </row>
    <row r="329">
      <c r="A329" s="42" t="n"/>
      <c r="B329" s="42">
        <f t="array" ref="B329">IFERROR(INDEX(Raw_Articles!$B:$B,MATCH(A329,Raw_Articles!$A:$A,0)),"")</f>
        <v/>
      </c>
      <c r="C329" s="42">
        <f t="array" ref="C329">IFERROR(INDEX(Raw_Articles!$G:$G,MATCH(A329,Raw_Articles!$A:$A,0)),"")</f>
        <v/>
      </c>
      <c r="D329" s="42">
        <f t="array" ref="D329">IFERROR(INDEX(Raw_Articles!$H:$H,MATCH(A329,Raw_Articles!$A:$A,0)),"")</f>
        <v/>
      </c>
      <c r="E329" s="42">
        <f t="array" ref="E329">IFERROR(INDEX(Raw_Articles!$I:$I,MATCH(A329,Raw_Articles!$A:$A,0)),"")</f>
        <v/>
      </c>
      <c r="F329" s="42">
        <f t="array" ref="F329">IFERROR(INDEX(Raw_Articles!$J:$J,MATCH(A329,Raw_Articles!$A:$A,0)),"")</f>
        <v/>
      </c>
      <c r="G329" s="42">
        <f t="array" ref="G329">IFERROR(INDEX(Raw_Articles!$K:$K,MATCH(A329,Raw_Articles!$A:$A,0)),"")</f>
        <v/>
      </c>
      <c r="H329" s="42" t="n"/>
      <c r="I329" s="42" t="n"/>
      <c r="J329" s="42" t="n"/>
      <c r="K329" s="42" t="n"/>
      <c r="L329" s="42" t="n"/>
      <c r="M329" s="42" t="n"/>
      <c r="N329" s="42" t="n"/>
      <c r="O329" s="42" t="n"/>
      <c r="P329" s="42" t="n"/>
      <c r="Q329" s="42" t="n"/>
      <c r="R329" s="42" t="n"/>
    </row>
    <row r="330">
      <c r="A330" s="42" t="n"/>
      <c r="B330" s="42">
        <f t="array" ref="B330">IFERROR(INDEX(Raw_Articles!$B:$B,MATCH(A330,Raw_Articles!$A:$A,0)),"")</f>
        <v/>
      </c>
      <c r="C330" s="42">
        <f t="array" ref="C330">IFERROR(INDEX(Raw_Articles!$G:$G,MATCH(A330,Raw_Articles!$A:$A,0)),"")</f>
        <v/>
      </c>
      <c r="D330" s="42">
        <f t="array" ref="D330">IFERROR(INDEX(Raw_Articles!$H:$H,MATCH(A330,Raw_Articles!$A:$A,0)),"")</f>
        <v/>
      </c>
      <c r="E330" s="42">
        <f t="array" ref="E330">IFERROR(INDEX(Raw_Articles!$I:$I,MATCH(A330,Raw_Articles!$A:$A,0)),"")</f>
        <v/>
      </c>
      <c r="F330" s="42">
        <f t="array" ref="F330">IFERROR(INDEX(Raw_Articles!$J:$J,MATCH(A330,Raw_Articles!$A:$A,0)),"")</f>
        <v/>
      </c>
      <c r="G330" s="42">
        <f t="array" ref="G330">IFERROR(INDEX(Raw_Articles!$K:$K,MATCH(A330,Raw_Articles!$A:$A,0)),"")</f>
        <v/>
      </c>
      <c r="H330" s="42" t="n"/>
      <c r="I330" s="42" t="n"/>
      <c r="J330" s="42" t="n"/>
      <c r="K330" s="42" t="n"/>
      <c r="L330" s="42" t="n"/>
      <c r="M330" s="42" t="n"/>
      <c r="N330" s="42" t="n"/>
      <c r="O330" s="42" t="n"/>
      <c r="P330" s="42" t="n"/>
      <c r="Q330" s="42" t="n"/>
      <c r="R330" s="42" t="n"/>
    </row>
    <row r="331">
      <c r="A331" s="42" t="n"/>
      <c r="B331" s="42">
        <f t="array" ref="B331">IFERROR(INDEX(Raw_Articles!$B:$B,MATCH(A331,Raw_Articles!$A:$A,0)),"")</f>
        <v/>
      </c>
      <c r="C331" s="42">
        <f t="array" ref="C331">IFERROR(INDEX(Raw_Articles!$G:$G,MATCH(A331,Raw_Articles!$A:$A,0)),"")</f>
        <v/>
      </c>
      <c r="D331" s="42">
        <f t="array" ref="D331">IFERROR(INDEX(Raw_Articles!$H:$H,MATCH(A331,Raw_Articles!$A:$A,0)),"")</f>
        <v/>
      </c>
      <c r="E331" s="42">
        <f t="array" ref="E331">IFERROR(INDEX(Raw_Articles!$I:$I,MATCH(A331,Raw_Articles!$A:$A,0)),"")</f>
        <v/>
      </c>
      <c r="F331" s="42">
        <f t="array" ref="F331">IFERROR(INDEX(Raw_Articles!$J:$J,MATCH(A331,Raw_Articles!$A:$A,0)),"")</f>
        <v/>
      </c>
      <c r="G331" s="42">
        <f t="array" ref="G331">IFERROR(INDEX(Raw_Articles!$K:$K,MATCH(A331,Raw_Articles!$A:$A,0)),"")</f>
        <v/>
      </c>
      <c r="H331" s="42" t="n"/>
      <c r="I331" s="42" t="n"/>
      <c r="J331" s="42" t="n"/>
      <c r="K331" s="42" t="n"/>
      <c r="L331" s="42" t="n"/>
      <c r="M331" s="42" t="n"/>
      <c r="N331" s="42" t="n"/>
      <c r="O331" s="42" t="n"/>
      <c r="P331" s="42" t="n"/>
      <c r="Q331" s="42" t="n"/>
      <c r="R331" s="42" t="n"/>
    </row>
    <row r="332">
      <c r="A332" s="42" t="n"/>
      <c r="B332" s="42">
        <f t="array" ref="B332">IFERROR(INDEX(Raw_Articles!$B:$B,MATCH(A332,Raw_Articles!$A:$A,0)),"")</f>
        <v/>
      </c>
      <c r="C332" s="42">
        <f t="array" ref="C332">IFERROR(INDEX(Raw_Articles!$G:$G,MATCH(A332,Raw_Articles!$A:$A,0)),"")</f>
        <v/>
      </c>
      <c r="D332" s="42">
        <f t="array" ref="D332">IFERROR(INDEX(Raw_Articles!$H:$H,MATCH(A332,Raw_Articles!$A:$A,0)),"")</f>
        <v/>
      </c>
      <c r="E332" s="42">
        <f t="array" ref="E332">IFERROR(INDEX(Raw_Articles!$I:$I,MATCH(A332,Raw_Articles!$A:$A,0)),"")</f>
        <v/>
      </c>
      <c r="F332" s="42">
        <f t="array" ref="F332">IFERROR(INDEX(Raw_Articles!$J:$J,MATCH(A332,Raw_Articles!$A:$A,0)),"")</f>
        <v/>
      </c>
      <c r="G332" s="42">
        <f t="array" ref="G332">IFERROR(INDEX(Raw_Articles!$K:$K,MATCH(A332,Raw_Articles!$A:$A,0)),"")</f>
        <v/>
      </c>
      <c r="H332" s="42" t="n"/>
      <c r="I332" s="42" t="n"/>
      <c r="J332" s="42" t="n"/>
      <c r="K332" s="42" t="n"/>
      <c r="L332" s="42" t="n"/>
      <c r="M332" s="42" t="n"/>
      <c r="N332" s="42" t="n"/>
      <c r="O332" s="42" t="n"/>
      <c r="P332" s="42" t="n"/>
      <c r="Q332" s="42" t="n"/>
      <c r="R332" s="42" t="n"/>
    </row>
    <row r="333">
      <c r="A333" s="42" t="n"/>
      <c r="B333" s="42">
        <f t="array" ref="B333">IFERROR(INDEX(Raw_Articles!$B:$B,MATCH(A333,Raw_Articles!$A:$A,0)),"")</f>
        <v/>
      </c>
      <c r="C333" s="42">
        <f t="array" ref="C333">IFERROR(INDEX(Raw_Articles!$G:$G,MATCH(A333,Raw_Articles!$A:$A,0)),"")</f>
        <v/>
      </c>
      <c r="D333" s="42">
        <f t="array" ref="D333">IFERROR(INDEX(Raw_Articles!$H:$H,MATCH(A333,Raw_Articles!$A:$A,0)),"")</f>
        <v/>
      </c>
      <c r="E333" s="42">
        <f t="array" ref="E333">IFERROR(INDEX(Raw_Articles!$I:$I,MATCH(A333,Raw_Articles!$A:$A,0)),"")</f>
        <v/>
      </c>
      <c r="F333" s="42">
        <f t="array" ref="F333">IFERROR(INDEX(Raw_Articles!$J:$J,MATCH(A333,Raw_Articles!$A:$A,0)),"")</f>
        <v/>
      </c>
      <c r="G333" s="42">
        <f t="array" ref="G333">IFERROR(INDEX(Raw_Articles!$K:$K,MATCH(A333,Raw_Articles!$A:$A,0)),"")</f>
        <v/>
      </c>
      <c r="H333" s="42" t="n"/>
      <c r="I333" s="42" t="n"/>
      <c r="J333" s="42" t="n"/>
      <c r="K333" s="42" t="n"/>
      <c r="L333" s="42" t="n"/>
      <c r="M333" s="42" t="n"/>
      <c r="N333" s="42" t="n"/>
      <c r="O333" s="42" t="n"/>
      <c r="P333" s="42" t="n"/>
      <c r="Q333" s="42" t="n"/>
      <c r="R333" s="42" t="n"/>
    </row>
    <row r="334">
      <c r="A334" s="42" t="n"/>
      <c r="B334" s="42">
        <f t="array" ref="B334">IFERROR(INDEX(Raw_Articles!$B:$B,MATCH(A334,Raw_Articles!$A:$A,0)),"")</f>
        <v/>
      </c>
      <c r="C334" s="42">
        <f t="array" ref="C334">IFERROR(INDEX(Raw_Articles!$G:$G,MATCH(A334,Raw_Articles!$A:$A,0)),"")</f>
        <v/>
      </c>
      <c r="D334" s="42">
        <f t="array" ref="D334">IFERROR(INDEX(Raw_Articles!$H:$H,MATCH(A334,Raw_Articles!$A:$A,0)),"")</f>
        <v/>
      </c>
      <c r="E334" s="42">
        <f t="array" ref="E334">IFERROR(INDEX(Raw_Articles!$I:$I,MATCH(A334,Raw_Articles!$A:$A,0)),"")</f>
        <v/>
      </c>
      <c r="F334" s="42">
        <f t="array" ref="F334">IFERROR(INDEX(Raw_Articles!$J:$J,MATCH(A334,Raw_Articles!$A:$A,0)),"")</f>
        <v/>
      </c>
      <c r="G334" s="42">
        <f t="array" ref="G334">IFERROR(INDEX(Raw_Articles!$K:$K,MATCH(A334,Raw_Articles!$A:$A,0)),"")</f>
        <v/>
      </c>
      <c r="H334" s="42" t="n"/>
      <c r="I334" s="42" t="n"/>
      <c r="J334" s="42" t="n"/>
      <c r="K334" s="42" t="n"/>
      <c r="L334" s="42" t="n"/>
      <c r="M334" s="42" t="n"/>
      <c r="N334" s="42" t="n"/>
      <c r="O334" s="42" t="n"/>
      <c r="P334" s="42" t="n"/>
      <c r="Q334" s="42" t="n"/>
      <c r="R334" s="42" t="n"/>
    </row>
    <row r="335">
      <c r="A335" s="42" t="n"/>
      <c r="B335" s="42">
        <f t="array" ref="B335">IFERROR(INDEX(Raw_Articles!$B:$B,MATCH(A335,Raw_Articles!$A:$A,0)),"")</f>
        <v/>
      </c>
      <c r="C335" s="42">
        <f t="array" ref="C335">IFERROR(INDEX(Raw_Articles!$G:$G,MATCH(A335,Raw_Articles!$A:$A,0)),"")</f>
        <v/>
      </c>
      <c r="D335" s="42">
        <f t="array" ref="D335">IFERROR(INDEX(Raw_Articles!$H:$H,MATCH(A335,Raw_Articles!$A:$A,0)),"")</f>
        <v/>
      </c>
      <c r="E335" s="42">
        <f t="array" ref="E335">IFERROR(INDEX(Raw_Articles!$I:$I,MATCH(A335,Raw_Articles!$A:$A,0)),"")</f>
        <v/>
      </c>
      <c r="F335" s="42">
        <f t="array" ref="F335">IFERROR(INDEX(Raw_Articles!$J:$J,MATCH(A335,Raw_Articles!$A:$A,0)),"")</f>
        <v/>
      </c>
      <c r="G335" s="42">
        <f t="array" ref="G335">IFERROR(INDEX(Raw_Articles!$K:$K,MATCH(A335,Raw_Articles!$A:$A,0)),"")</f>
        <v/>
      </c>
      <c r="H335" s="42" t="n"/>
      <c r="I335" s="42" t="n"/>
      <c r="J335" s="42" t="n"/>
      <c r="K335" s="42" t="n"/>
      <c r="L335" s="42" t="n"/>
      <c r="M335" s="42" t="n"/>
      <c r="N335" s="42" t="n"/>
      <c r="O335" s="42" t="n"/>
      <c r="P335" s="42" t="n"/>
      <c r="Q335" s="42" t="n"/>
      <c r="R335" s="42" t="n"/>
    </row>
    <row r="336">
      <c r="A336" s="42" t="n"/>
      <c r="B336" s="42">
        <f t="array" ref="B336">IFERROR(INDEX(Raw_Articles!$B:$B,MATCH(A336,Raw_Articles!$A:$A,0)),"")</f>
        <v/>
      </c>
      <c r="C336" s="42">
        <f t="array" ref="C336">IFERROR(INDEX(Raw_Articles!$G:$G,MATCH(A336,Raw_Articles!$A:$A,0)),"")</f>
        <v/>
      </c>
      <c r="D336" s="42">
        <f t="array" ref="D336">IFERROR(INDEX(Raw_Articles!$H:$H,MATCH(A336,Raw_Articles!$A:$A,0)),"")</f>
        <v/>
      </c>
      <c r="E336" s="42">
        <f t="array" ref="E336">IFERROR(INDEX(Raw_Articles!$I:$I,MATCH(A336,Raw_Articles!$A:$A,0)),"")</f>
        <v/>
      </c>
      <c r="F336" s="42">
        <f t="array" ref="F336">IFERROR(INDEX(Raw_Articles!$J:$J,MATCH(A336,Raw_Articles!$A:$A,0)),"")</f>
        <v/>
      </c>
      <c r="G336" s="42">
        <f t="array" ref="G336">IFERROR(INDEX(Raw_Articles!$K:$K,MATCH(A336,Raw_Articles!$A:$A,0)),"")</f>
        <v/>
      </c>
      <c r="H336" s="42" t="n"/>
      <c r="I336" s="42" t="n"/>
      <c r="J336" s="42" t="n"/>
      <c r="K336" s="42" t="n"/>
      <c r="L336" s="42" t="n"/>
      <c r="M336" s="42" t="n"/>
      <c r="N336" s="42" t="n"/>
      <c r="O336" s="42" t="n"/>
      <c r="P336" s="42" t="n"/>
      <c r="Q336" s="42" t="n"/>
      <c r="R336" s="42" t="n"/>
    </row>
    <row r="337">
      <c r="A337" s="42" t="n"/>
      <c r="B337" s="42">
        <f t="array" ref="B337">IFERROR(INDEX(Raw_Articles!$B:$B,MATCH(A337,Raw_Articles!$A:$A,0)),"")</f>
        <v/>
      </c>
      <c r="C337" s="42">
        <f t="array" ref="C337">IFERROR(INDEX(Raw_Articles!$G:$G,MATCH(A337,Raw_Articles!$A:$A,0)),"")</f>
        <v/>
      </c>
      <c r="D337" s="42">
        <f t="array" ref="D337">IFERROR(INDEX(Raw_Articles!$H:$H,MATCH(A337,Raw_Articles!$A:$A,0)),"")</f>
        <v/>
      </c>
      <c r="E337" s="42">
        <f t="array" ref="E337">IFERROR(INDEX(Raw_Articles!$I:$I,MATCH(A337,Raw_Articles!$A:$A,0)),"")</f>
        <v/>
      </c>
      <c r="F337" s="42">
        <f t="array" ref="F337">IFERROR(INDEX(Raw_Articles!$J:$J,MATCH(A337,Raw_Articles!$A:$A,0)),"")</f>
        <v/>
      </c>
      <c r="G337" s="42">
        <f t="array" ref="G337">IFERROR(INDEX(Raw_Articles!$K:$K,MATCH(A337,Raw_Articles!$A:$A,0)),"")</f>
        <v/>
      </c>
      <c r="H337" s="42" t="n"/>
      <c r="I337" s="42" t="n"/>
      <c r="J337" s="42" t="n"/>
      <c r="K337" s="42" t="n"/>
      <c r="L337" s="42" t="n"/>
      <c r="M337" s="42" t="n"/>
      <c r="N337" s="42" t="n"/>
      <c r="O337" s="42" t="n"/>
      <c r="P337" s="42" t="n"/>
      <c r="Q337" s="42" t="n"/>
      <c r="R337" s="42" t="n"/>
    </row>
    <row r="338">
      <c r="A338" s="42" t="n"/>
      <c r="B338" s="42">
        <f t="array" ref="B338">IFERROR(INDEX(Raw_Articles!$B:$B,MATCH(A338,Raw_Articles!$A:$A,0)),"")</f>
        <v/>
      </c>
      <c r="C338" s="42">
        <f t="array" ref="C338">IFERROR(INDEX(Raw_Articles!$G:$G,MATCH(A338,Raw_Articles!$A:$A,0)),"")</f>
        <v/>
      </c>
      <c r="D338" s="42">
        <f t="array" ref="D338">IFERROR(INDEX(Raw_Articles!$H:$H,MATCH(A338,Raw_Articles!$A:$A,0)),"")</f>
        <v/>
      </c>
      <c r="E338" s="42">
        <f t="array" ref="E338">IFERROR(INDEX(Raw_Articles!$I:$I,MATCH(A338,Raw_Articles!$A:$A,0)),"")</f>
        <v/>
      </c>
      <c r="F338" s="42">
        <f t="array" ref="F338">IFERROR(INDEX(Raw_Articles!$J:$J,MATCH(A338,Raw_Articles!$A:$A,0)),"")</f>
        <v/>
      </c>
      <c r="G338" s="42">
        <f t="array" ref="G338">IFERROR(INDEX(Raw_Articles!$K:$K,MATCH(A338,Raw_Articles!$A:$A,0)),"")</f>
        <v/>
      </c>
      <c r="H338" s="42" t="n"/>
      <c r="I338" s="42" t="n"/>
      <c r="J338" s="42" t="n"/>
      <c r="K338" s="42" t="n"/>
      <c r="L338" s="42" t="n"/>
      <c r="M338" s="42" t="n"/>
      <c r="N338" s="42" t="n"/>
      <c r="O338" s="42" t="n"/>
      <c r="P338" s="42" t="n"/>
      <c r="Q338" s="42" t="n"/>
      <c r="R338" s="42" t="n"/>
    </row>
    <row r="339">
      <c r="A339" s="42" t="n"/>
      <c r="B339" s="42">
        <f t="array" ref="B339">IFERROR(INDEX(Raw_Articles!$B:$B,MATCH(A339,Raw_Articles!$A:$A,0)),"")</f>
        <v/>
      </c>
      <c r="C339" s="42">
        <f t="array" ref="C339">IFERROR(INDEX(Raw_Articles!$G:$G,MATCH(A339,Raw_Articles!$A:$A,0)),"")</f>
        <v/>
      </c>
      <c r="D339" s="42">
        <f t="array" ref="D339">IFERROR(INDEX(Raw_Articles!$H:$H,MATCH(A339,Raw_Articles!$A:$A,0)),"")</f>
        <v/>
      </c>
      <c r="E339" s="42">
        <f t="array" ref="E339">IFERROR(INDEX(Raw_Articles!$I:$I,MATCH(A339,Raw_Articles!$A:$A,0)),"")</f>
        <v/>
      </c>
      <c r="F339" s="42">
        <f t="array" ref="F339">IFERROR(INDEX(Raw_Articles!$J:$J,MATCH(A339,Raw_Articles!$A:$A,0)),"")</f>
        <v/>
      </c>
      <c r="G339" s="42">
        <f t="array" ref="G339">IFERROR(INDEX(Raw_Articles!$K:$K,MATCH(A339,Raw_Articles!$A:$A,0)),"")</f>
        <v/>
      </c>
      <c r="H339" s="42" t="n"/>
      <c r="I339" s="42" t="n"/>
      <c r="J339" s="42" t="n"/>
      <c r="K339" s="42" t="n"/>
      <c r="L339" s="42" t="n"/>
      <c r="M339" s="42" t="n"/>
      <c r="N339" s="42" t="n"/>
      <c r="O339" s="42" t="n"/>
      <c r="P339" s="42" t="n"/>
      <c r="Q339" s="42" t="n"/>
      <c r="R339" s="42" t="n"/>
    </row>
    <row r="340">
      <c r="A340" s="42" t="n"/>
      <c r="B340" s="42">
        <f t="array" ref="B340">IFERROR(INDEX(Raw_Articles!$B:$B,MATCH(A340,Raw_Articles!$A:$A,0)),"")</f>
        <v/>
      </c>
      <c r="C340" s="42">
        <f t="array" ref="C340">IFERROR(INDEX(Raw_Articles!$G:$G,MATCH(A340,Raw_Articles!$A:$A,0)),"")</f>
        <v/>
      </c>
      <c r="D340" s="42">
        <f t="array" ref="D340">IFERROR(INDEX(Raw_Articles!$H:$H,MATCH(A340,Raw_Articles!$A:$A,0)),"")</f>
        <v/>
      </c>
      <c r="E340" s="42">
        <f t="array" ref="E340">IFERROR(INDEX(Raw_Articles!$I:$I,MATCH(A340,Raw_Articles!$A:$A,0)),"")</f>
        <v/>
      </c>
      <c r="F340" s="42">
        <f t="array" ref="F340">IFERROR(INDEX(Raw_Articles!$J:$J,MATCH(A340,Raw_Articles!$A:$A,0)),"")</f>
        <v/>
      </c>
      <c r="G340" s="42">
        <f t="array" ref="G340">IFERROR(INDEX(Raw_Articles!$K:$K,MATCH(A340,Raw_Articles!$A:$A,0)),"")</f>
        <v/>
      </c>
      <c r="H340" s="42" t="n"/>
      <c r="I340" s="42" t="n"/>
      <c r="J340" s="42" t="n"/>
      <c r="K340" s="42" t="n"/>
      <c r="L340" s="42" t="n"/>
      <c r="M340" s="42" t="n"/>
      <c r="N340" s="42" t="n"/>
      <c r="O340" s="42" t="n"/>
      <c r="P340" s="42" t="n"/>
      <c r="Q340" s="42" t="n"/>
      <c r="R340" s="42" t="n"/>
    </row>
    <row r="341">
      <c r="A341" s="42" t="n"/>
      <c r="B341" s="42">
        <f t="array" ref="B341">IFERROR(INDEX(Raw_Articles!$B:$B,MATCH(A341,Raw_Articles!$A:$A,0)),"")</f>
        <v/>
      </c>
      <c r="C341" s="42">
        <f t="array" ref="C341">IFERROR(INDEX(Raw_Articles!$G:$G,MATCH(A341,Raw_Articles!$A:$A,0)),"")</f>
        <v/>
      </c>
      <c r="D341" s="42">
        <f t="array" ref="D341">IFERROR(INDEX(Raw_Articles!$H:$H,MATCH(A341,Raw_Articles!$A:$A,0)),"")</f>
        <v/>
      </c>
      <c r="E341" s="42">
        <f t="array" ref="E341">IFERROR(INDEX(Raw_Articles!$I:$I,MATCH(A341,Raw_Articles!$A:$A,0)),"")</f>
        <v/>
      </c>
      <c r="F341" s="42">
        <f t="array" ref="F341">IFERROR(INDEX(Raw_Articles!$J:$J,MATCH(A341,Raw_Articles!$A:$A,0)),"")</f>
        <v/>
      </c>
      <c r="G341" s="42">
        <f t="array" ref="G341">IFERROR(INDEX(Raw_Articles!$K:$K,MATCH(A341,Raw_Articles!$A:$A,0)),"")</f>
        <v/>
      </c>
      <c r="H341" s="42" t="n"/>
      <c r="I341" s="42" t="n"/>
      <c r="J341" s="42" t="n"/>
      <c r="K341" s="42" t="n"/>
      <c r="L341" s="42" t="n"/>
      <c r="M341" s="42" t="n"/>
      <c r="N341" s="42" t="n"/>
      <c r="O341" s="42" t="n"/>
      <c r="P341" s="42" t="n"/>
      <c r="Q341" s="42" t="n"/>
      <c r="R341" s="42" t="n"/>
    </row>
    <row r="342">
      <c r="A342" s="42" t="n"/>
      <c r="B342" s="42">
        <f t="array" ref="B342">IFERROR(INDEX(Raw_Articles!$B:$B,MATCH(A342,Raw_Articles!$A:$A,0)),"")</f>
        <v/>
      </c>
      <c r="C342" s="42">
        <f t="array" ref="C342">IFERROR(INDEX(Raw_Articles!$G:$G,MATCH(A342,Raw_Articles!$A:$A,0)),"")</f>
        <v/>
      </c>
      <c r="D342" s="42">
        <f t="array" ref="D342">IFERROR(INDEX(Raw_Articles!$H:$H,MATCH(A342,Raw_Articles!$A:$A,0)),"")</f>
        <v/>
      </c>
      <c r="E342" s="42">
        <f t="array" ref="E342">IFERROR(INDEX(Raw_Articles!$I:$I,MATCH(A342,Raw_Articles!$A:$A,0)),"")</f>
        <v/>
      </c>
      <c r="F342" s="42">
        <f t="array" ref="F342">IFERROR(INDEX(Raw_Articles!$J:$J,MATCH(A342,Raw_Articles!$A:$A,0)),"")</f>
        <v/>
      </c>
      <c r="G342" s="42">
        <f t="array" ref="G342">IFERROR(INDEX(Raw_Articles!$K:$K,MATCH(A342,Raw_Articles!$A:$A,0)),"")</f>
        <v/>
      </c>
      <c r="H342" s="42" t="n"/>
      <c r="I342" s="42" t="n"/>
      <c r="J342" s="42" t="n"/>
      <c r="K342" s="42" t="n"/>
      <c r="L342" s="42" t="n"/>
      <c r="M342" s="42" t="n"/>
      <c r="N342" s="42" t="n"/>
      <c r="O342" s="42" t="n"/>
      <c r="P342" s="42" t="n"/>
      <c r="Q342" s="42" t="n"/>
      <c r="R342" s="42" t="n"/>
    </row>
    <row r="343">
      <c r="A343" s="42" t="n"/>
      <c r="B343" s="42">
        <f t="array" ref="B343">IFERROR(INDEX(Raw_Articles!$B:$B,MATCH(A343,Raw_Articles!$A:$A,0)),"")</f>
        <v/>
      </c>
      <c r="C343" s="42">
        <f t="array" ref="C343">IFERROR(INDEX(Raw_Articles!$G:$G,MATCH(A343,Raw_Articles!$A:$A,0)),"")</f>
        <v/>
      </c>
      <c r="D343" s="42">
        <f t="array" ref="D343">IFERROR(INDEX(Raw_Articles!$H:$H,MATCH(A343,Raw_Articles!$A:$A,0)),"")</f>
        <v/>
      </c>
      <c r="E343" s="42">
        <f t="array" ref="E343">IFERROR(INDEX(Raw_Articles!$I:$I,MATCH(A343,Raw_Articles!$A:$A,0)),"")</f>
        <v/>
      </c>
      <c r="F343" s="42">
        <f t="array" ref="F343">IFERROR(INDEX(Raw_Articles!$J:$J,MATCH(A343,Raw_Articles!$A:$A,0)),"")</f>
        <v/>
      </c>
      <c r="G343" s="42">
        <f t="array" ref="G343">IFERROR(INDEX(Raw_Articles!$K:$K,MATCH(A343,Raw_Articles!$A:$A,0)),"")</f>
        <v/>
      </c>
      <c r="H343" s="42" t="n"/>
      <c r="I343" s="42" t="n"/>
      <c r="J343" s="42" t="n"/>
      <c r="K343" s="42" t="n"/>
      <c r="L343" s="42" t="n"/>
      <c r="M343" s="42" t="n"/>
      <c r="N343" s="42" t="n"/>
      <c r="O343" s="42" t="n"/>
      <c r="P343" s="42" t="n"/>
      <c r="Q343" s="42" t="n"/>
      <c r="R343" s="42" t="n"/>
    </row>
    <row r="344">
      <c r="A344" s="42" t="n"/>
      <c r="B344" s="42">
        <f t="array" ref="B344">IFERROR(INDEX(Raw_Articles!$B:$B,MATCH(A344,Raw_Articles!$A:$A,0)),"")</f>
        <v/>
      </c>
      <c r="C344" s="42">
        <f t="array" ref="C344">IFERROR(INDEX(Raw_Articles!$G:$G,MATCH(A344,Raw_Articles!$A:$A,0)),"")</f>
        <v/>
      </c>
      <c r="D344" s="42">
        <f t="array" ref="D344">IFERROR(INDEX(Raw_Articles!$H:$H,MATCH(A344,Raw_Articles!$A:$A,0)),"")</f>
        <v/>
      </c>
      <c r="E344" s="42">
        <f t="array" ref="E344">IFERROR(INDEX(Raw_Articles!$I:$I,MATCH(A344,Raw_Articles!$A:$A,0)),"")</f>
        <v/>
      </c>
      <c r="F344" s="42">
        <f t="array" ref="F344">IFERROR(INDEX(Raw_Articles!$J:$J,MATCH(A344,Raw_Articles!$A:$A,0)),"")</f>
        <v/>
      </c>
      <c r="G344" s="42">
        <f t="array" ref="G344">IFERROR(INDEX(Raw_Articles!$K:$K,MATCH(A344,Raw_Articles!$A:$A,0)),"")</f>
        <v/>
      </c>
      <c r="H344" s="42" t="n"/>
      <c r="I344" s="42" t="n"/>
      <c r="J344" s="42" t="n"/>
      <c r="K344" s="42" t="n"/>
      <c r="L344" s="42" t="n"/>
      <c r="M344" s="42" t="n"/>
      <c r="N344" s="42" t="n"/>
      <c r="O344" s="42" t="n"/>
      <c r="P344" s="42" t="n"/>
      <c r="Q344" s="42" t="n"/>
      <c r="R344" s="42" t="n"/>
    </row>
    <row r="345">
      <c r="A345" s="42" t="n"/>
      <c r="B345" s="42">
        <f t="array" ref="B345">IFERROR(INDEX(Raw_Articles!$B:$B,MATCH(A345,Raw_Articles!$A:$A,0)),"")</f>
        <v/>
      </c>
      <c r="C345" s="42">
        <f t="array" ref="C345">IFERROR(INDEX(Raw_Articles!$G:$G,MATCH(A345,Raw_Articles!$A:$A,0)),"")</f>
        <v/>
      </c>
      <c r="D345" s="42">
        <f t="array" ref="D345">IFERROR(INDEX(Raw_Articles!$H:$H,MATCH(A345,Raw_Articles!$A:$A,0)),"")</f>
        <v/>
      </c>
      <c r="E345" s="42">
        <f t="array" ref="E345">IFERROR(INDEX(Raw_Articles!$I:$I,MATCH(A345,Raw_Articles!$A:$A,0)),"")</f>
        <v/>
      </c>
      <c r="F345" s="42">
        <f t="array" ref="F345">IFERROR(INDEX(Raw_Articles!$J:$J,MATCH(A345,Raw_Articles!$A:$A,0)),"")</f>
        <v/>
      </c>
      <c r="G345" s="42">
        <f t="array" ref="G345">IFERROR(INDEX(Raw_Articles!$K:$K,MATCH(A345,Raw_Articles!$A:$A,0)),"")</f>
        <v/>
      </c>
      <c r="H345" s="42" t="n"/>
      <c r="I345" s="42" t="n"/>
      <c r="J345" s="42" t="n"/>
      <c r="K345" s="42" t="n"/>
      <c r="L345" s="42" t="n"/>
      <c r="M345" s="42" t="n"/>
      <c r="N345" s="42" t="n"/>
      <c r="O345" s="42" t="n"/>
      <c r="P345" s="42" t="n"/>
      <c r="Q345" s="42" t="n"/>
      <c r="R345" s="42" t="n"/>
    </row>
    <row r="346">
      <c r="A346" s="42" t="n"/>
      <c r="B346" s="42">
        <f t="array" ref="B346">IFERROR(INDEX(Raw_Articles!$B:$B,MATCH(A346,Raw_Articles!$A:$A,0)),"")</f>
        <v/>
      </c>
      <c r="C346" s="42">
        <f t="array" ref="C346">IFERROR(INDEX(Raw_Articles!$G:$G,MATCH(A346,Raw_Articles!$A:$A,0)),"")</f>
        <v/>
      </c>
      <c r="D346" s="42">
        <f t="array" ref="D346">IFERROR(INDEX(Raw_Articles!$H:$H,MATCH(A346,Raw_Articles!$A:$A,0)),"")</f>
        <v/>
      </c>
      <c r="E346" s="42">
        <f t="array" ref="E346">IFERROR(INDEX(Raw_Articles!$I:$I,MATCH(A346,Raw_Articles!$A:$A,0)),"")</f>
        <v/>
      </c>
      <c r="F346" s="42">
        <f t="array" ref="F346">IFERROR(INDEX(Raw_Articles!$J:$J,MATCH(A346,Raw_Articles!$A:$A,0)),"")</f>
        <v/>
      </c>
      <c r="G346" s="42">
        <f t="array" ref="G346">IFERROR(INDEX(Raw_Articles!$K:$K,MATCH(A346,Raw_Articles!$A:$A,0)),"")</f>
        <v/>
      </c>
      <c r="H346" s="42" t="n"/>
      <c r="I346" s="42" t="n"/>
      <c r="J346" s="42" t="n"/>
      <c r="K346" s="42" t="n"/>
      <c r="L346" s="42" t="n"/>
      <c r="M346" s="42" t="n"/>
      <c r="N346" s="42" t="n"/>
      <c r="O346" s="42" t="n"/>
      <c r="P346" s="42" t="n"/>
      <c r="Q346" s="42" t="n"/>
      <c r="R346" s="42" t="n"/>
    </row>
    <row r="347">
      <c r="A347" s="42" t="n"/>
      <c r="B347" s="42">
        <f t="array" ref="B347">IFERROR(INDEX(Raw_Articles!$B:$B,MATCH(A347,Raw_Articles!$A:$A,0)),"")</f>
        <v/>
      </c>
      <c r="C347" s="42">
        <f t="array" ref="C347">IFERROR(INDEX(Raw_Articles!$G:$G,MATCH(A347,Raw_Articles!$A:$A,0)),"")</f>
        <v/>
      </c>
      <c r="D347" s="42">
        <f t="array" ref="D347">IFERROR(INDEX(Raw_Articles!$H:$H,MATCH(A347,Raw_Articles!$A:$A,0)),"")</f>
        <v/>
      </c>
      <c r="E347" s="42">
        <f t="array" ref="E347">IFERROR(INDEX(Raw_Articles!$I:$I,MATCH(A347,Raw_Articles!$A:$A,0)),"")</f>
        <v/>
      </c>
      <c r="F347" s="42">
        <f t="array" ref="F347">IFERROR(INDEX(Raw_Articles!$J:$J,MATCH(A347,Raw_Articles!$A:$A,0)),"")</f>
        <v/>
      </c>
      <c r="G347" s="42">
        <f t="array" ref="G347">IFERROR(INDEX(Raw_Articles!$K:$K,MATCH(A347,Raw_Articles!$A:$A,0)),"")</f>
        <v/>
      </c>
      <c r="H347" s="42" t="n"/>
      <c r="I347" s="42" t="n"/>
      <c r="J347" s="42" t="n"/>
      <c r="K347" s="42" t="n"/>
      <c r="L347" s="42" t="n"/>
      <c r="M347" s="42" t="n"/>
      <c r="N347" s="42" t="n"/>
      <c r="O347" s="42" t="n"/>
      <c r="P347" s="42" t="n"/>
      <c r="Q347" s="42" t="n"/>
      <c r="R347" s="42" t="n"/>
    </row>
    <row r="348">
      <c r="A348" s="42" t="n"/>
      <c r="B348" s="42">
        <f t="array" ref="B348">IFERROR(INDEX(Raw_Articles!$B:$B,MATCH(A348,Raw_Articles!$A:$A,0)),"")</f>
        <v/>
      </c>
      <c r="C348" s="42">
        <f t="array" ref="C348">IFERROR(INDEX(Raw_Articles!$G:$G,MATCH(A348,Raw_Articles!$A:$A,0)),"")</f>
        <v/>
      </c>
      <c r="D348" s="42">
        <f t="array" ref="D348">IFERROR(INDEX(Raw_Articles!$H:$H,MATCH(A348,Raw_Articles!$A:$A,0)),"")</f>
        <v/>
      </c>
      <c r="E348" s="42">
        <f t="array" ref="E348">IFERROR(INDEX(Raw_Articles!$I:$I,MATCH(A348,Raw_Articles!$A:$A,0)),"")</f>
        <v/>
      </c>
      <c r="F348" s="42">
        <f t="array" ref="F348">IFERROR(INDEX(Raw_Articles!$J:$J,MATCH(A348,Raw_Articles!$A:$A,0)),"")</f>
        <v/>
      </c>
      <c r="G348" s="42">
        <f t="array" ref="G348">IFERROR(INDEX(Raw_Articles!$K:$K,MATCH(A348,Raw_Articles!$A:$A,0)),"")</f>
        <v/>
      </c>
      <c r="H348" s="42" t="n"/>
      <c r="I348" s="42" t="n"/>
      <c r="J348" s="42" t="n"/>
      <c r="K348" s="42" t="n"/>
      <c r="L348" s="42" t="n"/>
      <c r="M348" s="42" t="n"/>
      <c r="N348" s="42" t="n"/>
      <c r="O348" s="42" t="n"/>
      <c r="P348" s="42" t="n"/>
      <c r="Q348" s="42" t="n"/>
      <c r="R348" s="42" t="n"/>
    </row>
    <row r="349">
      <c r="A349" s="42" t="n"/>
      <c r="B349" s="42">
        <f t="array" ref="B349">IFERROR(INDEX(Raw_Articles!$B:$B,MATCH(A349,Raw_Articles!$A:$A,0)),"")</f>
        <v/>
      </c>
      <c r="C349" s="42">
        <f t="array" ref="C349">IFERROR(INDEX(Raw_Articles!$G:$G,MATCH(A349,Raw_Articles!$A:$A,0)),"")</f>
        <v/>
      </c>
      <c r="D349" s="42">
        <f t="array" ref="D349">IFERROR(INDEX(Raw_Articles!$H:$H,MATCH(A349,Raw_Articles!$A:$A,0)),"")</f>
        <v/>
      </c>
      <c r="E349" s="42">
        <f t="array" ref="E349">IFERROR(INDEX(Raw_Articles!$I:$I,MATCH(A349,Raw_Articles!$A:$A,0)),"")</f>
        <v/>
      </c>
      <c r="F349" s="42">
        <f t="array" ref="F349">IFERROR(INDEX(Raw_Articles!$J:$J,MATCH(A349,Raw_Articles!$A:$A,0)),"")</f>
        <v/>
      </c>
      <c r="G349" s="42">
        <f t="array" ref="G349">IFERROR(INDEX(Raw_Articles!$K:$K,MATCH(A349,Raw_Articles!$A:$A,0)),"")</f>
        <v/>
      </c>
      <c r="H349" s="42" t="n"/>
      <c r="I349" s="42" t="n"/>
      <c r="J349" s="42" t="n"/>
      <c r="K349" s="42" t="n"/>
      <c r="L349" s="42" t="n"/>
      <c r="M349" s="42" t="n"/>
      <c r="N349" s="42" t="n"/>
      <c r="O349" s="42" t="n"/>
      <c r="P349" s="42" t="n"/>
      <c r="Q349" s="42" t="n"/>
      <c r="R349" s="42" t="n"/>
    </row>
    <row r="350">
      <c r="A350" s="42" t="n"/>
      <c r="B350" s="42">
        <f t="array" ref="B350">IFERROR(INDEX(Raw_Articles!$B:$B,MATCH(A350,Raw_Articles!$A:$A,0)),"")</f>
        <v/>
      </c>
      <c r="C350" s="42">
        <f t="array" ref="C350">IFERROR(INDEX(Raw_Articles!$G:$G,MATCH(A350,Raw_Articles!$A:$A,0)),"")</f>
        <v/>
      </c>
      <c r="D350" s="42">
        <f t="array" ref="D350">IFERROR(INDEX(Raw_Articles!$H:$H,MATCH(A350,Raw_Articles!$A:$A,0)),"")</f>
        <v/>
      </c>
      <c r="E350" s="42">
        <f t="array" ref="E350">IFERROR(INDEX(Raw_Articles!$I:$I,MATCH(A350,Raw_Articles!$A:$A,0)),"")</f>
        <v/>
      </c>
      <c r="F350" s="42">
        <f t="array" ref="F350">IFERROR(INDEX(Raw_Articles!$J:$J,MATCH(A350,Raw_Articles!$A:$A,0)),"")</f>
        <v/>
      </c>
      <c r="G350" s="42">
        <f t="array" ref="G350">IFERROR(INDEX(Raw_Articles!$K:$K,MATCH(A350,Raw_Articles!$A:$A,0)),"")</f>
        <v/>
      </c>
      <c r="H350" s="42" t="n"/>
      <c r="I350" s="42" t="n"/>
      <c r="J350" s="42" t="n"/>
      <c r="K350" s="42" t="n"/>
      <c r="L350" s="42" t="n"/>
      <c r="M350" s="42" t="n"/>
      <c r="N350" s="42" t="n"/>
      <c r="O350" s="42" t="n"/>
      <c r="P350" s="42" t="n"/>
      <c r="Q350" s="42" t="n"/>
      <c r="R350" s="42" t="n"/>
    </row>
    <row r="351">
      <c r="A351" s="42" t="n"/>
      <c r="B351" s="42">
        <f t="array" ref="B351">IFERROR(INDEX(Raw_Articles!$B:$B,MATCH(A351,Raw_Articles!$A:$A,0)),"")</f>
        <v/>
      </c>
      <c r="C351" s="42">
        <f t="array" ref="C351">IFERROR(INDEX(Raw_Articles!$G:$G,MATCH(A351,Raw_Articles!$A:$A,0)),"")</f>
        <v/>
      </c>
      <c r="D351" s="42">
        <f t="array" ref="D351">IFERROR(INDEX(Raw_Articles!$H:$H,MATCH(A351,Raw_Articles!$A:$A,0)),"")</f>
        <v/>
      </c>
      <c r="E351" s="42">
        <f t="array" ref="E351">IFERROR(INDEX(Raw_Articles!$I:$I,MATCH(A351,Raw_Articles!$A:$A,0)),"")</f>
        <v/>
      </c>
      <c r="F351" s="42">
        <f t="array" ref="F351">IFERROR(INDEX(Raw_Articles!$J:$J,MATCH(A351,Raw_Articles!$A:$A,0)),"")</f>
        <v/>
      </c>
      <c r="G351" s="42">
        <f t="array" ref="G351">IFERROR(INDEX(Raw_Articles!$K:$K,MATCH(A351,Raw_Articles!$A:$A,0)),"")</f>
        <v/>
      </c>
      <c r="H351" s="42" t="n"/>
      <c r="I351" s="42" t="n"/>
      <c r="J351" s="42" t="n"/>
      <c r="K351" s="42" t="n"/>
      <c r="L351" s="42" t="n"/>
      <c r="M351" s="42" t="n"/>
      <c r="N351" s="42" t="n"/>
      <c r="O351" s="42" t="n"/>
      <c r="P351" s="42" t="n"/>
      <c r="Q351" s="42" t="n"/>
      <c r="R351" s="42" t="n"/>
    </row>
    <row r="352">
      <c r="A352" s="42" t="n"/>
      <c r="B352" s="42">
        <f t="array" ref="B352">IFERROR(INDEX(Raw_Articles!$B:$B,MATCH(A352,Raw_Articles!$A:$A,0)),"")</f>
        <v/>
      </c>
      <c r="C352" s="42">
        <f t="array" ref="C352">IFERROR(INDEX(Raw_Articles!$G:$G,MATCH(A352,Raw_Articles!$A:$A,0)),"")</f>
        <v/>
      </c>
      <c r="D352" s="42">
        <f t="array" ref="D352">IFERROR(INDEX(Raw_Articles!$H:$H,MATCH(A352,Raw_Articles!$A:$A,0)),"")</f>
        <v/>
      </c>
      <c r="E352" s="42">
        <f t="array" ref="E352">IFERROR(INDEX(Raw_Articles!$I:$I,MATCH(A352,Raw_Articles!$A:$A,0)),"")</f>
        <v/>
      </c>
      <c r="F352" s="42">
        <f t="array" ref="F352">IFERROR(INDEX(Raw_Articles!$J:$J,MATCH(A352,Raw_Articles!$A:$A,0)),"")</f>
        <v/>
      </c>
      <c r="G352" s="42">
        <f t="array" ref="G352">IFERROR(INDEX(Raw_Articles!$K:$K,MATCH(A352,Raw_Articles!$A:$A,0)),"")</f>
        <v/>
      </c>
      <c r="H352" s="42" t="n"/>
      <c r="I352" s="42" t="n"/>
      <c r="J352" s="42" t="n"/>
      <c r="K352" s="42" t="n"/>
      <c r="L352" s="42" t="n"/>
      <c r="M352" s="42" t="n"/>
      <c r="N352" s="42" t="n"/>
      <c r="O352" s="42" t="n"/>
      <c r="P352" s="42" t="n"/>
      <c r="Q352" s="42" t="n"/>
      <c r="R352" s="42" t="n"/>
    </row>
    <row r="353">
      <c r="A353" s="42" t="n"/>
      <c r="B353" s="42">
        <f t="array" ref="B353">IFERROR(INDEX(Raw_Articles!$B:$B,MATCH(A353,Raw_Articles!$A:$A,0)),"")</f>
        <v/>
      </c>
      <c r="C353" s="42">
        <f t="array" ref="C353">IFERROR(INDEX(Raw_Articles!$G:$G,MATCH(A353,Raw_Articles!$A:$A,0)),"")</f>
        <v/>
      </c>
      <c r="D353" s="42">
        <f t="array" ref="D353">IFERROR(INDEX(Raw_Articles!$H:$H,MATCH(A353,Raw_Articles!$A:$A,0)),"")</f>
        <v/>
      </c>
      <c r="E353" s="42">
        <f t="array" ref="E353">IFERROR(INDEX(Raw_Articles!$I:$I,MATCH(A353,Raw_Articles!$A:$A,0)),"")</f>
        <v/>
      </c>
      <c r="F353" s="42">
        <f t="array" ref="F353">IFERROR(INDEX(Raw_Articles!$J:$J,MATCH(A353,Raw_Articles!$A:$A,0)),"")</f>
        <v/>
      </c>
      <c r="G353" s="42">
        <f t="array" ref="G353">IFERROR(INDEX(Raw_Articles!$K:$K,MATCH(A353,Raw_Articles!$A:$A,0)),"")</f>
        <v/>
      </c>
      <c r="H353" s="42" t="n"/>
      <c r="I353" s="42" t="n"/>
      <c r="J353" s="42" t="n"/>
      <c r="K353" s="42" t="n"/>
      <c r="L353" s="42" t="n"/>
      <c r="M353" s="42" t="n"/>
      <c r="N353" s="42" t="n"/>
      <c r="O353" s="42" t="n"/>
      <c r="P353" s="42" t="n"/>
      <c r="Q353" s="42" t="n"/>
      <c r="R353" s="42" t="n"/>
    </row>
    <row r="354">
      <c r="A354" s="42" t="n"/>
      <c r="B354" s="42">
        <f t="array" ref="B354">IFERROR(INDEX(Raw_Articles!$B:$B,MATCH(A354,Raw_Articles!$A:$A,0)),"")</f>
        <v/>
      </c>
      <c r="C354" s="42">
        <f t="array" ref="C354">IFERROR(INDEX(Raw_Articles!$G:$G,MATCH(A354,Raw_Articles!$A:$A,0)),"")</f>
        <v/>
      </c>
      <c r="D354" s="42">
        <f t="array" ref="D354">IFERROR(INDEX(Raw_Articles!$H:$H,MATCH(A354,Raw_Articles!$A:$A,0)),"")</f>
        <v/>
      </c>
      <c r="E354" s="42">
        <f t="array" ref="E354">IFERROR(INDEX(Raw_Articles!$I:$I,MATCH(A354,Raw_Articles!$A:$A,0)),"")</f>
        <v/>
      </c>
      <c r="F354" s="42">
        <f t="array" ref="F354">IFERROR(INDEX(Raw_Articles!$J:$J,MATCH(A354,Raw_Articles!$A:$A,0)),"")</f>
        <v/>
      </c>
      <c r="G354" s="42">
        <f t="array" ref="G354">IFERROR(INDEX(Raw_Articles!$K:$K,MATCH(A354,Raw_Articles!$A:$A,0)),"")</f>
        <v/>
      </c>
      <c r="H354" s="42" t="n"/>
      <c r="I354" s="42" t="n"/>
      <c r="J354" s="42" t="n"/>
      <c r="K354" s="42" t="n"/>
      <c r="L354" s="42" t="n"/>
      <c r="M354" s="42" t="n"/>
      <c r="N354" s="42" t="n"/>
      <c r="O354" s="42" t="n"/>
      <c r="P354" s="42" t="n"/>
      <c r="Q354" s="42" t="n"/>
      <c r="R354" s="42" t="n"/>
    </row>
    <row r="355">
      <c r="A355" s="42" t="n"/>
      <c r="B355" s="42">
        <f t="array" ref="B355">IFERROR(INDEX(Raw_Articles!$B:$B,MATCH(A355,Raw_Articles!$A:$A,0)),"")</f>
        <v/>
      </c>
      <c r="C355" s="42">
        <f t="array" ref="C355">IFERROR(INDEX(Raw_Articles!$G:$G,MATCH(A355,Raw_Articles!$A:$A,0)),"")</f>
        <v/>
      </c>
      <c r="D355" s="42">
        <f t="array" ref="D355">IFERROR(INDEX(Raw_Articles!$H:$H,MATCH(A355,Raw_Articles!$A:$A,0)),"")</f>
        <v/>
      </c>
      <c r="E355" s="42">
        <f t="array" ref="E355">IFERROR(INDEX(Raw_Articles!$I:$I,MATCH(A355,Raw_Articles!$A:$A,0)),"")</f>
        <v/>
      </c>
      <c r="F355" s="42">
        <f t="array" ref="F355">IFERROR(INDEX(Raw_Articles!$J:$J,MATCH(A355,Raw_Articles!$A:$A,0)),"")</f>
        <v/>
      </c>
      <c r="G355" s="42">
        <f t="array" ref="G355">IFERROR(INDEX(Raw_Articles!$K:$K,MATCH(A355,Raw_Articles!$A:$A,0)),"")</f>
        <v/>
      </c>
      <c r="H355" s="42" t="n"/>
      <c r="I355" s="42" t="n"/>
      <c r="J355" s="42" t="n"/>
      <c r="K355" s="42" t="n"/>
      <c r="L355" s="42" t="n"/>
      <c r="M355" s="42" t="n"/>
      <c r="N355" s="42" t="n"/>
      <c r="O355" s="42" t="n"/>
      <c r="P355" s="42" t="n"/>
      <c r="Q355" s="42" t="n"/>
      <c r="R355" s="42" t="n"/>
    </row>
    <row r="356">
      <c r="A356" s="42" t="n"/>
      <c r="B356" s="42">
        <f t="array" ref="B356">IFERROR(INDEX(Raw_Articles!$B:$B,MATCH(A356,Raw_Articles!$A:$A,0)),"")</f>
        <v/>
      </c>
      <c r="C356" s="42">
        <f t="array" ref="C356">IFERROR(INDEX(Raw_Articles!$G:$G,MATCH(A356,Raw_Articles!$A:$A,0)),"")</f>
        <v/>
      </c>
      <c r="D356" s="42">
        <f t="array" ref="D356">IFERROR(INDEX(Raw_Articles!$H:$H,MATCH(A356,Raw_Articles!$A:$A,0)),"")</f>
        <v/>
      </c>
      <c r="E356" s="42">
        <f t="array" ref="E356">IFERROR(INDEX(Raw_Articles!$I:$I,MATCH(A356,Raw_Articles!$A:$A,0)),"")</f>
        <v/>
      </c>
      <c r="F356" s="42">
        <f t="array" ref="F356">IFERROR(INDEX(Raw_Articles!$J:$J,MATCH(A356,Raw_Articles!$A:$A,0)),"")</f>
        <v/>
      </c>
      <c r="G356" s="42">
        <f t="array" ref="G356">IFERROR(INDEX(Raw_Articles!$K:$K,MATCH(A356,Raw_Articles!$A:$A,0)),"")</f>
        <v/>
      </c>
      <c r="H356" s="42" t="n"/>
      <c r="I356" s="42" t="n"/>
      <c r="J356" s="42" t="n"/>
      <c r="K356" s="42" t="n"/>
      <c r="L356" s="42" t="n"/>
      <c r="M356" s="42" t="n"/>
      <c r="N356" s="42" t="n"/>
      <c r="O356" s="42" t="n"/>
      <c r="P356" s="42" t="n"/>
      <c r="Q356" s="42" t="n"/>
      <c r="R356" s="42" t="n"/>
    </row>
    <row r="357">
      <c r="A357" s="42" t="n"/>
      <c r="B357" s="42">
        <f t="array" ref="B357">IFERROR(INDEX(Raw_Articles!$B:$B,MATCH(A357,Raw_Articles!$A:$A,0)),"")</f>
        <v/>
      </c>
      <c r="C357" s="42">
        <f t="array" ref="C357">IFERROR(INDEX(Raw_Articles!$G:$G,MATCH(A357,Raw_Articles!$A:$A,0)),"")</f>
        <v/>
      </c>
      <c r="D357" s="42">
        <f t="array" ref="D357">IFERROR(INDEX(Raw_Articles!$H:$H,MATCH(A357,Raw_Articles!$A:$A,0)),"")</f>
        <v/>
      </c>
      <c r="E357" s="42">
        <f t="array" ref="E357">IFERROR(INDEX(Raw_Articles!$I:$I,MATCH(A357,Raw_Articles!$A:$A,0)),"")</f>
        <v/>
      </c>
      <c r="F357" s="42">
        <f t="array" ref="F357">IFERROR(INDEX(Raw_Articles!$J:$J,MATCH(A357,Raw_Articles!$A:$A,0)),"")</f>
        <v/>
      </c>
      <c r="G357" s="42">
        <f t="array" ref="G357">IFERROR(INDEX(Raw_Articles!$K:$K,MATCH(A357,Raw_Articles!$A:$A,0)),"")</f>
        <v/>
      </c>
      <c r="H357" s="42" t="n"/>
      <c r="I357" s="42" t="n"/>
      <c r="J357" s="42" t="n"/>
      <c r="K357" s="42" t="n"/>
      <c r="L357" s="42" t="n"/>
      <c r="M357" s="42" t="n"/>
      <c r="N357" s="42" t="n"/>
      <c r="O357" s="42" t="n"/>
      <c r="P357" s="42" t="n"/>
      <c r="Q357" s="42" t="n"/>
      <c r="R357" s="42" t="n"/>
    </row>
    <row r="358">
      <c r="A358" s="42" t="n"/>
      <c r="B358" s="42">
        <f t="array" ref="B358">IFERROR(INDEX(Raw_Articles!$B:$B,MATCH(A358,Raw_Articles!$A:$A,0)),"")</f>
        <v/>
      </c>
      <c r="C358" s="42">
        <f t="array" ref="C358">IFERROR(INDEX(Raw_Articles!$G:$G,MATCH(A358,Raw_Articles!$A:$A,0)),"")</f>
        <v/>
      </c>
      <c r="D358" s="42">
        <f t="array" ref="D358">IFERROR(INDEX(Raw_Articles!$H:$H,MATCH(A358,Raw_Articles!$A:$A,0)),"")</f>
        <v/>
      </c>
      <c r="E358" s="42">
        <f t="array" ref="E358">IFERROR(INDEX(Raw_Articles!$I:$I,MATCH(A358,Raw_Articles!$A:$A,0)),"")</f>
        <v/>
      </c>
      <c r="F358" s="42">
        <f t="array" ref="F358">IFERROR(INDEX(Raw_Articles!$J:$J,MATCH(A358,Raw_Articles!$A:$A,0)),"")</f>
        <v/>
      </c>
      <c r="G358" s="42">
        <f t="array" ref="G358">IFERROR(INDEX(Raw_Articles!$K:$K,MATCH(A358,Raw_Articles!$A:$A,0)),"")</f>
        <v/>
      </c>
      <c r="H358" s="42" t="n"/>
      <c r="I358" s="42" t="n"/>
      <c r="J358" s="42" t="n"/>
      <c r="K358" s="42" t="n"/>
      <c r="L358" s="42" t="n"/>
      <c r="M358" s="42" t="n"/>
      <c r="N358" s="42" t="n"/>
      <c r="O358" s="42" t="n"/>
      <c r="P358" s="42" t="n"/>
      <c r="Q358" s="42" t="n"/>
      <c r="R358" s="42" t="n"/>
    </row>
    <row r="359">
      <c r="A359" s="42" t="n"/>
      <c r="B359" s="42">
        <f t="array" ref="B359">IFERROR(INDEX(Raw_Articles!$B:$B,MATCH(A359,Raw_Articles!$A:$A,0)),"")</f>
        <v/>
      </c>
      <c r="C359" s="42">
        <f t="array" ref="C359">IFERROR(INDEX(Raw_Articles!$G:$G,MATCH(A359,Raw_Articles!$A:$A,0)),"")</f>
        <v/>
      </c>
      <c r="D359" s="42">
        <f t="array" ref="D359">IFERROR(INDEX(Raw_Articles!$H:$H,MATCH(A359,Raw_Articles!$A:$A,0)),"")</f>
        <v/>
      </c>
      <c r="E359" s="42">
        <f t="array" ref="E359">IFERROR(INDEX(Raw_Articles!$I:$I,MATCH(A359,Raw_Articles!$A:$A,0)),"")</f>
        <v/>
      </c>
      <c r="F359" s="42">
        <f t="array" ref="F359">IFERROR(INDEX(Raw_Articles!$J:$J,MATCH(A359,Raw_Articles!$A:$A,0)),"")</f>
        <v/>
      </c>
      <c r="G359" s="42">
        <f t="array" ref="G359">IFERROR(INDEX(Raw_Articles!$K:$K,MATCH(A359,Raw_Articles!$A:$A,0)),"")</f>
        <v/>
      </c>
      <c r="H359" s="42" t="n"/>
      <c r="I359" s="42" t="n"/>
      <c r="J359" s="42" t="n"/>
      <c r="K359" s="42" t="n"/>
      <c r="L359" s="42" t="n"/>
      <c r="M359" s="42" t="n"/>
      <c r="N359" s="42" t="n"/>
      <c r="O359" s="42" t="n"/>
      <c r="P359" s="42" t="n"/>
      <c r="Q359" s="42" t="n"/>
      <c r="R359" s="42" t="n"/>
    </row>
    <row r="360">
      <c r="A360" s="42" t="n"/>
      <c r="B360" s="42">
        <f t="array" ref="B360">IFERROR(INDEX(Raw_Articles!$B:$B,MATCH(A360,Raw_Articles!$A:$A,0)),"")</f>
        <v/>
      </c>
      <c r="C360" s="42">
        <f t="array" ref="C360">IFERROR(INDEX(Raw_Articles!$G:$G,MATCH(A360,Raw_Articles!$A:$A,0)),"")</f>
        <v/>
      </c>
      <c r="D360" s="42">
        <f t="array" ref="D360">IFERROR(INDEX(Raw_Articles!$H:$H,MATCH(A360,Raw_Articles!$A:$A,0)),"")</f>
        <v/>
      </c>
      <c r="E360" s="42">
        <f t="array" ref="E360">IFERROR(INDEX(Raw_Articles!$I:$I,MATCH(A360,Raw_Articles!$A:$A,0)),"")</f>
        <v/>
      </c>
      <c r="F360" s="42">
        <f t="array" ref="F360">IFERROR(INDEX(Raw_Articles!$J:$J,MATCH(A360,Raw_Articles!$A:$A,0)),"")</f>
        <v/>
      </c>
      <c r="G360" s="42">
        <f t="array" ref="G360">IFERROR(INDEX(Raw_Articles!$K:$K,MATCH(A360,Raw_Articles!$A:$A,0)),"")</f>
        <v/>
      </c>
      <c r="H360" s="42" t="n"/>
      <c r="I360" s="42" t="n"/>
      <c r="J360" s="42" t="n"/>
      <c r="K360" s="42" t="n"/>
      <c r="L360" s="42" t="n"/>
      <c r="M360" s="42" t="n"/>
      <c r="N360" s="42" t="n"/>
      <c r="O360" s="42" t="n"/>
      <c r="P360" s="42" t="n"/>
      <c r="Q360" s="42" t="n"/>
      <c r="R360" s="42" t="n"/>
    </row>
    <row r="361">
      <c r="A361" s="42" t="n"/>
      <c r="B361" s="42">
        <f t="array" ref="B361">IFERROR(INDEX(Raw_Articles!$B:$B,MATCH(A361,Raw_Articles!$A:$A,0)),"")</f>
        <v/>
      </c>
      <c r="C361" s="42">
        <f t="array" ref="C361">IFERROR(INDEX(Raw_Articles!$G:$G,MATCH(A361,Raw_Articles!$A:$A,0)),"")</f>
        <v/>
      </c>
      <c r="D361" s="42">
        <f t="array" ref="D361">IFERROR(INDEX(Raw_Articles!$H:$H,MATCH(A361,Raw_Articles!$A:$A,0)),"")</f>
        <v/>
      </c>
      <c r="E361" s="42">
        <f t="array" ref="E361">IFERROR(INDEX(Raw_Articles!$I:$I,MATCH(A361,Raw_Articles!$A:$A,0)),"")</f>
        <v/>
      </c>
      <c r="F361" s="42">
        <f t="array" ref="F361">IFERROR(INDEX(Raw_Articles!$J:$J,MATCH(A361,Raw_Articles!$A:$A,0)),"")</f>
        <v/>
      </c>
      <c r="G361" s="42">
        <f t="array" ref="G361">IFERROR(INDEX(Raw_Articles!$K:$K,MATCH(A361,Raw_Articles!$A:$A,0)),"")</f>
        <v/>
      </c>
      <c r="H361" s="42" t="n"/>
      <c r="I361" s="42" t="n"/>
      <c r="J361" s="42" t="n"/>
      <c r="K361" s="42" t="n"/>
      <c r="L361" s="42" t="n"/>
      <c r="M361" s="42" t="n"/>
      <c r="N361" s="42" t="n"/>
      <c r="O361" s="42" t="n"/>
      <c r="P361" s="42" t="n"/>
      <c r="Q361" s="42" t="n"/>
      <c r="R361" s="42" t="n"/>
    </row>
    <row r="362">
      <c r="A362" s="42" t="n"/>
      <c r="B362" s="42">
        <f t="array" ref="B362">IFERROR(INDEX(Raw_Articles!$B:$B,MATCH(A362,Raw_Articles!$A:$A,0)),"")</f>
        <v/>
      </c>
      <c r="C362" s="42">
        <f t="array" ref="C362">IFERROR(INDEX(Raw_Articles!$G:$G,MATCH(A362,Raw_Articles!$A:$A,0)),"")</f>
        <v/>
      </c>
      <c r="D362" s="42">
        <f t="array" ref="D362">IFERROR(INDEX(Raw_Articles!$H:$H,MATCH(A362,Raw_Articles!$A:$A,0)),"")</f>
        <v/>
      </c>
      <c r="E362" s="42">
        <f t="array" ref="E362">IFERROR(INDEX(Raw_Articles!$I:$I,MATCH(A362,Raw_Articles!$A:$A,0)),"")</f>
        <v/>
      </c>
      <c r="F362" s="42">
        <f t="array" ref="F362">IFERROR(INDEX(Raw_Articles!$J:$J,MATCH(A362,Raw_Articles!$A:$A,0)),"")</f>
        <v/>
      </c>
      <c r="G362" s="42">
        <f t="array" ref="G362">IFERROR(INDEX(Raw_Articles!$K:$K,MATCH(A362,Raw_Articles!$A:$A,0)),"")</f>
        <v/>
      </c>
      <c r="H362" s="42" t="n"/>
      <c r="I362" s="42" t="n"/>
      <c r="J362" s="42" t="n"/>
      <c r="K362" s="42" t="n"/>
      <c r="L362" s="42" t="n"/>
      <c r="M362" s="42" t="n"/>
      <c r="N362" s="42" t="n"/>
      <c r="O362" s="42" t="n"/>
      <c r="P362" s="42" t="n"/>
      <c r="Q362" s="42" t="n"/>
      <c r="R362" s="42" t="n"/>
    </row>
    <row r="363">
      <c r="A363" s="42" t="n"/>
      <c r="B363" s="42">
        <f t="array" ref="B363">IFERROR(INDEX(Raw_Articles!$B:$B,MATCH(A363,Raw_Articles!$A:$A,0)),"")</f>
        <v/>
      </c>
      <c r="C363" s="42">
        <f t="array" ref="C363">IFERROR(INDEX(Raw_Articles!$G:$G,MATCH(A363,Raw_Articles!$A:$A,0)),"")</f>
        <v/>
      </c>
      <c r="D363" s="42">
        <f t="array" ref="D363">IFERROR(INDEX(Raw_Articles!$H:$H,MATCH(A363,Raw_Articles!$A:$A,0)),"")</f>
        <v/>
      </c>
      <c r="E363" s="42">
        <f t="array" ref="E363">IFERROR(INDEX(Raw_Articles!$I:$I,MATCH(A363,Raw_Articles!$A:$A,0)),"")</f>
        <v/>
      </c>
      <c r="F363" s="42">
        <f t="array" ref="F363">IFERROR(INDEX(Raw_Articles!$J:$J,MATCH(A363,Raw_Articles!$A:$A,0)),"")</f>
        <v/>
      </c>
      <c r="G363" s="42">
        <f t="array" ref="G363">IFERROR(INDEX(Raw_Articles!$K:$K,MATCH(A363,Raw_Articles!$A:$A,0)),"")</f>
        <v/>
      </c>
      <c r="H363" s="42" t="n"/>
      <c r="I363" s="42" t="n"/>
      <c r="J363" s="42" t="n"/>
      <c r="K363" s="42" t="n"/>
      <c r="L363" s="42" t="n"/>
      <c r="M363" s="42" t="n"/>
      <c r="N363" s="42" t="n"/>
      <c r="O363" s="42" t="n"/>
      <c r="P363" s="42" t="n"/>
      <c r="Q363" s="42" t="n"/>
      <c r="R363" s="42" t="n"/>
    </row>
    <row r="364">
      <c r="A364" s="42" t="n"/>
      <c r="B364" s="42">
        <f t="array" ref="B364">IFERROR(INDEX(Raw_Articles!$B:$B,MATCH(A364,Raw_Articles!$A:$A,0)),"")</f>
        <v/>
      </c>
      <c r="C364" s="42">
        <f t="array" ref="C364">IFERROR(INDEX(Raw_Articles!$G:$G,MATCH(A364,Raw_Articles!$A:$A,0)),"")</f>
        <v/>
      </c>
      <c r="D364" s="42">
        <f t="array" ref="D364">IFERROR(INDEX(Raw_Articles!$H:$H,MATCH(A364,Raw_Articles!$A:$A,0)),"")</f>
        <v/>
      </c>
      <c r="E364" s="42">
        <f t="array" ref="E364">IFERROR(INDEX(Raw_Articles!$I:$I,MATCH(A364,Raw_Articles!$A:$A,0)),"")</f>
        <v/>
      </c>
      <c r="F364" s="42">
        <f t="array" ref="F364">IFERROR(INDEX(Raw_Articles!$J:$J,MATCH(A364,Raw_Articles!$A:$A,0)),"")</f>
        <v/>
      </c>
      <c r="G364" s="42">
        <f t="array" ref="G364">IFERROR(INDEX(Raw_Articles!$K:$K,MATCH(A364,Raw_Articles!$A:$A,0)),"")</f>
        <v/>
      </c>
      <c r="H364" s="42" t="n"/>
      <c r="I364" s="42" t="n"/>
      <c r="J364" s="42" t="n"/>
      <c r="K364" s="42" t="n"/>
      <c r="L364" s="42" t="n"/>
      <c r="M364" s="42" t="n"/>
      <c r="N364" s="42" t="n"/>
      <c r="O364" s="42" t="n"/>
      <c r="P364" s="42" t="n"/>
      <c r="Q364" s="42" t="n"/>
      <c r="R364" s="42" t="n"/>
    </row>
    <row r="365">
      <c r="A365" s="42" t="n"/>
      <c r="B365" s="42">
        <f t="array" ref="B365">IFERROR(INDEX(Raw_Articles!$B:$B,MATCH(A365,Raw_Articles!$A:$A,0)),"")</f>
        <v/>
      </c>
      <c r="C365" s="42">
        <f t="array" ref="C365">IFERROR(INDEX(Raw_Articles!$G:$G,MATCH(A365,Raw_Articles!$A:$A,0)),"")</f>
        <v/>
      </c>
      <c r="D365" s="42">
        <f t="array" ref="D365">IFERROR(INDEX(Raw_Articles!$H:$H,MATCH(A365,Raw_Articles!$A:$A,0)),"")</f>
        <v/>
      </c>
      <c r="E365" s="42">
        <f t="array" ref="E365">IFERROR(INDEX(Raw_Articles!$I:$I,MATCH(A365,Raw_Articles!$A:$A,0)),"")</f>
        <v/>
      </c>
      <c r="F365" s="42">
        <f t="array" ref="F365">IFERROR(INDEX(Raw_Articles!$J:$J,MATCH(A365,Raw_Articles!$A:$A,0)),"")</f>
        <v/>
      </c>
      <c r="G365" s="42">
        <f t="array" ref="G365">IFERROR(INDEX(Raw_Articles!$K:$K,MATCH(A365,Raw_Articles!$A:$A,0)),"")</f>
        <v/>
      </c>
      <c r="H365" s="42" t="n"/>
      <c r="I365" s="42" t="n"/>
      <c r="J365" s="42" t="n"/>
      <c r="K365" s="42" t="n"/>
      <c r="L365" s="42" t="n"/>
      <c r="M365" s="42" t="n"/>
      <c r="N365" s="42" t="n"/>
      <c r="O365" s="42" t="n"/>
      <c r="P365" s="42" t="n"/>
      <c r="Q365" s="42" t="n"/>
      <c r="R365" s="42" t="n"/>
    </row>
    <row r="366">
      <c r="A366" s="42" t="n"/>
      <c r="B366" s="42">
        <f t="array" ref="B366">IFERROR(INDEX(Raw_Articles!$B:$B,MATCH(A366,Raw_Articles!$A:$A,0)),"")</f>
        <v/>
      </c>
      <c r="C366" s="42">
        <f t="array" ref="C366">IFERROR(INDEX(Raw_Articles!$G:$G,MATCH(A366,Raw_Articles!$A:$A,0)),"")</f>
        <v/>
      </c>
      <c r="D366" s="42">
        <f t="array" ref="D366">IFERROR(INDEX(Raw_Articles!$H:$H,MATCH(A366,Raw_Articles!$A:$A,0)),"")</f>
        <v/>
      </c>
      <c r="E366" s="42">
        <f t="array" ref="E366">IFERROR(INDEX(Raw_Articles!$I:$I,MATCH(A366,Raw_Articles!$A:$A,0)),"")</f>
        <v/>
      </c>
      <c r="F366" s="42">
        <f t="array" ref="F366">IFERROR(INDEX(Raw_Articles!$J:$J,MATCH(A366,Raw_Articles!$A:$A,0)),"")</f>
        <v/>
      </c>
      <c r="G366" s="42">
        <f t="array" ref="G366">IFERROR(INDEX(Raw_Articles!$K:$K,MATCH(A366,Raw_Articles!$A:$A,0)),"")</f>
        <v/>
      </c>
      <c r="H366" s="42" t="n"/>
      <c r="I366" s="42" t="n"/>
      <c r="J366" s="42" t="n"/>
      <c r="K366" s="42" t="n"/>
      <c r="L366" s="42" t="n"/>
      <c r="M366" s="42" t="n"/>
      <c r="N366" s="42" t="n"/>
      <c r="O366" s="42" t="n"/>
      <c r="P366" s="42" t="n"/>
      <c r="Q366" s="42" t="n"/>
      <c r="R366" s="42" t="n"/>
    </row>
    <row r="367">
      <c r="A367" s="42" t="n"/>
      <c r="B367" s="42">
        <f t="array" ref="B367">IFERROR(INDEX(Raw_Articles!$B:$B,MATCH(A367,Raw_Articles!$A:$A,0)),"")</f>
        <v/>
      </c>
      <c r="C367" s="42">
        <f t="array" ref="C367">IFERROR(INDEX(Raw_Articles!$G:$G,MATCH(A367,Raw_Articles!$A:$A,0)),"")</f>
        <v/>
      </c>
      <c r="D367" s="42">
        <f t="array" ref="D367">IFERROR(INDEX(Raw_Articles!$H:$H,MATCH(A367,Raw_Articles!$A:$A,0)),"")</f>
        <v/>
      </c>
      <c r="E367" s="42">
        <f t="array" ref="E367">IFERROR(INDEX(Raw_Articles!$I:$I,MATCH(A367,Raw_Articles!$A:$A,0)),"")</f>
        <v/>
      </c>
      <c r="F367" s="42">
        <f t="array" ref="F367">IFERROR(INDEX(Raw_Articles!$J:$J,MATCH(A367,Raw_Articles!$A:$A,0)),"")</f>
        <v/>
      </c>
      <c r="G367" s="42">
        <f t="array" ref="G367">IFERROR(INDEX(Raw_Articles!$K:$K,MATCH(A367,Raw_Articles!$A:$A,0)),"")</f>
        <v/>
      </c>
      <c r="H367" s="42" t="n"/>
      <c r="I367" s="42" t="n"/>
      <c r="J367" s="42" t="n"/>
      <c r="K367" s="42" t="n"/>
      <c r="L367" s="42" t="n"/>
      <c r="M367" s="42" t="n"/>
      <c r="N367" s="42" t="n"/>
      <c r="O367" s="42" t="n"/>
      <c r="P367" s="42" t="n"/>
      <c r="Q367" s="42" t="n"/>
      <c r="R367" s="42" t="n"/>
    </row>
    <row r="368">
      <c r="A368" s="42" t="n"/>
      <c r="B368" s="42">
        <f t="array" ref="B368">IFERROR(INDEX(Raw_Articles!$B:$B,MATCH(A368,Raw_Articles!$A:$A,0)),"")</f>
        <v/>
      </c>
      <c r="C368" s="42">
        <f t="array" ref="C368">IFERROR(INDEX(Raw_Articles!$G:$G,MATCH(A368,Raw_Articles!$A:$A,0)),"")</f>
        <v/>
      </c>
      <c r="D368" s="42">
        <f t="array" ref="D368">IFERROR(INDEX(Raw_Articles!$H:$H,MATCH(A368,Raw_Articles!$A:$A,0)),"")</f>
        <v/>
      </c>
      <c r="E368" s="42">
        <f t="array" ref="E368">IFERROR(INDEX(Raw_Articles!$I:$I,MATCH(A368,Raw_Articles!$A:$A,0)),"")</f>
        <v/>
      </c>
      <c r="F368" s="42">
        <f t="array" ref="F368">IFERROR(INDEX(Raw_Articles!$J:$J,MATCH(A368,Raw_Articles!$A:$A,0)),"")</f>
        <v/>
      </c>
      <c r="G368" s="42">
        <f t="array" ref="G368">IFERROR(INDEX(Raw_Articles!$K:$K,MATCH(A368,Raw_Articles!$A:$A,0)),"")</f>
        <v/>
      </c>
      <c r="H368" s="42" t="n"/>
      <c r="I368" s="42" t="n"/>
      <c r="J368" s="42" t="n"/>
      <c r="K368" s="42" t="n"/>
      <c r="L368" s="42" t="n"/>
      <c r="M368" s="42" t="n"/>
      <c r="N368" s="42" t="n"/>
      <c r="O368" s="42" t="n"/>
      <c r="P368" s="42" t="n"/>
      <c r="Q368" s="42" t="n"/>
      <c r="R368" s="42" t="n"/>
    </row>
    <row r="369">
      <c r="A369" s="42" t="n"/>
      <c r="B369" s="42">
        <f t="array" ref="B369">IFERROR(INDEX(Raw_Articles!$B:$B,MATCH(A369,Raw_Articles!$A:$A,0)),"")</f>
        <v/>
      </c>
      <c r="C369" s="42">
        <f t="array" ref="C369">IFERROR(INDEX(Raw_Articles!$G:$G,MATCH(A369,Raw_Articles!$A:$A,0)),"")</f>
        <v/>
      </c>
      <c r="D369" s="42">
        <f t="array" ref="D369">IFERROR(INDEX(Raw_Articles!$H:$H,MATCH(A369,Raw_Articles!$A:$A,0)),"")</f>
        <v/>
      </c>
      <c r="E369" s="42">
        <f t="array" ref="E369">IFERROR(INDEX(Raw_Articles!$I:$I,MATCH(A369,Raw_Articles!$A:$A,0)),"")</f>
        <v/>
      </c>
      <c r="F369" s="42">
        <f t="array" ref="F369">IFERROR(INDEX(Raw_Articles!$J:$J,MATCH(A369,Raw_Articles!$A:$A,0)),"")</f>
        <v/>
      </c>
      <c r="G369" s="42">
        <f t="array" ref="G369">IFERROR(INDEX(Raw_Articles!$K:$K,MATCH(A369,Raw_Articles!$A:$A,0)),"")</f>
        <v/>
      </c>
      <c r="H369" s="42" t="n"/>
      <c r="I369" s="42" t="n"/>
      <c r="J369" s="42" t="n"/>
      <c r="K369" s="42" t="n"/>
      <c r="L369" s="42" t="n"/>
      <c r="M369" s="42" t="n"/>
      <c r="N369" s="42" t="n"/>
      <c r="O369" s="42" t="n"/>
      <c r="P369" s="42" t="n"/>
      <c r="Q369" s="42" t="n"/>
      <c r="R369" s="42" t="n"/>
    </row>
    <row r="370">
      <c r="A370" s="42" t="n"/>
      <c r="B370" s="42">
        <f t="array" ref="B370">IFERROR(INDEX(Raw_Articles!$B:$B,MATCH(A370,Raw_Articles!$A:$A,0)),"")</f>
        <v/>
      </c>
      <c r="C370" s="42">
        <f t="array" ref="C370">IFERROR(INDEX(Raw_Articles!$G:$G,MATCH(A370,Raw_Articles!$A:$A,0)),"")</f>
        <v/>
      </c>
      <c r="D370" s="42">
        <f t="array" ref="D370">IFERROR(INDEX(Raw_Articles!$H:$H,MATCH(A370,Raw_Articles!$A:$A,0)),"")</f>
        <v/>
      </c>
      <c r="E370" s="42">
        <f t="array" ref="E370">IFERROR(INDEX(Raw_Articles!$I:$I,MATCH(A370,Raw_Articles!$A:$A,0)),"")</f>
        <v/>
      </c>
      <c r="F370" s="42">
        <f t="array" ref="F370">IFERROR(INDEX(Raw_Articles!$J:$J,MATCH(A370,Raw_Articles!$A:$A,0)),"")</f>
        <v/>
      </c>
      <c r="G370" s="42">
        <f t="array" ref="G370">IFERROR(INDEX(Raw_Articles!$K:$K,MATCH(A370,Raw_Articles!$A:$A,0)),"")</f>
        <v/>
      </c>
      <c r="H370" s="42" t="n"/>
      <c r="I370" s="42" t="n"/>
      <c r="J370" s="42" t="n"/>
      <c r="K370" s="42" t="n"/>
      <c r="L370" s="42" t="n"/>
      <c r="M370" s="42" t="n"/>
      <c r="N370" s="42" t="n"/>
      <c r="O370" s="42" t="n"/>
      <c r="P370" s="42" t="n"/>
      <c r="Q370" s="42" t="n"/>
      <c r="R370" s="42" t="n"/>
    </row>
    <row r="371">
      <c r="A371" s="42" t="n"/>
      <c r="B371" s="42">
        <f t="array" ref="B371">IFERROR(INDEX(Raw_Articles!$B:$B,MATCH(A371,Raw_Articles!$A:$A,0)),"")</f>
        <v/>
      </c>
      <c r="C371" s="42">
        <f t="array" ref="C371">IFERROR(INDEX(Raw_Articles!$G:$G,MATCH(A371,Raw_Articles!$A:$A,0)),"")</f>
        <v/>
      </c>
      <c r="D371" s="42">
        <f t="array" ref="D371">IFERROR(INDEX(Raw_Articles!$H:$H,MATCH(A371,Raw_Articles!$A:$A,0)),"")</f>
        <v/>
      </c>
      <c r="E371" s="42">
        <f t="array" ref="E371">IFERROR(INDEX(Raw_Articles!$I:$I,MATCH(A371,Raw_Articles!$A:$A,0)),"")</f>
        <v/>
      </c>
      <c r="F371" s="42">
        <f t="array" ref="F371">IFERROR(INDEX(Raw_Articles!$J:$J,MATCH(A371,Raw_Articles!$A:$A,0)),"")</f>
        <v/>
      </c>
      <c r="G371" s="42">
        <f t="array" ref="G371">IFERROR(INDEX(Raw_Articles!$K:$K,MATCH(A371,Raw_Articles!$A:$A,0)),"")</f>
        <v/>
      </c>
      <c r="H371" s="42" t="n"/>
      <c r="I371" s="42" t="n"/>
      <c r="J371" s="42" t="n"/>
      <c r="K371" s="42" t="n"/>
      <c r="L371" s="42" t="n"/>
      <c r="M371" s="42" t="n"/>
      <c r="N371" s="42" t="n"/>
      <c r="O371" s="42" t="n"/>
      <c r="P371" s="42" t="n"/>
      <c r="Q371" s="42" t="n"/>
      <c r="R371" s="42" t="n"/>
    </row>
    <row r="372">
      <c r="A372" s="42" t="n"/>
      <c r="B372" s="42">
        <f t="array" ref="B372">IFERROR(INDEX(Raw_Articles!$B:$B,MATCH(A372,Raw_Articles!$A:$A,0)),"")</f>
        <v/>
      </c>
      <c r="C372" s="42">
        <f t="array" ref="C372">IFERROR(INDEX(Raw_Articles!$G:$G,MATCH(A372,Raw_Articles!$A:$A,0)),"")</f>
        <v/>
      </c>
      <c r="D372" s="42">
        <f t="array" ref="D372">IFERROR(INDEX(Raw_Articles!$H:$H,MATCH(A372,Raw_Articles!$A:$A,0)),"")</f>
        <v/>
      </c>
      <c r="E372" s="42">
        <f t="array" ref="E372">IFERROR(INDEX(Raw_Articles!$I:$I,MATCH(A372,Raw_Articles!$A:$A,0)),"")</f>
        <v/>
      </c>
      <c r="F372" s="42">
        <f t="array" ref="F372">IFERROR(INDEX(Raw_Articles!$J:$J,MATCH(A372,Raw_Articles!$A:$A,0)),"")</f>
        <v/>
      </c>
      <c r="G372" s="42">
        <f t="array" ref="G372">IFERROR(INDEX(Raw_Articles!$K:$K,MATCH(A372,Raw_Articles!$A:$A,0)),"")</f>
        <v/>
      </c>
      <c r="H372" s="42" t="n"/>
      <c r="I372" s="42" t="n"/>
      <c r="J372" s="42" t="n"/>
      <c r="K372" s="42" t="n"/>
      <c r="L372" s="42" t="n"/>
      <c r="M372" s="42" t="n"/>
      <c r="N372" s="42" t="n"/>
      <c r="O372" s="42" t="n"/>
      <c r="P372" s="42" t="n"/>
      <c r="Q372" s="42" t="n"/>
      <c r="R372" s="42" t="n"/>
    </row>
    <row r="373">
      <c r="A373" s="42" t="n"/>
      <c r="B373" s="42">
        <f t="array" ref="B373">IFERROR(INDEX(Raw_Articles!$B:$B,MATCH(A373,Raw_Articles!$A:$A,0)),"")</f>
        <v/>
      </c>
      <c r="C373" s="42">
        <f t="array" ref="C373">IFERROR(INDEX(Raw_Articles!$G:$G,MATCH(A373,Raw_Articles!$A:$A,0)),"")</f>
        <v/>
      </c>
      <c r="D373" s="42">
        <f t="array" ref="D373">IFERROR(INDEX(Raw_Articles!$H:$H,MATCH(A373,Raw_Articles!$A:$A,0)),"")</f>
        <v/>
      </c>
      <c r="E373" s="42">
        <f t="array" ref="E373">IFERROR(INDEX(Raw_Articles!$I:$I,MATCH(A373,Raw_Articles!$A:$A,0)),"")</f>
        <v/>
      </c>
      <c r="F373" s="42">
        <f t="array" ref="F373">IFERROR(INDEX(Raw_Articles!$J:$J,MATCH(A373,Raw_Articles!$A:$A,0)),"")</f>
        <v/>
      </c>
      <c r="G373" s="42">
        <f t="array" ref="G373">IFERROR(INDEX(Raw_Articles!$K:$K,MATCH(A373,Raw_Articles!$A:$A,0)),"")</f>
        <v/>
      </c>
      <c r="H373" s="42" t="n"/>
      <c r="I373" s="42" t="n"/>
      <c r="J373" s="42" t="n"/>
      <c r="K373" s="42" t="n"/>
      <c r="L373" s="42" t="n"/>
      <c r="M373" s="42" t="n"/>
      <c r="N373" s="42" t="n"/>
      <c r="O373" s="42" t="n"/>
      <c r="P373" s="42" t="n"/>
      <c r="Q373" s="42" t="n"/>
      <c r="R373" s="42" t="n"/>
    </row>
    <row r="374">
      <c r="A374" s="42" t="n"/>
      <c r="B374" s="42">
        <f t="array" ref="B374">IFERROR(INDEX(Raw_Articles!$B:$B,MATCH(A374,Raw_Articles!$A:$A,0)),"")</f>
        <v/>
      </c>
      <c r="C374" s="42">
        <f t="array" ref="C374">IFERROR(INDEX(Raw_Articles!$G:$G,MATCH(A374,Raw_Articles!$A:$A,0)),"")</f>
        <v/>
      </c>
      <c r="D374" s="42">
        <f t="array" ref="D374">IFERROR(INDEX(Raw_Articles!$H:$H,MATCH(A374,Raw_Articles!$A:$A,0)),"")</f>
        <v/>
      </c>
      <c r="E374" s="42">
        <f t="array" ref="E374">IFERROR(INDEX(Raw_Articles!$I:$I,MATCH(A374,Raw_Articles!$A:$A,0)),"")</f>
        <v/>
      </c>
      <c r="F374" s="42">
        <f t="array" ref="F374">IFERROR(INDEX(Raw_Articles!$J:$J,MATCH(A374,Raw_Articles!$A:$A,0)),"")</f>
        <v/>
      </c>
      <c r="G374" s="42">
        <f t="array" ref="G374">IFERROR(INDEX(Raw_Articles!$K:$K,MATCH(A374,Raw_Articles!$A:$A,0)),"")</f>
        <v/>
      </c>
      <c r="H374" s="42" t="n"/>
      <c r="I374" s="42" t="n"/>
      <c r="J374" s="42" t="n"/>
      <c r="K374" s="42" t="n"/>
      <c r="L374" s="42" t="n"/>
      <c r="M374" s="42" t="n"/>
      <c r="N374" s="42" t="n"/>
      <c r="O374" s="42" t="n"/>
      <c r="P374" s="42" t="n"/>
      <c r="Q374" s="42" t="n"/>
      <c r="R374" s="42" t="n"/>
    </row>
    <row r="375">
      <c r="A375" s="42" t="n"/>
      <c r="B375" s="42">
        <f t="array" ref="B375">IFERROR(INDEX(Raw_Articles!$B:$B,MATCH(A375,Raw_Articles!$A:$A,0)),"")</f>
        <v/>
      </c>
      <c r="C375" s="42">
        <f t="array" ref="C375">IFERROR(INDEX(Raw_Articles!$G:$G,MATCH(A375,Raw_Articles!$A:$A,0)),"")</f>
        <v/>
      </c>
      <c r="D375" s="42">
        <f t="array" ref="D375">IFERROR(INDEX(Raw_Articles!$H:$H,MATCH(A375,Raw_Articles!$A:$A,0)),"")</f>
        <v/>
      </c>
      <c r="E375" s="42">
        <f t="array" ref="E375">IFERROR(INDEX(Raw_Articles!$I:$I,MATCH(A375,Raw_Articles!$A:$A,0)),"")</f>
        <v/>
      </c>
      <c r="F375" s="42">
        <f t="array" ref="F375">IFERROR(INDEX(Raw_Articles!$J:$J,MATCH(A375,Raw_Articles!$A:$A,0)),"")</f>
        <v/>
      </c>
      <c r="G375" s="42">
        <f t="array" ref="G375">IFERROR(INDEX(Raw_Articles!$K:$K,MATCH(A375,Raw_Articles!$A:$A,0)),"")</f>
        <v/>
      </c>
      <c r="H375" s="42" t="n"/>
      <c r="I375" s="42" t="n"/>
      <c r="J375" s="42" t="n"/>
      <c r="K375" s="42" t="n"/>
      <c r="L375" s="42" t="n"/>
      <c r="M375" s="42" t="n"/>
      <c r="N375" s="42" t="n"/>
      <c r="O375" s="42" t="n"/>
      <c r="P375" s="42" t="n"/>
      <c r="Q375" s="42" t="n"/>
      <c r="R375" s="42" t="n"/>
    </row>
    <row r="376">
      <c r="A376" s="42" t="n"/>
      <c r="B376" s="42">
        <f t="array" ref="B376">IFERROR(INDEX(Raw_Articles!$B:$B,MATCH(A376,Raw_Articles!$A:$A,0)),"")</f>
        <v/>
      </c>
      <c r="C376" s="42">
        <f t="array" ref="C376">IFERROR(INDEX(Raw_Articles!$G:$G,MATCH(A376,Raw_Articles!$A:$A,0)),"")</f>
        <v/>
      </c>
      <c r="D376" s="42">
        <f t="array" ref="D376">IFERROR(INDEX(Raw_Articles!$H:$H,MATCH(A376,Raw_Articles!$A:$A,0)),"")</f>
        <v/>
      </c>
      <c r="E376" s="42">
        <f t="array" ref="E376">IFERROR(INDEX(Raw_Articles!$I:$I,MATCH(A376,Raw_Articles!$A:$A,0)),"")</f>
        <v/>
      </c>
      <c r="F376" s="42">
        <f t="array" ref="F376">IFERROR(INDEX(Raw_Articles!$J:$J,MATCH(A376,Raw_Articles!$A:$A,0)),"")</f>
        <v/>
      </c>
      <c r="G376" s="42">
        <f t="array" ref="G376">IFERROR(INDEX(Raw_Articles!$K:$K,MATCH(A376,Raw_Articles!$A:$A,0)),"")</f>
        <v/>
      </c>
      <c r="H376" s="42" t="n"/>
      <c r="I376" s="42" t="n"/>
      <c r="J376" s="42" t="n"/>
      <c r="K376" s="42" t="n"/>
      <c r="L376" s="42" t="n"/>
      <c r="M376" s="42" t="n"/>
      <c r="N376" s="42" t="n"/>
      <c r="O376" s="42" t="n"/>
      <c r="P376" s="42" t="n"/>
      <c r="Q376" s="42" t="n"/>
      <c r="R376" s="42" t="n"/>
    </row>
    <row r="377">
      <c r="A377" s="42" t="n"/>
      <c r="B377" s="42">
        <f t="array" ref="B377">IFERROR(INDEX(Raw_Articles!$B:$B,MATCH(A377,Raw_Articles!$A:$A,0)),"")</f>
        <v/>
      </c>
      <c r="C377" s="42">
        <f t="array" ref="C377">IFERROR(INDEX(Raw_Articles!$G:$G,MATCH(A377,Raw_Articles!$A:$A,0)),"")</f>
        <v/>
      </c>
      <c r="D377" s="42">
        <f t="array" ref="D377">IFERROR(INDEX(Raw_Articles!$H:$H,MATCH(A377,Raw_Articles!$A:$A,0)),"")</f>
        <v/>
      </c>
      <c r="E377" s="42">
        <f t="array" ref="E377">IFERROR(INDEX(Raw_Articles!$I:$I,MATCH(A377,Raw_Articles!$A:$A,0)),"")</f>
        <v/>
      </c>
      <c r="F377" s="42">
        <f t="array" ref="F377">IFERROR(INDEX(Raw_Articles!$J:$J,MATCH(A377,Raw_Articles!$A:$A,0)),"")</f>
        <v/>
      </c>
      <c r="G377" s="42">
        <f t="array" ref="G377">IFERROR(INDEX(Raw_Articles!$K:$K,MATCH(A377,Raw_Articles!$A:$A,0)),"")</f>
        <v/>
      </c>
      <c r="H377" s="42" t="n"/>
      <c r="I377" s="42" t="n"/>
      <c r="J377" s="42" t="n"/>
      <c r="K377" s="42" t="n"/>
      <c r="L377" s="42" t="n"/>
      <c r="M377" s="42" t="n"/>
      <c r="N377" s="42" t="n"/>
      <c r="O377" s="42" t="n"/>
      <c r="P377" s="42" t="n"/>
      <c r="Q377" s="42" t="n"/>
      <c r="R377" s="42" t="n"/>
    </row>
    <row r="378">
      <c r="A378" s="42" t="n"/>
      <c r="B378" s="42">
        <f t="array" ref="B378">IFERROR(INDEX(Raw_Articles!$B:$B,MATCH(A378,Raw_Articles!$A:$A,0)),"")</f>
        <v/>
      </c>
      <c r="C378" s="42">
        <f t="array" ref="C378">IFERROR(INDEX(Raw_Articles!$G:$G,MATCH(A378,Raw_Articles!$A:$A,0)),"")</f>
        <v/>
      </c>
      <c r="D378" s="42">
        <f t="array" ref="D378">IFERROR(INDEX(Raw_Articles!$H:$H,MATCH(A378,Raw_Articles!$A:$A,0)),"")</f>
        <v/>
      </c>
      <c r="E378" s="42">
        <f t="array" ref="E378">IFERROR(INDEX(Raw_Articles!$I:$I,MATCH(A378,Raw_Articles!$A:$A,0)),"")</f>
        <v/>
      </c>
      <c r="F378" s="42">
        <f t="array" ref="F378">IFERROR(INDEX(Raw_Articles!$J:$J,MATCH(A378,Raw_Articles!$A:$A,0)),"")</f>
        <v/>
      </c>
      <c r="G378" s="42">
        <f t="array" ref="G378">IFERROR(INDEX(Raw_Articles!$K:$K,MATCH(A378,Raw_Articles!$A:$A,0)),"")</f>
        <v/>
      </c>
      <c r="H378" s="42" t="n"/>
      <c r="I378" s="42" t="n"/>
      <c r="J378" s="42" t="n"/>
      <c r="K378" s="42" t="n"/>
      <c r="L378" s="42" t="n"/>
      <c r="M378" s="42" t="n"/>
      <c r="N378" s="42" t="n"/>
      <c r="O378" s="42" t="n"/>
      <c r="P378" s="42" t="n"/>
      <c r="Q378" s="42" t="n"/>
      <c r="R378" s="42" t="n"/>
    </row>
    <row r="379">
      <c r="A379" s="42" t="n"/>
      <c r="B379" s="42">
        <f t="array" ref="B379">IFERROR(INDEX(Raw_Articles!$B:$B,MATCH(A379,Raw_Articles!$A:$A,0)),"")</f>
        <v/>
      </c>
      <c r="C379" s="42">
        <f t="array" ref="C379">IFERROR(INDEX(Raw_Articles!$G:$G,MATCH(A379,Raw_Articles!$A:$A,0)),"")</f>
        <v/>
      </c>
      <c r="D379" s="42">
        <f t="array" ref="D379">IFERROR(INDEX(Raw_Articles!$H:$H,MATCH(A379,Raw_Articles!$A:$A,0)),"")</f>
        <v/>
      </c>
      <c r="E379" s="42">
        <f t="array" ref="E379">IFERROR(INDEX(Raw_Articles!$I:$I,MATCH(A379,Raw_Articles!$A:$A,0)),"")</f>
        <v/>
      </c>
      <c r="F379" s="42">
        <f t="array" ref="F379">IFERROR(INDEX(Raw_Articles!$J:$J,MATCH(A379,Raw_Articles!$A:$A,0)),"")</f>
        <v/>
      </c>
      <c r="G379" s="42">
        <f t="array" ref="G379">IFERROR(INDEX(Raw_Articles!$K:$K,MATCH(A379,Raw_Articles!$A:$A,0)),"")</f>
        <v/>
      </c>
      <c r="H379" s="42" t="n"/>
      <c r="I379" s="42" t="n"/>
      <c r="J379" s="42" t="n"/>
      <c r="K379" s="42" t="n"/>
      <c r="L379" s="42" t="n"/>
      <c r="M379" s="42" t="n"/>
      <c r="N379" s="42" t="n"/>
      <c r="O379" s="42" t="n"/>
      <c r="P379" s="42" t="n"/>
      <c r="Q379" s="42" t="n"/>
      <c r="R379" s="42" t="n"/>
    </row>
    <row r="380">
      <c r="A380" s="42" t="n"/>
      <c r="B380" s="42">
        <f t="array" ref="B380">IFERROR(INDEX(Raw_Articles!$B:$B,MATCH(A380,Raw_Articles!$A:$A,0)),"")</f>
        <v/>
      </c>
      <c r="C380" s="42">
        <f t="array" ref="C380">IFERROR(INDEX(Raw_Articles!$G:$G,MATCH(A380,Raw_Articles!$A:$A,0)),"")</f>
        <v/>
      </c>
      <c r="D380" s="42">
        <f t="array" ref="D380">IFERROR(INDEX(Raw_Articles!$H:$H,MATCH(A380,Raw_Articles!$A:$A,0)),"")</f>
        <v/>
      </c>
      <c r="E380" s="42">
        <f t="array" ref="E380">IFERROR(INDEX(Raw_Articles!$I:$I,MATCH(A380,Raw_Articles!$A:$A,0)),"")</f>
        <v/>
      </c>
      <c r="F380" s="42">
        <f t="array" ref="F380">IFERROR(INDEX(Raw_Articles!$J:$J,MATCH(A380,Raw_Articles!$A:$A,0)),"")</f>
        <v/>
      </c>
      <c r="G380" s="42">
        <f t="array" ref="G380">IFERROR(INDEX(Raw_Articles!$K:$K,MATCH(A380,Raw_Articles!$A:$A,0)),"")</f>
        <v/>
      </c>
      <c r="H380" s="42" t="n"/>
      <c r="I380" s="42" t="n"/>
      <c r="J380" s="42" t="n"/>
      <c r="K380" s="42" t="n"/>
      <c r="L380" s="42" t="n"/>
      <c r="M380" s="42" t="n"/>
      <c r="N380" s="42" t="n"/>
      <c r="O380" s="42" t="n"/>
      <c r="P380" s="42" t="n"/>
      <c r="Q380" s="42" t="n"/>
      <c r="R380" s="42" t="n"/>
    </row>
    <row r="381">
      <c r="A381" s="42" t="n"/>
      <c r="B381" s="42">
        <f t="array" ref="B381">IFERROR(INDEX(Raw_Articles!$B:$B,MATCH(A381,Raw_Articles!$A:$A,0)),"")</f>
        <v/>
      </c>
      <c r="C381" s="42">
        <f t="array" ref="C381">IFERROR(INDEX(Raw_Articles!$G:$G,MATCH(A381,Raw_Articles!$A:$A,0)),"")</f>
        <v/>
      </c>
      <c r="D381" s="42">
        <f t="array" ref="D381">IFERROR(INDEX(Raw_Articles!$H:$H,MATCH(A381,Raw_Articles!$A:$A,0)),"")</f>
        <v/>
      </c>
      <c r="E381" s="42">
        <f t="array" ref="E381">IFERROR(INDEX(Raw_Articles!$I:$I,MATCH(A381,Raw_Articles!$A:$A,0)),"")</f>
        <v/>
      </c>
      <c r="F381" s="42">
        <f t="array" ref="F381">IFERROR(INDEX(Raw_Articles!$J:$J,MATCH(A381,Raw_Articles!$A:$A,0)),"")</f>
        <v/>
      </c>
      <c r="G381" s="42">
        <f t="array" ref="G381">IFERROR(INDEX(Raw_Articles!$K:$K,MATCH(A381,Raw_Articles!$A:$A,0)),"")</f>
        <v/>
      </c>
      <c r="H381" s="42" t="n"/>
      <c r="I381" s="42" t="n"/>
      <c r="J381" s="42" t="n"/>
      <c r="K381" s="42" t="n"/>
      <c r="L381" s="42" t="n"/>
      <c r="M381" s="42" t="n"/>
      <c r="N381" s="42" t="n"/>
      <c r="O381" s="42" t="n"/>
      <c r="P381" s="42" t="n"/>
      <c r="Q381" s="42" t="n"/>
      <c r="R381" s="42" t="n"/>
    </row>
    <row r="382">
      <c r="A382" s="42" t="n"/>
      <c r="B382" s="42">
        <f t="array" ref="B382">IFERROR(INDEX(Raw_Articles!$B:$B,MATCH(A382,Raw_Articles!$A:$A,0)),"")</f>
        <v/>
      </c>
      <c r="C382" s="42">
        <f t="array" ref="C382">IFERROR(INDEX(Raw_Articles!$G:$G,MATCH(A382,Raw_Articles!$A:$A,0)),"")</f>
        <v/>
      </c>
      <c r="D382" s="42">
        <f t="array" ref="D382">IFERROR(INDEX(Raw_Articles!$H:$H,MATCH(A382,Raw_Articles!$A:$A,0)),"")</f>
        <v/>
      </c>
      <c r="E382" s="42">
        <f t="array" ref="E382">IFERROR(INDEX(Raw_Articles!$I:$I,MATCH(A382,Raw_Articles!$A:$A,0)),"")</f>
        <v/>
      </c>
      <c r="F382" s="42">
        <f t="array" ref="F382">IFERROR(INDEX(Raw_Articles!$J:$J,MATCH(A382,Raw_Articles!$A:$A,0)),"")</f>
        <v/>
      </c>
      <c r="G382" s="42">
        <f t="array" ref="G382">IFERROR(INDEX(Raw_Articles!$K:$K,MATCH(A382,Raw_Articles!$A:$A,0)),"")</f>
        <v/>
      </c>
      <c r="H382" s="42" t="n"/>
      <c r="I382" s="42" t="n"/>
      <c r="J382" s="42" t="n"/>
      <c r="K382" s="42" t="n"/>
      <c r="L382" s="42" t="n"/>
      <c r="M382" s="42" t="n"/>
      <c r="N382" s="42" t="n"/>
      <c r="O382" s="42" t="n"/>
      <c r="P382" s="42" t="n"/>
      <c r="Q382" s="42" t="n"/>
      <c r="R382" s="42" t="n"/>
    </row>
    <row r="383">
      <c r="A383" s="42" t="n"/>
      <c r="B383" s="42">
        <f t="array" ref="B383">IFERROR(INDEX(Raw_Articles!$B:$B,MATCH(A383,Raw_Articles!$A:$A,0)),"")</f>
        <v/>
      </c>
      <c r="C383" s="42">
        <f t="array" ref="C383">IFERROR(INDEX(Raw_Articles!$G:$G,MATCH(A383,Raw_Articles!$A:$A,0)),"")</f>
        <v/>
      </c>
      <c r="D383" s="42">
        <f t="array" ref="D383">IFERROR(INDEX(Raw_Articles!$H:$H,MATCH(A383,Raw_Articles!$A:$A,0)),"")</f>
        <v/>
      </c>
      <c r="E383" s="42">
        <f t="array" ref="E383">IFERROR(INDEX(Raw_Articles!$I:$I,MATCH(A383,Raw_Articles!$A:$A,0)),"")</f>
        <v/>
      </c>
      <c r="F383" s="42">
        <f t="array" ref="F383">IFERROR(INDEX(Raw_Articles!$J:$J,MATCH(A383,Raw_Articles!$A:$A,0)),"")</f>
        <v/>
      </c>
      <c r="G383" s="42">
        <f t="array" ref="G383">IFERROR(INDEX(Raw_Articles!$K:$K,MATCH(A383,Raw_Articles!$A:$A,0)),"")</f>
        <v/>
      </c>
      <c r="H383" s="42" t="n"/>
      <c r="I383" s="42" t="n"/>
      <c r="J383" s="42" t="n"/>
      <c r="K383" s="42" t="n"/>
      <c r="L383" s="42" t="n"/>
      <c r="M383" s="42" t="n"/>
      <c r="N383" s="42" t="n"/>
      <c r="O383" s="42" t="n"/>
      <c r="P383" s="42" t="n"/>
      <c r="Q383" s="42" t="n"/>
      <c r="R383" s="42" t="n"/>
    </row>
    <row r="384">
      <c r="A384" s="42" t="n"/>
      <c r="B384" s="42">
        <f t="array" ref="B384">IFERROR(INDEX(Raw_Articles!$B:$B,MATCH(A384,Raw_Articles!$A:$A,0)),"")</f>
        <v/>
      </c>
      <c r="C384" s="42">
        <f t="array" ref="C384">IFERROR(INDEX(Raw_Articles!$G:$G,MATCH(A384,Raw_Articles!$A:$A,0)),"")</f>
        <v/>
      </c>
      <c r="D384" s="42">
        <f t="array" ref="D384">IFERROR(INDEX(Raw_Articles!$H:$H,MATCH(A384,Raw_Articles!$A:$A,0)),"")</f>
        <v/>
      </c>
      <c r="E384" s="42">
        <f t="array" ref="E384">IFERROR(INDEX(Raw_Articles!$I:$I,MATCH(A384,Raw_Articles!$A:$A,0)),"")</f>
        <v/>
      </c>
      <c r="F384" s="42">
        <f t="array" ref="F384">IFERROR(INDEX(Raw_Articles!$J:$J,MATCH(A384,Raw_Articles!$A:$A,0)),"")</f>
        <v/>
      </c>
      <c r="G384" s="42">
        <f t="array" ref="G384">IFERROR(INDEX(Raw_Articles!$K:$K,MATCH(A384,Raw_Articles!$A:$A,0)),"")</f>
        <v/>
      </c>
      <c r="H384" s="42" t="n"/>
      <c r="I384" s="42" t="n"/>
      <c r="J384" s="42" t="n"/>
      <c r="K384" s="42" t="n"/>
      <c r="L384" s="42" t="n"/>
      <c r="M384" s="42" t="n"/>
      <c r="N384" s="42" t="n"/>
      <c r="O384" s="42" t="n"/>
      <c r="P384" s="42" t="n"/>
      <c r="Q384" s="42" t="n"/>
      <c r="R384" s="42" t="n"/>
    </row>
    <row r="385">
      <c r="A385" s="42" t="n"/>
      <c r="B385" s="42">
        <f t="array" ref="B385">IFERROR(INDEX(Raw_Articles!$B:$B,MATCH(A385,Raw_Articles!$A:$A,0)),"")</f>
        <v/>
      </c>
      <c r="C385" s="42">
        <f t="array" ref="C385">IFERROR(INDEX(Raw_Articles!$G:$G,MATCH(A385,Raw_Articles!$A:$A,0)),"")</f>
        <v/>
      </c>
      <c r="D385" s="42">
        <f t="array" ref="D385">IFERROR(INDEX(Raw_Articles!$H:$H,MATCH(A385,Raw_Articles!$A:$A,0)),"")</f>
        <v/>
      </c>
      <c r="E385" s="42">
        <f t="array" ref="E385">IFERROR(INDEX(Raw_Articles!$I:$I,MATCH(A385,Raw_Articles!$A:$A,0)),"")</f>
        <v/>
      </c>
      <c r="F385" s="42">
        <f t="array" ref="F385">IFERROR(INDEX(Raw_Articles!$J:$J,MATCH(A385,Raw_Articles!$A:$A,0)),"")</f>
        <v/>
      </c>
      <c r="G385" s="42">
        <f t="array" ref="G385">IFERROR(INDEX(Raw_Articles!$K:$K,MATCH(A385,Raw_Articles!$A:$A,0)),"")</f>
        <v/>
      </c>
      <c r="H385" s="42" t="n"/>
      <c r="I385" s="42" t="n"/>
      <c r="J385" s="42" t="n"/>
      <c r="K385" s="42" t="n"/>
      <c r="L385" s="42" t="n"/>
      <c r="M385" s="42" t="n"/>
      <c r="N385" s="42" t="n"/>
      <c r="O385" s="42" t="n"/>
      <c r="P385" s="42" t="n"/>
      <c r="Q385" s="42" t="n"/>
      <c r="R385" s="42" t="n"/>
    </row>
    <row r="386">
      <c r="A386" s="42" t="n"/>
      <c r="B386" s="42">
        <f t="array" ref="B386">IFERROR(INDEX(Raw_Articles!$B:$B,MATCH(A386,Raw_Articles!$A:$A,0)),"")</f>
        <v/>
      </c>
      <c r="C386" s="42">
        <f t="array" ref="C386">IFERROR(INDEX(Raw_Articles!$G:$G,MATCH(A386,Raw_Articles!$A:$A,0)),"")</f>
        <v/>
      </c>
      <c r="D386" s="42">
        <f t="array" ref="D386">IFERROR(INDEX(Raw_Articles!$H:$H,MATCH(A386,Raw_Articles!$A:$A,0)),"")</f>
        <v/>
      </c>
      <c r="E386" s="42">
        <f t="array" ref="E386">IFERROR(INDEX(Raw_Articles!$I:$I,MATCH(A386,Raw_Articles!$A:$A,0)),"")</f>
        <v/>
      </c>
      <c r="F386" s="42">
        <f t="array" ref="F386">IFERROR(INDEX(Raw_Articles!$J:$J,MATCH(A386,Raw_Articles!$A:$A,0)),"")</f>
        <v/>
      </c>
      <c r="G386" s="42">
        <f t="array" ref="G386">IFERROR(INDEX(Raw_Articles!$K:$K,MATCH(A386,Raw_Articles!$A:$A,0)),"")</f>
        <v/>
      </c>
      <c r="H386" s="42" t="n"/>
      <c r="I386" s="42" t="n"/>
      <c r="J386" s="42" t="n"/>
      <c r="K386" s="42" t="n"/>
      <c r="L386" s="42" t="n"/>
      <c r="M386" s="42" t="n"/>
      <c r="N386" s="42" t="n"/>
      <c r="O386" s="42" t="n"/>
      <c r="P386" s="42" t="n"/>
      <c r="Q386" s="42" t="n"/>
      <c r="R386" s="42" t="n"/>
    </row>
    <row r="387">
      <c r="A387" s="42" t="n"/>
      <c r="B387" s="42">
        <f t="array" ref="B387">IFERROR(INDEX(Raw_Articles!$B:$B,MATCH(A387,Raw_Articles!$A:$A,0)),"")</f>
        <v/>
      </c>
      <c r="C387" s="42">
        <f t="array" ref="C387">IFERROR(INDEX(Raw_Articles!$G:$G,MATCH(A387,Raw_Articles!$A:$A,0)),"")</f>
        <v/>
      </c>
      <c r="D387" s="42">
        <f t="array" ref="D387">IFERROR(INDEX(Raw_Articles!$H:$H,MATCH(A387,Raw_Articles!$A:$A,0)),"")</f>
        <v/>
      </c>
      <c r="E387" s="42">
        <f t="array" ref="E387">IFERROR(INDEX(Raw_Articles!$I:$I,MATCH(A387,Raw_Articles!$A:$A,0)),"")</f>
        <v/>
      </c>
      <c r="F387" s="42">
        <f t="array" ref="F387">IFERROR(INDEX(Raw_Articles!$J:$J,MATCH(A387,Raw_Articles!$A:$A,0)),"")</f>
        <v/>
      </c>
      <c r="G387" s="42">
        <f t="array" ref="G387">IFERROR(INDEX(Raw_Articles!$K:$K,MATCH(A387,Raw_Articles!$A:$A,0)),"")</f>
        <v/>
      </c>
      <c r="H387" s="42" t="n"/>
      <c r="I387" s="42" t="n"/>
      <c r="J387" s="42" t="n"/>
      <c r="K387" s="42" t="n"/>
      <c r="L387" s="42" t="n"/>
      <c r="M387" s="42" t="n"/>
      <c r="N387" s="42" t="n"/>
      <c r="O387" s="42" t="n"/>
      <c r="P387" s="42" t="n"/>
      <c r="Q387" s="42" t="n"/>
      <c r="R387" s="42" t="n"/>
    </row>
    <row r="388">
      <c r="A388" s="42" t="n"/>
      <c r="B388" s="42">
        <f t="array" ref="B388">IFERROR(INDEX(Raw_Articles!$B:$B,MATCH(A388,Raw_Articles!$A:$A,0)),"")</f>
        <v/>
      </c>
      <c r="C388" s="42">
        <f t="array" ref="C388">IFERROR(INDEX(Raw_Articles!$G:$G,MATCH(A388,Raw_Articles!$A:$A,0)),"")</f>
        <v/>
      </c>
      <c r="D388" s="42">
        <f t="array" ref="D388">IFERROR(INDEX(Raw_Articles!$H:$H,MATCH(A388,Raw_Articles!$A:$A,0)),"")</f>
        <v/>
      </c>
      <c r="E388" s="42">
        <f t="array" ref="E388">IFERROR(INDEX(Raw_Articles!$I:$I,MATCH(A388,Raw_Articles!$A:$A,0)),"")</f>
        <v/>
      </c>
      <c r="F388" s="42">
        <f t="array" ref="F388">IFERROR(INDEX(Raw_Articles!$J:$J,MATCH(A388,Raw_Articles!$A:$A,0)),"")</f>
        <v/>
      </c>
      <c r="G388" s="42">
        <f t="array" ref="G388">IFERROR(INDEX(Raw_Articles!$K:$K,MATCH(A388,Raw_Articles!$A:$A,0)),"")</f>
        <v/>
      </c>
      <c r="H388" s="42" t="n"/>
      <c r="I388" s="42" t="n"/>
      <c r="J388" s="42" t="n"/>
      <c r="K388" s="42" t="n"/>
      <c r="L388" s="42" t="n"/>
      <c r="M388" s="42" t="n"/>
      <c r="N388" s="42" t="n"/>
      <c r="O388" s="42" t="n"/>
      <c r="P388" s="42" t="n"/>
      <c r="Q388" s="42" t="n"/>
      <c r="R388" s="42" t="n"/>
    </row>
    <row r="389">
      <c r="A389" s="42" t="n"/>
      <c r="B389" s="42">
        <f t="array" ref="B389">IFERROR(INDEX(Raw_Articles!$B:$B,MATCH(A389,Raw_Articles!$A:$A,0)),"")</f>
        <v/>
      </c>
      <c r="C389" s="42">
        <f t="array" ref="C389">IFERROR(INDEX(Raw_Articles!$G:$G,MATCH(A389,Raw_Articles!$A:$A,0)),"")</f>
        <v/>
      </c>
      <c r="D389" s="42">
        <f t="array" ref="D389">IFERROR(INDEX(Raw_Articles!$H:$H,MATCH(A389,Raw_Articles!$A:$A,0)),"")</f>
        <v/>
      </c>
      <c r="E389" s="42">
        <f t="array" ref="E389">IFERROR(INDEX(Raw_Articles!$I:$I,MATCH(A389,Raw_Articles!$A:$A,0)),"")</f>
        <v/>
      </c>
      <c r="F389" s="42">
        <f t="array" ref="F389">IFERROR(INDEX(Raw_Articles!$J:$J,MATCH(A389,Raw_Articles!$A:$A,0)),"")</f>
        <v/>
      </c>
      <c r="G389" s="42">
        <f t="array" ref="G389">IFERROR(INDEX(Raw_Articles!$K:$K,MATCH(A389,Raw_Articles!$A:$A,0)),"")</f>
        <v/>
      </c>
      <c r="H389" s="42" t="n"/>
      <c r="I389" s="42" t="n"/>
      <c r="J389" s="42" t="n"/>
      <c r="K389" s="42" t="n"/>
      <c r="L389" s="42" t="n"/>
      <c r="M389" s="42" t="n"/>
      <c r="N389" s="42" t="n"/>
      <c r="O389" s="42" t="n"/>
      <c r="P389" s="42" t="n"/>
      <c r="Q389" s="42" t="n"/>
      <c r="R389" s="42" t="n"/>
    </row>
    <row r="390">
      <c r="A390" s="42" t="n"/>
      <c r="B390" s="42">
        <f t="array" ref="B390">IFERROR(INDEX(Raw_Articles!$B:$B,MATCH(A390,Raw_Articles!$A:$A,0)),"")</f>
        <v/>
      </c>
      <c r="C390" s="42">
        <f t="array" ref="C390">IFERROR(INDEX(Raw_Articles!$G:$G,MATCH(A390,Raw_Articles!$A:$A,0)),"")</f>
        <v/>
      </c>
      <c r="D390" s="42">
        <f t="array" ref="D390">IFERROR(INDEX(Raw_Articles!$H:$H,MATCH(A390,Raw_Articles!$A:$A,0)),"")</f>
        <v/>
      </c>
      <c r="E390" s="42">
        <f t="array" ref="E390">IFERROR(INDEX(Raw_Articles!$I:$I,MATCH(A390,Raw_Articles!$A:$A,0)),"")</f>
        <v/>
      </c>
      <c r="F390" s="42">
        <f t="array" ref="F390">IFERROR(INDEX(Raw_Articles!$J:$J,MATCH(A390,Raw_Articles!$A:$A,0)),"")</f>
        <v/>
      </c>
      <c r="G390" s="42">
        <f t="array" ref="G390">IFERROR(INDEX(Raw_Articles!$K:$K,MATCH(A390,Raw_Articles!$A:$A,0)),"")</f>
        <v/>
      </c>
      <c r="H390" s="42" t="n"/>
      <c r="I390" s="42" t="n"/>
      <c r="J390" s="42" t="n"/>
      <c r="K390" s="42" t="n"/>
      <c r="L390" s="42" t="n"/>
      <c r="M390" s="42" t="n"/>
      <c r="N390" s="42" t="n"/>
      <c r="O390" s="42" t="n"/>
      <c r="P390" s="42" t="n"/>
      <c r="Q390" s="42" t="n"/>
      <c r="R390" s="42" t="n"/>
    </row>
    <row r="391">
      <c r="A391" s="42" t="n"/>
      <c r="B391" s="42">
        <f t="array" ref="B391">IFERROR(INDEX(Raw_Articles!$B:$B,MATCH(A391,Raw_Articles!$A:$A,0)),"")</f>
        <v/>
      </c>
      <c r="C391" s="42">
        <f t="array" ref="C391">IFERROR(INDEX(Raw_Articles!$G:$G,MATCH(A391,Raw_Articles!$A:$A,0)),"")</f>
        <v/>
      </c>
      <c r="D391" s="42">
        <f t="array" ref="D391">IFERROR(INDEX(Raw_Articles!$H:$H,MATCH(A391,Raw_Articles!$A:$A,0)),"")</f>
        <v/>
      </c>
      <c r="E391" s="42">
        <f t="array" ref="E391">IFERROR(INDEX(Raw_Articles!$I:$I,MATCH(A391,Raw_Articles!$A:$A,0)),"")</f>
        <v/>
      </c>
      <c r="F391" s="42">
        <f t="array" ref="F391">IFERROR(INDEX(Raw_Articles!$J:$J,MATCH(A391,Raw_Articles!$A:$A,0)),"")</f>
        <v/>
      </c>
      <c r="G391" s="42">
        <f t="array" ref="G391">IFERROR(INDEX(Raw_Articles!$K:$K,MATCH(A391,Raw_Articles!$A:$A,0)),"")</f>
        <v/>
      </c>
      <c r="H391" s="42" t="n"/>
      <c r="I391" s="42" t="n"/>
      <c r="J391" s="42" t="n"/>
      <c r="K391" s="42" t="n"/>
      <c r="L391" s="42" t="n"/>
      <c r="M391" s="42" t="n"/>
      <c r="N391" s="42" t="n"/>
      <c r="O391" s="42" t="n"/>
      <c r="P391" s="42" t="n"/>
      <c r="Q391" s="42" t="n"/>
      <c r="R391" s="42" t="n"/>
    </row>
    <row r="392">
      <c r="A392" s="42" t="n"/>
      <c r="B392" s="42">
        <f t="array" ref="B392">IFERROR(INDEX(Raw_Articles!$B:$B,MATCH(A392,Raw_Articles!$A:$A,0)),"")</f>
        <v/>
      </c>
      <c r="C392" s="42">
        <f t="array" ref="C392">IFERROR(INDEX(Raw_Articles!$G:$G,MATCH(A392,Raw_Articles!$A:$A,0)),"")</f>
        <v/>
      </c>
      <c r="D392" s="42">
        <f t="array" ref="D392">IFERROR(INDEX(Raw_Articles!$H:$H,MATCH(A392,Raw_Articles!$A:$A,0)),"")</f>
        <v/>
      </c>
      <c r="E392" s="42">
        <f t="array" ref="E392">IFERROR(INDEX(Raw_Articles!$I:$I,MATCH(A392,Raw_Articles!$A:$A,0)),"")</f>
        <v/>
      </c>
      <c r="F392" s="42">
        <f t="array" ref="F392">IFERROR(INDEX(Raw_Articles!$J:$J,MATCH(A392,Raw_Articles!$A:$A,0)),"")</f>
        <v/>
      </c>
      <c r="G392" s="42">
        <f t="array" ref="G392">IFERROR(INDEX(Raw_Articles!$K:$K,MATCH(A392,Raw_Articles!$A:$A,0)),"")</f>
        <v/>
      </c>
      <c r="H392" s="42" t="n"/>
      <c r="I392" s="42" t="n"/>
      <c r="J392" s="42" t="n"/>
      <c r="K392" s="42" t="n"/>
      <c r="L392" s="42" t="n"/>
      <c r="M392" s="42" t="n"/>
      <c r="N392" s="42" t="n"/>
      <c r="O392" s="42" t="n"/>
      <c r="P392" s="42" t="n"/>
      <c r="Q392" s="42" t="n"/>
      <c r="R392" s="42" t="n"/>
    </row>
    <row r="393">
      <c r="A393" s="42" t="n"/>
      <c r="B393" s="42">
        <f t="array" ref="B393">IFERROR(INDEX(Raw_Articles!$B:$B,MATCH(A393,Raw_Articles!$A:$A,0)),"")</f>
        <v/>
      </c>
      <c r="C393" s="42">
        <f t="array" ref="C393">IFERROR(INDEX(Raw_Articles!$G:$G,MATCH(A393,Raw_Articles!$A:$A,0)),"")</f>
        <v/>
      </c>
      <c r="D393" s="42">
        <f t="array" ref="D393">IFERROR(INDEX(Raw_Articles!$H:$H,MATCH(A393,Raw_Articles!$A:$A,0)),"")</f>
        <v/>
      </c>
      <c r="E393" s="42">
        <f t="array" ref="E393">IFERROR(INDEX(Raw_Articles!$I:$I,MATCH(A393,Raw_Articles!$A:$A,0)),"")</f>
        <v/>
      </c>
      <c r="F393" s="42">
        <f t="array" ref="F393">IFERROR(INDEX(Raw_Articles!$J:$J,MATCH(A393,Raw_Articles!$A:$A,0)),"")</f>
        <v/>
      </c>
      <c r="G393" s="42">
        <f t="array" ref="G393">IFERROR(INDEX(Raw_Articles!$K:$K,MATCH(A393,Raw_Articles!$A:$A,0)),"")</f>
        <v/>
      </c>
      <c r="H393" s="42" t="n"/>
      <c r="I393" s="42" t="n"/>
      <c r="J393" s="42" t="n"/>
      <c r="K393" s="42" t="n"/>
      <c r="L393" s="42" t="n"/>
      <c r="M393" s="42" t="n"/>
      <c r="N393" s="42" t="n"/>
      <c r="O393" s="42" t="n"/>
      <c r="P393" s="42" t="n"/>
      <c r="Q393" s="42" t="n"/>
      <c r="R393" s="42" t="n"/>
    </row>
    <row r="394">
      <c r="A394" s="42" t="n"/>
      <c r="B394" s="42">
        <f t="array" ref="B394">IFERROR(INDEX(Raw_Articles!$B:$B,MATCH(A394,Raw_Articles!$A:$A,0)),"")</f>
        <v/>
      </c>
      <c r="C394" s="42">
        <f t="array" ref="C394">IFERROR(INDEX(Raw_Articles!$G:$G,MATCH(A394,Raw_Articles!$A:$A,0)),"")</f>
        <v/>
      </c>
      <c r="D394" s="42">
        <f t="array" ref="D394">IFERROR(INDEX(Raw_Articles!$H:$H,MATCH(A394,Raw_Articles!$A:$A,0)),"")</f>
        <v/>
      </c>
      <c r="E394" s="42">
        <f t="array" ref="E394">IFERROR(INDEX(Raw_Articles!$I:$I,MATCH(A394,Raw_Articles!$A:$A,0)),"")</f>
        <v/>
      </c>
      <c r="F394" s="42">
        <f t="array" ref="F394">IFERROR(INDEX(Raw_Articles!$J:$J,MATCH(A394,Raw_Articles!$A:$A,0)),"")</f>
        <v/>
      </c>
      <c r="G394" s="42">
        <f t="array" ref="G394">IFERROR(INDEX(Raw_Articles!$K:$K,MATCH(A394,Raw_Articles!$A:$A,0)),"")</f>
        <v/>
      </c>
      <c r="H394" s="42" t="n"/>
      <c r="I394" s="42" t="n"/>
      <c r="J394" s="42" t="n"/>
      <c r="K394" s="42" t="n"/>
      <c r="L394" s="42" t="n"/>
      <c r="M394" s="42" t="n"/>
      <c r="N394" s="42" t="n"/>
      <c r="O394" s="42" t="n"/>
      <c r="P394" s="42" t="n"/>
      <c r="Q394" s="42" t="n"/>
      <c r="R394" s="42" t="n"/>
    </row>
    <row r="395">
      <c r="A395" s="42" t="n"/>
      <c r="B395" s="42">
        <f t="array" ref="B395">IFERROR(INDEX(Raw_Articles!$B:$B,MATCH(A395,Raw_Articles!$A:$A,0)),"")</f>
        <v/>
      </c>
      <c r="C395" s="42">
        <f t="array" ref="C395">IFERROR(INDEX(Raw_Articles!$G:$G,MATCH(A395,Raw_Articles!$A:$A,0)),"")</f>
        <v/>
      </c>
      <c r="D395" s="42">
        <f t="array" ref="D395">IFERROR(INDEX(Raw_Articles!$H:$H,MATCH(A395,Raw_Articles!$A:$A,0)),"")</f>
        <v/>
      </c>
      <c r="E395" s="42">
        <f t="array" ref="E395">IFERROR(INDEX(Raw_Articles!$I:$I,MATCH(A395,Raw_Articles!$A:$A,0)),"")</f>
        <v/>
      </c>
      <c r="F395" s="42">
        <f t="array" ref="F395">IFERROR(INDEX(Raw_Articles!$J:$J,MATCH(A395,Raw_Articles!$A:$A,0)),"")</f>
        <v/>
      </c>
      <c r="G395" s="42">
        <f t="array" ref="G395">IFERROR(INDEX(Raw_Articles!$K:$K,MATCH(A395,Raw_Articles!$A:$A,0)),"")</f>
        <v/>
      </c>
      <c r="H395" s="42" t="n"/>
      <c r="I395" s="42" t="n"/>
      <c r="J395" s="42" t="n"/>
      <c r="K395" s="42" t="n"/>
      <c r="L395" s="42" t="n"/>
      <c r="M395" s="42" t="n"/>
      <c r="N395" s="42" t="n"/>
      <c r="O395" s="42" t="n"/>
      <c r="P395" s="42" t="n"/>
      <c r="Q395" s="42" t="n"/>
      <c r="R395" s="42" t="n"/>
    </row>
    <row r="396">
      <c r="A396" s="42" t="n"/>
      <c r="B396" s="42">
        <f t="array" ref="B396">IFERROR(INDEX(Raw_Articles!$B:$B,MATCH(A396,Raw_Articles!$A:$A,0)),"")</f>
        <v/>
      </c>
      <c r="C396" s="42">
        <f t="array" ref="C396">IFERROR(INDEX(Raw_Articles!$G:$G,MATCH(A396,Raw_Articles!$A:$A,0)),"")</f>
        <v/>
      </c>
      <c r="D396" s="42">
        <f t="array" ref="D396">IFERROR(INDEX(Raw_Articles!$H:$H,MATCH(A396,Raw_Articles!$A:$A,0)),"")</f>
        <v/>
      </c>
      <c r="E396" s="42">
        <f t="array" ref="E396">IFERROR(INDEX(Raw_Articles!$I:$I,MATCH(A396,Raw_Articles!$A:$A,0)),"")</f>
        <v/>
      </c>
      <c r="F396" s="42">
        <f t="array" ref="F396">IFERROR(INDEX(Raw_Articles!$J:$J,MATCH(A396,Raw_Articles!$A:$A,0)),"")</f>
        <v/>
      </c>
      <c r="G396" s="42">
        <f t="array" ref="G396">IFERROR(INDEX(Raw_Articles!$K:$K,MATCH(A396,Raw_Articles!$A:$A,0)),"")</f>
        <v/>
      </c>
      <c r="H396" s="42" t="n"/>
      <c r="I396" s="42" t="n"/>
      <c r="J396" s="42" t="n"/>
      <c r="K396" s="42" t="n"/>
      <c r="L396" s="42" t="n"/>
      <c r="M396" s="42" t="n"/>
      <c r="N396" s="42" t="n"/>
      <c r="O396" s="42" t="n"/>
      <c r="P396" s="42" t="n"/>
      <c r="Q396" s="42" t="n"/>
      <c r="R396" s="42" t="n"/>
    </row>
    <row r="397">
      <c r="A397" s="42" t="n"/>
      <c r="B397" s="42">
        <f t="array" ref="B397">IFERROR(INDEX(Raw_Articles!$B:$B,MATCH(A397,Raw_Articles!$A:$A,0)),"")</f>
        <v/>
      </c>
      <c r="C397" s="42">
        <f t="array" ref="C397">IFERROR(INDEX(Raw_Articles!$G:$G,MATCH(A397,Raw_Articles!$A:$A,0)),"")</f>
        <v/>
      </c>
      <c r="D397" s="42">
        <f t="array" ref="D397">IFERROR(INDEX(Raw_Articles!$H:$H,MATCH(A397,Raw_Articles!$A:$A,0)),"")</f>
        <v/>
      </c>
      <c r="E397" s="42">
        <f t="array" ref="E397">IFERROR(INDEX(Raw_Articles!$I:$I,MATCH(A397,Raw_Articles!$A:$A,0)),"")</f>
        <v/>
      </c>
      <c r="F397" s="42">
        <f t="array" ref="F397">IFERROR(INDEX(Raw_Articles!$J:$J,MATCH(A397,Raw_Articles!$A:$A,0)),"")</f>
        <v/>
      </c>
      <c r="G397" s="42">
        <f t="array" ref="G397">IFERROR(INDEX(Raw_Articles!$K:$K,MATCH(A397,Raw_Articles!$A:$A,0)),"")</f>
        <v/>
      </c>
      <c r="H397" s="42" t="n"/>
      <c r="I397" s="42" t="n"/>
      <c r="J397" s="42" t="n"/>
      <c r="K397" s="42" t="n"/>
      <c r="L397" s="42" t="n"/>
      <c r="M397" s="42" t="n"/>
      <c r="N397" s="42" t="n"/>
      <c r="O397" s="42" t="n"/>
      <c r="P397" s="42" t="n"/>
      <c r="Q397" s="42" t="n"/>
      <c r="R397" s="42" t="n"/>
    </row>
    <row r="398">
      <c r="A398" s="42" t="n"/>
      <c r="B398" s="42">
        <f t="array" ref="B398">IFERROR(INDEX(Raw_Articles!$B:$B,MATCH(A398,Raw_Articles!$A:$A,0)),"")</f>
        <v/>
      </c>
      <c r="C398" s="42">
        <f t="array" ref="C398">IFERROR(INDEX(Raw_Articles!$G:$G,MATCH(A398,Raw_Articles!$A:$A,0)),"")</f>
        <v/>
      </c>
      <c r="D398" s="42">
        <f t="array" ref="D398">IFERROR(INDEX(Raw_Articles!$H:$H,MATCH(A398,Raw_Articles!$A:$A,0)),"")</f>
        <v/>
      </c>
      <c r="E398" s="42">
        <f t="array" ref="E398">IFERROR(INDEX(Raw_Articles!$I:$I,MATCH(A398,Raw_Articles!$A:$A,0)),"")</f>
        <v/>
      </c>
      <c r="F398" s="42">
        <f t="array" ref="F398">IFERROR(INDEX(Raw_Articles!$J:$J,MATCH(A398,Raw_Articles!$A:$A,0)),"")</f>
        <v/>
      </c>
      <c r="G398" s="42">
        <f t="array" ref="G398">IFERROR(INDEX(Raw_Articles!$K:$K,MATCH(A398,Raw_Articles!$A:$A,0)),"")</f>
        <v/>
      </c>
      <c r="H398" s="42" t="n"/>
      <c r="I398" s="42" t="n"/>
      <c r="J398" s="42" t="n"/>
      <c r="K398" s="42" t="n"/>
      <c r="L398" s="42" t="n"/>
      <c r="M398" s="42" t="n"/>
      <c r="N398" s="42" t="n"/>
      <c r="O398" s="42" t="n"/>
      <c r="P398" s="42" t="n"/>
      <c r="Q398" s="42" t="n"/>
      <c r="R398" s="42" t="n"/>
    </row>
    <row r="399">
      <c r="A399" s="42" t="n"/>
      <c r="B399" s="42">
        <f t="array" ref="B399">IFERROR(INDEX(Raw_Articles!$B:$B,MATCH(A399,Raw_Articles!$A:$A,0)),"")</f>
        <v/>
      </c>
      <c r="C399" s="42">
        <f t="array" ref="C399">IFERROR(INDEX(Raw_Articles!$G:$G,MATCH(A399,Raw_Articles!$A:$A,0)),"")</f>
        <v/>
      </c>
      <c r="D399" s="42">
        <f t="array" ref="D399">IFERROR(INDEX(Raw_Articles!$H:$H,MATCH(A399,Raw_Articles!$A:$A,0)),"")</f>
        <v/>
      </c>
      <c r="E399" s="42">
        <f t="array" ref="E399">IFERROR(INDEX(Raw_Articles!$I:$I,MATCH(A399,Raw_Articles!$A:$A,0)),"")</f>
        <v/>
      </c>
      <c r="F399" s="42">
        <f t="array" ref="F399">IFERROR(INDEX(Raw_Articles!$J:$J,MATCH(A399,Raw_Articles!$A:$A,0)),"")</f>
        <v/>
      </c>
      <c r="G399" s="42">
        <f t="array" ref="G399">IFERROR(INDEX(Raw_Articles!$K:$K,MATCH(A399,Raw_Articles!$A:$A,0)),"")</f>
        <v/>
      </c>
      <c r="H399" s="42" t="n"/>
      <c r="I399" s="42" t="n"/>
      <c r="J399" s="42" t="n"/>
      <c r="K399" s="42" t="n"/>
      <c r="L399" s="42" t="n"/>
      <c r="M399" s="42" t="n"/>
      <c r="N399" s="42" t="n"/>
      <c r="O399" s="42" t="n"/>
      <c r="P399" s="42" t="n"/>
      <c r="Q399" s="42" t="n"/>
      <c r="R399" s="42" t="n"/>
    </row>
    <row r="400">
      <c r="A400" s="42" t="n"/>
      <c r="B400" s="42">
        <f t="array" ref="B400">IFERROR(INDEX(Raw_Articles!$B:$B,MATCH(A400,Raw_Articles!$A:$A,0)),"")</f>
        <v/>
      </c>
      <c r="C400" s="42">
        <f t="array" ref="C400">IFERROR(INDEX(Raw_Articles!$G:$G,MATCH(A400,Raw_Articles!$A:$A,0)),"")</f>
        <v/>
      </c>
      <c r="D400" s="42">
        <f t="array" ref="D400">IFERROR(INDEX(Raw_Articles!$H:$H,MATCH(A400,Raw_Articles!$A:$A,0)),"")</f>
        <v/>
      </c>
      <c r="E400" s="42">
        <f t="array" ref="E400">IFERROR(INDEX(Raw_Articles!$I:$I,MATCH(A400,Raw_Articles!$A:$A,0)),"")</f>
        <v/>
      </c>
      <c r="F400" s="42">
        <f t="array" ref="F400">IFERROR(INDEX(Raw_Articles!$J:$J,MATCH(A400,Raw_Articles!$A:$A,0)),"")</f>
        <v/>
      </c>
      <c r="G400" s="42">
        <f t="array" ref="G400">IFERROR(INDEX(Raw_Articles!$K:$K,MATCH(A400,Raw_Articles!$A:$A,0)),"")</f>
        <v/>
      </c>
      <c r="H400" s="42" t="n"/>
      <c r="I400" s="42" t="n"/>
      <c r="J400" s="42" t="n"/>
      <c r="K400" s="42" t="n"/>
      <c r="L400" s="42" t="n"/>
      <c r="M400" s="42" t="n"/>
      <c r="N400" s="42" t="n"/>
      <c r="O400" s="42" t="n"/>
      <c r="P400" s="42" t="n"/>
      <c r="Q400" s="42" t="n"/>
      <c r="R400" s="42" t="n"/>
    </row>
    <row r="401">
      <c r="A401" s="42" t="n"/>
      <c r="B401" s="42">
        <f t="array" ref="B401">IFERROR(INDEX(Raw_Articles!$B:$B,MATCH(A401,Raw_Articles!$A:$A,0)),"")</f>
        <v/>
      </c>
      <c r="C401" s="42">
        <f t="array" ref="C401">IFERROR(INDEX(Raw_Articles!$G:$G,MATCH(A401,Raw_Articles!$A:$A,0)),"")</f>
        <v/>
      </c>
      <c r="D401" s="42">
        <f t="array" ref="D401">IFERROR(INDEX(Raw_Articles!$H:$H,MATCH(A401,Raw_Articles!$A:$A,0)),"")</f>
        <v/>
      </c>
      <c r="E401" s="42">
        <f t="array" ref="E401">IFERROR(INDEX(Raw_Articles!$I:$I,MATCH(A401,Raw_Articles!$A:$A,0)),"")</f>
        <v/>
      </c>
      <c r="F401" s="42">
        <f t="array" ref="F401">IFERROR(INDEX(Raw_Articles!$J:$J,MATCH(A401,Raw_Articles!$A:$A,0)),"")</f>
        <v/>
      </c>
      <c r="G401" s="42">
        <f t="array" ref="G401">IFERROR(INDEX(Raw_Articles!$K:$K,MATCH(A401,Raw_Articles!$A:$A,0)),"")</f>
        <v/>
      </c>
      <c r="H401" s="42" t="n"/>
      <c r="I401" s="42" t="n"/>
      <c r="J401" s="42" t="n"/>
      <c r="K401" s="42" t="n"/>
      <c r="L401" s="42" t="n"/>
      <c r="M401" s="42" t="n"/>
      <c r="N401" s="42" t="n"/>
      <c r="O401" s="42" t="n"/>
      <c r="P401" s="42" t="n"/>
      <c r="Q401" s="42" t="n"/>
      <c r="R401" s="42" t="n"/>
    </row>
    <row r="402">
      <c r="A402" s="42" t="n"/>
      <c r="B402" s="42">
        <f t="array" ref="B402">IFERROR(INDEX(Raw_Articles!$B:$B,MATCH(A402,Raw_Articles!$A:$A,0)),"")</f>
        <v/>
      </c>
      <c r="C402" s="42">
        <f t="array" ref="C402">IFERROR(INDEX(Raw_Articles!$G:$G,MATCH(A402,Raw_Articles!$A:$A,0)),"")</f>
        <v/>
      </c>
      <c r="D402" s="42">
        <f t="array" ref="D402">IFERROR(INDEX(Raw_Articles!$H:$H,MATCH(A402,Raw_Articles!$A:$A,0)),"")</f>
        <v/>
      </c>
      <c r="E402" s="42">
        <f t="array" ref="E402">IFERROR(INDEX(Raw_Articles!$I:$I,MATCH(A402,Raw_Articles!$A:$A,0)),"")</f>
        <v/>
      </c>
      <c r="F402" s="42">
        <f t="array" ref="F402">IFERROR(INDEX(Raw_Articles!$J:$J,MATCH(A402,Raw_Articles!$A:$A,0)),"")</f>
        <v/>
      </c>
      <c r="G402" s="42">
        <f t="array" ref="G402">IFERROR(INDEX(Raw_Articles!$K:$K,MATCH(A402,Raw_Articles!$A:$A,0)),"")</f>
        <v/>
      </c>
      <c r="H402" s="42" t="n"/>
      <c r="I402" s="42" t="n"/>
      <c r="J402" s="42" t="n"/>
      <c r="K402" s="42" t="n"/>
      <c r="L402" s="42" t="n"/>
      <c r="M402" s="42" t="n"/>
      <c r="N402" s="42" t="n"/>
      <c r="O402" s="42" t="n"/>
      <c r="P402" s="42" t="n"/>
      <c r="Q402" s="42" t="n"/>
      <c r="R402" s="42" t="n"/>
    </row>
    <row r="403">
      <c r="A403" s="42" t="n"/>
      <c r="B403" s="42">
        <f t="array" ref="B403">IFERROR(INDEX(Raw_Articles!$B:$B,MATCH(A403,Raw_Articles!$A:$A,0)),"")</f>
        <v/>
      </c>
      <c r="C403" s="42">
        <f t="array" ref="C403">IFERROR(INDEX(Raw_Articles!$G:$G,MATCH(A403,Raw_Articles!$A:$A,0)),"")</f>
        <v/>
      </c>
      <c r="D403" s="42">
        <f t="array" ref="D403">IFERROR(INDEX(Raw_Articles!$H:$H,MATCH(A403,Raw_Articles!$A:$A,0)),"")</f>
        <v/>
      </c>
      <c r="E403" s="42">
        <f t="array" ref="E403">IFERROR(INDEX(Raw_Articles!$I:$I,MATCH(A403,Raw_Articles!$A:$A,0)),"")</f>
        <v/>
      </c>
      <c r="F403" s="42">
        <f t="array" ref="F403">IFERROR(INDEX(Raw_Articles!$J:$J,MATCH(A403,Raw_Articles!$A:$A,0)),"")</f>
        <v/>
      </c>
      <c r="G403" s="42">
        <f t="array" ref="G403">IFERROR(INDEX(Raw_Articles!$K:$K,MATCH(A403,Raw_Articles!$A:$A,0)),"")</f>
        <v/>
      </c>
      <c r="H403" s="42" t="n"/>
      <c r="I403" s="42" t="n"/>
      <c r="J403" s="42" t="n"/>
      <c r="K403" s="42" t="n"/>
      <c r="L403" s="42" t="n"/>
      <c r="M403" s="42" t="n"/>
      <c r="N403" s="42" t="n"/>
      <c r="O403" s="42" t="n"/>
      <c r="P403" s="42" t="n"/>
      <c r="Q403" s="42" t="n"/>
      <c r="R403" s="42" t="n"/>
    </row>
    <row r="404">
      <c r="A404" s="42" t="n"/>
      <c r="B404" s="42">
        <f t="array" ref="B404">IFERROR(INDEX(Raw_Articles!$B:$B,MATCH(A404,Raw_Articles!$A:$A,0)),"")</f>
        <v/>
      </c>
      <c r="C404" s="42">
        <f t="array" ref="C404">IFERROR(INDEX(Raw_Articles!$G:$G,MATCH(A404,Raw_Articles!$A:$A,0)),"")</f>
        <v/>
      </c>
      <c r="D404" s="42">
        <f t="array" ref="D404">IFERROR(INDEX(Raw_Articles!$H:$H,MATCH(A404,Raw_Articles!$A:$A,0)),"")</f>
        <v/>
      </c>
      <c r="E404" s="42">
        <f t="array" ref="E404">IFERROR(INDEX(Raw_Articles!$I:$I,MATCH(A404,Raw_Articles!$A:$A,0)),"")</f>
        <v/>
      </c>
      <c r="F404" s="42">
        <f t="array" ref="F404">IFERROR(INDEX(Raw_Articles!$J:$J,MATCH(A404,Raw_Articles!$A:$A,0)),"")</f>
        <v/>
      </c>
      <c r="G404" s="42">
        <f t="array" ref="G404">IFERROR(INDEX(Raw_Articles!$K:$K,MATCH(A404,Raw_Articles!$A:$A,0)),"")</f>
        <v/>
      </c>
      <c r="H404" s="42" t="n"/>
      <c r="I404" s="42" t="n"/>
      <c r="J404" s="42" t="n"/>
      <c r="K404" s="42" t="n"/>
      <c r="L404" s="42" t="n"/>
      <c r="M404" s="42" t="n"/>
      <c r="N404" s="42" t="n"/>
      <c r="O404" s="42" t="n"/>
      <c r="P404" s="42" t="n"/>
      <c r="Q404" s="42" t="n"/>
      <c r="R404" s="42" t="n"/>
    </row>
    <row r="405">
      <c r="A405" s="42" t="n"/>
      <c r="B405" s="42">
        <f t="array" ref="B405">IFERROR(INDEX(Raw_Articles!$B:$B,MATCH(A405,Raw_Articles!$A:$A,0)),"")</f>
        <v/>
      </c>
      <c r="C405" s="42">
        <f t="array" ref="C405">IFERROR(INDEX(Raw_Articles!$G:$G,MATCH(A405,Raw_Articles!$A:$A,0)),"")</f>
        <v/>
      </c>
      <c r="D405" s="42">
        <f t="array" ref="D405">IFERROR(INDEX(Raw_Articles!$H:$H,MATCH(A405,Raw_Articles!$A:$A,0)),"")</f>
        <v/>
      </c>
      <c r="E405" s="42">
        <f t="array" ref="E405">IFERROR(INDEX(Raw_Articles!$I:$I,MATCH(A405,Raw_Articles!$A:$A,0)),"")</f>
        <v/>
      </c>
      <c r="F405" s="42">
        <f t="array" ref="F405">IFERROR(INDEX(Raw_Articles!$J:$J,MATCH(A405,Raw_Articles!$A:$A,0)),"")</f>
        <v/>
      </c>
      <c r="G405" s="42">
        <f t="array" ref="G405">IFERROR(INDEX(Raw_Articles!$K:$K,MATCH(A405,Raw_Articles!$A:$A,0)),"")</f>
        <v/>
      </c>
      <c r="H405" s="42" t="n"/>
      <c r="I405" s="42" t="n"/>
      <c r="J405" s="42" t="n"/>
      <c r="K405" s="42" t="n"/>
      <c r="L405" s="42" t="n"/>
      <c r="M405" s="42" t="n"/>
      <c r="N405" s="42" t="n"/>
      <c r="O405" s="42" t="n"/>
      <c r="P405" s="42" t="n"/>
      <c r="Q405" s="42" t="n"/>
      <c r="R405" s="42" t="n"/>
    </row>
    <row r="406">
      <c r="A406" s="42" t="n"/>
      <c r="B406" s="42">
        <f t="array" ref="B406">IFERROR(INDEX(Raw_Articles!$B:$B,MATCH(A406,Raw_Articles!$A:$A,0)),"")</f>
        <v/>
      </c>
      <c r="C406" s="42">
        <f t="array" ref="C406">IFERROR(INDEX(Raw_Articles!$G:$G,MATCH(A406,Raw_Articles!$A:$A,0)),"")</f>
        <v/>
      </c>
      <c r="D406" s="42">
        <f t="array" ref="D406">IFERROR(INDEX(Raw_Articles!$H:$H,MATCH(A406,Raw_Articles!$A:$A,0)),"")</f>
        <v/>
      </c>
      <c r="E406" s="42">
        <f t="array" ref="E406">IFERROR(INDEX(Raw_Articles!$I:$I,MATCH(A406,Raw_Articles!$A:$A,0)),"")</f>
        <v/>
      </c>
      <c r="F406" s="42">
        <f t="array" ref="F406">IFERROR(INDEX(Raw_Articles!$J:$J,MATCH(A406,Raw_Articles!$A:$A,0)),"")</f>
        <v/>
      </c>
      <c r="G406" s="42">
        <f t="array" ref="G406">IFERROR(INDEX(Raw_Articles!$K:$K,MATCH(A406,Raw_Articles!$A:$A,0)),"")</f>
        <v/>
      </c>
      <c r="H406" s="42" t="n"/>
      <c r="I406" s="42" t="n"/>
      <c r="J406" s="42" t="n"/>
      <c r="K406" s="42" t="n"/>
      <c r="L406" s="42" t="n"/>
      <c r="M406" s="42" t="n"/>
      <c r="N406" s="42" t="n"/>
      <c r="O406" s="42" t="n"/>
      <c r="P406" s="42" t="n"/>
      <c r="Q406" s="42" t="n"/>
      <c r="R406" s="42" t="n"/>
    </row>
    <row r="407">
      <c r="A407" s="42" t="n"/>
      <c r="B407" s="42">
        <f t="array" ref="B407">IFERROR(INDEX(Raw_Articles!$B:$B,MATCH(A407,Raw_Articles!$A:$A,0)),"")</f>
        <v/>
      </c>
      <c r="C407" s="42">
        <f t="array" ref="C407">IFERROR(INDEX(Raw_Articles!$G:$G,MATCH(A407,Raw_Articles!$A:$A,0)),"")</f>
        <v/>
      </c>
      <c r="D407" s="42">
        <f t="array" ref="D407">IFERROR(INDEX(Raw_Articles!$H:$H,MATCH(A407,Raw_Articles!$A:$A,0)),"")</f>
        <v/>
      </c>
      <c r="E407" s="42">
        <f t="array" ref="E407">IFERROR(INDEX(Raw_Articles!$I:$I,MATCH(A407,Raw_Articles!$A:$A,0)),"")</f>
        <v/>
      </c>
      <c r="F407" s="42">
        <f t="array" ref="F407">IFERROR(INDEX(Raw_Articles!$J:$J,MATCH(A407,Raw_Articles!$A:$A,0)),"")</f>
        <v/>
      </c>
      <c r="G407" s="42">
        <f t="array" ref="G407">IFERROR(INDEX(Raw_Articles!$K:$K,MATCH(A407,Raw_Articles!$A:$A,0)),"")</f>
        <v/>
      </c>
      <c r="H407" s="42" t="n"/>
      <c r="I407" s="42" t="n"/>
      <c r="J407" s="42" t="n"/>
      <c r="K407" s="42" t="n"/>
      <c r="L407" s="42" t="n"/>
      <c r="M407" s="42" t="n"/>
      <c r="N407" s="42" t="n"/>
      <c r="O407" s="42" t="n"/>
      <c r="P407" s="42" t="n"/>
      <c r="Q407" s="42" t="n"/>
      <c r="R407" s="42" t="n"/>
    </row>
    <row r="408">
      <c r="A408" s="42" t="n"/>
      <c r="B408" s="42">
        <f t="array" ref="B408">IFERROR(INDEX(Raw_Articles!$B:$B,MATCH(A408,Raw_Articles!$A:$A,0)),"")</f>
        <v/>
      </c>
      <c r="C408" s="42">
        <f t="array" ref="C408">IFERROR(INDEX(Raw_Articles!$G:$G,MATCH(A408,Raw_Articles!$A:$A,0)),"")</f>
        <v/>
      </c>
      <c r="D408" s="42">
        <f t="array" ref="D408">IFERROR(INDEX(Raw_Articles!$H:$H,MATCH(A408,Raw_Articles!$A:$A,0)),"")</f>
        <v/>
      </c>
      <c r="E408" s="42">
        <f t="array" ref="E408">IFERROR(INDEX(Raw_Articles!$I:$I,MATCH(A408,Raw_Articles!$A:$A,0)),"")</f>
        <v/>
      </c>
      <c r="F408" s="42">
        <f t="array" ref="F408">IFERROR(INDEX(Raw_Articles!$J:$J,MATCH(A408,Raw_Articles!$A:$A,0)),"")</f>
        <v/>
      </c>
      <c r="G408" s="42">
        <f t="array" ref="G408">IFERROR(INDEX(Raw_Articles!$K:$K,MATCH(A408,Raw_Articles!$A:$A,0)),"")</f>
        <v/>
      </c>
      <c r="H408" s="42" t="n"/>
      <c r="I408" s="42" t="n"/>
      <c r="J408" s="42" t="n"/>
      <c r="K408" s="42" t="n"/>
      <c r="L408" s="42" t="n"/>
      <c r="M408" s="42" t="n"/>
      <c r="N408" s="42" t="n"/>
      <c r="O408" s="42" t="n"/>
      <c r="P408" s="42" t="n"/>
      <c r="Q408" s="42" t="n"/>
      <c r="R408" s="42" t="n"/>
    </row>
    <row r="409">
      <c r="A409" s="42" t="n"/>
      <c r="B409" s="42">
        <f t="array" ref="B409">IFERROR(INDEX(Raw_Articles!$B:$B,MATCH(A409,Raw_Articles!$A:$A,0)),"")</f>
        <v/>
      </c>
      <c r="C409" s="42">
        <f t="array" ref="C409">IFERROR(INDEX(Raw_Articles!$G:$G,MATCH(A409,Raw_Articles!$A:$A,0)),"")</f>
        <v/>
      </c>
      <c r="D409" s="42">
        <f t="array" ref="D409">IFERROR(INDEX(Raw_Articles!$H:$H,MATCH(A409,Raw_Articles!$A:$A,0)),"")</f>
        <v/>
      </c>
      <c r="E409" s="42">
        <f t="array" ref="E409">IFERROR(INDEX(Raw_Articles!$I:$I,MATCH(A409,Raw_Articles!$A:$A,0)),"")</f>
        <v/>
      </c>
      <c r="F409" s="42">
        <f t="array" ref="F409">IFERROR(INDEX(Raw_Articles!$J:$J,MATCH(A409,Raw_Articles!$A:$A,0)),"")</f>
        <v/>
      </c>
      <c r="G409" s="42">
        <f t="array" ref="G409">IFERROR(INDEX(Raw_Articles!$K:$K,MATCH(A409,Raw_Articles!$A:$A,0)),"")</f>
        <v/>
      </c>
      <c r="H409" s="42" t="n"/>
      <c r="I409" s="42" t="n"/>
      <c r="J409" s="42" t="n"/>
      <c r="K409" s="42" t="n"/>
      <c r="L409" s="42" t="n"/>
      <c r="M409" s="42" t="n"/>
      <c r="N409" s="42" t="n"/>
      <c r="O409" s="42" t="n"/>
      <c r="P409" s="42" t="n"/>
      <c r="Q409" s="42" t="n"/>
      <c r="R409" s="42" t="n"/>
    </row>
    <row r="410">
      <c r="A410" s="42" t="n"/>
      <c r="B410" s="42">
        <f t="array" ref="B410">IFERROR(INDEX(Raw_Articles!$B:$B,MATCH(A410,Raw_Articles!$A:$A,0)),"")</f>
        <v/>
      </c>
      <c r="C410" s="42">
        <f t="array" ref="C410">IFERROR(INDEX(Raw_Articles!$G:$G,MATCH(A410,Raw_Articles!$A:$A,0)),"")</f>
        <v/>
      </c>
      <c r="D410" s="42">
        <f t="array" ref="D410">IFERROR(INDEX(Raw_Articles!$H:$H,MATCH(A410,Raw_Articles!$A:$A,0)),"")</f>
        <v/>
      </c>
      <c r="E410" s="42">
        <f t="array" ref="E410">IFERROR(INDEX(Raw_Articles!$I:$I,MATCH(A410,Raw_Articles!$A:$A,0)),"")</f>
        <v/>
      </c>
      <c r="F410" s="42">
        <f t="array" ref="F410">IFERROR(INDEX(Raw_Articles!$J:$J,MATCH(A410,Raw_Articles!$A:$A,0)),"")</f>
        <v/>
      </c>
      <c r="G410" s="42">
        <f t="array" ref="G410">IFERROR(INDEX(Raw_Articles!$K:$K,MATCH(A410,Raw_Articles!$A:$A,0)),"")</f>
        <v/>
      </c>
      <c r="H410" s="42" t="n"/>
      <c r="I410" s="42" t="n"/>
      <c r="J410" s="42" t="n"/>
      <c r="K410" s="42" t="n"/>
      <c r="L410" s="42" t="n"/>
      <c r="M410" s="42" t="n"/>
      <c r="N410" s="42" t="n"/>
      <c r="O410" s="42" t="n"/>
      <c r="P410" s="42" t="n"/>
      <c r="Q410" s="42" t="n"/>
      <c r="R410" s="42" t="n"/>
    </row>
    <row r="411">
      <c r="A411" s="42" t="n"/>
      <c r="B411" s="42">
        <f t="array" ref="B411">IFERROR(INDEX(Raw_Articles!$B:$B,MATCH(A411,Raw_Articles!$A:$A,0)),"")</f>
        <v/>
      </c>
      <c r="C411" s="42">
        <f t="array" ref="C411">IFERROR(INDEX(Raw_Articles!$G:$G,MATCH(A411,Raw_Articles!$A:$A,0)),"")</f>
        <v/>
      </c>
      <c r="D411" s="42">
        <f t="array" ref="D411">IFERROR(INDEX(Raw_Articles!$H:$H,MATCH(A411,Raw_Articles!$A:$A,0)),"")</f>
        <v/>
      </c>
      <c r="E411" s="42">
        <f t="array" ref="E411">IFERROR(INDEX(Raw_Articles!$I:$I,MATCH(A411,Raw_Articles!$A:$A,0)),"")</f>
        <v/>
      </c>
      <c r="F411" s="42">
        <f t="array" ref="F411">IFERROR(INDEX(Raw_Articles!$J:$J,MATCH(A411,Raw_Articles!$A:$A,0)),"")</f>
        <v/>
      </c>
      <c r="G411" s="42">
        <f t="array" ref="G411">IFERROR(INDEX(Raw_Articles!$K:$K,MATCH(A411,Raw_Articles!$A:$A,0)),"")</f>
        <v/>
      </c>
      <c r="H411" s="42" t="n"/>
      <c r="I411" s="42" t="n"/>
      <c r="J411" s="42" t="n"/>
      <c r="K411" s="42" t="n"/>
      <c r="L411" s="42" t="n"/>
      <c r="M411" s="42" t="n"/>
      <c r="N411" s="42" t="n"/>
      <c r="O411" s="42" t="n"/>
      <c r="P411" s="42" t="n"/>
      <c r="Q411" s="42" t="n"/>
      <c r="R411" s="42" t="n"/>
    </row>
    <row r="412">
      <c r="A412" s="42" t="n"/>
      <c r="B412" s="42">
        <f t="array" ref="B412">IFERROR(INDEX(Raw_Articles!$B:$B,MATCH(A412,Raw_Articles!$A:$A,0)),"")</f>
        <v/>
      </c>
      <c r="C412" s="42">
        <f t="array" ref="C412">IFERROR(INDEX(Raw_Articles!$G:$G,MATCH(A412,Raw_Articles!$A:$A,0)),"")</f>
        <v/>
      </c>
      <c r="D412" s="42">
        <f t="array" ref="D412">IFERROR(INDEX(Raw_Articles!$H:$H,MATCH(A412,Raw_Articles!$A:$A,0)),"")</f>
        <v/>
      </c>
      <c r="E412" s="42">
        <f t="array" ref="E412">IFERROR(INDEX(Raw_Articles!$I:$I,MATCH(A412,Raw_Articles!$A:$A,0)),"")</f>
        <v/>
      </c>
      <c r="F412" s="42">
        <f t="array" ref="F412">IFERROR(INDEX(Raw_Articles!$J:$J,MATCH(A412,Raw_Articles!$A:$A,0)),"")</f>
        <v/>
      </c>
      <c r="G412" s="42">
        <f t="array" ref="G412">IFERROR(INDEX(Raw_Articles!$K:$K,MATCH(A412,Raw_Articles!$A:$A,0)),"")</f>
        <v/>
      </c>
      <c r="H412" s="42" t="n"/>
      <c r="I412" s="42" t="n"/>
      <c r="J412" s="42" t="n"/>
      <c r="K412" s="42" t="n"/>
      <c r="L412" s="42" t="n"/>
      <c r="M412" s="42" t="n"/>
      <c r="N412" s="42" t="n"/>
      <c r="O412" s="42" t="n"/>
      <c r="P412" s="42" t="n"/>
      <c r="Q412" s="42" t="n"/>
      <c r="R412" s="42" t="n"/>
    </row>
    <row r="413">
      <c r="A413" s="42" t="n"/>
      <c r="B413" s="42">
        <f t="array" ref="B413">IFERROR(INDEX(Raw_Articles!$B:$B,MATCH(A413,Raw_Articles!$A:$A,0)),"")</f>
        <v/>
      </c>
      <c r="C413" s="42">
        <f t="array" ref="C413">IFERROR(INDEX(Raw_Articles!$G:$G,MATCH(A413,Raw_Articles!$A:$A,0)),"")</f>
        <v/>
      </c>
      <c r="D413" s="42">
        <f t="array" ref="D413">IFERROR(INDEX(Raw_Articles!$H:$H,MATCH(A413,Raw_Articles!$A:$A,0)),"")</f>
        <v/>
      </c>
      <c r="E413" s="42">
        <f t="array" ref="E413">IFERROR(INDEX(Raw_Articles!$I:$I,MATCH(A413,Raw_Articles!$A:$A,0)),"")</f>
        <v/>
      </c>
      <c r="F413" s="42">
        <f t="array" ref="F413">IFERROR(INDEX(Raw_Articles!$J:$J,MATCH(A413,Raw_Articles!$A:$A,0)),"")</f>
        <v/>
      </c>
      <c r="G413" s="42">
        <f t="array" ref="G413">IFERROR(INDEX(Raw_Articles!$K:$K,MATCH(A413,Raw_Articles!$A:$A,0)),"")</f>
        <v/>
      </c>
      <c r="H413" s="42" t="n"/>
      <c r="I413" s="42" t="n"/>
      <c r="J413" s="42" t="n"/>
      <c r="K413" s="42" t="n"/>
      <c r="L413" s="42" t="n"/>
      <c r="M413" s="42" t="n"/>
      <c r="N413" s="42" t="n"/>
      <c r="O413" s="42" t="n"/>
      <c r="P413" s="42" t="n"/>
      <c r="Q413" s="42" t="n"/>
      <c r="R413" s="42" t="n"/>
    </row>
    <row r="414">
      <c r="A414" s="42" t="n"/>
      <c r="B414" s="42">
        <f t="array" ref="B414">IFERROR(INDEX(Raw_Articles!$B:$B,MATCH(A414,Raw_Articles!$A:$A,0)),"")</f>
        <v/>
      </c>
      <c r="C414" s="42">
        <f t="array" ref="C414">IFERROR(INDEX(Raw_Articles!$G:$G,MATCH(A414,Raw_Articles!$A:$A,0)),"")</f>
        <v/>
      </c>
      <c r="D414" s="42">
        <f t="array" ref="D414">IFERROR(INDEX(Raw_Articles!$H:$H,MATCH(A414,Raw_Articles!$A:$A,0)),"")</f>
        <v/>
      </c>
      <c r="E414" s="42">
        <f t="array" ref="E414">IFERROR(INDEX(Raw_Articles!$I:$I,MATCH(A414,Raw_Articles!$A:$A,0)),"")</f>
        <v/>
      </c>
      <c r="F414" s="42">
        <f t="array" ref="F414">IFERROR(INDEX(Raw_Articles!$J:$J,MATCH(A414,Raw_Articles!$A:$A,0)),"")</f>
        <v/>
      </c>
      <c r="G414" s="42">
        <f t="array" ref="G414">IFERROR(INDEX(Raw_Articles!$K:$K,MATCH(A414,Raw_Articles!$A:$A,0)),"")</f>
        <v/>
      </c>
      <c r="H414" s="42" t="n"/>
      <c r="I414" s="42" t="n"/>
      <c r="J414" s="42" t="n"/>
      <c r="K414" s="42" t="n"/>
      <c r="L414" s="42" t="n"/>
      <c r="M414" s="42" t="n"/>
      <c r="N414" s="42" t="n"/>
      <c r="O414" s="42" t="n"/>
      <c r="P414" s="42" t="n"/>
      <c r="Q414" s="42" t="n"/>
      <c r="R414" s="42" t="n"/>
    </row>
    <row r="415">
      <c r="A415" s="42" t="n"/>
      <c r="B415" s="42">
        <f t="array" ref="B415">IFERROR(INDEX(Raw_Articles!$B:$B,MATCH(A415,Raw_Articles!$A:$A,0)),"")</f>
        <v/>
      </c>
      <c r="C415" s="42">
        <f t="array" ref="C415">IFERROR(INDEX(Raw_Articles!$G:$G,MATCH(A415,Raw_Articles!$A:$A,0)),"")</f>
        <v/>
      </c>
      <c r="D415" s="42">
        <f t="array" ref="D415">IFERROR(INDEX(Raw_Articles!$H:$H,MATCH(A415,Raw_Articles!$A:$A,0)),"")</f>
        <v/>
      </c>
      <c r="E415" s="42">
        <f t="array" ref="E415">IFERROR(INDEX(Raw_Articles!$I:$I,MATCH(A415,Raw_Articles!$A:$A,0)),"")</f>
        <v/>
      </c>
      <c r="F415" s="42">
        <f t="array" ref="F415">IFERROR(INDEX(Raw_Articles!$J:$J,MATCH(A415,Raw_Articles!$A:$A,0)),"")</f>
        <v/>
      </c>
      <c r="G415" s="42">
        <f t="array" ref="G415">IFERROR(INDEX(Raw_Articles!$K:$K,MATCH(A415,Raw_Articles!$A:$A,0)),"")</f>
        <v/>
      </c>
      <c r="H415" s="42" t="n"/>
      <c r="I415" s="42" t="n"/>
      <c r="J415" s="42" t="n"/>
      <c r="K415" s="42" t="n"/>
      <c r="L415" s="42" t="n"/>
      <c r="M415" s="42" t="n"/>
      <c r="N415" s="42" t="n"/>
      <c r="O415" s="42" t="n"/>
      <c r="P415" s="42" t="n"/>
      <c r="Q415" s="42" t="n"/>
      <c r="R415" s="42" t="n"/>
    </row>
    <row r="416">
      <c r="A416" s="42" t="n"/>
      <c r="B416" s="42">
        <f t="array" ref="B416">IFERROR(INDEX(Raw_Articles!$B:$B,MATCH(A416,Raw_Articles!$A:$A,0)),"")</f>
        <v/>
      </c>
      <c r="C416" s="42">
        <f t="array" ref="C416">IFERROR(INDEX(Raw_Articles!$G:$G,MATCH(A416,Raw_Articles!$A:$A,0)),"")</f>
        <v/>
      </c>
      <c r="D416" s="42">
        <f t="array" ref="D416">IFERROR(INDEX(Raw_Articles!$H:$H,MATCH(A416,Raw_Articles!$A:$A,0)),"")</f>
        <v/>
      </c>
      <c r="E416" s="42">
        <f t="array" ref="E416">IFERROR(INDEX(Raw_Articles!$I:$I,MATCH(A416,Raw_Articles!$A:$A,0)),"")</f>
        <v/>
      </c>
      <c r="F416" s="42">
        <f t="array" ref="F416">IFERROR(INDEX(Raw_Articles!$J:$J,MATCH(A416,Raw_Articles!$A:$A,0)),"")</f>
        <v/>
      </c>
      <c r="G416" s="42">
        <f t="array" ref="G416">IFERROR(INDEX(Raw_Articles!$K:$K,MATCH(A416,Raw_Articles!$A:$A,0)),"")</f>
        <v/>
      </c>
      <c r="H416" s="42" t="n"/>
      <c r="I416" s="42" t="n"/>
      <c r="J416" s="42" t="n"/>
      <c r="K416" s="42" t="n"/>
      <c r="L416" s="42" t="n"/>
      <c r="M416" s="42" t="n"/>
      <c r="N416" s="42" t="n"/>
      <c r="O416" s="42" t="n"/>
      <c r="P416" s="42" t="n"/>
      <c r="Q416" s="42" t="n"/>
      <c r="R416" s="42" t="n"/>
    </row>
    <row r="417">
      <c r="A417" s="42" t="n"/>
      <c r="B417" s="42">
        <f t="array" ref="B417">IFERROR(INDEX(Raw_Articles!$B:$B,MATCH(A417,Raw_Articles!$A:$A,0)),"")</f>
        <v/>
      </c>
      <c r="C417" s="42">
        <f t="array" ref="C417">IFERROR(INDEX(Raw_Articles!$G:$G,MATCH(A417,Raw_Articles!$A:$A,0)),"")</f>
        <v/>
      </c>
      <c r="D417" s="42">
        <f t="array" ref="D417">IFERROR(INDEX(Raw_Articles!$H:$H,MATCH(A417,Raw_Articles!$A:$A,0)),"")</f>
        <v/>
      </c>
      <c r="E417" s="42">
        <f t="array" ref="E417">IFERROR(INDEX(Raw_Articles!$I:$I,MATCH(A417,Raw_Articles!$A:$A,0)),"")</f>
        <v/>
      </c>
      <c r="F417" s="42">
        <f t="array" ref="F417">IFERROR(INDEX(Raw_Articles!$J:$J,MATCH(A417,Raw_Articles!$A:$A,0)),"")</f>
        <v/>
      </c>
      <c r="G417" s="42">
        <f t="array" ref="G417">IFERROR(INDEX(Raw_Articles!$K:$K,MATCH(A417,Raw_Articles!$A:$A,0)),"")</f>
        <v/>
      </c>
      <c r="H417" s="42" t="n"/>
      <c r="I417" s="42" t="n"/>
      <c r="J417" s="42" t="n"/>
      <c r="K417" s="42" t="n"/>
      <c r="L417" s="42" t="n"/>
      <c r="M417" s="42" t="n"/>
      <c r="N417" s="42" t="n"/>
      <c r="O417" s="42" t="n"/>
      <c r="P417" s="42" t="n"/>
      <c r="Q417" s="42" t="n"/>
      <c r="R417" s="42" t="n"/>
    </row>
    <row r="418">
      <c r="A418" s="42" t="n"/>
      <c r="B418" s="42">
        <f t="array" ref="B418">IFERROR(INDEX(Raw_Articles!$B:$B,MATCH(A418,Raw_Articles!$A:$A,0)),"")</f>
        <v/>
      </c>
      <c r="C418" s="42">
        <f t="array" ref="C418">IFERROR(INDEX(Raw_Articles!$G:$G,MATCH(A418,Raw_Articles!$A:$A,0)),"")</f>
        <v/>
      </c>
      <c r="D418" s="42">
        <f t="array" ref="D418">IFERROR(INDEX(Raw_Articles!$H:$H,MATCH(A418,Raw_Articles!$A:$A,0)),"")</f>
        <v/>
      </c>
      <c r="E418" s="42">
        <f t="array" ref="E418">IFERROR(INDEX(Raw_Articles!$I:$I,MATCH(A418,Raw_Articles!$A:$A,0)),"")</f>
        <v/>
      </c>
      <c r="F418" s="42">
        <f t="array" ref="F418">IFERROR(INDEX(Raw_Articles!$J:$J,MATCH(A418,Raw_Articles!$A:$A,0)),"")</f>
        <v/>
      </c>
      <c r="G418" s="42">
        <f t="array" ref="G418">IFERROR(INDEX(Raw_Articles!$K:$K,MATCH(A418,Raw_Articles!$A:$A,0)),"")</f>
        <v/>
      </c>
      <c r="H418" s="42" t="n"/>
      <c r="I418" s="42" t="n"/>
      <c r="J418" s="42" t="n"/>
      <c r="K418" s="42" t="n"/>
      <c r="L418" s="42" t="n"/>
      <c r="M418" s="42" t="n"/>
      <c r="N418" s="42" t="n"/>
      <c r="O418" s="42" t="n"/>
      <c r="P418" s="42" t="n"/>
      <c r="Q418" s="42" t="n"/>
      <c r="R418" s="42" t="n"/>
    </row>
    <row r="419">
      <c r="A419" s="42" t="n"/>
      <c r="B419" s="42">
        <f t="array" ref="B419">IFERROR(INDEX(Raw_Articles!$B:$B,MATCH(A419,Raw_Articles!$A:$A,0)),"")</f>
        <v/>
      </c>
      <c r="C419" s="42">
        <f t="array" ref="C419">IFERROR(INDEX(Raw_Articles!$G:$G,MATCH(A419,Raw_Articles!$A:$A,0)),"")</f>
        <v/>
      </c>
      <c r="D419" s="42">
        <f t="array" ref="D419">IFERROR(INDEX(Raw_Articles!$H:$H,MATCH(A419,Raw_Articles!$A:$A,0)),"")</f>
        <v/>
      </c>
      <c r="E419" s="42">
        <f t="array" ref="E419">IFERROR(INDEX(Raw_Articles!$I:$I,MATCH(A419,Raw_Articles!$A:$A,0)),"")</f>
        <v/>
      </c>
      <c r="F419" s="42">
        <f t="array" ref="F419">IFERROR(INDEX(Raw_Articles!$J:$J,MATCH(A419,Raw_Articles!$A:$A,0)),"")</f>
        <v/>
      </c>
      <c r="G419" s="42">
        <f t="array" ref="G419">IFERROR(INDEX(Raw_Articles!$K:$K,MATCH(A419,Raw_Articles!$A:$A,0)),"")</f>
        <v/>
      </c>
      <c r="H419" s="42" t="n"/>
      <c r="I419" s="42" t="n"/>
      <c r="J419" s="42" t="n"/>
      <c r="K419" s="42" t="n"/>
      <c r="L419" s="42" t="n"/>
      <c r="M419" s="42" t="n"/>
      <c r="N419" s="42" t="n"/>
      <c r="O419" s="42" t="n"/>
      <c r="P419" s="42" t="n"/>
      <c r="Q419" s="42" t="n"/>
      <c r="R419" s="42" t="n"/>
    </row>
    <row r="420">
      <c r="A420" s="42" t="n"/>
      <c r="B420" s="42">
        <f t="array" ref="B420">IFERROR(INDEX(Raw_Articles!$B:$B,MATCH(A420,Raw_Articles!$A:$A,0)),"")</f>
        <v/>
      </c>
      <c r="C420" s="42">
        <f t="array" ref="C420">IFERROR(INDEX(Raw_Articles!$G:$G,MATCH(A420,Raw_Articles!$A:$A,0)),"")</f>
        <v/>
      </c>
      <c r="D420" s="42">
        <f t="array" ref="D420">IFERROR(INDEX(Raw_Articles!$H:$H,MATCH(A420,Raw_Articles!$A:$A,0)),"")</f>
        <v/>
      </c>
      <c r="E420" s="42">
        <f t="array" ref="E420">IFERROR(INDEX(Raw_Articles!$I:$I,MATCH(A420,Raw_Articles!$A:$A,0)),"")</f>
        <v/>
      </c>
      <c r="F420" s="42">
        <f t="array" ref="F420">IFERROR(INDEX(Raw_Articles!$J:$J,MATCH(A420,Raw_Articles!$A:$A,0)),"")</f>
        <v/>
      </c>
      <c r="G420" s="42">
        <f t="array" ref="G420">IFERROR(INDEX(Raw_Articles!$K:$K,MATCH(A420,Raw_Articles!$A:$A,0)),"")</f>
        <v/>
      </c>
      <c r="H420" s="42" t="n"/>
      <c r="I420" s="42" t="n"/>
      <c r="J420" s="42" t="n"/>
      <c r="K420" s="42" t="n"/>
      <c r="L420" s="42" t="n"/>
      <c r="M420" s="42" t="n"/>
      <c r="N420" s="42" t="n"/>
      <c r="O420" s="42" t="n"/>
      <c r="P420" s="42" t="n"/>
      <c r="Q420" s="42" t="n"/>
      <c r="R420" s="42" t="n"/>
    </row>
    <row r="421">
      <c r="A421" s="42" t="n"/>
      <c r="B421" s="42">
        <f t="array" ref="B421">IFERROR(INDEX(Raw_Articles!$B:$B,MATCH(A421,Raw_Articles!$A:$A,0)),"")</f>
        <v/>
      </c>
      <c r="C421" s="42">
        <f t="array" ref="C421">IFERROR(INDEX(Raw_Articles!$G:$G,MATCH(A421,Raw_Articles!$A:$A,0)),"")</f>
        <v/>
      </c>
      <c r="D421" s="42">
        <f t="array" ref="D421">IFERROR(INDEX(Raw_Articles!$H:$H,MATCH(A421,Raw_Articles!$A:$A,0)),"")</f>
        <v/>
      </c>
      <c r="E421" s="42">
        <f t="array" ref="E421">IFERROR(INDEX(Raw_Articles!$I:$I,MATCH(A421,Raw_Articles!$A:$A,0)),"")</f>
        <v/>
      </c>
      <c r="F421" s="42">
        <f t="array" ref="F421">IFERROR(INDEX(Raw_Articles!$J:$J,MATCH(A421,Raw_Articles!$A:$A,0)),"")</f>
        <v/>
      </c>
      <c r="G421" s="42">
        <f t="array" ref="G421">IFERROR(INDEX(Raw_Articles!$K:$K,MATCH(A421,Raw_Articles!$A:$A,0)),"")</f>
        <v/>
      </c>
      <c r="H421" s="42" t="n"/>
      <c r="I421" s="42" t="n"/>
      <c r="J421" s="42" t="n"/>
      <c r="K421" s="42" t="n"/>
      <c r="L421" s="42" t="n"/>
      <c r="M421" s="42" t="n"/>
      <c r="N421" s="42" t="n"/>
      <c r="O421" s="42" t="n"/>
      <c r="P421" s="42" t="n"/>
      <c r="Q421" s="42" t="n"/>
      <c r="R421" s="42" t="n"/>
    </row>
    <row r="422">
      <c r="A422" s="42" t="n"/>
      <c r="B422" s="42">
        <f t="array" ref="B422">IFERROR(INDEX(Raw_Articles!$B:$B,MATCH(A422,Raw_Articles!$A:$A,0)),"")</f>
        <v/>
      </c>
      <c r="C422" s="42">
        <f t="array" ref="C422">IFERROR(INDEX(Raw_Articles!$G:$G,MATCH(A422,Raw_Articles!$A:$A,0)),"")</f>
        <v/>
      </c>
      <c r="D422" s="42">
        <f t="array" ref="D422">IFERROR(INDEX(Raw_Articles!$H:$H,MATCH(A422,Raw_Articles!$A:$A,0)),"")</f>
        <v/>
      </c>
      <c r="E422" s="42">
        <f t="array" ref="E422">IFERROR(INDEX(Raw_Articles!$I:$I,MATCH(A422,Raw_Articles!$A:$A,0)),"")</f>
        <v/>
      </c>
      <c r="F422" s="42">
        <f t="array" ref="F422">IFERROR(INDEX(Raw_Articles!$J:$J,MATCH(A422,Raw_Articles!$A:$A,0)),"")</f>
        <v/>
      </c>
      <c r="G422" s="42">
        <f t="array" ref="G422">IFERROR(INDEX(Raw_Articles!$K:$K,MATCH(A422,Raw_Articles!$A:$A,0)),"")</f>
        <v/>
      </c>
      <c r="H422" s="42" t="n"/>
      <c r="I422" s="42" t="n"/>
      <c r="J422" s="42" t="n"/>
      <c r="K422" s="42" t="n"/>
      <c r="L422" s="42" t="n"/>
      <c r="M422" s="42" t="n"/>
      <c r="N422" s="42" t="n"/>
      <c r="O422" s="42" t="n"/>
      <c r="P422" s="42" t="n"/>
      <c r="Q422" s="42" t="n"/>
      <c r="R422" s="42" t="n"/>
    </row>
    <row r="423">
      <c r="A423" s="42" t="n"/>
      <c r="B423" s="42">
        <f t="array" ref="B423">IFERROR(INDEX(Raw_Articles!$B:$B,MATCH(A423,Raw_Articles!$A:$A,0)),"")</f>
        <v/>
      </c>
      <c r="C423" s="42">
        <f t="array" ref="C423">IFERROR(INDEX(Raw_Articles!$G:$G,MATCH(A423,Raw_Articles!$A:$A,0)),"")</f>
        <v/>
      </c>
      <c r="D423" s="42">
        <f t="array" ref="D423">IFERROR(INDEX(Raw_Articles!$H:$H,MATCH(A423,Raw_Articles!$A:$A,0)),"")</f>
        <v/>
      </c>
      <c r="E423" s="42">
        <f t="array" ref="E423">IFERROR(INDEX(Raw_Articles!$I:$I,MATCH(A423,Raw_Articles!$A:$A,0)),"")</f>
        <v/>
      </c>
      <c r="F423" s="42">
        <f t="array" ref="F423">IFERROR(INDEX(Raw_Articles!$J:$J,MATCH(A423,Raw_Articles!$A:$A,0)),"")</f>
        <v/>
      </c>
      <c r="G423" s="42">
        <f t="array" ref="G423">IFERROR(INDEX(Raw_Articles!$K:$K,MATCH(A423,Raw_Articles!$A:$A,0)),"")</f>
        <v/>
      </c>
      <c r="H423" s="42" t="n"/>
      <c r="I423" s="42" t="n"/>
      <c r="J423" s="42" t="n"/>
      <c r="K423" s="42" t="n"/>
      <c r="L423" s="42" t="n"/>
      <c r="M423" s="42" t="n"/>
      <c r="N423" s="42" t="n"/>
      <c r="O423" s="42" t="n"/>
      <c r="P423" s="42" t="n"/>
      <c r="Q423" s="42" t="n"/>
      <c r="R423" s="42" t="n"/>
    </row>
    <row r="424">
      <c r="A424" s="42" t="n"/>
      <c r="B424" s="42">
        <f t="array" ref="B424">IFERROR(INDEX(Raw_Articles!$B:$B,MATCH(A424,Raw_Articles!$A:$A,0)),"")</f>
        <v/>
      </c>
      <c r="C424" s="42">
        <f t="array" ref="C424">IFERROR(INDEX(Raw_Articles!$G:$G,MATCH(A424,Raw_Articles!$A:$A,0)),"")</f>
        <v/>
      </c>
      <c r="D424" s="42">
        <f t="array" ref="D424">IFERROR(INDEX(Raw_Articles!$H:$H,MATCH(A424,Raw_Articles!$A:$A,0)),"")</f>
        <v/>
      </c>
      <c r="E424" s="42">
        <f t="array" ref="E424">IFERROR(INDEX(Raw_Articles!$I:$I,MATCH(A424,Raw_Articles!$A:$A,0)),"")</f>
        <v/>
      </c>
      <c r="F424" s="42">
        <f t="array" ref="F424">IFERROR(INDEX(Raw_Articles!$J:$J,MATCH(A424,Raw_Articles!$A:$A,0)),"")</f>
        <v/>
      </c>
      <c r="G424" s="42">
        <f t="array" ref="G424">IFERROR(INDEX(Raw_Articles!$K:$K,MATCH(A424,Raw_Articles!$A:$A,0)),"")</f>
        <v/>
      </c>
      <c r="H424" s="42" t="n"/>
      <c r="I424" s="42" t="n"/>
      <c r="J424" s="42" t="n"/>
      <c r="K424" s="42" t="n"/>
      <c r="L424" s="42" t="n"/>
      <c r="M424" s="42" t="n"/>
      <c r="N424" s="42" t="n"/>
      <c r="O424" s="42" t="n"/>
      <c r="P424" s="42" t="n"/>
      <c r="Q424" s="42" t="n"/>
      <c r="R424" s="42" t="n"/>
    </row>
    <row r="425">
      <c r="A425" s="42" t="n"/>
      <c r="B425" s="42">
        <f t="array" ref="B425">IFERROR(INDEX(Raw_Articles!$B:$B,MATCH(A425,Raw_Articles!$A:$A,0)),"")</f>
        <v/>
      </c>
      <c r="C425" s="42">
        <f t="array" ref="C425">IFERROR(INDEX(Raw_Articles!$G:$G,MATCH(A425,Raw_Articles!$A:$A,0)),"")</f>
        <v/>
      </c>
      <c r="D425" s="42">
        <f t="array" ref="D425">IFERROR(INDEX(Raw_Articles!$H:$H,MATCH(A425,Raw_Articles!$A:$A,0)),"")</f>
        <v/>
      </c>
      <c r="E425" s="42">
        <f t="array" ref="E425">IFERROR(INDEX(Raw_Articles!$I:$I,MATCH(A425,Raw_Articles!$A:$A,0)),"")</f>
        <v/>
      </c>
      <c r="F425" s="42">
        <f t="array" ref="F425">IFERROR(INDEX(Raw_Articles!$J:$J,MATCH(A425,Raw_Articles!$A:$A,0)),"")</f>
        <v/>
      </c>
      <c r="G425" s="42">
        <f t="array" ref="G425">IFERROR(INDEX(Raw_Articles!$K:$K,MATCH(A425,Raw_Articles!$A:$A,0)),"")</f>
        <v/>
      </c>
      <c r="H425" s="42" t="n"/>
      <c r="I425" s="42" t="n"/>
      <c r="J425" s="42" t="n"/>
      <c r="K425" s="42" t="n"/>
      <c r="L425" s="42" t="n"/>
      <c r="M425" s="42" t="n"/>
      <c r="N425" s="42" t="n"/>
      <c r="O425" s="42" t="n"/>
      <c r="P425" s="42" t="n"/>
      <c r="Q425" s="42" t="n"/>
      <c r="R425" s="42" t="n"/>
    </row>
    <row r="426">
      <c r="A426" s="42" t="n"/>
      <c r="B426" s="42">
        <f t="array" ref="B426">IFERROR(INDEX(Raw_Articles!$B:$B,MATCH(A426,Raw_Articles!$A:$A,0)),"")</f>
        <v/>
      </c>
      <c r="C426" s="42">
        <f t="array" ref="C426">IFERROR(INDEX(Raw_Articles!$G:$G,MATCH(A426,Raw_Articles!$A:$A,0)),"")</f>
        <v/>
      </c>
      <c r="D426" s="42">
        <f t="array" ref="D426">IFERROR(INDEX(Raw_Articles!$H:$H,MATCH(A426,Raw_Articles!$A:$A,0)),"")</f>
        <v/>
      </c>
      <c r="E426" s="42">
        <f t="array" ref="E426">IFERROR(INDEX(Raw_Articles!$I:$I,MATCH(A426,Raw_Articles!$A:$A,0)),"")</f>
        <v/>
      </c>
      <c r="F426" s="42">
        <f t="array" ref="F426">IFERROR(INDEX(Raw_Articles!$J:$J,MATCH(A426,Raw_Articles!$A:$A,0)),"")</f>
        <v/>
      </c>
      <c r="G426" s="42">
        <f t="array" ref="G426">IFERROR(INDEX(Raw_Articles!$K:$K,MATCH(A426,Raw_Articles!$A:$A,0)),"")</f>
        <v/>
      </c>
      <c r="H426" s="42" t="n"/>
      <c r="I426" s="42" t="n"/>
      <c r="J426" s="42" t="n"/>
      <c r="K426" s="42" t="n"/>
      <c r="L426" s="42" t="n"/>
      <c r="M426" s="42" t="n"/>
      <c r="N426" s="42" t="n"/>
      <c r="O426" s="42" t="n"/>
      <c r="P426" s="42" t="n"/>
      <c r="Q426" s="42" t="n"/>
      <c r="R426" s="42" t="n"/>
    </row>
    <row r="427">
      <c r="A427" s="42" t="n"/>
      <c r="B427" s="42">
        <f t="array" ref="B427">IFERROR(INDEX(Raw_Articles!$B:$B,MATCH(A427,Raw_Articles!$A:$A,0)),"")</f>
        <v/>
      </c>
      <c r="C427" s="42">
        <f t="array" ref="C427">IFERROR(INDEX(Raw_Articles!$G:$G,MATCH(A427,Raw_Articles!$A:$A,0)),"")</f>
        <v/>
      </c>
      <c r="D427" s="42">
        <f t="array" ref="D427">IFERROR(INDEX(Raw_Articles!$H:$H,MATCH(A427,Raw_Articles!$A:$A,0)),"")</f>
        <v/>
      </c>
      <c r="E427" s="42">
        <f t="array" ref="E427">IFERROR(INDEX(Raw_Articles!$I:$I,MATCH(A427,Raw_Articles!$A:$A,0)),"")</f>
        <v/>
      </c>
      <c r="F427" s="42">
        <f t="array" ref="F427">IFERROR(INDEX(Raw_Articles!$J:$J,MATCH(A427,Raw_Articles!$A:$A,0)),"")</f>
        <v/>
      </c>
      <c r="G427" s="42">
        <f t="array" ref="G427">IFERROR(INDEX(Raw_Articles!$K:$K,MATCH(A427,Raw_Articles!$A:$A,0)),"")</f>
        <v/>
      </c>
      <c r="H427" s="42" t="n"/>
      <c r="I427" s="42" t="n"/>
      <c r="J427" s="42" t="n"/>
      <c r="K427" s="42" t="n"/>
      <c r="L427" s="42" t="n"/>
      <c r="M427" s="42" t="n"/>
      <c r="N427" s="42" t="n"/>
      <c r="O427" s="42" t="n"/>
      <c r="P427" s="42" t="n"/>
      <c r="Q427" s="42" t="n"/>
      <c r="R427" s="42" t="n"/>
    </row>
    <row r="428">
      <c r="A428" s="42" t="n"/>
      <c r="B428" s="42">
        <f t="array" ref="B428">IFERROR(INDEX(Raw_Articles!$B:$B,MATCH(A428,Raw_Articles!$A:$A,0)),"")</f>
        <v/>
      </c>
      <c r="C428" s="42">
        <f t="array" ref="C428">IFERROR(INDEX(Raw_Articles!$G:$G,MATCH(A428,Raw_Articles!$A:$A,0)),"")</f>
        <v/>
      </c>
      <c r="D428" s="42">
        <f t="array" ref="D428">IFERROR(INDEX(Raw_Articles!$H:$H,MATCH(A428,Raw_Articles!$A:$A,0)),"")</f>
        <v/>
      </c>
      <c r="E428" s="42">
        <f t="array" ref="E428">IFERROR(INDEX(Raw_Articles!$I:$I,MATCH(A428,Raw_Articles!$A:$A,0)),"")</f>
        <v/>
      </c>
      <c r="F428" s="42">
        <f t="array" ref="F428">IFERROR(INDEX(Raw_Articles!$J:$J,MATCH(A428,Raw_Articles!$A:$A,0)),"")</f>
        <v/>
      </c>
      <c r="G428" s="42">
        <f t="array" ref="G428">IFERROR(INDEX(Raw_Articles!$K:$K,MATCH(A428,Raw_Articles!$A:$A,0)),"")</f>
        <v/>
      </c>
      <c r="H428" s="42" t="n"/>
      <c r="I428" s="42" t="n"/>
      <c r="J428" s="42" t="n"/>
      <c r="K428" s="42" t="n"/>
      <c r="L428" s="42" t="n"/>
      <c r="M428" s="42" t="n"/>
      <c r="N428" s="42" t="n"/>
      <c r="O428" s="42" t="n"/>
      <c r="P428" s="42" t="n"/>
      <c r="Q428" s="42" t="n"/>
      <c r="R428" s="42" t="n"/>
    </row>
    <row r="429">
      <c r="A429" s="42" t="n"/>
      <c r="B429" s="42">
        <f t="array" ref="B429">IFERROR(INDEX(Raw_Articles!$B:$B,MATCH(A429,Raw_Articles!$A:$A,0)),"")</f>
        <v/>
      </c>
      <c r="C429" s="42">
        <f t="array" ref="C429">IFERROR(INDEX(Raw_Articles!$G:$G,MATCH(A429,Raw_Articles!$A:$A,0)),"")</f>
        <v/>
      </c>
      <c r="D429" s="42">
        <f t="array" ref="D429">IFERROR(INDEX(Raw_Articles!$H:$H,MATCH(A429,Raw_Articles!$A:$A,0)),"")</f>
        <v/>
      </c>
      <c r="E429" s="42">
        <f t="array" ref="E429">IFERROR(INDEX(Raw_Articles!$I:$I,MATCH(A429,Raw_Articles!$A:$A,0)),"")</f>
        <v/>
      </c>
      <c r="F429" s="42">
        <f t="array" ref="F429">IFERROR(INDEX(Raw_Articles!$J:$J,MATCH(A429,Raw_Articles!$A:$A,0)),"")</f>
        <v/>
      </c>
      <c r="G429" s="42">
        <f t="array" ref="G429">IFERROR(INDEX(Raw_Articles!$K:$K,MATCH(A429,Raw_Articles!$A:$A,0)),"")</f>
        <v/>
      </c>
      <c r="H429" s="42" t="n"/>
      <c r="I429" s="42" t="n"/>
      <c r="J429" s="42" t="n"/>
      <c r="K429" s="42" t="n"/>
      <c r="L429" s="42" t="n"/>
      <c r="M429" s="42" t="n"/>
      <c r="N429" s="42" t="n"/>
      <c r="O429" s="42" t="n"/>
      <c r="P429" s="42" t="n"/>
      <c r="Q429" s="42" t="n"/>
      <c r="R429" s="42" t="n"/>
    </row>
    <row r="430">
      <c r="A430" s="42" t="n"/>
      <c r="B430" s="42">
        <f t="array" ref="B430">IFERROR(INDEX(Raw_Articles!$B:$B,MATCH(A430,Raw_Articles!$A:$A,0)),"")</f>
        <v/>
      </c>
      <c r="C430" s="42">
        <f t="array" ref="C430">IFERROR(INDEX(Raw_Articles!$G:$G,MATCH(A430,Raw_Articles!$A:$A,0)),"")</f>
        <v/>
      </c>
      <c r="D430" s="42">
        <f t="array" ref="D430">IFERROR(INDEX(Raw_Articles!$H:$H,MATCH(A430,Raw_Articles!$A:$A,0)),"")</f>
        <v/>
      </c>
      <c r="E430" s="42">
        <f t="array" ref="E430">IFERROR(INDEX(Raw_Articles!$I:$I,MATCH(A430,Raw_Articles!$A:$A,0)),"")</f>
        <v/>
      </c>
      <c r="F430" s="42">
        <f t="array" ref="F430">IFERROR(INDEX(Raw_Articles!$J:$J,MATCH(A430,Raw_Articles!$A:$A,0)),"")</f>
        <v/>
      </c>
      <c r="G430" s="42">
        <f t="array" ref="G430">IFERROR(INDEX(Raw_Articles!$K:$K,MATCH(A430,Raw_Articles!$A:$A,0)),"")</f>
        <v/>
      </c>
      <c r="H430" s="42" t="n"/>
      <c r="I430" s="42" t="n"/>
      <c r="J430" s="42" t="n"/>
      <c r="K430" s="42" t="n"/>
      <c r="L430" s="42" t="n"/>
      <c r="M430" s="42" t="n"/>
      <c r="N430" s="42" t="n"/>
      <c r="O430" s="42" t="n"/>
      <c r="P430" s="42" t="n"/>
      <c r="Q430" s="42" t="n"/>
      <c r="R430" s="42" t="n"/>
    </row>
    <row r="431">
      <c r="A431" s="42" t="n"/>
      <c r="B431" s="42">
        <f t="array" ref="B431">IFERROR(INDEX(Raw_Articles!$B:$B,MATCH(A431,Raw_Articles!$A:$A,0)),"")</f>
        <v/>
      </c>
      <c r="C431" s="42">
        <f t="array" ref="C431">IFERROR(INDEX(Raw_Articles!$G:$G,MATCH(A431,Raw_Articles!$A:$A,0)),"")</f>
        <v/>
      </c>
      <c r="D431" s="42">
        <f t="array" ref="D431">IFERROR(INDEX(Raw_Articles!$H:$H,MATCH(A431,Raw_Articles!$A:$A,0)),"")</f>
        <v/>
      </c>
      <c r="E431" s="42">
        <f t="array" ref="E431">IFERROR(INDEX(Raw_Articles!$I:$I,MATCH(A431,Raw_Articles!$A:$A,0)),"")</f>
        <v/>
      </c>
      <c r="F431" s="42">
        <f t="array" ref="F431">IFERROR(INDEX(Raw_Articles!$J:$J,MATCH(A431,Raw_Articles!$A:$A,0)),"")</f>
        <v/>
      </c>
      <c r="G431" s="42">
        <f t="array" ref="G431">IFERROR(INDEX(Raw_Articles!$K:$K,MATCH(A431,Raw_Articles!$A:$A,0)),"")</f>
        <v/>
      </c>
      <c r="H431" s="42" t="n"/>
      <c r="I431" s="42" t="n"/>
      <c r="J431" s="42" t="n"/>
      <c r="K431" s="42" t="n"/>
      <c r="L431" s="42" t="n"/>
      <c r="M431" s="42" t="n"/>
      <c r="N431" s="42" t="n"/>
      <c r="O431" s="42" t="n"/>
      <c r="P431" s="42" t="n"/>
      <c r="Q431" s="42" t="n"/>
      <c r="R431" s="42" t="n"/>
    </row>
    <row r="432">
      <c r="A432" s="42" t="n"/>
      <c r="B432" s="42">
        <f t="array" ref="B432">IFERROR(INDEX(Raw_Articles!$B:$B,MATCH(A432,Raw_Articles!$A:$A,0)),"")</f>
        <v/>
      </c>
      <c r="C432" s="42">
        <f t="array" ref="C432">IFERROR(INDEX(Raw_Articles!$G:$G,MATCH(A432,Raw_Articles!$A:$A,0)),"")</f>
        <v/>
      </c>
      <c r="D432" s="42">
        <f t="array" ref="D432">IFERROR(INDEX(Raw_Articles!$H:$H,MATCH(A432,Raw_Articles!$A:$A,0)),"")</f>
        <v/>
      </c>
      <c r="E432" s="42">
        <f t="array" ref="E432">IFERROR(INDEX(Raw_Articles!$I:$I,MATCH(A432,Raw_Articles!$A:$A,0)),"")</f>
        <v/>
      </c>
      <c r="F432" s="42">
        <f t="array" ref="F432">IFERROR(INDEX(Raw_Articles!$J:$J,MATCH(A432,Raw_Articles!$A:$A,0)),"")</f>
        <v/>
      </c>
      <c r="G432" s="42">
        <f t="array" ref="G432">IFERROR(INDEX(Raw_Articles!$K:$K,MATCH(A432,Raw_Articles!$A:$A,0)),"")</f>
        <v/>
      </c>
      <c r="H432" s="42" t="n"/>
      <c r="I432" s="42" t="n"/>
      <c r="J432" s="42" t="n"/>
      <c r="K432" s="42" t="n"/>
      <c r="L432" s="42" t="n"/>
      <c r="M432" s="42" t="n"/>
      <c r="N432" s="42" t="n"/>
      <c r="O432" s="42" t="n"/>
      <c r="P432" s="42" t="n"/>
      <c r="Q432" s="42" t="n"/>
      <c r="R432" s="42" t="n"/>
    </row>
    <row r="433">
      <c r="A433" s="42" t="n"/>
      <c r="B433" s="42">
        <f t="array" ref="B433">IFERROR(INDEX(Raw_Articles!$B:$B,MATCH(A433,Raw_Articles!$A:$A,0)),"")</f>
        <v/>
      </c>
      <c r="C433" s="42">
        <f t="array" ref="C433">IFERROR(INDEX(Raw_Articles!$G:$G,MATCH(A433,Raw_Articles!$A:$A,0)),"")</f>
        <v/>
      </c>
      <c r="D433" s="42">
        <f t="array" ref="D433">IFERROR(INDEX(Raw_Articles!$H:$H,MATCH(A433,Raw_Articles!$A:$A,0)),"")</f>
        <v/>
      </c>
      <c r="E433" s="42">
        <f t="array" ref="E433">IFERROR(INDEX(Raw_Articles!$I:$I,MATCH(A433,Raw_Articles!$A:$A,0)),"")</f>
        <v/>
      </c>
      <c r="F433" s="42">
        <f t="array" ref="F433">IFERROR(INDEX(Raw_Articles!$J:$J,MATCH(A433,Raw_Articles!$A:$A,0)),"")</f>
        <v/>
      </c>
      <c r="G433" s="42">
        <f t="array" ref="G433">IFERROR(INDEX(Raw_Articles!$K:$K,MATCH(A433,Raw_Articles!$A:$A,0)),"")</f>
        <v/>
      </c>
      <c r="H433" s="42" t="n"/>
      <c r="I433" s="42" t="n"/>
      <c r="J433" s="42" t="n"/>
      <c r="K433" s="42" t="n"/>
      <c r="L433" s="42" t="n"/>
      <c r="M433" s="42" t="n"/>
      <c r="N433" s="42" t="n"/>
      <c r="O433" s="42" t="n"/>
      <c r="P433" s="42" t="n"/>
      <c r="Q433" s="42" t="n"/>
      <c r="R433" s="42" t="n"/>
    </row>
    <row r="434">
      <c r="A434" s="42" t="n"/>
      <c r="B434" s="42">
        <f t="array" ref="B434">IFERROR(INDEX(Raw_Articles!$B:$B,MATCH(A434,Raw_Articles!$A:$A,0)),"")</f>
        <v/>
      </c>
      <c r="C434" s="42">
        <f t="array" ref="C434">IFERROR(INDEX(Raw_Articles!$G:$G,MATCH(A434,Raw_Articles!$A:$A,0)),"")</f>
        <v/>
      </c>
      <c r="D434" s="42">
        <f t="array" ref="D434">IFERROR(INDEX(Raw_Articles!$H:$H,MATCH(A434,Raw_Articles!$A:$A,0)),"")</f>
        <v/>
      </c>
      <c r="E434" s="42">
        <f t="array" ref="E434">IFERROR(INDEX(Raw_Articles!$I:$I,MATCH(A434,Raw_Articles!$A:$A,0)),"")</f>
        <v/>
      </c>
      <c r="F434" s="42">
        <f t="array" ref="F434">IFERROR(INDEX(Raw_Articles!$J:$J,MATCH(A434,Raw_Articles!$A:$A,0)),"")</f>
        <v/>
      </c>
      <c r="G434" s="42">
        <f t="array" ref="G434">IFERROR(INDEX(Raw_Articles!$K:$K,MATCH(A434,Raw_Articles!$A:$A,0)),"")</f>
        <v/>
      </c>
      <c r="H434" s="42" t="n"/>
      <c r="I434" s="42" t="n"/>
      <c r="J434" s="42" t="n"/>
      <c r="K434" s="42" t="n"/>
      <c r="L434" s="42" t="n"/>
      <c r="M434" s="42" t="n"/>
      <c r="N434" s="42" t="n"/>
      <c r="O434" s="42" t="n"/>
      <c r="P434" s="42" t="n"/>
      <c r="Q434" s="42" t="n"/>
      <c r="R434" s="42" t="n"/>
    </row>
    <row r="435">
      <c r="A435" s="42" t="n"/>
      <c r="B435" s="42">
        <f t="array" ref="B435">IFERROR(INDEX(Raw_Articles!$B:$B,MATCH(A435,Raw_Articles!$A:$A,0)),"")</f>
        <v/>
      </c>
      <c r="C435" s="42">
        <f t="array" ref="C435">IFERROR(INDEX(Raw_Articles!$G:$G,MATCH(A435,Raw_Articles!$A:$A,0)),"")</f>
        <v/>
      </c>
      <c r="D435" s="42">
        <f t="array" ref="D435">IFERROR(INDEX(Raw_Articles!$H:$H,MATCH(A435,Raw_Articles!$A:$A,0)),"")</f>
        <v/>
      </c>
      <c r="E435" s="42">
        <f t="array" ref="E435">IFERROR(INDEX(Raw_Articles!$I:$I,MATCH(A435,Raw_Articles!$A:$A,0)),"")</f>
        <v/>
      </c>
      <c r="F435" s="42">
        <f t="array" ref="F435">IFERROR(INDEX(Raw_Articles!$J:$J,MATCH(A435,Raw_Articles!$A:$A,0)),"")</f>
        <v/>
      </c>
      <c r="G435" s="42">
        <f t="array" ref="G435">IFERROR(INDEX(Raw_Articles!$K:$K,MATCH(A435,Raw_Articles!$A:$A,0)),"")</f>
        <v/>
      </c>
      <c r="H435" s="42" t="n"/>
      <c r="I435" s="42" t="n"/>
      <c r="J435" s="42" t="n"/>
      <c r="K435" s="42" t="n"/>
      <c r="L435" s="42" t="n"/>
      <c r="M435" s="42" t="n"/>
      <c r="N435" s="42" t="n"/>
      <c r="O435" s="42" t="n"/>
      <c r="P435" s="42" t="n"/>
      <c r="Q435" s="42" t="n"/>
      <c r="R435" s="42" t="n"/>
    </row>
    <row r="436">
      <c r="A436" s="42" t="n"/>
      <c r="B436" s="42">
        <f t="array" ref="B436">IFERROR(INDEX(Raw_Articles!$B:$B,MATCH(A436,Raw_Articles!$A:$A,0)),"")</f>
        <v/>
      </c>
      <c r="C436" s="42">
        <f t="array" ref="C436">IFERROR(INDEX(Raw_Articles!$G:$G,MATCH(A436,Raw_Articles!$A:$A,0)),"")</f>
        <v/>
      </c>
      <c r="D436" s="42">
        <f t="array" ref="D436">IFERROR(INDEX(Raw_Articles!$H:$H,MATCH(A436,Raw_Articles!$A:$A,0)),"")</f>
        <v/>
      </c>
      <c r="E436" s="42">
        <f t="array" ref="E436">IFERROR(INDEX(Raw_Articles!$I:$I,MATCH(A436,Raw_Articles!$A:$A,0)),"")</f>
        <v/>
      </c>
      <c r="F436" s="42">
        <f t="array" ref="F436">IFERROR(INDEX(Raw_Articles!$J:$J,MATCH(A436,Raw_Articles!$A:$A,0)),"")</f>
        <v/>
      </c>
      <c r="G436" s="42">
        <f t="array" ref="G436">IFERROR(INDEX(Raw_Articles!$K:$K,MATCH(A436,Raw_Articles!$A:$A,0)),"")</f>
        <v/>
      </c>
      <c r="H436" s="42" t="n"/>
      <c r="I436" s="42" t="n"/>
      <c r="J436" s="42" t="n"/>
      <c r="K436" s="42" t="n"/>
      <c r="L436" s="42" t="n"/>
      <c r="M436" s="42" t="n"/>
      <c r="N436" s="42" t="n"/>
      <c r="O436" s="42" t="n"/>
      <c r="P436" s="42" t="n"/>
      <c r="Q436" s="42" t="n"/>
      <c r="R436" s="42" t="n"/>
    </row>
    <row r="437">
      <c r="A437" s="42" t="n"/>
      <c r="B437" s="42">
        <f t="array" ref="B437">IFERROR(INDEX(Raw_Articles!$B:$B,MATCH(A437,Raw_Articles!$A:$A,0)),"")</f>
        <v/>
      </c>
      <c r="C437" s="42">
        <f t="array" ref="C437">IFERROR(INDEX(Raw_Articles!$G:$G,MATCH(A437,Raw_Articles!$A:$A,0)),"")</f>
        <v/>
      </c>
      <c r="D437" s="42">
        <f t="array" ref="D437">IFERROR(INDEX(Raw_Articles!$H:$H,MATCH(A437,Raw_Articles!$A:$A,0)),"")</f>
        <v/>
      </c>
      <c r="E437" s="42">
        <f t="array" ref="E437">IFERROR(INDEX(Raw_Articles!$I:$I,MATCH(A437,Raw_Articles!$A:$A,0)),"")</f>
        <v/>
      </c>
      <c r="F437" s="42">
        <f t="array" ref="F437">IFERROR(INDEX(Raw_Articles!$J:$J,MATCH(A437,Raw_Articles!$A:$A,0)),"")</f>
        <v/>
      </c>
      <c r="G437" s="42">
        <f t="array" ref="G437">IFERROR(INDEX(Raw_Articles!$K:$K,MATCH(A437,Raw_Articles!$A:$A,0)),"")</f>
        <v/>
      </c>
      <c r="H437" s="42" t="n"/>
      <c r="I437" s="42" t="n"/>
      <c r="J437" s="42" t="n"/>
      <c r="K437" s="42" t="n"/>
      <c r="L437" s="42" t="n"/>
      <c r="M437" s="42" t="n"/>
      <c r="N437" s="42" t="n"/>
      <c r="O437" s="42" t="n"/>
      <c r="P437" s="42" t="n"/>
      <c r="Q437" s="42" t="n"/>
      <c r="R437" s="42" t="n"/>
    </row>
    <row r="438">
      <c r="A438" s="42" t="n"/>
      <c r="B438" s="42">
        <f t="array" ref="B438">IFERROR(INDEX(Raw_Articles!$B:$B,MATCH(A438,Raw_Articles!$A:$A,0)),"")</f>
        <v/>
      </c>
      <c r="C438" s="42">
        <f t="array" ref="C438">IFERROR(INDEX(Raw_Articles!$G:$G,MATCH(A438,Raw_Articles!$A:$A,0)),"")</f>
        <v/>
      </c>
      <c r="D438" s="42">
        <f t="array" ref="D438">IFERROR(INDEX(Raw_Articles!$H:$H,MATCH(A438,Raw_Articles!$A:$A,0)),"")</f>
        <v/>
      </c>
      <c r="E438" s="42">
        <f t="array" ref="E438">IFERROR(INDEX(Raw_Articles!$I:$I,MATCH(A438,Raw_Articles!$A:$A,0)),"")</f>
        <v/>
      </c>
      <c r="F438" s="42">
        <f t="array" ref="F438">IFERROR(INDEX(Raw_Articles!$J:$J,MATCH(A438,Raw_Articles!$A:$A,0)),"")</f>
        <v/>
      </c>
      <c r="G438" s="42">
        <f t="array" ref="G438">IFERROR(INDEX(Raw_Articles!$K:$K,MATCH(A438,Raw_Articles!$A:$A,0)),"")</f>
        <v/>
      </c>
      <c r="H438" s="42" t="n"/>
      <c r="I438" s="42" t="n"/>
      <c r="J438" s="42" t="n"/>
      <c r="K438" s="42" t="n"/>
      <c r="L438" s="42" t="n"/>
      <c r="M438" s="42" t="n"/>
      <c r="N438" s="42" t="n"/>
      <c r="O438" s="42" t="n"/>
      <c r="P438" s="42" t="n"/>
      <c r="Q438" s="42" t="n"/>
      <c r="R438" s="42" t="n"/>
    </row>
    <row r="439">
      <c r="A439" s="42" t="n"/>
      <c r="B439" s="42">
        <f t="array" ref="B439">IFERROR(INDEX(Raw_Articles!$B:$B,MATCH(A439,Raw_Articles!$A:$A,0)),"")</f>
        <v/>
      </c>
      <c r="C439" s="42">
        <f t="array" ref="C439">IFERROR(INDEX(Raw_Articles!$G:$G,MATCH(A439,Raw_Articles!$A:$A,0)),"")</f>
        <v/>
      </c>
      <c r="D439" s="42">
        <f t="array" ref="D439">IFERROR(INDEX(Raw_Articles!$H:$H,MATCH(A439,Raw_Articles!$A:$A,0)),"")</f>
        <v/>
      </c>
      <c r="E439" s="42">
        <f t="array" ref="E439">IFERROR(INDEX(Raw_Articles!$I:$I,MATCH(A439,Raw_Articles!$A:$A,0)),"")</f>
        <v/>
      </c>
      <c r="F439" s="42">
        <f t="array" ref="F439">IFERROR(INDEX(Raw_Articles!$J:$J,MATCH(A439,Raw_Articles!$A:$A,0)),"")</f>
        <v/>
      </c>
      <c r="G439" s="42">
        <f t="array" ref="G439">IFERROR(INDEX(Raw_Articles!$K:$K,MATCH(A439,Raw_Articles!$A:$A,0)),"")</f>
        <v/>
      </c>
      <c r="H439" s="42" t="n"/>
      <c r="I439" s="42" t="n"/>
      <c r="J439" s="42" t="n"/>
      <c r="K439" s="42" t="n"/>
      <c r="L439" s="42" t="n"/>
      <c r="M439" s="42" t="n"/>
      <c r="N439" s="42" t="n"/>
      <c r="O439" s="42" t="n"/>
      <c r="P439" s="42" t="n"/>
      <c r="Q439" s="42" t="n"/>
      <c r="R439" s="42" t="n"/>
    </row>
    <row r="440">
      <c r="A440" s="42" t="n"/>
      <c r="B440" s="42">
        <f t="array" ref="B440">IFERROR(INDEX(Raw_Articles!$B:$B,MATCH(A440,Raw_Articles!$A:$A,0)),"")</f>
        <v/>
      </c>
      <c r="C440" s="42">
        <f t="array" ref="C440">IFERROR(INDEX(Raw_Articles!$G:$G,MATCH(A440,Raw_Articles!$A:$A,0)),"")</f>
        <v/>
      </c>
      <c r="D440" s="42">
        <f t="array" ref="D440">IFERROR(INDEX(Raw_Articles!$H:$H,MATCH(A440,Raw_Articles!$A:$A,0)),"")</f>
        <v/>
      </c>
      <c r="E440" s="42">
        <f t="array" ref="E440">IFERROR(INDEX(Raw_Articles!$I:$I,MATCH(A440,Raw_Articles!$A:$A,0)),"")</f>
        <v/>
      </c>
      <c r="F440" s="42">
        <f t="array" ref="F440">IFERROR(INDEX(Raw_Articles!$J:$J,MATCH(A440,Raw_Articles!$A:$A,0)),"")</f>
        <v/>
      </c>
      <c r="G440" s="42">
        <f t="array" ref="G440">IFERROR(INDEX(Raw_Articles!$K:$K,MATCH(A440,Raw_Articles!$A:$A,0)),"")</f>
        <v/>
      </c>
      <c r="H440" s="42" t="n"/>
      <c r="I440" s="42" t="n"/>
      <c r="J440" s="42" t="n"/>
      <c r="K440" s="42" t="n"/>
      <c r="L440" s="42" t="n"/>
      <c r="M440" s="42" t="n"/>
      <c r="N440" s="42" t="n"/>
      <c r="O440" s="42" t="n"/>
      <c r="P440" s="42" t="n"/>
      <c r="Q440" s="42" t="n"/>
      <c r="R440" s="42" t="n"/>
    </row>
    <row r="441">
      <c r="A441" s="42" t="n"/>
      <c r="B441" s="42">
        <f t="array" ref="B441">IFERROR(INDEX(Raw_Articles!$B:$B,MATCH(A441,Raw_Articles!$A:$A,0)),"")</f>
        <v/>
      </c>
      <c r="C441" s="42">
        <f t="array" ref="C441">IFERROR(INDEX(Raw_Articles!$G:$G,MATCH(A441,Raw_Articles!$A:$A,0)),"")</f>
        <v/>
      </c>
      <c r="D441" s="42">
        <f t="array" ref="D441">IFERROR(INDEX(Raw_Articles!$H:$H,MATCH(A441,Raw_Articles!$A:$A,0)),"")</f>
        <v/>
      </c>
      <c r="E441" s="42">
        <f t="array" ref="E441">IFERROR(INDEX(Raw_Articles!$I:$I,MATCH(A441,Raw_Articles!$A:$A,0)),"")</f>
        <v/>
      </c>
      <c r="F441" s="42">
        <f t="array" ref="F441">IFERROR(INDEX(Raw_Articles!$J:$J,MATCH(A441,Raw_Articles!$A:$A,0)),"")</f>
        <v/>
      </c>
      <c r="G441" s="42">
        <f t="array" ref="G441">IFERROR(INDEX(Raw_Articles!$K:$K,MATCH(A441,Raw_Articles!$A:$A,0)),"")</f>
        <v/>
      </c>
      <c r="H441" s="42" t="n"/>
      <c r="I441" s="42" t="n"/>
      <c r="J441" s="42" t="n"/>
      <c r="K441" s="42" t="n"/>
      <c r="L441" s="42" t="n"/>
      <c r="M441" s="42" t="n"/>
      <c r="N441" s="42" t="n"/>
      <c r="O441" s="42" t="n"/>
      <c r="P441" s="42" t="n"/>
      <c r="Q441" s="42" t="n"/>
      <c r="R441" s="42" t="n"/>
    </row>
    <row r="442">
      <c r="A442" s="42" t="n"/>
      <c r="B442" s="42">
        <f t="array" ref="B442">IFERROR(INDEX(Raw_Articles!$B:$B,MATCH(A442,Raw_Articles!$A:$A,0)),"")</f>
        <v/>
      </c>
      <c r="C442" s="42">
        <f t="array" ref="C442">IFERROR(INDEX(Raw_Articles!$G:$G,MATCH(A442,Raw_Articles!$A:$A,0)),"")</f>
        <v/>
      </c>
      <c r="D442" s="42">
        <f t="array" ref="D442">IFERROR(INDEX(Raw_Articles!$H:$H,MATCH(A442,Raw_Articles!$A:$A,0)),"")</f>
        <v/>
      </c>
      <c r="E442" s="42">
        <f t="array" ref="E442">IFERROR(INDEX(Raw_Articles!$I:$I,MATCH(A442,Raw_Articles!$A:$A,0)),"")</f>
        <v/>
      </c>
      <c r="F442" s="42">
        <f t="array" ref="F442">IFERROR(INDEX(Raw_Articles!$J:$J,MATCH(A442,Raw_Articles!$A:$A,0)),"")</f>
        <v/>
      </c>
      <c r="G442" s="42">
        <f t="array" ref="G442">IFERROR(INDEX(Raw_Articles!$K:$K,MATCH(A442,Raw_Articles!$A:$A,0)),"")</f>
        <v/>
      </c>
      <c r="H442" s="42" t="n"/>
      <c r="I442" s="42" t="n"/>
      <c r="J442" s="42" t="n"/>
      <c r="K442" s="42" t="n"/>
      <c r="L442" s="42" t="n"/>
      <c r="M442" s="42" t="n"/>
      <c r="N442" s="42" t="n"/>
      <c r="O442" s="42" t="n"/>
      <c r="P442" s="42" t="n"/>
      <c r="Q442" s="42" t="n"/>
      <c r="R442" s="42" t="n"/>
    </row>
    <row r="443">
      <c r="A443" s="42" t="n"/>
      <c r="B443" s="42">
        <f t="array" ref="B443">IFERROR(INDEX(Raw_Articles!$B:$B,MATCH(A443,Raw_Articles!$A:$A,0)),"")</f>
        <v/>
      </c>
      <c r="C443" s="42">
        <f t="array" ref="C443">IFERROR(INDEX(Raw_Articles!$G:$G,MATCH(A443,Raw_Articles!$A:$A,0)),"")</f>
        <v/>
      </c>
      <c r="D443" s="42">
        <f t="array" ref="D443">IFERROR(INDEX(Raw_Articles!$H:$H,MATCH(A443,Raw_Articles!$A:$A,0)),"")</f>
        <v/>
      </c>
      <c r="E443" s="42">
        <f t="array" ref="E443">IFERROR(INDEX(Raw_Articles!$I:$I,MATCH(A443,Raw_Articles!$A:$A,0)),"")</f>
        <v/>
      </c>
      <c r="F443" s="42">
        <f t="array" ref="F443">IFERROR(INDEX(Raw_Articles!$J:$J,MATCH(A443,Raw_Articles!$A:$A,0)),"")</f>
        <v/>
      </c>
      <c r="G443" s="42">
        <f t="array" ref="G443">IFERROR(INDEX(Raw_Articles!$K:$K,MATCH(A443,Raw_Articles!$A:$A,0)),"")</f>
        <v/>
      </c>
      <c r="H443" s="42" t="n"/>
      <c r="I443" s="42" t="n"/>
      <c r="J443" s="42" t="n"/>
      <c r="K443" s="42" t="n"/>
      <c r="L443" s="42" t="n"/>
      <c r="M443" s="42" t="n"/>
      <c r="N443" s="42" t="n"/>
      <c r="O443" s="42" t="n"/>
      <c r="P443" s="42" t="n"/>
      <c r="Q443" s="42" t="n"/>
      <c r="R443" s="42" t="n"/>
    </row>
    <row r="444">
      <c r="A444" s="42" t="n"/>
      <c r="B444" s="42">
        <f t="array" ref="B444">IFERROR(INDEX(Raw_Articles!$B:$B,MATCH(A444,Raw_Articles!$A:$A,0)),"")</f>
        <v/>
      </c>
      <c r="C444" s="42">
        <f t="array" ref="C444">IFERROR(INDEX(Raw_Articles!$G:$G,MATCH(A444,Raw_Articles!$A:$A,0)),"")</f>
        <v/>
      </c>
      <c r="D444" s="42">
        <f t="array" ref="D444">IFERROR(INDEX(Raw_Articles!$H:$H,MATCH(A444,Raw_Articles!$A:$A,0)),"")</f>
        <v/>
      </c>
      <c r="E444" s="42">
        <f t="array" ref="E444">IFERROR(INDEX(Raw_Articles!$I:$I,MATCH(A444,Raw_Articles!$A:$A,0)),"")</f>
        <v/>
      </c>
      <c r="F444" s="42">
        <f t="array" ref="F444">IFERROR(INDEX(Raw_Articles!$J:$J,MATCH(A444,Raw_Articles!$A:$A,0)),"")</f>
        <v/>
      </c>
      <c r="G444" s="42">
        <f t="array" ref="G444">IFERROR(INDEX(Raw_Articles!$K:$K,MATCH(A444,Raw_Articles!$A:$A,0)),"")</f>
        <v/>
      </c>
      <c r="H444" s="42" t="n"/>
      <c r="I444" s="42" t="n"/>
      <c r="J444" s="42" t="n"/>
      <c r="K444" s="42" t="n"/>
      <c r="L444" s="42" t="n"/>
      <c r="M444" s="42" t="n"/>
      <c r="N444" s="42" t="n"/>
      <c r="O444" s="42" t="n"/>
      <c r="P444" s="42" t="n"/>
      <c r="Q444" s="42" t="n"/>
      <c r="R444" s="42" t="n"/>
    </row>
    <row r="445">
      <c r="A445" s="42" t="n"/>
      <c r="B445" s="42">
        <f t="array" ref="B445">IFERROR(INDEX(Raw_Articles!$B:$B,MATCH(A445,Raw_Articles!$A:$A,0)),"")</f>
        <v/>
      </c>
      <c r="C445" s="42">
        <f t="array" ref="C445">IFERROR(INDEX(Raw_Articles!$G:$G,MATCH(A445,Raw_Articles!$A:$A,0)),"")</f>
        <v/>
      </c>
      <c r="D445" s="42">
        <f t="array" ref="D445">IFERROR(INDEX(Raw_Articles!$H:$H,MATCH(A445,Raw_Articles!$A:$A,0)),"")</f>
        <v/>
      </c>
      <c r="E445" s="42">
        <f t="array" ref="E445">IFERROR(INDEX(Raw_Articles!$I:$I,MATCH(A445,Raw_Articles!$A:$A,0)),"")</f>
        <v/>
      </c>
      <c r="F445" s="42">
        <f t="array" ref="F445">IFERROR(INDEX(Raw_Articles!$J:$J,MATCH(A445,Raw_Articles!$A:$A,0)),"")</f>
        <v/>
      </c>
      <c r="G445" s="42">
        <f t="array" ref="G445">IFERROR(INDEX(Raw_Articles!$K:$K,MATCH(A445,Raw_Articles!$A:$A,0)),"")</f>
        <v/>
      </c>
      <c r="H445" s="42" t="n"/>
      <c r="I445" s="42" t="n"/>
      <c r="J445" s="42" t="n"/>
      <c r="K445" s="42" t="n"/>
      <c r="L445" s="42" t="n"/>
      <c r="M445" s="42" t="n"/>
      <c r="N445" s="42" t="n"/>
      <c r="O445" s="42" t="n"/>
      <c r="P445" s="42" t="n"/>
      <c r="Q445" s="42" t="n"/>
      <c r="R445" s="42" t="n"/>
    </row>
    <row r="446">
      <c r="A446" s="42" t="n"/>
      <c r="B446" s="42">
        <f t="array" ref="B446">IFERROR(INDEX(Raw_Articles!$B:$B,MATCH(A446,Raw_Articles!$A:$A,0)),"")</f>
        <v/>
      </c>
      <c r="C446" s="42">
        <f t="array" ref="C446">IFERROR(INDEX(Raw_Articles!$G:$G,MATCH(A446,Raw_Articles!$A:$A,0)),"")</f>
        <v/>
      </c>
      <c r="D446" s="42">
        <f t="array" ref="D446">IFERROR(INDEX(Raw_Articles!$H:$H,MATCH(A446,Raw_Articles!$A:$A,0)),"")</f>
        <v/>
      </c>
      <c r="E446" s="42">
        <f t="array" ref="E446">IFERROR(INDEX(Raw_Articles!$I:$I,MATCH(A446,Raw_Articles!$A:$A,0)),"")</f>
        <v/>
      </c>
      <c r="F446" s="42">
        <f t="array" ref="F446">IFERROR(INDEX(Raw_Articles!$J:$J,MATCH(A446,Raw_Articles!$A:$A,0)),"")</f>
        <v/>
      </c>
      <c r="G446" s="42">
        <f t="array" ref="G446">IFERROR(INDEX(Raw_Articles!$K:$K,MATCH(A446,Raw_Articles!$A:$A,0)),"")</f>
        <v/>
      </c>
      <c r="H446" s="42" t="n"/>
      <c r="I446" s="42" t="n"/>
      <c r="J446" s="42" t="n"/>
      <c r="K446" s="42" t="n"/>
      <c r="L446" s="42" t="n"/>
      <c r="M446" s="42" t="n"/>
      <c r="N446" s="42" t="n"/>
      <c r="O446" s="42" t="n"/>
      <c r="P446" s="42" t="n"/>
      <c r="Q446" s="42" t="n"/>
      <c r="R446" s="42" t="n"/>
    </row>
    <row r="447">
      <c r="A447" s="42" t="n"/>
      <c r="B447" s="42">
        <f t="array" ref="B447">IFERROR(INDEX(Raw_Articles!$B:$B,MATCH(A447,Raw_Articles!$A:$A,0)),"")</f>
        <v/>
      </c>
      <c r="C447" s="42">
        <f t="array" ref="C447">IFERROR(INDEX(Raw_Articles!$G:$G,MATCH(A447,Raw_Articles!$A:$A,0)),"")</f>
        <v/>
      </c>
      <c r="D447" s="42">
        <f t="array" ref="D447">IFERROR(INDEX(Raw_Articles!$H:$H,MATCH(A447,Raw_Articles!$A:$A,0)),"")</f>
        <v/>
      </c>
      <c r="E447" s="42">
        <f t="array" ref="E447">IFERROR(INDEX(Raw_Articles!$I:$I,MATCH(A447,Raw_Articles!$A:$A,0)),"")</f>
        <v/>
      </c>
      <c r="F447" s="42">
        <f t="array" ref="F447">IFERROR(INDEX(Raw_Articles!$J:$J,MATCH(A447,Raw_Articles!$A:$A,0)),"")</f>
        <v/>
      </c>
      <c r="G447" s="42">
        <f t="array" ref="G447">IFERROR(INDEX(Raw_Articles!$K:$K,MATCH(A447,Raw_Articles!$A:$A,0)),"")</f>
        <v/>
      </c>
      <c r="H447" s="42" t="n"/>
      <c r="I447" s="42" t="n"/>
      <c r="J447" s="42" t="n"/>
      <c r="K447" s="42" t="n"/>
      <c r="L447" s="42" t="n"/>
      <c r="M447" s="42" t="n"/>
      <c r="N447" s="42" t="n"/>
      <c r="O447" s="42" t="n"/>
      <c r="P447" s="42" t="n"/>
      <c r="Q447" s="42" t="n"/>
      <c r="R447" s="42" t="n"/>
    </row>
    <row r="448">
      <c r="A448" s="42" t="n"/>
      <c r="B448" s="42">
        <f t="array" ref="B448">IFERROR(INDEX(Raw_Articles!$B:$B,MATCH(A448,Raw_Articles!$A:$A,0)),"")</f>
        <v/>
      </c>
      <c r="C448" s="42">
        <f t="array" ref="C448">IFERROR(INDEX(Raw_Articles!$G:$G,MATCH(A448,Raw_Articles!$A:$A,0)),"")</f>
        <v/>
      </c>
      <c r="D448" s="42">
        <f t="array" ref="D448">IFERROR(INDEX(Raw_Articles!$H:$H,MATCH(A448,Raw_Articles!$A:$A,0)),"")</f>
        <v/>
      </c>
      <c r="E448" s="42">
        <f t="array" ref="E448">IFERROR(INDEX(Raw_Articles!$I:$I,MATCH(A448,Raw_Articles!$A:$A,0)),"")</f>
        <v/>
      </c>
      <c r="F448" s="42">
        <f t="array" ref="F448">IFERROR(INDEX(Raw_Articles!$J:$J,MATCH(A448,Raw_Articles!$A:$A,0)),"")</f>
        <v/>
      </c>
      <c r="G448" s="42">
        <f t="array" ref="G448">IFERROR(INDEX(Raw_Articles!$K:$K,MATCH(A448,Raw_Articles!$A:$A,0)),"")</f>
        <v/>
      </c>
      <c r="H448" s="42" t="n"/>
      <c r="I448" s="42" t="n"/>
      <c r="J448" s="42" t="n"/>
      <c r="K448" s="42" t="n"/>
      <c r="L448" s="42" t="n"/>
      <c r="M448" s="42" t="n"/>
      <c r="N448" s="42" t="n"/>
      <c r="O448" s="42" t="n"/>
      <c r="P448" s="42" t="n"/>
      <c r="Q448" s="42" t="n"/>
      <c r="R448" s="42" t="n"/>
    </row>
    <row r="449">
      <c r="A449" s="42" t="n"/>
      <c r="B449" s="42">
        <f t="array" ref="B449">IFERROR(INDEX(Raw_Articles!$B:$B,MATCH(A449,Raw_Articles!$A:$A,0)),"")</f>
        <v/>
      </c>
      <c r="C449" s="42">
        <f t="array" ref="C449">IFERROR(INDEX(Raw_Articles!$G:$G,MATCH(A449,Raw_Articles!$A:$A,0)),"")</f>
        <v/>
      </c>
      <c r="D449" s="42">
        <f t="array" ref="D449">IFERROR(INDEX(Raw_Articles!$H:$H,MATCH(A449,Raw_Articles!$A:$A,0)),"")</f>
        <v/>
      </c>
      <c r="E449" s="42">
        <f t="array" ref="E449">IFERROR(INDEX(Raw_Articles!$I:$I,MATCH(A449,Raw_Articles!$A:$A,0)),"")</f>
        <v/>
      </c>
      <c r="F449" s="42">
        <f t="array" ref="F449">IFERROR(INDEX(Raw_Articles!$J:$J,MATCH(A449,Raw_Articles!$A:$A,0)),"")</f>
        <v/>
      </c>
      <c r="G449" s="42">
        <f t="array" ref="G449">IFERROR(INDEX(Raw_Articles!$K:$K,MATCH(A449,Raw_Articles!$A:$A,0)),"")</f>
        <v/>
      </c>
      <c r="H449" s="42" t="n"/>
      <c r="I449" s="42" t="n"/>
      <c r="J449" s="42" t="n"/>
      <c r="K449" s="42" t="n"/>
      <c r="L449" s="42" t="n"/>
      <c r="M449" s="42" t="n"/>
      <c r="N449" s="42" t="n"/>
      <c r="O449" s="42" t="n"/>
      <c r="P449" s="42" t="n"/>
      <c r="Q449" s="42" t="n"/>
      <c r="R449" s="42" t="n"/>
    </row>
    <row r="450">
      <c r="A450" s="42" t="n"/>
      <c r="B450" s="42">
        <f t="array" ref="B450">IFERROR(INDEX(Raw_Articles!$B:$B,MATCH(A450,Raw_Articles!$A:$A,0)),"")</f>
        <v/>
      </c>
      <c r="C450" s="42">
        <f t="array" ref="C450">IFERROR(INDEX(Raw_Articles!$G:$G,MATCH(A450,Raw_Articles!$A:$A,0)),"")</f>
        <v/>
      </c>
      <c r="D450" s="42">
        <f t="array" ref="D450">IFERROR(INDEX(Raw_Articles!$H:$H,MATCH(A450,Raw_Articles!$A:$A,0)),"")</f>
        <v/>
      </c>
      <c r="E450" s="42">
        <f t="array" ref="E450">IFERROR(INDEX(Raw_Articles!$I:$I,MATCH(A450,Raw_Articles!$A:$A,0)),"")</f>
        <v/>
      </c>
      <c r="F450" s="42">
        <f t="array" ref="F450">IFERROR(INDEX(Raw_Articles!$J:$J,MATCH(A450,Raw_Articles!$A:$A,0)),"")</f>
        <v/>
      </c>
      <c r="G450" s="42">
        <f t="array" ref="G450">IFERROR(INDEX(Raw_Articles!$K:$K,MATCH(A450,Raw_Articles!$A:$A,0)),"")</f>
        <v/>
      </c>
      <c r="H450" s="42" t="n"/>
      <c r="I450" s="42" t="n"/>
      <c r="J450" s="42" t="n"/>
      <c r="K450" s="42" t="n"/>
      <c r="L450" s="42" t="n"/>
      <c r="M450" s="42" t="n"/>
      <c r="N450" s="42" t="n"/>
      <c r="O450" s="42" t="n"/>
      <c r="P450" s="42" t="n"/>
      <c r="Q450" s="42" t="n"/>
      <c r="R450" s="42" t="n"/>
    </row>
    <row r="451">
      <c r="A451" s="42" t="n"/>
      <c r="B451" s="42">
        <f t="array" ref="B451">IFERROR(INDEX(Raw_Articles!$B:$B,MATCH(A451,Raw_Articles!$A:$A,0)),"")</f>
        <v/>
      </c>
      <c r="C451" s="42">
        <f t="array" ref="C451">IFERROR(INDEX(Raw_Articles!$G:$G,MATCH(A451,Raw_Articles!$A:$A,0)),"")</f>
        <v/>
      </c>
      <c r="D451" s="42">
        <f t="array" ref="D451">IFERROR(INDEX(Raw_Articles!$H:$H,MATCH(A451,Raw_Articles!$A:$A,0)),"")</f>
        <v/>
      </c>
      <c r="E451" s="42">
        <f t="array" ref="E451">IFERROR(INDEX(Raw_Articles!$I:$I,MATCH(A451,Raw_Articles!$A:$A,0)),"")</f>
        <v/>
      </c>
      <c r="F451" s="42">
        <f t="array" ref="F451">IFERROR(INDEX(Raw_Articles!$J:$J,MATCH(A451,Raw_Articles!$A:$A,0)),"")</f>
        <v/>
      </c>
      <c r="G451" s="42">
        <f t="array" ref="G451">IFERROR(INDEX(Raw_Articles!$K:$K,MATCH(A451,Raw_Articles!$A:$A,0)),"")</f>
        <v/>
      </c>
      <c r="H451" s="42" t="n"/>
      <c r="I451" s="42" t="n"/>
      <c r="J451" s="42" t="n"/>
      <c r="K451" s="42" t="n"/>
      <c r="L451" s="42" t="n"/>
      <c r="M451" s="42" t="n"/>
      <c r="N451" s="42" t="n"/>
      <c r="O451" s="42" t="n"/>
      <c r="P451" s="42" t="n"/>
      <c r="Q451" s="42" t="n"/>
      <c r="R451" s="42" t="n"/>
    </row>
    <row r="452">
      <c r="A452" s="42" t="n"/>
      <c r="B452" s="42">
        <f t="array" ref="B452">IFERROR(INDEX(Raw_Articles!$B:$B,MATCH(A452,Raw_Articles!$A:$A,0)),"")</f>
        <v/>
      </c>
      <c r="C452" s="42">
        <f t="array" ref="C452">IFERROR(INDEX(Raw_Articles!$G:$G,MATCH(A452,Raw_Articles!$A:$A,0)),"")</f>
        <v/>
      </c>
      <c r="D452" s="42">
        <f t="array" ref="D452">IFERROR(INDEX(Raw_Articles!$H:$H,MATCH(A452,Raw_Articles!$A:$A,0)),"")</f>
        <v/>
      </c>
      <c r="E452" s="42">
        <f t="array" ref="E452">IFERROR(INDEX(Raw_Articles!$I:$I,MATCH(A452,Raw_Articles!$A:$A,0)),"")</f>
        <v/>
      </c>
      <c r="F452" s="42">
        <f t="array" ref="F452">IFERROR(INDEX(Raw_Articles!$J:$J,MATCH(A452,Raw_Articles!$A:$A,0)),"")</f>
        <v/>
      </c>
      <c r="G452" s="42">
        <f t="array" ref="G452">IFERROR(INDEX(Raw_Articles!$K:$K,MATCH(A452,Raw_Articles!$A:$A,0)),"")</f>
        <v/>
      </c>
      <c r="H452" s="42" t="n"/>
      <c r="I452" s="42" t="n"/>
      <c r="J452" s="42" t="n"/>
      <c r="K452" s="42" t="n"/>
      <c r="L452" s="42" t="n"/>
      <c r="M452" s="42" t="n"/>
      <c r="N452" s="42" t="n"/>
      <c r="O452" s="42" t="n"/>
      <c r="P452" s="42" t="n"/>
      <c r="Q452" s="42" t="n"/>
      <c r="R452" s="42" t="n"/>
    </row>
    <row r="453">
      <c r="A453" s="42" t="n"/>
      <c r="B453" s="42">
        <f t="array" ref="B453">IFERROR(INDEX(Raw_Articles!$B:$B,MATCH(A453,Raw_Articles!$A:$A,0)),"")</f>
        <v/>
      </c>
      <c r="C453" s="42">
        <f t="array" ref="C453">IFERROR(INDEX(Raw_Articles!$G:$G,MATCH(A453,Raw_Articles!$A:$A,0)),"")</f>
        <v/>
      </c>
      <c r="D453" s="42">
        <f t="array" ref="D453">IFERROR(INDEX(Raw_Articles!$H:$H,MATCH(A453,Raw_Articles!$A:$A,0)),"")</f>
        <v/>
      </c>
      <c r="E453" s="42">
        <f t="array" ref="E453">IFERROR(INDEX(Raw_Articles!$I:$I,MATCH(A453,Raw_Articles!$A:$A,0)),"")</f>
        <v/>
      </c>
      <c r="F453" s="42">
        <f t="array" ref="F453">IFERROR(INDEX(Raw_Articles!$J:$J,MATCH(A453,Raw_Articles!$A:$A,0)),"")</f>
        <v/>
      </c>
      <c r="G453" s="42">
        <f t="array" ref="G453">IFERROR(INDEX(Raw_Articles!$K:$K,MATCH(A453,Raw_Articles!$A:$A,0)),"")</f>
        <v/>
      </c>
      <c r="H453" s="42" t="n"/>
      <c r="I453" s="42" t="n"/>
      <c r="J453" s="42" t="n"/>
      <c r="K453" s="42" t="n"/>
      <c r="L453" s="42" t="n"/>
      <c r="M453" s="42" t="n"/>
      <c r="N453" s="42" t="n"/>
      <c r="O453" s="42" t="n"/>
      <c r="P453" s="42" t="n"/>
      <c r="Q453" s="42" t="n"/>
      <c r="R453" s="42" t="n"/>
    </row>
    <row r="454">
      <c r="A454" s="42" t="n"/>
      <c r="B454" s="42">
        <f t="array" ref="B454">IFERROR(INDEX(Raw_Articles!$B:$B,MATCH(A454,Raw_Articles!$A:$A,0)),"")</f>
        <v/>
      </c>
      <c r="C454" s="42">
        <f t="array" ref="C454">IFERROR(INDEX(Raw_Articles!$G:$G,MATCH(A454,Raw_Articles!$A:$A,0)),"")</f>
        <v/>
      </c>
      <c r="D454" s="42">
        <f t="array" ref="D454">IFERROR(INDEX(Raw_Articles!$H:$H,MATCH(A454,Raw_Articles!$A:$A,0)),"")</f>
        <v/>
      </c>
      <c r="E454" s="42">
        <f t="array" ref="E454">IFERROR(INDEX(Raw_Articles!$I:$I,MATCH(A454,Raw_Articles!$A:$A,0)),"")</f>
        <v/>
      </c>
      <c r="F454" s="42">
        <f t="array" ref="F454">IFERROR(INDEX(Raw_Articles!$J:$J,MATCH(A454,Raw_Articles!$A:$A,0)),"")</f>
        <v/>
      </c>
      <c r="G454" s="42">
        <f t="array" ref="G454">IFERROR(INDEX(Raw_Articles!$K:$K,MATCH(A454,Raw_Articles!$A:$A,0)),"")</f>
        <v/>
      </c>
      <c r="H454" s="42" t="n"/>
      <c r="I454" s="42" t="n"/>
      <c r="J454" s="42" t="n"/>
      <c r="K454" s="42" t="n"/>
      <c r="L454" s="42" t="n"/>
      <c r="M454" s="42" t="n"/>
      <c r="N454" s="42" t="n"/>
      <c r="O454" s="42" t="n"/>
      <c r="P454" s="42" t="n"/>
      <c r="Q454" s="42" t="n"/>
      <c r="R454" s="42" t="n"/>
    </row>
    <row r="455">
      <c r="A455" s="42" t="n"/>
      <c r="B455" s="42">
        <f t="array" ref="B455">IFERROR(INDEX(Raw_Articles!$B:$B,MATCH(A455,Raw_Articles!$A:$A,0)),"")</f>
        <v/>
      </c>
      <c r="C455" s="42">
        <f t="array" ref="C455">IFERROR(INDEX(Raw_Articles!$G:$G,MATCH(A455,Raw_Articles!$A:$A,0)),"")</f>
        <v/>
      </c>
      <c r="D455" s="42">
        <f t="array" ref="D455">IFERROR(INDEX(Raw_Articles!$H:$H,MATCH(A455,Raw_Articles!$A:$A,0)),"")</f>
        <v/>
      </c>
      <c r="E455" s="42">
        <f t="array" ref="E455">IFERROR(INDEX(Raw_Articles!$I:$I,MATCH(A455,Raw_Articles!$A:$A,0)),"")</f>
        <v/>
      </c>
      <c r="F455" s="42">
        <f t="array" ref="F455">IFERROR(INDEX(Raw_Articles!$J:$J,MATCH(A455,Raw_Articles!$A:$A,0)),"")</f>
        <v/>
      </c>
      <c r="G455" s="42">
        <f t="array" ref="G455">IFERROR(INDEX(Raw_Articles!$K:$K,MATCH(A455,Raw_Articles!$A:$A,0)),"")</f>
        <v/>
      </c>
      <c r="H455" s="42" t="n"/>
      <c r="I455" s="42" t="n"/>
      <c r="J455" s="42" t="n"/>
      <c r="K455" s="42" t="n"/>
      <c r="L455" s="42" t="n"/>
      <c r="M455" s="42" t="n"/>
      <c r="N455" s="42" t="n"/>
      <c r="O455" s="42" t="n"/>
      <c r="P455" s="42" t="n"/>
      <c r="Q455" s="42" t="n"/>
      <c r="R455" s="42" t="n"/>
    </row>
    <row r="456">
      <c r="A456" s="42" t="n"/>
      <c r="B456" s="42">
        <f t="array" ref="B456">IFERROR(INDEX(Raw_Articles!$B:$B,MATCH(A456,Raw_Articles!$A:$A,0)),"")</f>
        <v/>
      </c>
      <c r="C456" s="42">
        <f t="array" ref="C456">IFERROR(INDEX(Raw_Articles!$G:$G,MATCH(A456,Raw_Articles!$A:$A,0)),"")</f>
        <v/>
      </c>
      <c r="D456" s="42">
        <f t="array" ref="D456">IFERROR(INDEX(Raw_Articles!$H:$H,MATCH(A456,Raw_Articles!$A:$A,0)),"")</f>
        <v/>
      </c>
      <c r="E456" s="42">
        <f t="array" ref="E456">IFERROR(INDEX(Raw_Articles!$I:$I,MATCH(A456,Raw_Articles!$A:$A,0)),"")</f>
        <v/>
      </c>
      <c r="F456" s="42">
        <f t="array" ref="F456">IFERROR(INDEX(Raw_Articles!$J:$J,MATCH(A456,Raw_Articles!$A:$A,0)),"")</f>
        <v/>
      </c>
      <c r="G456" s="42">
        <f t="array" ref="G456">IFERROR(INDEX(Raw_Articles!$K:$K,MATCH(A456,Raw_Articles!$A:$A,0)),"")</f>
        <v/>
      </c>
      <c r="H456" s="42" t="n"/>
      <c r="I456" s="42" t="n"/>
      <c r="J456" s="42" t="n"/>
      <c r="K456" s="42" t="n"/>
      <c r="L456" s="42" t="n"/>
      <c r="M456" s="42" t="n"/>
      <c r="N456" s="42" t="n"/>
      <c r="O456" s="42" t="n"/>
      <c r="P456" s="42" t="n"/>
      <c r="Q456" s="42" t="n"/>
      <c r="R456" s="42" t="n"/>
    </row>
    <row r="457">
      <c r="A457" s="42" t="n"/>
      <c r="B457" s="42">
        <f t="array" ref="B457">IFERROR(INDEX(Raw_Articles!$B:$B,MATCH(A457,Raw_Articles!$A:$A,0)),"")</f>
        <v/>
      </c>
      <c r="C457" s="42">
        <f t="array" ref="C457">IFERROR(INDEX(Raw_Articles!$G:$G,MATCH(A457,Raw_Articles!$A:$A,0)),"")</f>
        <v/>
      </c>
      <c r="D457" s="42">
        <f t="array" ref="D457">IFERROR(INDEX(Raw_Articles!$H:$H,MATCH(A457,Raw_Articles!$A:$A,0)),"")</f>
        <v/>
      </c>
      <c r="E457" s="42">
        <f t="array" ref="E457">IFERROR(INDEX(Raw_Articles!$I:$I,MATCH(A457,Raw_Articles!$A:$A,0)),"")</f>
        <v/>
      </c>
      <c r="F457" s="42">
        <f t="array" ref="F457">IFERROR(INDEX(Raw_Articles!$J:$J,MATCH(A457,Raw_Articles!$A:$A,0)),"")</f>
        <v/>
      </c>
      <c r="G457" s="42">
        <f t="array" ref="G457">IFERROR(INDEX(Raw_Articles!$K:$K,MATCH(A457,Raw_Articles!$A:$A,0)),"")</f>
        <v/>
      </c>
      <c r="H457" s="42" t="n"/>
      <c r="I457" s="42" t="n"/>
      <c r="J457" s="42" t="n"/>
      <c r="K457" s="42" t="n"/>
      <c r="L457" s="42" t="n"/>
      <c r="M457" s="42" t="n"/>
      <c r="N457" s="42" t="n"/>
      <c r="O457" s="42" t="n"/>
      <c r="P457" s="42" t="n"/>
      <c r="Q457" s="42" t="n"/>
      <c r="R457" s="42" t="n"/>
    </row>
    <row r="458">
      <c r="A458" s="42" t="n"/>
      <c r="B458" s="42">
        <f t="array" ref="B458">IFERROR(INDEX(Raw_Articles!$B:$B,MATCH(A458,Raw_Articles!$A:$A,0)),"")</f>
        <v/>
      </c>
      <c r="C458" s="42">
        <f t="array" ref="C458">IFERROR(INDEX(Raw_Articles!$G:$G,MATCH(A458,Raw_Articles!$A:$A,0)),"")</f>
        <v/>
      </c>
      <c r="D458" s="42">
        <f t="array" ref="D458">IFERROR(INDEX(Raw_Articles!$H:$H,MATCH(A458,Raw_Articles!$A:$A,0)),"")</f>
        <v/>
      </c>
      <c r="E458" s="42">
        <f t="array" ref="E458">IFERROR(INDEX(Raw_Articles!$I:$I,MATCH(A458,Raw_Articles!$A:$A,0)),"")</f>
        <v/>
      </c>
      <c r="F458" s="42">
        <f t="array" ref="F458">IFERROR(INDEX(Raw_Articles!$J:$J,MATCH(A458,Raw_Articles!$A:$A,0)),"")</f>
        <v/>
      </c>
      <c r="G458" s="42">
        <f t="array" ref="G458">IFERROR(INDEX(Raw_Articles!$K:$K,MATCH(A458,Raw_Articles!$A:$A,0)),"")</f>
        <v/>
      </c>
      <c r="H458" s="42" t="n"/>
      <c r="I458" s="42" t="n"/>
      <c r="J458" s="42" t="n"/>
      <c r="K458" s="42" t="n"/>
      <c r="L458" s="42" t="n"/>
      <c r="M458" s="42" t="n"/>
      <c r="N458" s="42" t="n"/>
      <c r="O458" s="42" t="n"/>
      <c r="P458" s="42" t="n"/>
      <c r="Q458" s="42" t="n"/>
      <c r="R458" s="42" t="n"/>
    </row>
    <row r="459">
      <c r="A459" s="42" t="n"/>
      <c r="B459" s="42">
        <f t="array" ref="B459">IFERROR(INDEX(Raw_Articles!$B:$B,MATCH(A459,Raw_Articles!$A:$A,0)),"")</f>
        <v/>
      </c>
      <c r="C459" s="42">
        <f t="array" ref="C459">IFERROR(INDEX(Raw_Articles!$G:$G,MATCH(A459,Raw_Articles!$A:$A,0)),"")</f>
        <v/>
      </c>
      <c r="D459" s="42">
        <f t="array" ref="D459">IFERROR(INDEX(Raw_Articles!$H:$H,MATCH(A459,Raw_Articles!$A:$A,0)),"")</f>
        <v/>
      </c>
      <c r="E459" s="42">
        <f t="array" ref="E459">IFERROR(INDEX(Raw_Articles!$I:$I,MATCH(A459,Raw_Articles!$A:$A,0)),"")</f>
        <v/>
      </c>
      <c r="F459" s="42">
        <f t="array" ref="F459">IFERROR(INDEX(Raw_Articles!$J:$J,MATCH(A459,Raw_Articles!$A:$A,0)),"")</f>
        <v/>
      </c>
      <c r="G459" s="42">
        <f t="array" ref="G459">IFERROR(INDEX(Raw_Articles!$K:$K,MATCH(A459,Raw_Articles!$A:$A,0)),"")</f>
        <v/>
      </c>
      <c r="H459" s="42" t="n"/>
      <c r="I459" s="42" t="n"/>
      <c r="J459" s="42" t="n"/>
      <c r="K459" s="42" t="n"/>
      <c r="L459" s="42" t="n"/>
      <c r="M459" s="42" t="n"/>
      <c r="N459" s="42" t="n"/>
      <c r="O459" s="42" t="n"/>
      <c r="P459" s="42" t="n"/>
      <c r="Q459" s="42" t="n"/>
      <c r="R459" s="42" t="n"/>
    </row>
    <row r="460">
      <c r="A460" s="42" t="n"/>
      <c r="B460" s="42">
        <f t="array" ref="B460">IFERROR(INDEX(Raw_Articles!$B:$B,MATCH(A460,Raw_Articles!$A:$A,0)),"")</f>
        <v/>
      </c>
      <c r="C460" s="42">
        <f t="array" ref="C460">IFERROR(INDEX(Raw_Articles!$G:$G,MATCH(A460,Raw_Articles!$A:$A,0)),"")</f>
        <v/>
      </c>
      <c r="D460" s="42">
        <f t="array" ref="D460">IFERROR(INDEX(Raw_Articles!$H:$H,MATCH(A460,Raw_Articles!$A:$A,0)),"")</f>
        <v/>
      </c>
      <c r="E460" s="42">
        <f t="array" ref="E460">IFERROR(INDEX(Raw_Articles!$I:$I,MATCH(A460,Raw_Articles!$A:$A,0)),"")</f>
        <v/>
      </c>
      <c r="F460" s="42">
        <f t="array" ref="F460">IFERROR(INDEX(Raw_Articles!$J:$J,MATCH(A460,Raw_Articles!$A:$A,0)),"")</f>
        <v/>
      </c>
      <c r="G460" s="42">
        <f t="array" ref="G460">IFERROR(INDEX(Raw_Articles!$K:$K,MATCH(A460,Raw_Articles!$A:$A,0)),"")</f>
        <v/>
      </c>
      <c r="H460" s="42" t="n"/>
      <c r="I460" s="42" t="n"/>
      <c r="J460" s="42" t="n"/>
      <c r="K460" s="42" t="n"/>
      <c r="L460" s="42" t="n"/>
      <c r="M460" s="42" t="n"/>
      <c r="N460" s="42" t="n"/>
      <c r="O460" s="42" t="n"/>
      <c r="P460" s="42" t="n"/>
      <c r="Q460" s="42" t="n"/>
      <c r="R460" s="42" t="n"/>
    </row>
    <row r="461">
      <c r="A461" s="42" t="n"/>
      <c r="B461" s="42">
        <f t="array" ref="B461">IFERROR(INDEX(Raw_Articles!$B:$B,MATCH(A461,Raw_Articles!$A:$A,0)),"")</f>
        <v/>
      </c>
      <c r="C461" s="42">
        <f t="array" ref="C461">IFERROR(INDEX(Raw_Articles!$G:$G,MATCH(A461,Raw_Articles!$A:$A,0)),"")</f>
        <v/>
      </c>
      <c r="D461" s="42">
        <f t="array" ref="D461">IFERROR(INDEX(Raw_Articles!$H:$H,MATCH(A461,Raw_Articles!$A:$A,0)),"")</f>
        <v/>
      </c>
      <c r="E461" s="42">
        <f t="array" ref="E461">IFERROR(INDEX(Raw_Articles!$I:$I,MATCH(A461,Raw_Articles!$A:$A,0)),"")</f>
        <v/>
      </c>
      <c r="F461" s="42">
        <f t="array" ref="F461">IFERROR(INDEX(Raw_Articles!$J:$J,MATCH(A461,Raw_Articles!$A:$A,0)),"")</f>
        <v/>
      </c>
      <c r="G461" s="42">
        <f t="array" ref="G461">IFERROR(INDEX(Raw_Articles!$K:$K,MATCH(A461,Raw_Articles!$A:$A,0)),"")</f>
        <v/>
      </c>
      <c r="H461" s="42" t="n"/>
      <c r="I461" s="42" t="n"/>
      <c r="J461" s="42" t="n"/>
      <c r="K461" s="42" t="n"/>
      <c r="L461" s="42" t="n"/>
      <c r="M461" s="42" t="n"/>
      <c r="N461" s="42" t="n"/>
      <c r="O461" s="42" t="n"/>
      <c r="P461" s="42" t="n"/>
      <c r="Q461" s="42" t="n"/>
      <c r="R461" s="42" t="n"/>
    </row>
    <row r="462">
      <c r="A462" s="42" t="n"/>
      <c r="B462" s="42">
        <f t="array" ref="B462">IFERROR(INDEX(Raw_Articles!$B:$B,MATCH(A462,Raw_Articles!$A:$A,0)),"")</f>
        <v/>
      </c>
      <c r="C462" s="42">
        <f t="array" ref="C462">IFERROR(INDEX(Raw_Articles!$G:$G,MATCH(A462,Raw_Articles!$A:$A,0)),"")</f>
        <v/>
      </c>
      <c r="D462" s="42">
        <f t="array" ref="D462">IFERROR(INDEX(Raw_Articles!$H:$H,MATCH(A462,Raw_Articles!$A:$A,0)),"")</f>
        <v/>
      </c>
      <c r="E462" s="42">
        <f t="array" ref="E462">IFERROR(INDEX(Raw_Articles!$I:$I,MATCH(A462,Raw_Articles!$A:$A,0)),"")</f>
        <v/>
      </c>
      <c r="F462" s="42">
        <f t="array" ref="F462">IFERROR(INDEX(Raw_Articles!$J:$J,MATCH(A462,Raw_Articles!$A:$A,0)),"")</f>
        <v/>
      </c>
      <c r="G462" s="42">
        <f t="array" ref="G462">IFERROR(INDEX(Raw_Articles!$K:$K,MATCH(A462,Raw_Articles!$A:$A,0)),"")</f>
        <v/>
      </c>
      <c r="H462" s="42" t="n"/>
      <c r="I462" s="42" t="n"/>
      <c r="J462" s="42" t="n"/>
      <c r="K462" s="42" t="n"/>
      <c r="L462" s="42" t="n"/>
      <c r="M462" s="42" t="n"/>
      <c r="N462" s="42" t="n"/>
      <c r="O462" s="42" t="n"/>
      <c r="P462" s="42" t="n"/>
      <c r="Q462" s="42" t="n"/>
      <c r="R462" s="42" t="n"/>
    </row>
    <row r="463">
      <c r="A463" s="42" t="n"/>
      <c r="B463" s="42">
        <f t="array" ref="B463">IFERROR(INDEX(Raw_Articles!$B:$B,MATCH(A463,Raw_Articles!$A:$A,0)),"")</f>
        <v/>
      </c>
      <c r="C463" s="42">
        <f t="array" ref="C463">IFERROR(INDEX(Raw_Articles!$G:$G,MATCH(A463,Raw_Articles!$A:$A,0)),"")</f>
        <v/>
      </c>
      <c r="D463" s="42">
        <f t="array" ref="D463">IFERROR(INDEX(Raw_Articles!$H:$H,MATCH(A463,Raw_Articles!$A:$A,0)),"")</f>
        <v/>
      </c>
      <c r="E463" s="42">
        <f t="array" ref="E463">IFERROR(INDEX(Raw_Articles!$I:$I,MATCH(A463,Raw_Articles!$A:$A,0)),"")</f>
        <v/>
      </c>
      <c r="F463" s="42">
        <f t="array" ref="F463">IFERROR(INDEX(Raw_Articles!$J:$J,MATCH(A463,Raw_Articles!$A:$A,0)),"")</f>
        <v/>
      </c>
      <c r="G463" s="42">
        <f t="array" ref="G463">IFERROR(INDEX(Raw_Articles!$K:$K,MATCH(A463,Raw_Articles!$A:$A,0)),"")</f>
        <v/>
      </c>
      <c r="H463" s="42" t="n"/>
      <c r="I463" s="42" t="n"/>
      <c r="J463" s="42" t="n"/>
      <c r="K463" s="42" t="n"/>
      <c r="L463" s="42" t="n"/>
      <c r="M463" s="42" t="n"/>
      <c r="N463" s="42" t="n"/>
      <c r="O463" s="42" t="n"/>
      <c r="P463" s="42" t="n"/>
      <c r="Q463" s="42" t="n"/>
      <c r="R463" s="42" t="n"/>
    </row>
    <row r="464">
      <c r="A464" s="42" t="n"/>
      <c r="B464" s="42">
        <f t="array" ref="B464">IFERROR(INDEX(Raw_Articles!$B:$B,MATCH(A464,Raw_Articles!$A:$A,0)),"")</f>
        <v/>
      </c>
      <c r="C464" s="42">
        <f t="array" ref="C464">IFERROR(INDEX(Raw_Articles!$G:$G,MATCH(A464,Raw_Articles!$A:$A,0)),"")</f>
        <v/>
      </c>
      <c r="D464" s="42">
        <f t="array" ref="D464">IFERROR(INDEX(Raw_Articles!$H:$H,MATCH(A464,Raw_Articles!$A:$A,0)),"")</f>
        <v/>
      </c>
      <c r="E464" s="42">
        <f t="array" ref="E464">IFERROR(INDEX(Raw_Articles!$I:$I,MATCH(A464,Raw_Articles!$A:$A,0)),"")</f>
        <v/>
      </c>
      <c r="F464" s="42">
        <f t="array" ref="F464">IFERROR(INDEX(Raw_Articles!$J:$J,MATCH(A464,Raw_Articles!$A:$A,0)),"")</f>
        <v/>
      </c>
      <c r="G464" s="42">
        <f t="array" ref="G464">IFERROR(INDEX(Raw_Articles!$K:$K,MATCH(A464,Raw_Articles!$A:$A,0)),"")</f>
        <v/>
      </c>
      <c r="H464" s="42" t="n"/>
      <c r="I464" s="42" t="n"/>
      <c r="J464" s="42" t="n"/>
      <c r="K464" s="42" t="n"/>
      <c r="L464" s="42" t="n"/>
      <c r="M464" s="42" t="n"/>
      <c r="N464" s="42" t="n"/>
      <c r="O464" s="42" t="n"/>
      <c r="P464" s="42" t="n"/>
      <c r="Q464" s="42" t="n"/>
      <c r="R464" s="42" t="n"/>
    </row>
    <row r="465">
      <c r="A465" s="42" t="n"/>
      <c r="B465" s="42">
        <f t="array" ref="B465">IFERROR(INDEX(Raw_Articles!$B:$B,MATCH(A465,Raw_Articles!$A:$A,0)),"")</f>
        <v/>
      </c>
      <c r="C465" s="42">
        <f t="array" ref="C465">IFERROR(INDEX(Raw_Articles!$G:$G,MATCH(A465,Raw_Articles!$A:$A,0)),"")</f>
        <v/>
      </c>
      <c r="D465" s="42">
        <f t="array" ref="D465">IFERROR(INDEX(Raw_Articles!$H:$H,MATCH(A465,Raw_Articles!$A:$A,0)),"")</f>
        <v/>
      </c>
      <c r="E465" s="42">
        <f t="array" ref="E465">IFERROR(INDEX(Raw_Articles!$I:$I,MATCH(A465,Raw_Articles!$A:$A,0)),"")</f>
        <v/>
      </c>
      <c r="F465" s="42">
        <f t="array" ref="F465">IFERROR(INDEX(Raw_Articles!$J:$J,MATCH(A465,Raw_Articles!$A:$A,0)),"")</f>
        <v/>
      </c>
      <c r="G465" s="42">
        <f t="array" ref="G465">IFERROR(INDEX(Raw_Articles!$K:$K,MATCH(A465,Raw_Articles!$A:$A,0)),"")</f>
        <v/>
      </c>
      <c r="H465" s="42" t="n"/>
      <c r="I465" s="42" t="n"/>
      <c r="J465" s="42" t="n"/>
      <c r="K465" s="42" t="n"/>
      <c r="L465" s="42" t="n"/>
      <c r="M465" s="42" t="n"/>
      <c r="N465" s="42" t="n"/>
      <c r="O465" s="42" t="n"/>
      <c r="P465" s="42" t="n"/>
      <c r="Q465" s="42" t="n"/>
      <c r="R465" s="42" t="n"/>
    </row>
    <row r="466">
      <c r="A466" s="42" t="n"/>
      <c r="B466" s="42">
        <f t="array" ref="B466">IFERROR(INDEX(Raw_Articles!$B:$B,MATCH(A466,Raw_Articles!$A:$A,0)),"")</f>
        <v/>
      </c>
      <c r="C466" s="42">
        <f t="array" ref="C466">IFERROR(INDEX(Raw_Articles!$G:$G,MATCH(A466,Raw_Articles!$A:$A,0)),"")</f>
        <v/>
      </c>
      <c r="D466" s="42">
        <f t="array" ref="D466">IFERROR(INDEX(Raw_Articles!$H:$H,MATCH(A466,Raw_Articles!$A:$A,0)),"")</f>
        <v/>
      </c>
      <c r="E466" s="42">
        <f t="array" ref="E466">IFERROR(INDEX(Raw_Articles!$I:$I,MATCH(A466,Raw_Articles!$A:$A,0)),"")</f>
        <v/>
      </c>
      <c r="F466" s="42">
        <f t="array" ref="F466">IFERROR(INDEX(Raw_Articles!$J:$J,MATCH(A466,Raw_Articles!$A:$A,0)),"")</f>
        <v/>
      </c>
      <c r="G466" s="42">
        <f t="array" ref="G466">IFERROR(INDEX(Raw_Articles!$K:$K,MATCH(A466,Raw_Articles!$A:$A,0)),"")</f>
        <v/>
      </c>
      <c r="H466" s="42" t="n"/>
      <c r="I466" s="42" t="n"/>
      <c r="J466" s="42" t="n"/>
      <c r="K466" s="42" t="n"/>
      <c r="L466" s="42" t="n"/>
      <c r="M466" s="42" t="n"/>
      <c r="N466" s="42" t="n"/>
      <c r="O466" s="42" t="n"/>
      <c r="P466" s="42" t="n"/>
      <c r="Q466" s="42" t="n"/>
      <c r="R466" s="42" t="n"/>
    </row>
    <row r="467">
      <c r="A467" s="42" t="n"/>
      <c r="B467" s="42">
        <f t="array" ref="B467">IFERROR(INDEX(Raw_Articles!$B:$B,MATCH(A467,Raw_Articles!$A:$A,0)),"")</f>
        <v/>
      </c>
      <c r="C467" s="42">
        <f t="array" ref="C467">IFERROR(INDEX(Raw_Articles!$G:$G,MATCH(A467,Raw_Articles!$A:$A,0)),"")</f>
        <v/>
      </c>
      <c r="D467" s="42">
        <f t="array" ref="D467">IFERROR(INDEX(Raw_Articles!$H:$H,MATCH(A467,Raw_Articles!$A:$A,0)),"")</f>
        <v/>
      </c>
      <c r="E467" s="42">
        <f t="array" ref="E467">IFERROR(INDEX(Raw_Articles!$I:$I,MATCH(A467,Raw_Articles!$A:$A,0)),"")</f>
        <v/>
      </c>
      <c r="F467" s="42">
        <f t="array" ref="F467">IFERROR(INDEX(Raw_Articles!$J:$J,MATCH(A467,Raw_Articles!$A:$A,0)),"")</f>
        <v/>
      </c>
      <c r="G467" s="42">
        <f t="array" ref="G467">IFERROR(INDEX(Raw_Articles!$K:$K,MATCH(A467,Raw_Articles!$A:$A,0)),"")</f>
        <v/>
      </c>
      <c r="H467" s="42" t="n"/>
      <c r="I467" s="42" t="n"/>
      <c r="J467" s="42" t="n"/>
      <c r="K467" s="42" t="n"/>
      <c r="L467" s="42" t="n"/>
      <c r="M467" s="42" t="n"/>
      <c r="N467" s="42" t="n"/>
      <c r="O467" s="42" t="n"/>
      <c r="P467" s="42" t="n"/>
      <c r="Q467" s="42" t="n"/>
      <c r="R467" s="42" t="n"/>
    </row>
    <row r="468">
      <c r="A468" s="42" t="n"/>
      <c r="B468" s="42">
        <f t="array" ref="B468">IFERROR(INDEX(Raw_Articles!$B:$B,MATCH(A468,Raw_Articles!$A:$A,0)),"")</f>
        <v/>
      </c>
      <c r="C468" s="42">
        <f t="array" ref="C468">IFERROR(INDEX(Raw_Articles!$G:$G,MATCH(A468,Raw_Articles!$A:$A,0)),"")</f>
        <v/>
      </c>
      <c r="D468" s="42">
        <f t="array" ref="D468">IFERROR(INDEX(Raw_Articles!$H:$H,MATCH(A468,Raw_Articles!$A:$A,0)),"")</f>
        <v/>
      </c>
      <c r="E468" s="42">
        <f t="array" ref="E468">IFERROR(INDEX(Raw_Articles!$I:$I,MATCH(A468,Raw_Articles!$A:$A,0)),"")</f>
        <v/>
      </c>
      <c r="F468" s="42">
        <f t="array" ref="F468">IFERROR(INDEX(Raw_Articles!$J:$J,MATCH(A468,Raw_Articles!$A:$A,0)),"")</f>
        <v/>
      </c>
      <c r="G468" s="42">
        <f t="array" ref="G468">IFERROR(INDEX(Raw_Articles!$K:$K,MATCH(A468,Raw_Articles!$A:$A,0)),"")</f>
        <v/>
      </c>
      <c r="H468" s="42" t="n"/>
      <c r="I468" s="42" t="n"/>
      <c r="J468" s="42" t="n"/>
      <c r="K468" s="42" t="n"/>
      <c r="L468" s="42" t="n"/>
      <c r="M468" s="42" t="n"/>
      <c r="N468" s="42" t="n"/>
      <c r="O468" s="42" t="n"/>
      <c r="P468" s="42" t="n"/>
      <c r="Q468" s="42" t="n"/>
      <c r="R468" s="42" t="n"/>
    </row>
    <row r="469">
      <c r="A469" s="42" t="n"/>
      <c r="B469" s="42">
        <f t="array" ref="B469">IFERROR(INDEX(Raw_Articles!$B:$B,MATCH(A469,Raw_Articles!$A:$A,0)),"")</f>
        <v/>
      </c>
      <c r="C469" s="42">
        <f t="array" ref="C469">IFERROR(INDEX(Raw_Articles!$G:$G,MATCH(A469,Raw_Articles!$A:$A,0)),"")</f>
        <v/>
      </c>
      <c r="D469" s="42">
        <f t="array" ref="D469">IFERROR(INDEX(Raw_Articles!$H:$H,MATCH(A469,Raw_Articles!$A:$A,0)),"")</f>
        <v/>
      </c>
      <c r="E469" s="42">
        <f t="array" ref="E469">IFERROR(INDEX(Raw_Articles!$I:$I,MATCH(A469,Raw_Articles!$A:$A,0)),"")</f>
        <v/>
      </c>
      <c r="F469" s="42">
        <f t="array" ref="F469">IFERROR(INDEX(Raw_Articles!$J:$J,MATCH(A469,Raw_Articles!$A:$A,0)),"")</f>
        <v/>
      </c>
      <c r="G469" s="42">
        <f t="array" ref="G469">IFERROR(INDEX(Raw_Articles!$K:$K,MATCH(A469,Raw_Articles!$A:$A,0)),"")</f>
        <v/>
      </c>
      <c r="H469" s="42" t="n"/>
      <c r="I469" s="42" t="n"/>
      <c r="J469" s="42" t="n"/>
      <c r="K469" s="42" t="n"/>
      <c r="L469" s="42" t="n"/>
      <c r="M469" s="42" t="n"/>
      <c r="N469" s="42" t="n"/>
      <c r="O469" s="42" t="n"/>
      <c r="P469" s="42" t="n"/>
      <c r="Q469" s="42" t="n"/>
      <c r="R469" s="42" t="n"/>
    </row>
    <row r="470">
      <c r="A470" s="42" t="n"/>
      <c r="B470" s="42">
        <f t="array" ref="B470">IFERROR(INDEX(Raw_Articles!$B:$B,MATCH(A470,Raw_Articles!$A:$A,0)),"")</f>
        <v/>
      </c>
      <c r="C470" s="42">
        <f t="array" ref="C470">IFERROR(INDEX(Raw_Articles!$G:$G,MATCH(A470,Raw_Articles!$A:$A,0)),"")</f>
        <v/>
      </c>
      <c r="D470" s="42">
        <f t="array" ref="D470">IFERROR(INDEX(Raw_Articles!$H:$H,MATCH(A470,Raw_Articles!$A:$A,0)),"")</f>
        <v/>
      </c>
      <c r="E470" s="42">
        <f t="array" ref="E470">IFERROR(INDEX(Raw_Articles!$I:$I,MATCH(A470,Raw_Articles!$A:$A,0)),"")</f>
        <v/>
      </c>
      <c r="F470" s="42">
        <f t="array" ref="F470">IFERROR(INDEX(Raw_Articles!$J:$J,MATCH(A470,Raw_Articles!$A:$A,0)),"")</f>
        <v/>
      </c>
      <c r="G470" s="42">
        <f t="array" ref="G470">IFERROR(INDEX(Raw_Articles!$K:$K,MATCH(A470,Raw_Articles!$A:$A,0)),"")</f>
        <v/>
      </c>
      <c r="H470" s="42" t="n"/>
      <c r="I470" s="42" t="n"/>
      <c r="J470" s="42" t="n"/>
      <c r="K470" s="42" t="n"/>
      <c r="L470" s="42" t="n"/>
      <c r="M470" s="42" t="n"/>
      <c r="N470" s="42" t="n"/>
      <c r="O470" s="42" t="n"/>
      <c r="P470" s="42" t="n"/>
      <c r="Q470" s="42" t="n"/>
      <c r="R470" s="42" t="n"/>
    </row>
    <row r="471">
      <c r="A471" s="42" t="n"/>
      <c r="B471" s="42">
        <f t="array" ref="B471">IFERROR(INDEX(Raw_Articles!$B:$B,MATCH(A471,Raw_Articles!$A:$A,0)),"")</f>
        <v/>
      </c>
      <c r="C471" s="42">
        <f t="array" ref="C471">IFERROR(INDEX(Raw_Articles!$G:$G,MATCH(A471,Raw_Articles!$A:$A,0)),"")</f>
        <v/>
      </c>
      <c r="D471" s="42">
        <f t="array" ref="D471">IFERROR(INDEX(Raw_Articles!$H:$H,MATCH(A471,Raw_Articles!$A:$A,0)),"")</f>
        <v/>
      </c>
      <c r="E471" s="42">
        <f t="array" ref="E471">IFERROR(INDEX(Raw_Articles!$I:$I,MATCH(A471,Raw_Articles!$A:$A,0)),"")</f>
        <v/>
      </c>
      <c r="F471" s="42">
        <f t="array" ref="F471">IFERROR(INDEX(Raw_Articles!$J:$J,MATCH(A471,Raw_Articles!$A:$A,0)),"")</f>
        <v/>
      </c>
      <c r="G471" s="42">
        <f t="array" ref="G471">IFERROR(INDEX(Raw_Articles!$K:$K,MATCH(A471,Raw_Articles!$A:$A,0)),"")</f>
        <v/>
      </c>
      <c r="H471" s="42" t="n"/>
      <c r="I471" s="42" t="n"/>
      <c r="J471" s="42" t="n"/>
      <c r="K471" s="42" t="n"/>
      <c r="L471" s="42" t="n"/>
      <c r="M471" s="42" t="n"/>
      <c r="N471" s="42" t="n"/>
      <c r="O471" s="42" t="n"/>
      <c r="P471" s="42" t="n"/>
      <c r="Q471" s="42" t="n"/>
      <c r="R471" s="42" t="n"/>
    </row>
    <row r="472">
      <c r="A472" s="42" t="n"/>
      <c r="B472" s="42">
        <f t="array" ref="B472">IFERROR(INDEX(Raw_Articles!$B:$B,MATCH(A472,Raw_Articles!$A:$A,0)),"")</f>
        <v/>
      </c>
      <c r="C472" s="42">
        <f t="array" ref="C472">IFERROR(INDEX(Raw_Articles!$G:$G,MATCH(A472,Raw_Articles!$A:$A,0)),"")</f>
        <v/>
      </c>
      <c r="D472" s="42">
        <f t="array" ref="D472">IFERROR(INDEX(Raw_Articles!$H:$H,MATCH(A472,Raw_Articles!$A:$A,0)),"")</f>
        <v/>
      </c>
      <c r="E472" s="42">
        <f t="array" ref="E472">IFERROR(INDEX(Raw_Articles!$I:$I,MATCH(A472,Raw_Articles!$A:$A,0)),"")</f>
        <v/>
      </c>
      <c r="F472" s="42">
        <f t="array" ref="F472">IFERROR(INDEX(Raw_Articles!$J:$J,MATCH(A472,Raw_Articles!$A:$A,0)),"")</f>
        <v/>
      </c>
      <c r="G472" s="42">
        <f t="array" ref="G472">IFERROR(INDEX(Raw_Articles!$K:$K,MATCH(A472,Raw_Articles!$A:$A,0)),"")</f>
        <v/>
      </c>
      <c r="H472" s="42" t="n"/>
      <c r="I472" s="42" t="n"/>
      <c r="J472" s="42" t="n"/>
      <c r="K472" s="42" t="n"/>
      <c r="L472" s="42" t="n"/>
      <c r="M472" s="42" t="n"/>
      <c r="N472" s="42" t="n"/>
      <c r="O472" s="42" t="n"/>
      <c r="P472" s="42" t="n"/>
      <c r="Q472" s="42" t="n"/>
      <c r="R472" s="42" t="n"/>
    </row>
    <row r="473">
      <c r="A473" s="42" t="n"/>
      <c r="B473" s="42">
        <f t="array" ref="B473">IFERROR(INDEX(Raw_Articles!$B:$B,MATCH(A473,Raw_Articles!$A:$A,0)),"")</f>
        <v/>
      </c>
      <c r="C473" s="42">
        <f t="array" ref="C473">IFERROR(INDEX(Raw_Articles!$G:$G,MATCH(A473,Raw_Articles!$A:$A,0)),"")</f>
        <v/>
      </c>
      <c r="D473" s="42">
        <f t="array" ref="D473">IFERROR(INDEX(Raw_Articles!$H:$H,MATCH(A473,Raw_Articles!$A:$A,0)),"")</f>
        <v/>
      </c>
      <c r="E473" s="42">
        <f t="array" ref="E473">IFERROR(INDEX(Raw_Articles!$I:$I,MATCH(A473,Raw_Articles!$A:$A,0)),"")</f>
        <v/>
      </c>
      <c r="F473" s="42">
        <f t="array" ref="F473">IFERROR(INDEX(Raw_Articles!$J:$J,MATCH(A473,Raw_Articles!$A:$A,0)),"")</f>
        <v/>
      </c>
      <c r="G473" s="42">
        <f t="array" ref="G473">IFERROR(INDEX(Raw_Articles!$K:$K,MATCH(A473,Raw_Articles!$A:$A,0)),"")</f>
        <v/>
      </c>
      <c r="H473" s="42" t="n"/>
      <c r="I473" s="42" t="n"/>
      <c r="J473" s="42" t="n"/>
      <c r="K473" s="42" t="n"/>
      <c r="L473" s="42" t="n"/>
      <c r="M473" s="42" t="n"/>
      <c r="N473" s="42" t="n"/>
      <c r="O473" s="42" t="n"/>
      <c r="P473" s="42" t="n"/>
      <c r="Q473" s="42" t="n"/>
      <c r="R473" s="42" t="n"/>
    </row>
    <row r="474">
      <c r="A474" s="42" t="n"/>
      <c r="B474" s="42">
        <f t="array" ref="B474">IFERROR(INDEX(Raw_Articles!$B:$B,MATCH(A474,Raw_Articles!$A:$A,0)),"")</f>
        <v/>
      </c>
      <c r="C474" s="42">
        <f t="array" ref="C474">IFERROR(INDEX(Raw_Articles!$G:$G,MATCH(A474,Raw_Articles!$A:$A,0)),"")</f>
        <v/>
      </c>
      <c r="D474" s="42">
        <f t="array" ref="D474">IFERROR(INDEX(Raw_Articles!$H:$H,MATCH(A474,Raw_Articles!$A:$A,0)),"")</f>
        <v/>
      </c>
      <c r="E474" s="42">
        <f t="array" ref="E474">IFERROR(INDEX(Raw_Articles!$I:$I,MATCH(A474,Raw_Articles!$A:$A,0)),"")</f>
        <v/>
      </c>
      <c r="F474" s="42">
        <f t="array" ref="F474">IFERROR(INDEX(Raw_Articles!$J:$J,MATCH(A474,Raw_Articles!$A:$A,0)),"")</f>
        <v/>
      </c>
      <c r="G474" s="42">
        <f t="array" ref="G474">IFERROR(INDEX(Raw_Articles!$K:$K,MATCH(A474,Raw_Articles!$A:$A,0)),"")</f>
        <v/>
      </c>
      <c r="H474" s="42" t="n"/>
      <c r="I474" s="42" t="n"/>
      <c r="J474" s="42" t="n"/>
      <c r="K474" s="42" t="n"/>
      <c r="L474" s="42" t="n"/>
      <c r="M474" s="42" t="n"/>
      <c r="N474" s="42" t="n"/>
      <c r="O474" s="42" t="n"/>
      <c r="P474" s="42" t="n"/>
      <c r="Q474" s="42" t="n"/>
      <c r="R474" s="42" t="n"/>
    </row>
    <row r="475">
      <c r="A475" s="42" t="n"/>
      <c r="B475" s="42">
        <f t="array" ref="B475">IFERROR(INDEX(Raw_Articles!$B:$B,MATCH(A475,Raw_Articles!$A:$A,0)),"")</f>
        <v/>
      </c>
      <c r="C475" s="42">
        <f t="array" ref="C475">IFERROR(INDEX(Raw_Articles!$G:$G,MATCH(A475,Raw_Articles!$A:$A,0)),"")</f>
        <v/>
      </c>
      <c r="D475" s="42">
        <f t="array" ref="D475">IFERROR(INDEX(Raw_Articles!$H:$H,MATCH(A475,Raw_Articles!$A:$A,0)),"")</f>
        <v/>
      </c>
      <c r="E475" s="42">
        <f t="array" ref="E475">IFERROR(INDEX(Raw_Articles!$I:$I,MATCH(A475,Raw_Articles!$A:$A,0)),"")</f>
        <v/>
      </c>
      <c r="F475" s="42">
        <f t="array" ref="F475">IFERROR(INDEX(Raw_Articles!$J:$J,MATCH(A475,Raw_Articles!$A:$A,0)),"")</f>
        <v/>
      </c>
      <c r="G475" s="42">
        <f t="array" ref="G475">IFERROR(INDEX(Raw_Articles!$K:$K,MATCH(A475,Raw_Articles!$A:$A,0)),"")</f>
        <v/>
      </c>
      <c r="H475" s="42" t="n"/>
      <c r="I475" s="42" t="n"/>
      <c r="J475" s="42" t="n"/>
      <c r="K475" s="42" t="n"/>
      <c r="L475" s="42" t="n"/>
      <c r="M475" s="42" t="n"/>
      <c r="N475" s="42" t="n"/>
      <c r="O475" s="42" t="n"/>
      <c r="P475" s="42" t="n"/>
      <c r="Q475" s="42" t="n"/>
      <c r="R475" s="42" t="n"/>
    </row>
    <row r="476">
      <c r="A476" s="42" t="n"/>
      <c r="B476" s="42">
        <f t="array" ref="B476">IFERROR(INDEX(Raw_Articles!$B:$B,MATCH(A476,Raw_Articles!$A:$A,0)),"")</f>
        <v/>
      </c>
      <c r="C476" s="42">
        <f t="array" ref="C476">IFERROR(INDEX(Raw_Articles!$G:$G,MATCH(A476,Raw_Articles!$A:$A,0)),"")</f>
        <v/>
      </c>
      <c r="D476" s="42">
        <f t="array" ref="D476">IFERROR(INDEX(Raw_Articles!$H:$H,MATCH(A476,Raw_Articles!$A:$A,0)),"")</f>
        <v/>
      </c>
      <c r="E476" s="42">
        <f t="array" ref="E476">IFERROR(INDEX(Raw_Articles!$I:$I,MATCH(A476,Raw_Articles!$A:$A,0)),"")</f>
        <v/>
      </c>
      <c r="F476" s="42">
        <f t="array" ref="F476">IFERROR(INDEX(Raw_Articles!$J:$J,MATCH(A476,Raw_Articles!$A:$A,0)),"")</f>
        <v/>
      </c>
      <c r="G476" s="42">
        <f t="array" ref="G476">IFERROR(INDEX(Raw_Articles!$K:$K,MATCH(A476,Raw_Articles!$A:$A,0)),"")</f>
        <v/>
      </c>
      <c r="H476" s="42" t="n"/>
      <c r="I476" s="42" t="n"/>
      <c r="J476" s="42" t="n"/>
      <c r="K476" s="42" t="n"/>
      <c r="L476" s="42" t="n"/>
      <c r="M476" s="42" t="n"/>
      <c r="N476" s="42" t="n"/>
      <c r="O476" s="42" t="n"/>
      <c r="P476" s="42" t="n"/>
      <c r="Q476" s="42" t="n"/>
      <c r="R476" s="42" t="n"/>
    </row>
    <row r="477">
      <c r="A477" s="42" t="n"/>
      <c r="B477" s="42">
        <f t="array" ref="B477">IFERROR(INDEX(Raw_Articles!$B:$B,MATCH(A477,Raw_Articles!$A:$A,0)),"")</f>
        <v/>
      </c>
      <c r="C477" s="42">
        <f t="array" ref="C477">IFERROR(INDEX(Raw_Articles!$G:$G,MATCH(A477,Raw_Articles!$A:$A,0)),"")</f>
        <v/>
      </c>
      <c r="D477" s="42">
        <f t="array" ref="D477">IFERROR(INDEX(Raw_Articles!$H:$H,MATCH(A477,Raw_Articles!$A:$A,0)),"")</f>
        <v/>
      </c>
      <c r="E477" s="42">
        <f t="array" ref="E477">IFERROR(INDEX(Raw_Articles!$I:$I,MATCH(A477,Raw_Articles!$A:$A,0)),"")</f>
        <v/>
      </c>
      <c r="F477" s="42">
        <f t="array" ref="F477">IFERROR(INDEX(Raw_Articles!$J:$J,MATCH(A477,Raw_Articles!$A:$A,0)),"")</f>
        <v/>
      </c>
      <c r="G477" s="42">
        <f t="array" ref="G477">IFERROR(INDEX(Raw_Articles!$K:$K,MATCH(A477,Raw_Articles!$A:$A,0)),"")</f>
        <v/>
      </c>
      <c r="H477" s="42" t="n"/>
      <c r="I477" s="42" t="n"/>
      <c r="J477" s="42" t="n"/>
      <c r="K477" s="42" t="n"/>
      <c r="L477" s="42" t="n"/>
      <c r="M477" s="42" t="n"/>
      <c r="N477" s="42" t="n"/>
      <c r="O477" s="42" t="n"/>
      <c r="P477" s="42" t="n"/>
      <c r="Q477" s="42" t="n"/>
      <c r="R477" s="42" t="n"/>
    </row>
    <row r="478">
      <c r="A478" s="42" t="n"/>
      <c r="B478" s="42">
        <f t="array" ref="B478">IFERROR(INDEX(Raw_Articles!$B:$B,MATCH(A478,Raw_Articles!$A:$A,0)),"")</f>
        <v/>
      </c>
      <c r="C478" s="42">
        <f t="array" ref="C478">IFERROR(INDEX(Raw_Articles!$G:$G,MATCH(A478,Raw_Articles!$A:$A,0)),"")</f>
        <v/>
      </c>
      <c r="D478" s="42">
        <f t="array" ref="D478">IFERROR(INDEX(Raw_Articles!$H:$H,MATCH(A478,Raw_Articles!$A:$A,0)),"")</f>
        <v/>
      </c>
      <c r="E478" s="42">
        <f t="array" ref="E478">IFERROR(INDEX(Raw_Articles!$I:$I,MATCH(A478,Raw_Articles!$A:$A,0)),"")</f>
        <v/>
      </c>
      <c r="F478" s="42">
        <f t="array" ref="F478">IFERROR(INDEX(Raw_Articles!$J:$J,MATCH(A478,Raw_Articles!$A:$A,0)),"")</f>
        <v/>
      </c>
      <c r="G478" s="42">
        <f t="array" ref="G478">IFERROR(INDEX(Raw_Articles!$K:$K,MATCH(A478,Raw_Articles!$A:$A,0)),"")</f>
        <v/>
      </c>
      <c r="H478" s="42" t="n"/>
      <c r="I478" s="42" t="n"/>
      <c r="J478" s="42" t="n"/>
      <c r="K478" s="42" t="n"/>
      <c r="L478" s="42" t="n"/>
      <c r="M478" s="42" t="n"/>
      <c r="N478" s="42" t="n"/>
      <c r="O478" s="42" t="n"/>
      <c r="P478" s="42" t="n"/>
      <c r="Q478" s="42" t="n"/>
      <c r="R478" s="42" t="n"/>
    </row>
    <row r="479">
      <c r="A479" s="42" t="n"/>
      <c r="B479" s="42">
        <f t="array" ref="B479">IFERROR(INDEX(Raw_Articles!$B:$B,MATCH(A479,Raw_Articles!$A:$A,0)),"")</f>
        <v/>
      </c>
      <c r="C479" s="42">
        <f t="array" ref="C479">IFERROR(INDEX(Raw_Articles!$G:$G,MATCH(A479,Raw_Articles!$A:$A,0)),"")</f>
        <v/>
      </c>
      <c r="D479" s="42">
        <f t="array" ref="D479">IFERROR(INDEX(Raw_Articles!$H:$H,MATCH(A479,Raw_Articles!$A:$A,0)),"")</f>
        <v/>
      </c>
      <c r="E479" s="42">
        <f t="array" ref="E479">IFERROR(INDEX(Raw_Articles!$I:$I,MATCH(A479,Raw_Articles!$A:$A,0)),"")</f>
        <v/>
      </c>
      <c r="F479" s="42">
        <f t="array" ref="F479">IFERROR(INDEX(Raw_Articles!$J:$J,MATCH(A479,Raw_Articles!$A:$A,0)),"")</f>
        <v/>
      </c>
      <c r="G479" s="42">
        <f t="array" ref="G479">IFERROR(INDEX(Raw_Articles!$K:$K,MATCH(A479,Raw_Articles!$A:$A,0)),"")</f>
        <v/>
      </c>
      <c r="H479" s="42" t="n"/>
      <c r="I479" s="42" t="n"/>
      <c r="J479" s="42" t="n"/>
      <c r="K479" s="42" t="n"/>
      <c r="L479" s="42" t="n"/>
      <c r="M479" s="42" t="n"/>
      <c r="N479" s="42" t="n"/>
      <c r="O479" s="42" t="n"/>
      <c r="P479" s="42" t="n"/>
      <c r="Q479" s="42" t="n"/>
      <c r="R479" s="42" t="n"/>
    </row>
    <row r="480">
      <c r="A480" s="42" t="n"/>
      <c r="B480" s="42">
        <f t="array" ref="B480">IFERROR(INDEX(Raw_Articles!$B:$B,MATCH(A480,Raw_Articles!$A:$A,0)),"")</f>
        <v/>
      </c>
      <c r="C480" s="42">
        <f t="array" ref="C480">IFERROR(INDEX(Raw_Articles!$G:$G,MATCH(A480,Raw_Articles!$A:$A,0)),"")</f>
        <v/>
      </c>
      <c r="D480" s="42">
        <f t="array" ref="D480">IFERROR(INDEX(Raw_Articles!$H:$H,MATCH(A480,Raw_Articles!$A:$A,0)),"")</f>
        <v/>
      </c>
      <c r="E480" s="42">
        <f t="array" ref="E480">IFERROR(INDEX(Raw_Articles!$I:$I,MATCH(A480,Raw_Articles!$A:$A,0)),"")</f>
        <v/>
      </c>
      <c r="F480" s="42">
        <f t="array" ref="F480">IFERROR(INDEX(Raw_Articles!$J:$J,MATCH(A480,Raw_Articles!$A:$A,0)),"")</f>
        <v/>
      </c>
      <c r="G480" s="42">
        <f t="array" ref="G480">IFERROR(INDEX(Raw_Articles!$K:$K,MATCH(A480,Raw_Articles!$A:$A,0)),"")</f>
        <v/>
      </c>
      <c r="H480" s="42" t="n"/>
      <c r="I480" s="42" t="n"/>
      <c r="J480" s="42" t="n"/>
      <c r="K480" s="42" t="n"/>
      <c r="L480" s="42" t="n"/>
      <c r="M480" s="42" t="n"/>
      <c r="N480" s="42" t="n"/>
      <c r="O480" s="42" t="n"/>
      <c r="P480" s="42" t="n"/>
      <c r="Q480" s="42" t="n"/>
      <c r="R480" s="42" t="n"/>
    </row>
    <row r="481">
      <c r="A481" s="42" t="n"/>
      <c r="B481" s="42">
        <f t="array" ref="B481">IFERROR(INDEX(Raw_Articles!$B:$B,MATCH(A481,Raw_Articles!$A:$A,0)),"")</f>
        <v/>
      </c>
      <c r="C481" s="42">
        <f t="array" ref="C481">IFERROR(INDEX(Raw_Articles!$G:$G,MATCH(A481,Raw_Articles!$A:$A,0)),"")</f>
        <v/>
      </c>
      <c r="D481" s="42">
        <f t="array" ref="D481">IFERROR(INDEX(Raw_Articles!$H:$H,MATCH(A481,Raw_Articles!$A:$A,0)),"")</f>
        <v/>
      </c>
      <c r="E481" s="42">
        <f t="array" ref="E481">IFERROR(INDEX(Raw_Articles!$I:$I,MATCH(A481,Raw_Articles!$A:$A,0)),"")</f>
        <v/>
      </c>
      <c r="F481" s="42">
        <f t="array" ref="F481">IFERROR(INDEX(Raw_Articles!$J:$J,MATCH(A481,Raw_Articles!$A:$A,0)),"")</f>
        <v/>
      </c>
      <c r="G481" s="42">
        <f t="array" ref="G481">IFERROR(INDEX(Raw_Articles!$K:$K,MATCH(A481,Raw_Articles!$A:$A,0)),"")</f>
        <v/>
      </c>
      <c r="H481" s="42" t="n"/>
      <c r="I481" s="42" t="n"/>
      <c r="J481" s="42" t="n"/>
      <c r="K481" s="42" t="n"/>
      <c r="L481" s="42" t="n"/>
      <c r="M481" s="42" t="n"/>
      <c r="N481" s="42" t="n"/>
      <c r="O481" s="42" t="n"/>
      <c r="P481" s="42" t="n"/>
      <c r="Q481" s="42" t="n"/>
      <c r="R481" s="42" t="n"/>
    </row>
    <row r="482">
      <c r="A482" s="42" t="n"/>
      <c r="B482" s="42">
        <f t="array" ref="B482">IFERROR(INDEX(Raw_Articles!$B:$B,MATCH(A482,Raw_Articles!$A:$A,0)),"")</f>
        <v/>
      </c>
      <c r="C482" s="42">
        <f t="array" ref="C482">IFERROR(INDEX(Raw_Articles!$G:$G,MATCH(A482,Raw_Articles!$A:$A,0)),"")</f>
        <v/>
      </c>
      <c r="D482" s="42">
        <f t="array" ref="D482">IFERROR(INDEX(Raw_Articles!$H:$H,MATCH(A482,Raw_Articles!$A:$A,0)),"")</f>
        <v/>
      </c>
      <c r="E482" s="42">
        <f t="array" ref="E482">IFERROR(INDEX(Raw_Articles!$I:$I,MATCH(A482,Raw_Articles!$A:$A,0)),"")</f>
        <v/>
      </c>
      <c r="F482" s="42">
        <f t="array" ref="F482">IFERROR(INDEX(Raw_Articles!$J:$J,MATCH(A482,Raw_Articles!$A:$A,0)),"")</f>
        <v/>
      </c>
      <c r="G482" s="42">
        <f t="array" ref="G482">IFERROR(INDEX(Raw_Articles!$K:$K,MATCH(A482,Raw_Articles!$A:$A,0)),"")</f>
        <v/>
      </c>
      <c r="H482" s="42" t="n"/>
      <c r="I482" s="42" t="n"/>
      <c r="J482" s="42" t="n"/>
      <c r="K482" s="42" t="n"/>
      <c r="L482" s="42" t="n"/>
      <c r="M482" s="42" t="n"/>
      <c r="N482" s="42" t="n"/>
      <c r="O482" s="42" t="n"/>
      <c r="P482" s="42" t="n"/>
      <c r="Q482" s="42" t="n"/>
      <c r="R482" s="42" t="n"/>
    </row>
    <row r="483">
      <c r="A483" s="42" t="n"/>
      <c r="B483" s="42">
        <f t="array" ref="B483">IFERROR(INDEX(Raw_Articles!$B:$B,MATCH(A483,Raw_Articles!$A:$A,0)),"")</f>
        <v/>
      </c>
      <c r="C483" s="42">
        <f t="array" ref="C483">IFERROR(INDEX(Raw_Articles!$G:$G,MATCH(A483,Raw_Articles!$A:$A,0)),"")</f>
        <v/>
      </c>
      <c r="D483" s="42">
        <f t="array" ref="D483">IFERROR(INDEX(Raw_Articles!$H:$H,MATCH(A483,Raw_Articles!$A:$A,0)),"")</f>
        <v/>
      </c>
      <c r="E483" s="42">
        <f t="array" ref="E483">IFERROR(INDEX(Raw_Articles!$I:$I,MATCH(A483,Raw_Articles!$A:$A,0)),"")</f>
        <v/>
      </c>
      <c r="F483" s="42">
        <f t="array" ref="F483">IFERROR(INDEX(Raw_Articles!$J:$J,MATCH(A483,Raw_Articles!$A:$A,0)),"")</f>
        <v/>
      </c>
      <c r="G483" s="42">
        <f t="array" ref="G483">IFERROR(INDEX(Raw_Articles!$K:$K,MATCH(A483,Raw_Articles!$A:$A,0)),"")</f>
        <v/>
      </c>
      <c r="H483" s="42" t="n"/>
      <c r="I483" s="42" t="n"/>
      <c r="J483" s="42" t="n"/>
      <c r="K483" s="42" t="n"/>
      <c r="L483" s="42" t="n"/>
      <c r="M483" s="42" t="n"/>
      <c r="N483" s="42" t="n"/>
      <c r="O483" s="42" t="n"/>
      <c r="P483" s="42" t="n"/>
      <c r="Q483" s="42" t="n"/>
      <c r="R483" s="42" t="n"/>
    </row>
    <row r="484">
      <c r="A484" s="42" t="n"/>
      <c r="B484" s="42">
        <f t="array" ref="B484">IFERROR(INDEX(Raw_Articles!$B:$B,MATCH(A484,Raw_Articles!$A:$A,0)),"")</f>
        <v/>
      </c>
      <c r="C484" s="42">
        <f t="array" ref="C484">IFERROR(INDEX(Raw_Articles!$G:$G,MATCH(A484,Raw_Articles!$A:$A,0)),"")</f>
        <v/>
      </c>
      <c r="D484" s="42">
        <f t="array" ref="D484">IFERROR(INDEX(Raw_Articles!$H:$H,MATCH(A484,Raw_Articles!$A:$A,0)),"")</f>
        <v/>
      </c>
      <c r="E484" s="42">
        <f t="array" ref="E484">IFERROR(INDEX(Raw_Articles!$I:$I,MATCH(A484,Raw_Articles!$A:$A,0)),"")</f>
        <v/>
      </c>
      <c r="F484" s="42">
        <f t="array" ref="F484">IFERROR(INDEX(Raw_Articles!$J:$J,MATCH(A484,Raw_Articles!$A:$A,0)),"")</f>
        <v/>
      </c>
      <c r="G484" s="42">
        <f t="array" ref="G484">IFERROR(INDEX(Raw_Articles!$K:$K,MATCH(A484,Raw_Articles!$A:$A,0)),"")</f>
        <v/>
      </c>
      <c r="H484" s="42" t="n"/>
      <c r="I484" s="42" t="n"/>
      <c r="J484" s="42" t="n"/>
      <c r="K484" s="42" t="n"/>
      <c r="L484" s="42" t="n"/>
      <c r="M484" s="42" t="n"/>
      <c r="N484" s="42" t="n"/>
      <c r="O484" s="42" t="n"/>
      <c r="P484" s="42" t="n"/>
      <c r="Q484" s="42" t="n"/>
      <c r="R484" s="42" t="n"/>
    </row>
    <row r="485">
      <c r="A485" s="42" t="n"/>
      <c r="B485" s="42">
        <f t="array" ref="B485">IFERROR(INDEX(Raw_Articles!$B:$B,MATCH(A485,Raw_Articles!$A:$A,0)),"")</f>
        <v/>
      </c>
      <c r="C485" s="42">
        <f t="array" ref="C485">IFERROR(INDEX(Raw_Articles!$G:$G,MATCH(A485,Raw_Articles!$A:$A,0)),"")</f>
        <v/>
      </c>
      <c r="D485" s="42">
        <f t="array" ref="D485">IFERROR(INDEX(Raw_Articles!$H:$H,MATCH(A485,Raw_Articles!$A:$A,0)),"")</f>
        <v/>
      </c>
      <c r="E485" s="42">
        <f t="array" ref="E485">IFERROR(INDEX(Raw_Articles!$I:$I,MATCH(A485,Raw_Articles!$A:$A,0)),"")</f>
        <v/>
      </c>
      <c r="F485" s="42">
        <f t="array" ref="F485">IFERROR(INDEX(Raw_Articles!$J:$J,MATCH(A485,Raw_Articles!$A:$A,0)),"")</f>
        <v/>
      </c>
      <c r="G485" s="42">
        <f t="array" ref="G485">IFERROR(INDEX(Raw_Articles!$K:$K,MATCH(A485,Raw_Articles!$A:$A,0)),"")</f>
        <v/>
      </c>
      <c r="H485" s="42" t="n"/>
      <c r="I485" s="42" t="n"/>
      <c r="J485" s="42" t="n"/>
      <c r="K485" s="42" t="n"/>
      <c r="L485" s="42" t="n"/>
      <c r="M485" s="42" t="n"/>
      <c r="N485" s="42" t="n"/>
      <c r="O485" s="42" t="n"/>
      <c r="P485" s="42" t="n"/>
      <c r="Q485" s="42" t="n"/>
      <c r="R485" s="42" t="n"/>
    </row>
    <row r="486">
      <c r="A486" s="42" t="n"/>
      <c r="B486" s="42">
        <f t="array" ref="B486">IFERROR(INDEX(Raw_Articles!$B:$B,MATCH(A486,Raw_Articles!$A:$A,0)),"")</f>
        <v/>
      </c>
      <c r="C486" s="42">
        <f t="array" ref="C486">IFERROR(INDEX(Raw_Articles!$G:$G,MATCH(A486,Raw_Articles!$A:$A,0)),"")</f>
        <v/>
      </c>
      <c r="D486" s="42">
        <f t="array" ref="D486">IFERROR(INDEX(Raw_Articles!$H:$H,MATCH(A486,Raw_Articles!$A:$A,0)),"")</f>
        <v/>
      </c>
      <c r="E486" s="42">
        <f t="array" ref="E486">IFERROR(INDEX(Raw_Articles!$I:$I,MATCH(A486,Raw_Articles!$A:$A,0)),"")</f>
        <v/>
      </c>
      <c r="F486" s="42">
        <f t="array" ref="F486">IFERROR(INDEX(Raw_Articles!$J:$J,MATCH(A486,Raw_Articles!$A:$A,0)),"")</f>
        <v/>
      </c>
      <c r="G486" s="42">
        <f t="array" ref="G486">IFERROR(INDEX(Raw_Articles!$K:$K,MATCH(A486,Raw_Articles!$A:$A,0)),"")</f>
        <v/>
      </c>
      <c r="H486" s="42" t="n"/>
      <c r="I486" s="42" t="n"/>
      <c r="J486" s="42" t="n"/>
      <c r="K486" s="42" t="n"/>
      <c r="L486" s="42" t="n"/>
      <c r="M486" s="42" t="n"/>
      <c r="N486" s="42" t="n"/>
      <c r="O486" s="42" t="n"/>
      <c r="P486" s="42" t="n"/>
      <c r="Q486" s="42" t="n"/>
      <c r="R486" s="42" t="n"/>
    </row>
    <row r="487">
      <c r="A487" s="42" t="n"/>
      <c r="B487" s="42">
        <f t="array" ref="B487">IFERROR(INDEX(Raw_Articles!$B:$B,MATCH(A487,Raw_Articles!$A:$A,0)),"")</f>
        <v/>
      </c>
      <c r="C487" s="42">
        <f t="array" ref="C487">IFERROR(INDEX(Raw_Articles!$G:$G,MATCH(A487,Raw_Articles!$A:$A,0)),"")</f>
        <v/>
      </c>
      <c r="D487" s="42">
        <f t="array" ref="D487">IFERROR(INDEX(Raw_Articles!$H:$H,MATCH(A487,Raw_Articles!$A:$A,0)),"")</f>
        <v/>
      </c>
      <c r="E487" s="42">
        <f t="array" ref="E487">IFERROR(INDEX(Raw_Articles!$I:$I,MATCH(A487,Raw_Articles!$A:$A,0)),"")</f>
        <v/>
      </c>
      <c r="F487" s="42">
        <f t="array" ref="F487">IFERROR(INDEX(Raw_Articles!$J:$J,MATCH(A487,Raw_Articles!$A:$A,0)),"")</f>
        <v/>
      </c>
      <c r="G487" s="42">
        <f t="array" ref="G487">IFERROR(INDEX(Raw_Articles!$K:$K,MATCH(A487,Raw_Articles!$A:$A,0)),"")</f>
        <v/>
      </c>
      <c r="H487" s="42" t="n"/>
      <c r="I487" s="42" t="n"/>
      <c r="J487" s="42" t="n"/>
      <c r="K487" s="42" t="n"/>
      <c r="L487" s="42" t="n"/>
      <c r="M487" s="42" t="n"/>
      <c r="N487" s="42" t="n"/>
      <c r="O487" s="42" t="n"/>
      <c r="P487" s="42" t="n"/>
      <c r="Q487" s="42" t="n"/>
      <c r="R487" s="42" t="n"/>
    </row>
    <row r="488">
      <c r="A488" s="42" t="n"/>
      <c r="B488" s="42">
        <f t="array" ref="B488">IFERROR(INDEX(Raw_Articles!$B:$B,MATCH(A488,Raw_Articles!$A:$A,0)),"")</f>
        <v/>
      </c>
      <c r="C488" s="42">
        <f t="array" ref="C488">IFERROR(INDEX(Raw_Articles!$G:$G,MATCH(A488,Raw_Articles!$A:$A,0)),"")</f>
        <v/>
      </c>
      <c r="D488" s="42">
        <f t="array" ref="D488">IFERROR(INDEX(Raw_Articles!$H:$H,MATCH(A488,Raw_Articles!$A:$A,0)),"")</f>
        <v/>
      </c>
      <c r="E488" s="42">
        <f t="array" ref="E488">IFERROR(INDEX(Raw_Articles!$I:$I,MATCH(A488,Raw_Articles!$A:$A,0)),"")</f>
        <v/>
      </c>
      <c r="F488" s="42">
        <f t="array" ref="F488">IFERROR(INDEX(Raw_Articles!$J:$J,MATCH(A488,Raw_Articles!$A:$A,0)),"")</f>
        <v/>
      </c>
      <c r="G488" s="42">
        <f t="array" ref="G488">IFERROR(INDEX(Raw_Articles!$K:$K,MATCH(A488,Raw_Articles!$A:$A,0)),"")</f>
        <v/>
      </c>
      <c r="H488" s="42" t="n"/>
      <c r="I488" s="42" t="n"/>
      <c r="J488" s="42" t="n"/>
      <c r="K488" s="42" t="n"/>
      <c r="L488" s="42" t="n"/>
      <c r="M488" s="42" t="n"/>
      <c r="N488" s="42" t="n"/>
      <c r="O488" s="42" t="n"/>
      <c r="P488" s="42" t="n"/>
      <c r="Q488" s="42" t="n"/>
      <c r="R488" s="42" t="n"/>
    </row>
    <row r="489">
      <c r="A489" s="42" t="n"/>
      <c r="B489" s="42">
        <f t="array" ref="B489">IFERROR(INDEX(Raw_Articles!$B:$B,MATCH(A489,Raw_Articles!$A:$A,0)),"")</f>
        <v/>
      </c>
      <c r="C489" s="42">
        <f t="array" ref="C489">IFERROR(INDEX(Raw_Articles!$G:$G,MATCH(A489,Raw_Articles!$A:$A,0)),"")</f>
        <v/>
      </c>
      <c r="D489" s="42">
        <f t="array" ref="D489">IFERROR(INDEX(Raw_Articles!$H:$H,MATCH(A489,Raw_Articles!$A:$A,0)),"")</f>
        <v/>
      </c>
      <c r="E489" s="42">
        <f t="array" ref="E489">IFERROR(INDEX(Raw_Articles!$I:$I,MATCH(A489,Raw_Articles!$A:$A,0)),"")</f>
        <v/>
      </c>
      <c r="F489" s="42">
        <f t="array" ref="F489">IFERROR(INDEX(Raw_Articles!$J:$J,MATCH(A489,Raw_Articles!$A:$A,0)),"")</f>
        <v/>
      </c>
      <c r="G489" s="42">
        <f t="array" ref="G489">IFERROR(INDEX(Raw_Articles!$K:$K,MATCH(A489,Raw_Articles!$A:$A,0)),"")</f>
        <v/>
      </c>
      <c r="H489" s="42" t="n"/>
      <c r="I489" s="42" t="n"/>
      <c r="J489" s="42" t="n"/>
      <c r="K489" s="42" t="n"/>
      <c r="L489" s="42" t="n"/>
      <c r="M489" s="42" t="n"/>
      <c r="N489" s="42" t="n"/>
      <c r="O489" s="42" t="n"/>
      <c r="P489" s="42" t="n"/>
      <c r="Q489" s="42" t="n"/>
      <c r="R489" s="42" t="n"/>
    </row>
    <row r="490">
      <c r="A490" s="42" t="n"/>
      <c r="B490" s="42">
        <f t="array" ref="B490">IFERROR(INDEX(Raw_Articles!$B:$B,MATCH(A490,Raw_Articles!$A:$A,0)),"")</f>
        <v/>
      </c>
      <c r="C490" s="42">
        <f t="array" ref="C490">IFERROR(INDEX(Raw_Articles!$G:$G,MATCH(A490,Raw_Articles!$A:$A,0)),"")</f>
        <v/>
      </c>
      <c r="D490" s="42">
        <f t="array" ref="D490">IFERROR(INDEX(Raw_Articles!$H:$H,MATCH(A490,Raw_Articles!$A:$A,0)),"")</f>
        <v/>
      </c>
      <c r="E490" s="42">
        <f t="array" ref="E490">IFERROR(INDEX(Raw_Articles!$I:$I,MATCH(A490,Raw_Articles!$A:$A,0)),"")</f>
        <v/>
      </c>
      <c r="F490" s="42">
        <f t="array" ref="F490">IFERROR(INDEX(Raw_Articles!$J:$J,MATCH(A490,Raw_Articles!$A:$A,0)),"")</f>
        <v/>
      </c>
      <c r="G490" s="42">
        <f t="array" ref="G490">IFERROR(INDEX(Raw_Articles!$K:$K,MATCH(A490,Raw_Articles!$A:$A,0)),"")</f>
        <v/>
      </c>
      <c r="H490" s="42" t="n"/>
      <c r="I490" s="42" t="n"/>
      <c r="J490" s="42" t="n"/>
      <c r="K490" s="42" t="n"/>
      <c r="L490" s="42" t="n"/>
      <c r="M490" s="42" t="n"/>
      <c r="N490" s="42" t="n"/>
      <c r="O490" s="42" t="n"/>
      <c r="P490" s="42" t="n"/>
      <c r="Q490" s="42" t="n"/>
      <c r="R490" s="42" t="n"/>
    </row>
    <row r="491">
      <c r="A491" s="42" t="n"/>
      <c r="B491" s="42">
        <f t="array" ref="B491">IFERROR(INDEX(Raw_Articles!$B:$B,MATCH(A491,Raw_Articles!$A:$A,0)),"")</f>
        <v/>
      </c>
      <c r="C491" s="42">
        <f t="array" ref="C491">IFERROR(INDEX(Raw_Articles!$G:$G,MATCH(A491,Raw_Articles!$A:$A,0)),"")</f>
        <v/>
      </c>
      <c r="D491" s="42">
        <f t="array" ref="D491">IFERROR(INDEX(Raw_Articles!$H:$H,MATCH(A491,Raw_Articles!$A:$A,0)),"")</f>
        <v/>
      </c>
      <c r="E491" s="42">
        <f t="array" ref="E491">IFERROR(INDEX(Raw_Articles!$I:$I,MATCH(A491,Raw_Articles!$A:$A,0)),"")</f>
        <v/>
      </c>
      <c r="F491" s="42">
        <f t="array" ref="F491">IFERROR(INDEX(Raw_Articles!$J:$J,MATCH(A491,Raw_Articles!$A:$A,0)),"")</f>
        <v/>
      </c>
      <c r="G491" s="42">
        <f t="array" ref="G491">IFERROR(INDEX(Raw_Articles!$K:$K,MATCH(A491,Raw_Articles!$A:$A,0)),"")</f>
        <v/>
      </c>
      <c r="H491" s="42" t="n"/>
      <c r="I491" s="42" t="n"/>
      <c r="J491" s="42" t="n"/>
      <c r="K491" s="42" t="n"/>
      <c r="L491" s="42" t="n"/>
      <c r="M491" s="42" t="n"/>
      <c r="N491" s="42" t="n"/>
      <c r="O491" s="42" t="n"/>
      <c r="P491" s="42" t="n"/>
      <c r="Q491" s="42" t="n"/>
      <c r="R491" s="42" t="n"/>
    </row>
    <row r="492">
      <c r="A492" s="42" t="n"/>
      <c r="B492" s="42">
        <f t="array" ref="B492">IFERROR(INDEX(Raw_Articles!$B:$B,MATCH(A492,Raw_Articles!$A:$A,0)),"")</f>
        <v/>
      </c>
      <c r="C492" s="42">
        <f t="array" ref="C492">IFERROR(INDEX(Raw_Articles!$G:$G,MATCH(A492,Raw_Articles!$A:$A,0)),"")</f>
        <v/>
      </c>
      <c r="D492" s="42">
        <f t="array" ref="D492">IFERROR(INDEX(Raw_Articles!$H:$H,MATCH(A492,Raw_Articles!$A:$A,0)),"")</f>
        <v/>
      </c>
      <c r="E492" s="42">
        <f t="array" ref="E492">IFERROR(INDEX(Raw_Articles!$I:$I,MATCH(A492,Raw_Articles!$A:$A,0)),"")</f>
        <v/>
      </c>
      <c r="F492" s="42">
        <f t="array" ref="F492">IFERROR(INDEX(Raw_Articles!$J:$J,MATCH(A492,Raw_Articles!$A:$A,0)),"")</f>
        <v/>
      </c>
      <c r="G492" s="42">
        <f t="array" ref="G492">IFERROR(INDEX(Raw_Articles!$K:$K,MATCH(A492,Raw_Articles!$A:$A,0)),"")</f>
        <v/>
      </c>
      <c r="H492" s="42" t="n"/>
      <c r="I492" s="42" t="n"/>
      <c r="J492" s="42" t="n"/>
      <c r="K492" s="42" t="n"/>
      <c r="L492" s="42" t="n"/>
      <c r="M492" s="42" t="n"/>
      <c r="N492" s="42" t="n"/>
      <c r="O492" s="42" t="n"/>
      <c r="P492" s="42" t="n"/>
      <c r="Q492" s="42" t="n"/>
      <c r="R492" s="42" t="n"/>
    </row>
    <row r="493">
      <c r="A493" s="42" t="n"/>
      <c r="B493" s="42">
        <f t="array" ref="B493">IFERROR(INDEX(Raw_Articles!$B:$B,MATCH(A493,Raw_Articles!$A:$A,0)),"")</f>
        <v/>
      </c>
      <c r="C493" s="42">
        <f t="array" ref="C493">IFERROR(INDEX(Raw_Articles!$G:$G,MATCH(A493,Raw_Articles!$A:$A,0)),"")</f>
        <v/>
      </c>
      <c r="D493" s="42">
        <f t="array" ref="D493">IFERROR(INDEX(Raw_Articles!$H:$H,MATCH(A493,Raw_Articles!$A:$A,0)),"")</f>
        <v/>
      </c>
      <c r="E493" s="42">
        <f t="array" ref="E493">IFERROR(INDEX(Raw_Articles!$I:$I,MATCH(A493,Raw_Articles!$A:$A,0)),"")</f>
        <v/>
      </c>
      <c r="F493" s="42">
        <f t="array" ref="F493">IFERROR(INDEX(Raw_Articles!$J:$J,MATCH(A493,Raw_Articles!$A:$A,0)),"")</f>
        <v/>
      </c>
      <c r="G493" s="42">
        <f t="array" ref="G493">IFERROR(INDEX(Raw_Articles!$K:$K,MATCH(A493,Raw_Articles!$A:$A,0)),"")</f>
        <v/>
      </c>
      <c r="H493" s="42" t="n"/>
      <c r="I493" s="42" t="n"/>
      <c r="J493" s="42" t="n"/>
      <c r="K493" s="42" t="n"/>
      <c r="L493" s="42" t="n"/>
      <c r="M493" s="42" t="n"/>
      <c r="N493" s="42" t="n"/>
      <c r="O493" s="42" t="n"/>
      <c r="P493" s="42" t="n"/>
      <c r="Q493" s="42" t="n"/>
      <c r="R493" s="42" t="n"/>
    </row>
    <row r="494">
      <c r="A494" s="42" t="n"/>
      <c r="B494" s="42">
        <f t="array" ref="B494">IFERROR(INDEX(Raw_Articles!$B:$B,MATCH(A494,Raw_Articles!$A:$A,0)),"")</f>
        <v/>
      </c>
      <c r="C494" s="42">
        <f t="array" ref="C494">IFERROR(INDEX(Raw_Articles!$G:$G,MATCH(A494,Raw_Articles!$A:$A,0)),"")</f>
        <v/>
      </c>
      <c r="D494" s="42">
        <f t="array" ref="D494">IFERROR(INDEX(Raw_Articles!$H:$H,MATCH(A494,Raw_Articles!$A:$A,0)),"")</f>
        <v/>
      </c>
      <c r="E494" s="42">
        <f t="array" ref="E494">IFERROR(INDEX(Raw_Articles!$I:$I,MATCH(A494,Raw_Articles!$A:$A,0)),"")</f>
        <v/>
      </c>
      <c r="F494" s="42">
        <f t="array" ref="F494">IFERROR(INDEX(Raw_Articles!$J:$J,MATCH(A494,Raw_Articles!$A:$A,0)),"")</f>
        <v/>
      </c>
      <c r="G494" s="42">
        <f t="array" ref="G494">IFERROR(INDEX(Raw_Articles!$K:$K,MATCH(A494,Raw_Articles!$A:$A,0)),"")</f>
        <v/>
      </c>
      <c r="H494" s="42" t="n"/>
      <c r="I494" s="42" t="n"/>
      <c r="J494" s="42" t="n"/>
      <c r="K494" s="42" t="n"/>
      <c r="L494" s="42" t="n"/>
      <c r="M494" s="42" t="n"/>
      <c r="N494" s="42" t="n"/>
      <c r="O494" s="42" t="n"/>
      <c r="P494" s="42" t="n"/>
      <c r="Q494" s="42" t="n"/>
      <c r="R494" s="42" t="n"/>
    </row>
    <row r="495">
      <c r="A495" s="42" t="n"/>
      <c r="B495" s="42">
        <f t="array" ref="B495">IFERROR(INDEX(Raw_Articles!$B:$B,MATCH(A495,Raw_Articles!$A:$A,0)),"")</f>
        <v/>
      </c>
      <c r="C495" s="42">
        <f t="array" ref="C495">IFERROR(INDEX(Raw_Articles!$G:$G,MATCH(A495,Raw_Articles!$A:$A,0)),"")</f>
        <v/>
      </c>
      <c r="D495" s="42">
        <f t="array" ref="D495">IFERROR(INDEX(Raw_Articles!$H:$H,MATCH(A495,Raw_Articles!$A:$A,0)),"")</f>
        <v/>
      </c>
      <c r="E495" s="42">
        <f t="array" ref="E495">IFERROR(INDEX(Raw_Articles!$I:$I,MATCH(A495,Raw_Articles!$A:$A,0)),"")</f>
        <v/>
      </c>
      <c r="F495" s="42">
        <f t="array" ref="F495">IFERROR(INDEX(Raw_Articles!$J:$J,MATCH(A495,Raw_Articles!$A:$A,0)),"")</f>
        <v/>
      </c>
      <c r="G495" s="42">
        <f t="array" ref="G495">IFERROR(INDEX(Raw_Articles!$K:$K,MATCH(A495,Raw_Articles!$A:$A,0)),"")</f>
        <v/>
      </c>
      <c r="H495" s="42" t="n"/>
      <c r="I495" s="42" t="n"/>
      <c r="J495" s="42" t="n"/>
      <c r="K495" s="42" t="n"/>
      <c r="L495" s="42" t="n"/>
      <c r="M495" s="42" t="n"/>
      <c r="N495" s="42" t="n"/>
      <c r="O495" s="42" t="n"/>
      <c r="P495" s="42" t="n"/>
      <c r="Q495" s="42" t="n"/>
      <c r="R495" s="42" t="n"/>
    </row>
    <row r="496">
      <c r="A496" s="42" t="n"/>
      <c r="B496" s="42">
        <f t="array" ref="B496">IFERROR(INDEX(Raw_Articles!$B:$B,MATCH(A496,Raw_Articles!$A:$A,0)),"")</f>
        <v/>
      </c>
      <c r="C496" s="42">
        <f t="array" ref="C496">IFERROR(INDEX(Raw_Articles!$G:$G,MATCH(A496,Raw_Articles!$A:$A,0)),"")</f>
        <v/>
      </c>
      <c r="D496" s="42">
        <f t="array" ref="D496">IFERROR(INDEX(Raw_Articles!$H:$H,MATCH(A496,Raw_Articles!$A:$A,0)),"")</f>
        <v/>
      </c>
      <c r="E496" s="42">
        <f t="array" ref="E496">IFERROR(INDEX(Raw_Articles!$I:$I,MATCH(A496,Raw_Articles!$A:$A,0)),"")</f>
        <v/>
      </c>
      <c r="F496" s="42">
        <f t="array" ref="F496">IFERROR(INDEX(Raw_Articles!$J:$J,MATCH(A496,Raw_Articles!$A:$A,0)),"")</f>
        <v/>
      </c>
      <c r="G496" s="42">
        <f t="array" ref="G496">IFERROR(INDEX(Raw_Articles!$K:$K,MATCH(A496,Raw_Articles!$A:$A,0)),"")</f>
        <v/>
      </c>
      <c r="H496" s="42" t="n"/>
      <c r="I496" s="42" t="n"/>
      <c r="J496" s="42" t="n"/>
      <c r="K496" s="42" t="n"/>
      <c r="L496" s="42" t="n"/>
      <c r="M496" s="42" t="n"/>
      <c r="N496" s="42" t="n"/>
      <c r="O496" s="42" t="n"/>
      <c r="P496" s="42" t="n"/>
      <c r="Q496" s="42" t="n"/>
      <c r="R496" s="42" t="n"/>
    </row>
    <row r="497">
      <c r="A497" s="42" t="n"/>
      <c r="B497" s="42">
        <f t="array" ref="B497">IFERROR(INDEX(Raw_Articles!$B:$B,MATCH(A497,Raw_Articles!$A:$A,0)),"")</f>
        <v/>
      </c>
      <c r="C497" s="42">
        <f t="array" ref="C497">IFERROR(INDEX(Raw_Articles!$G:$G,MATCH(A497,Raw_Articles!$A:$A,0)),"")</f>
        <v/>
      </c>
      <c r="D497" s="42">
        <f t="array" ref="D497">IFERROR(INDEX(Raw_Articles!$H:$H,MATCH(A497,Raw_Articles!$A:$A,0)),"")</f>
        <v/>
      </c>
      <c r="E497" s="42">
        <f t="array" ref="E497">IFERROR(INDEX(Raw_Articles!$I:$I,MATCH(A497,Raw_Articles!$A:$A,0)),"")</f>
        <v/>
      </c>
      <c r="F497" s="42">
        <f t="array" ref="F497">IFERROR(INDEX(Raw_Articles!$J:$J,MATCH(A497,Raw_Articles!$A:$A,0)),"")</f>
        <v/>
      </c>
      <c r="G497" s="42">
        <f t="array" ref="G497">IFERROR(INDEX(Raw_Articles!$K:$K,MATCH(A497,Raw_Articles!$A:$A,0)),"")</f>
        <v/>
      </c>
      <c r="H497" s="42" t="n"/>
      <c r="I497" s="42" t="n"/>
      <c r="J497" s="42" t="n"/>
      <c r="K497" s="42" t="n"/>
      <c r="L497" s="42" t="n"/>
      <c r="M497" s="42" t="n"/>
      <c r="N497" s="42" t="n"/>
      <c r="O497" s="42" t="n"/>
      <c r="P497" s="42" t="n"/>
      <c r="Q497" s="42" t="n"/>
      <c r="R497" s="42" t="n"/>
    </row>
    <row r="498">
      <c r="A498" s="42" t="n"/>
      <c r="B498" s="42">
        <f t="array" ref="B498">IFERROR(INDEX(Raw_Articles!$B:$B,MATCH(A498,Raw_Articles!$A:$A,0)),"")</f>
        <v/>
      </c>
      <c r="C498" s="42">
        <f t="array" ref="C498">IFERROR(INDEX(Raw_Articles!$G:$G,MATCH(A498,Raw_Articles!$A:$A,0)),"")</f>
        <v/>
      </c>
      <c r="D498" s="42">
        <f t="array" ref="D498">IFERROR(INDEX(Raw_Articles!$H:$H,MATCH(A498,Raw_Articles!$A:$A,0)),"")</f>
        <v/>
      </c>
      <c r="E498" s="42">
        <f t="array" ref="E498">IFERROR(INDEX(Raw_Articles!$I:$I,MATCH(A498,Raw_Articles!$A:$A,0)),"")</f>
        <v/>
      </c>
      <c r="F498" s="42">
        <f t="array" ref="F498">IFERROR(INDEX(Raw_Articles!$J:$J,MATCH(A498,Raw_Articles!$A:$A,0)),"")</f>
        <v/>
      </c>
      <c r="G498" s="42">
        <f t="array" ref="G498">IFERROR(INDEX(Raw_Articles!$K:$K,MATCH(A498,Raw_Articles!$A:$A,0)),"")</f>
        <v/>
      </c>
      <c r="H498" s="42" t="n"/>
      <c r="I498" s="42" t="n"/>
      <c r="J498" s="42" t="n"/>
      <c r="K498" s="42" t="n"/>
      <c r="L498" s="42" t="n"/>
      <c r="M498" s="42" t="n"/>
      <c r="N498" s="42" t="n"/>
      <c r="O498" s="42" t="n"/>
      <c r="P498" s="42" t="n"/>
      <c r="Q498" s="42" t="n"/>
      <c r="R498" s="42" t="n"/>
    </row>
    <row r="499">
      <c r="A499" s="42" t="n"/>
      <c r="B499" s="42">
        <f t="array" ref="B499">IFERROR(INDEX(Raw_Articles!$B:$B,MATCH(A499,Raw_Articles!$A:$A,0)),"")</f>
        <v/>
      </c>
      <c r="C499" s="42">
        <f t="array" ref="C499">IFERROR(INDEX(Raw_Articles!$G:$G,MATCH(A499,Raw_Articles!$A:$A,0)),"")</f>
        <v/>
      </c>
      <c r="D499" s="42">
        <f t="array" ref="D499">IFERROR(INDEX(Raw_Articles!$H:$H,MATCH(A499,Raw_Articles!$A:$A,0)),"")</f>
        <v/>
      </c>
      <c r="E499" s="42">
        <f t="array" ref="E499">IFERROR(INDEX(Raw_Articles!$I:$I,MATCH(A499,Raw_Articles!$A:$A,0)),"")</f>
        <v/>
      </c>
      <c r="F499" s="42">
        <f t="array" ref="F499">IFERROR(INDEX(Raw_Articles!$J:$J,MATCH(A499,Raw_Articles!$A:$A,0)),"")</f>
        <v/>
      </c>
      <c r="G499" s="42">
        <f t="array" ref="G499">IFERROR(INDEX(Raw_Articles!$K:$K,MATCH(A499,Raw_Articles!$A:$A,0)),"")</f>
        <v/>
      </c>
      <c r="H499" s="42" t="n"/>
      <c r="I499" s="42" t="n"/>
      <c r="J499" s="42" t="n"/>
      <c r="K499" s="42" t="n"/>
      <c r="L499" s="42" t="n"/>
      <c r="M499" s="42" t="n"/>
      <c r="N499" s="42" t="n"/>
      <c r="O499" s="42" t="n"/>
      <c r="P499" s="42" t="n"/>
      <c r="Q499" s="42" t="n"/>
      <c r="R499" s="42" t="n"/>
    </row>
    <row r="500">
      <c r="A500" s="42" t="n"/>
      <c r="B500" s="42">
        <f t="array" ref="B500">IFERROR(INDEX(Raw_Articles!$B:$B,MATCH(A500,Raw_Articles!$A:$A,0)),"")</f>
        <v/>
      </c>
      <c r="C500" s="42">
        <f t="array" ref="C500">IFERROR(INDEX(Raw_Articles!$G:$G,MATCH(A500,Raw_Articles!$A:$A,0)),"")</f>
        <v/>
      </c>
      <c r="D500" s="42">
        <f t="array" ref="D500">IFERROR(INDEX(Raw_Articles!$H:$H,MATCH(A500,Raw_Articles!$A:$A,0)),"")</f>
        <v/>
      </c>
      <c r="E500" s="42">
        <f t="array" ref="E500">IFERROR(INDEX(Raw_Articles!$I:$I,MATCH(A500,Raw_Articles!$A:$A,0)),"")</f>
        <v/>
      </c>
      <c r="F500" s="42">
        <f t="array" ref="F500">IFERROR(INDEX(Raw_Articles!$J:$J,MATCH(A500,Raw_Articles!$A:$A,0)),"")</f>
        <v/>
      </c>
      <c r="G500" s="42">
        <f t="array" ref="G500">IFERROR(INDEX(Raw_Articles!$K:$K,MATCH(A500,Raw_Articles!$A:$A,0)),"")</f>
        <v/>
      </c>
      <c r="H500" s="42" t="n"/>
      <c r="I500" s="42" t="n"/>
      <c r="J500" s="42" t="n"/>
      <c r="K500" s="42" t="n"/>
      <c r="L500" s="42" t="n"/>
      <c r="M500" s="42" t="n"/>
      <c r="N500" s="42" t="n"/>
      <c r="O500" s="42" t="n"/>
      <c r="P500" s="42" t="n"/>
      <c r="Q500" s="42" t="n"/>
      <c r="R500" s="42" t="n"/>
    </row>
    <row r="501">
      <c r="A501" s="42" t="n"/>
      <c r="B501" s="42">
        <f t="array" ref="B501">IFERROR(INDEX(Raw_Articles!$B:$B,MATCH(A501,Raw_Articles!$A:$A,0)),"")</f>
        <v/>
      </c>
      <c r="C501" s="42">
        <f t="array" ref="C501">IFERROR(INDEX(Raw_Articles!$G:$G,MATCH(A501,Raw_Articles!$A:$A,0)),"")</f>
        <v/>
      </c>
      <c r="D501" s="42">
        <f t="array" ref="D501">IFERROR(INDEX(Raw_Articles!$H:$H,MATCH(A501,Raw_Articles!$A:$A,0)),"")</f>
        <v/>
      </c>
      <c r="E501" s="42">
        <f t="array" ref="E501">IFERROR(INDEX(Raw_Articles!$I:$I,MATCH(A501,Raw_Articles!$A:$A,0)),"")</f>
        <v/>
      </c>
      <c r="F501" s="42">
        <f t="array" ref="F501">IFERROR(INDEX(Raw_Articles!$J:$J,MATCH(A501,Raw_Articles!$A:$A,0)),"")</f>
        <v/>
      </c>
      <c r="G501" s="42">
        <f t="array" ref="G501">IFERROR(INDEX(Raw_Articles!$K:$K,MATCH(A501,Raw_Articles!$A:$A,0)),"")</f>
        <v/>
      </c>
      <c r="H501" s="42" t="n"/>
      <c r="I501" s="42" t="n"/>
      <c r="J501" s="42" t="n"/>
      <c r="K501" s="42" t="n"/>
      <c r="L501" s="42" t="n"/>
      <c r="M501" s="42" t="n"/>
      <c r="N501" s="42" t="n"/>
      <c r="O501" s="42" t="n"/>
      <c r="P501" s="42" t="n"/>
      <c r="Q501" s="42" t="n"/>
      <c r="R501" s="42" t="n"/>
    </row>
    <row r="502">
      <c r="A502" s="42" t="n"/>
      <c r="B502" s="42">
        <f t="array" ref="B502">IFERROR(INDEX(Raw_Articles!$B:$B,MATCH(A502,Raw_Articles!$A:$A,0)),"")</f>
        <v/>
      </c>
      <c r="C502" s="42">
        <f t="array" ref="C502">IFERROR(INDEX(Raw_Articles!$G:$G,MATCH(A502,Raw_Articles!$A:$A,0)),"")</f>
        <v/>
      </c>
      <c r="D502" s="42">
        <f t="array" ref="D502">IFERROR(INDEX(Raw_Articles!$H:$H,MATCH(A502,Raw_Articles!$A:$A,0)),"")</f>
        <v/>
      </c>
      <c r="E502" s="42">
        <f t="array" ref="E502">IFERROR(INDEX(Raw_Articles!$I:$I,MATCH(A502,Raw_Articles!$A:$A,0)),"")</f>
        <v/>
      </c>
      <c r="F502" s="42">
        <f t="array" ref="F502">IFERROR(INDEX(Raw_Articles!$J:$J,MATCH(A502,Raw_Articles!$A:$A,0)),"")</f>
        <v/>
      </c>
      <c r="G502" s="42">
        <f t="array" ref="G502">IFERROR(INDEX(Raw_Articles!$K:$K,MATCH(A502,Raw_Articles!$A:$A,0)),"")</f>
        <v/>
      </c>
      <c r="H502" s="42" t="n"/>
      <c r="I502" s="42" t="n"/>
      <c r="J502" s="42" t="n"/>
      <c r="K502" s="42" t="n"/>
      <c r="L502" s="42" t="n"/>
      <c r="M502" s="42" t="n"/>
      <c r="N502" s="42" t="n"/>
      <c r="O502" s="42" t="n"/>
      <c r="P502" s="42" t="n"/>
      <c r="Q502" s="42" t="n"/>
      <c r="R502" s="42" t="n"/>
    </row>
    <row r="503">
      <c r="A503" s="42" t="n"/>
      <c r="B503" s="42">
        <f t="array" ref="B503">IFERROR(INDEX(Raw_Articles!$B:$B,MATCH(A503,Raw_Articles!$A:$A,0)),"")</f>
        <v/>
      </c>
      <c r="C503" s="42">
        <f t="array" ref="C503">IFERROR(INDEX(Raw_Articles!$G:$G,MATCH(A503,Raw_Articles!$A:$A,0)),"")</f>
        <v/>
      </c>
      <c r="D503" s="42">
        <f t="array" ref="D503">IFERROR(INDEX(Raw_Articles!$H:$H,MATCH(A503,Raw_Articles!$A:$A,0)),"")</f>
        <v/>
      </c>
      <c r="E503" s="42">
        <f t="array" ref="E503">IFERROR(INDEX(Raw_Articles!$I:$I,MATCH(A503,Raw_Articles!$A:$A,0)),"")</f>
        <v/>
      </c>
      <c r="F503" s="42">
        <f t="array" ref="F503">IFERROR(INDEX(Raw_Articles!$J:$J,MATCH(A503,Raw_Articles!$A:$A,0)),"")</f>
        <v/>
      </c>
      <c r="G503" s="42">
        <f t="array" ref="G503">IFERROR(INDEX(Raw_Articles!$K:$K,MATCH(A503,Raw_Articles!$A:$A,0)),"")</f>
        <v/>
      </c>
      <c r="H503" s="42" t="n"/>
      <c r="I503" s="42" t="n"/>
      <c r="J503" s="42" t="n"/>
      <c r="K503" s="42" t="n"/>
      <c r="L503" s="42" t="n"/>
      <c r="M503" s="42" t="n"/>
      <c r="N503" s="42" t="n"/>
      <c r="O503" s="42" t="n"/>
      <c r="P503" s="42" t="n"/>
      <c r="Q503" s="42" t="n"/>
      <c r="R503" s="42" t="n"/>
    </row>
    <row r="504">
      <c r="A504" s="42" t="n"/>
      <c r="B504" s="42">
        <f t="array" ref="B504">IFERROR(INDEX(Raw_Articles!$B:$B,MATCH(A504,Raw_Articles!$A:$A,0)),"")</f>
        <v/>
      </c>
      <c r="C504" s="42">
        <f t="array" ref="C504">IFERROR(INDEX(Raw_Articles!$G:$G,MATCH(A504,Raw_Articles!$A:$A,0)),"")</f>
        <v/>
      </c>
      <c r="D504" s="42">
        <f t="array" ref="D504">IFERROR(INDEX(Raw_Articles!$H:$H,MATCH(A504,Raw_Articles!$A:$A,0)),"")</f>
        <v/>
      </c>
      <c r="E504" s="42">
        <f t="array" ref="E504">IFERROR(INDEX(Raw_Articles!$I:$I,MATCH(A504,Raw_Articles!$A:$A,0)),"")</f>
        <v/>
      </c>
      <c r="F504" s="42">
        <f t="array" ref="F504">IFERROR(INDEX(Raw_Articles!$J:$J,MATCH(A504,Raw_Articles!$A:$A,0)),"")</f>
        <v/>
      </c>
      <c r="G504" s="42">
        <f t="array" ref="G504">IFERROR(INDEX(Raw_Articles!$K:$K,MATCH(A504,Raw_Articles!$A:$A,0)),"")</f>
        <v/>
      </c>
      <c r="H504" s="42" t="n"/>
      <c r="I504" s="42" t="n"/>
      <c r="J504" s="42" t="n"/>
      <c r="K504" s="42" t="n"/>
      <c r="L504" s="42" t="n"/>
      <c r="M504" s="42" t="n"/>
      <c r="N504" s="42" t="n"/>
      <c r="O504" s="42" t="n"/>
      <c r="P504" s="42" t="n"/>
      <c r="Q504" s="42" t="n"/>
      <c r="R504" s="42" t="n"/>
    </row>
    <row r="505">
      <c r="A505" s="42" t="n"/>
      <c r="B505" s="42">
        <f t="array" ref="B505">IFERROR(INDEX(Raw_Articles!$B:$B,MATCH(A505,Raw_Articles!$A:$A,0)),"")</f>
        <v/>
      </c>
      <c r="C505" s="42">
        <f t="array" ref="C505">IFERROR(INDEX(Raw_Articles!$G:$G,MATCH(A505,Raw_Articles!$A:$A,0)),"")</f>
        <v/>
      </c>
      <c r="D505" s="42">
        <f t="array" ref="D505">IFERROR(INDEX(Raw_Articles!$H:$H,MATCH(A505,Raw_Articles!$A:$A,0)),"")</f>
        <v/>
      </c>
      <c r="E505" s="42">
        <f t="array" ref="E505">IFERROR(INDEX(Raw_Articles!$I:$I,MATCH(A505,Raw_Articles!$A:$A,0)),"")</f>
        <v/>
      </c>
      <c r="F505" s="42">
        <f t="array" ref="F505">IFERROR(INDEX(Raw_Articles!$J:$J,MATCH(A505,Raw_Articles!$A:$A,0)),"")</f>
        <v/>
      </c>
      <c r="G505" s="42">
        <f t="array" ref="G505">IFERROR(INDEX(Raw_Articles!$K:$K,MATCH(A505,Raw_Articles!$A:$A,0)),"")</f>
        <v/>
      </c>
      <c r="H505" s="42" t="n"/>
      <c r="I505" s="42" t="n"/>
      <c r="J505" s="42" t="n"/>
      <c r="K505" s="42" t="n"/>
      <c r="L505" s="42" t="n"/>
      <c r="M505" s="42" t="n"/>
      <c r="N505" s="42" t="n"/>
      <c r="O505" s="42" t="n"/>
      <c r="P505" s="42" t="n"/>
      <c r="Q505" s="42" t="n"/>
      <c r="R505" s="42" t="n"/>
    </row>
    <row r="506">
      <c r="A506" s="42" t="n"/>
      <c r="B506" s="42">
        <f t="array" ref="B506">IFERROR(INDEX(Raw_Articles!$B:$B,MATCH(A506,Raw_Articles!$A:$A,0)),"")</f>
        <v/>
      </c>
      <c r="C506" s="42">
        <f t="array" ref="C506">IFERROR(INDEX(Raw_Articles!$G:$G,MATCH(A506,Raw_Articles!$A:$A,0)),"")</f>
        <v/>
      </c>
      <c r="D506" s="42">
        <f t="array" ref="D506">IFERROR(INDEX(Raw_Articles!$H:$H,MATCH(A506,Raw_Articles!$A:$A,0)),"")</f>
        <v/>
      </c>
      <c r="E506" s="42">
        <f t="array" ref="E506">IFERROR(INDEX(Raw_Articles!$I:$I,MATCH(A506,Raw_Articles!$A:$A,0)),"")</f>
        <v/>
      </c>
      <c r="F506" s="42">
        <f t="array" ref="F506">IFERROR(INDEX(Raw_Articles!$J:$J,MATCH(A506,Raw_Articles!$A:$A,0)),"")</f>
        <v/>
      </c>
      <c r="G506" s="42">
        <f t="array" ref="G506">IFERROR(INDEX(Raw_Articles!$K:$K,MATCH(A506,Raw_Articles!$A:$A,0)),"")</f>
        <v/>
      </c>
      <c r="H506" s="42" t="n"/>
      <c r="I506" s="42" t="n"/>
      <c r="J506" s="42" t="n"/>
      <c r="K506" s="42" t="n"/>
      <c r="L506" s="42" t="n"/>
      <c r="M506" s="42" t="n"/>
      <c r="N506" s="42" t="n"/>
      <c r="O506" s="42" t="n"/>
      <c r="P506" s="42" t="n"/>
      <c r="Q506" s="42" t="n"/>
      <c r="R506" s="42" t="n"/>
    </row>
    <row r="507">
      <c r="A507" s="42" t="n"/>
      <c r="B507" s="42">
        <f t="array" ref="B507">IFERROR(INDEX(Raw_Articles!$B:$B,MATCH(A507,Raw_Articles!$A:$A,0)),"")</f>
        <v/>
      </c>
      <c r="C507" s="42">
        <f t="array" ref="C507">IFERROR(INDEX(Raw_Articles!$G:$G,MATCH(A507,Raw_Articles!$A:$A,0)),"")</f>
        <v/>
      </c>
      <c r="D507" s="42">
        <f t="array" ref="D507">IFERROR(INDEX(Raw_Articles!$H:$H,MATCH(A507,Raw_Articles!$A:$A,0)),"")</f>
        <v/>
      </c>
      <c r="E507" s="42">
        <f t="array" ref="E507">IFERROR(INDEX(Raw_Articles!$I:$I,MATCH(A507,Raw_Articles!$A:$A,0)),"")</f>
        <v/>
      </c>
      <c r="F507" s="42">
        <f t="array" ref="F507">IFERROR(INDEX(Raw_Articles!$J:$J,MATCH(A507,Raw_Articles!$A:$A,0)),"")</f>
        <v/>
      </c>
      <c r="G507" s="42">
        <f t="array" ref="G507">IFERROR(INDEX(Raw_Articles!$K:$K,MATCH(A507,Raw_Articles!$A:$A,0)),"")</f>
        <v/>
      </c>
      <c r="H507" s="42" t="n"/>
      <c r="I507" s="42" t="n"/>
      <c r="J507" s="42" t="n"/>
      <c r="K507" s="42" t="n"/>
      <c r="L507" s="42" t="n"/>
      <c r="M507" s="42" t="n"/>
      <c r="N507" s="42" t="n"/>
      <c r="O507" s="42" t="n"/>
      <c r="P507" s="42" t="n"/>
      <c r="Q507" s="42" t="n"/>
      <c r="R507" s="42" t="n"/>
    </row>
    <row r="508">
      <c r="A508" s="42" t="n"/>
      <c r="B508" s="42">
        <f t="array" ref="B508">IFERROR(INDEX(Raw_Articles!$B:$B,MATCH(A508,Raw_Articles!$A:$A,0)),"")</f>
        <v/>
      </c>
      <c r="C508" s="42">
        <f t="array" ref="C508">IFERROR(INDEX(Raw_Articles!$G:$G,MATCH(A508,Raw_Articles!$A:$A,0)),"")</f>
        <v/>
      </c>
      <c r="D508" s="42">
        <f t="array" ref="D508">IFERROR(INDEX(Raw_Articles!$H:$H,MATCH(A508,Raw_Articles!$A:$A,0)),"")</f>
        <v/>
      </c>
      <c r="E508" s="42">
        <f t="array" ref="E508">IFERROR(INDEX(Raw_Articles!$I:$I,MATCH(A508,Raw_Articles!$A:$A,0)),"")</f>
        <v/>
      </c>
      <c r="F508" s="42">
        <f t="array" ref="F508">IFERROR(INDEX(Raw_Articles!$J:$J,MATCH(A508,Raw_Articles!$A:$A,0)),"")</f>
        <v/>
      </c>
      <c r="G508" s="42">
        <f t="array" ref="G508">IFERROR(INDEX(Raw_Articles!$K:$K,MATCH(A508,Raw_Articles!$A:$A,0)),"")</f>
        <v/>
      </c>
      <c r="H508" s="42" t="n"/>
      <c r="I508" s="42" t="n"/>
      <c r="J508" s="42" t="n"/>
      <c r="K508" s="42" t="n"/>
      <c r="L508" s="42" t="n"/>
      <c r="M508" s="42" t="n"/>
      <c r="N508" s="42" t="n"/>
      <c r="O508" s="42" t="n"/>
      <c r="P508" s="42" t="n"/>
      <c r="Q508" s="42" t="n"/>
      <c r="R508" s="42" t="n"/>
    </row>
    <row r="509">
      <c r="A509" s="42" t="n"/>
      <c r="B509" s="42">
        <f t="array" ref="B509">IFERROR(INDEX(Raw_Articles!$B:$B,MATCH(A509,Raw_Articles!$A:$A,0)),"")</f>
        <v/>
      </c>
      <c r="C509" s="42">
        <f t="array" ref="C509">IFERROR(INDEX(Raw_Articles!$G:$G,MATCH(A509,Raw_Articles!$A:$A,0)),"")</f>
        <v/>
      </c>
      <c r="D509" s="42">
        <f t="array" ref="D509">IFERROR(INDEX(Raw_Articles!$H:$H,MATCH(A509,Raw_Articles!$A:$A,0)),"")</f>
        <v/>
      </c>
      <c r="E509" s="42">
        <f t="array" ref="E509">IFERROR(INDEX(Raw_Articles!$I:$I,MATCH(A509,Raw_Articles!$A:$A,0)),"")</f>
        <v/>
      </c>
      <c r="F509" s="42">
        <f t="array" ref="F509">IFERROR(INDEX(Raw_Articles!$J:$J,MATCH(A509,Raw_Articles!$A:$A,0)),"")</f>
        <v/>
      </c>
      <c r="G509" s="42">
        <f t="array" ref="G509">IFERROR(INDEX(Raw_Articles!$K:$K,MATCH(A509,Raw_Articles!$A:$A,0)),"")</f>
        <v/>
      </c>
      <c r="H509" s="42" t="n"/>
      <c r="I509" s="42" t="n"/>
      <c r="J509" s="42" t="n"/>
      <c r="K509" s="42" t="n"/>
      <c r="L509" s="42" t="n"/>
      <c r="M509" s="42" t="n"/>
      <c r="N509" s="42" t="n"/>
      <c r="O509" s="42" t="n"/>
      <c r="P509" s="42" t="n"/>
      <c r="Q509" s="42" t="n"/>
      <c r="R509" s="42" t="n"/>
    </row>
    <row r="510">
      <c r="A510" s="42" t="n"/>
      <c r="B510" s="42">
        <f t="array" ref="B510">IFERROR(INDEX(Raw_Articles!$B:$B,MATCH(A510,Raw_Articles!$A:$A,0)),"")</f>
        <v/>
      </c>
      <c r="C510" s="42">
        <f t="array" ref="C510">IFERROR(INDEX(Raw_Articles!$G:$G,MATCH(A510,Raw_Articles!$A:$A,0)),"")</f>
        <v/>
      </c>
      <c r="D510" s="42">
        <f t="array" ref="D510">IFERROR(INDEX(Raw_Articles!$H:$H,MATCH(A510,Raw_Articles!$A:$A,0)),"")</f>
        <v/>
      </c>
      <c r="E510" s="42">
        <f t="array" ref="E510">IFERROR(INDEX(Raw_Articles!$I:$I,MATCH(A510,Raw_Articles!$A:$A,0)),"")</f>
        <v/>
      </c>
      <c r="F510" s="42">
        <f t="array" ref="F510">IFERROR(INDEX(Raw_Articles!$J:$J,MATCH(A510,Raw_Articles!$A:$A,0)),"")</f>
        <v/>
      </c>
      <c r="G510" s="42">
        <f t="array" ref="G510">IFERROR(INDEX(Raw_Articles!$K:$K,MATCH(A510,Raw_Articles!$A:$A,0)),"")</f>
        <v/>
      </c>
      <c r="H510" s="42" t="n"/>
      <c r="I510" s="42" t="n"/>
      <c r="J510" s="42" t="n"/>
      <c r="K510" s="42" t="n"/>
      <c r="L510" s="42" t="n"/>
      <c r="M510" s="42" t="n"/>
      <c r="N510" s="42" t="n"/>
      <c r="O510" s="42" t="n"/>
      <c r="P510" s="42" t="n"/>
      <c r="Q510" s="42" t="n"/>
      <c r="R510" s="42" t="n"/>
    </row>
    <row r="511">
      <c r="A511" s="42" t="n"/>
      <c r="B511" s="42">
        <f t="array" ref="B511">IFERROR(INDEX(Raw_Articles!$B:$B,MATCH(A511,Raw_Articles!$A:$A,0)),"")</f>
        <v/>
      </c>
      <c r="C511" s="42">
        <f t="array" ref="C511">IFERROR(INDEX(Raw_Articles!$G:$G,MATCH(A511,Raw_Articles!$A:$A,0)),"")</f>
        <v/>
      </c>
      <c r="D511" s="42">
        <f t="array" ref="D511">IFERROR(INDEX(Raw_Articles!$H:$H,MATCH(A511,Raw_Articles!$A:$A,0)),"")</f>
        <v/>
      </c>
      <c r="E511" s="42">
        <f t="array" ref="E511">IFERROR(INDEX(Raw_Articles!$I:$I,MATCH(A511,Raw_Articles!$A:$A,0)),"")</f>
        <v/>
      </c>
      <c r="F511" s="42">
        <f t="array" ref="F511">IFERROR(INDEX(Raw_Articles!$J:$J,MATCH(A511,Raw_Articles!$A:$A,0)),"")</f>
        <v/>
      </c>
      <c r="G511" s="42">
        <f t="array" ref="G511">IFERROR(INDEX(Raw_Articles!$K:$K,MATCH(A511,Raw_Articles!$A:$A,0)),"")</f>
        <v/>
      </c>
      <c r="H511" s="42" t="n"/>
      <c r="I511" s="42" t="n"/>
      <c r="J511" s="42" t="n"/>
      <c r="K511" s="42" t="n"/>
      <c r="L511" s="42" t="n"/>
      <c r="M511" s="42" t="n"/>
      <c r="N511" s="42" t="n"/>
      <c r="O511" s="42" t="n"/>
      <c r="P511" s="42" t="n"/>
      <c r="Q511" s="42" t="n"/>
      <c r="R511" s="42" t="n"/>
    </row>
    <row r="512">
      <c r="A512" s="42" t="n"/>
      <c r="B512" s="42">
        <f t="array" ref="B512">IFERROR(INDEX(Raw_Articles!$B:$B,MATCH(A512,Raw_Articles!$A:$A,0)),"")</f>
        <v/>
      </c>
      <c r="C512" s="42">
        <f t="array" ref="C512">IFERROR(INDEX(Raw_Articles!$G:$G,MATCH(A512,Raw_Articles!$A:$A,0)),"")</f>
        <v/>
      </c>
      <c r="D512" s="42">
        <f t="array" ref="D512">IFERROR(INDEX(Raw_Articles!$H:$H,MATCH(A512,Raw_Articles!$A:$A,0)),"")</f>
        <v/>
      </c>
      <c r="E512" s="42">
        <f t="array" ref="E512">IFERROR(INDEX(Raw_Articles!$I:$I,MATCH(A512,Raw_Articles!$A:$A,0)),"")</f>
        <v/>
      </c>
      <c r="F512" s="42">
        <f t="array" ref="F512">IFERROR(INDEX(Raw_Articles!$J:$J,MATCH(A512,Raw_Articles!$A:$A,0)),"")</f>
        <v/>
      </c>
      <c r="G512" s="42">
        <f t="array" ref="G512">IFERROR(INDEX(Raw_Articles!$K:$K,MATCH(A512,Raw_Articles!$A:$A,0)),"")</f>
        <v/>
      </c>
      <c r="H512" s="42" t="n"/>
      <c r="I512" s="42" t="n"/>
      <c r="J512" s="42" t="n"/>
      <c r="K512" s="42" t="n"/>
      <c r="L512" s="42" t="n"/>
      <c r="M512" s="42" t="n"/>
      <c r="N512" s="42" t="n"/>
      <c r="O512" s="42" t="n"/>
      <c r="P512" s="42" t="n"/>
      <c r="Q512" s="42" t="n"/>
      <c r="R512" s="42" t="n"/>
    </row>
    <row r="513">
      <c r="A513" s="42" t="n"/>
      <c r="B513" s="42">
        <f t="array" ref="B513">IFERROR(INDEX(Raw_Articles!$B:$B,MATCH(A513,Raw_Articles!$A:$A,0)),"")</f>
        <v/>
      </c>
      <c r="C513" s="42">
        <f t="array" ref="C513">IFERROR(INDEX(Raw_Articles!$G:$G,MATCH(A513,Raw_Articles!$A:$A,0)),"")</f>
        <v/>
      </c>
      <c r="D513" s="42">
        <f t="array" ref="D513">IFERROR(INDEX(Raw_Articles!$H:$H,MATCH(A513,Raw_Articles!$A:$A,0)),"")</f>
        <v/>
      </c>
      <c r="E513" s="42">
        <f t="array" ref="E513">IFERROR(INDEX(Raw_Articles!$I:$I,MATCH(A513,Raw_Articles!$A:$A,0)),"")</f>
        <v/>
      </c>
      <c r="F513" s="42">
        <f t="array" ref="F513">IFERROR(INDEX(Raw_Articles!$J:$J,MATCH(A513,Raw_Articles!$A:$A,0)),"")</f>
        <v/>
      </c>
      <c r="G513" s="42">
        <f t="array" ref="G513">IFERROR(INDEX(Raw_Articles!$K:$K,MATCH(A513,Raw_Articles!$A:$A,0)),"")</f>
        <v/>
      </c>
      <c r="H513" s="42" t="n"/>
      <c r="I513" s="42" t="n"/>
      <c r="J513" s="42" t="n"/>
      <c r="K513" s="42" t="n"/>
      <c r="L513" s="42" t="n"/>
      <c r="M513" s="42" t="n"/>
      <c r="N513" s="42" t="n"/>
      <c r="O513" s="42" t="n"/>
      <c r="P513" s="42" t="n"/>
      <c r="Q513" s="42" t="n"/>
      <c r="R513" s="42" t="n"/>
    </row>
    <row r="514">
      <c r="A514" s="42" t="n"/>
      <c r="B514" s="42">
        <f t="array" ref="B514">IFERROR(INDEX(Raw_Articles!$B:$B,MATCH(A514,Raw_Articles!$A:$A,0)),"")</f>
        <v/>
      </c>
      <c r="C514" s="42">
        <f t="array" ref="C514">IFERROR(INDEX(Raw_Articles!$G:$G,MATCH(A514,Raw_Articles!$A:$A,0)),"")</f>
        <v/>
      </c>
      <c r="D514" s="42">
        <f t="array" ref="D514">IFERROR(INDEX(Raw_Articles!$H:$H,MATCH(A514,Raw_Articles!$A:$A,0)),"")</f>
        <v/>
      </c>
      <c r="E514" s="42">
        <f t="array" ref="E514">IFERROR(INDEX(Raw_Articles!$I:$I,MATCH(A514,Raw_Articles!$A:$A,0)),"")</f>
        <v/>
      </c>
      <c r="F514" s="42">
        <f t="array" ref="F514">IFERROR(INDEX(Raw_Articles!$J:$J,MATCH(A514,Raw_Articles!$A:$A,0)),"")</f>
        <v/>
      </c>
      <c r="G514" s="42">
        <f t="array" ref="G514">IFERROR(INDEX(Raw_Articles!$K:$K,MATCH(A514,Raw_Articles!$A:$A,0)),"")</f>
        <v/>
      </c>
      <c r="H514" s="42" t="n"/>
      <c r="I514" s="42" t="n"/>
      <c r="J514" s="42" t="n"/>
      <c r="K514" s="42" t="n"/>
      <c r="L514" s="42" t="n"/>
      <c r="M514" s="42" t="n"/>
      <c r="N514" s="42" t="n"/>
      <c r="O514" s="42" t="n"/>
      <c r="P514" s="42" t="n"/>
      <c r="Q514" s="42" t="n"/>
      <c r="R514" s="42" t="n"/>
    </row>
    <row r="515">
      <c r="A515" s="42" t="n"/>
      <c r="B515" s="42">
        <f t="array" ref="B515">IFERROR(INDEX(Raw_Articles!$B:$B,MATCH(A515,Raw_Articles!$A:$A,0)),"")</f>
        <v/>
      </c>
      <c r="C515" s="42">
        <f t="array" ref="C515">IFERROR(INDEX(Raw_Articles!$G:$G,MATCH(A515,Raw_Articles!$A:$A,0)),"")</f>
        <v/>
      </c>
      <c r="D515" s="42">
        <f t="array" ref="D515">IFERROR(INDEX(Raw_Articles!$H:$H,MATCH(A515,Raw_Articles!$A:$A,0)),"")</f>
        <v/>
      </c>
      <c r="E515" s="42">
        <f t="array" ref="E515">IFERROR(INDEX(Raw_Articles!$I:$I,MATCH(A515,Raw_Articles!$A:$A,0)),"")</f>
        <v/>
      </c>
      <c r="F515" s="42">
        <f t="array" ref="F515">IFERROR(INDEX(Raw_Articles!$J:$J,MATCH(A515,Raw_Articles!$A:$A,0)),"")</f>
        <v/>
      </c>
      <c r="G515" s="42">
        <f t="array" ref="G515">IFERROR(INDEX(Raw_Articles!$K:$K,MATCH(A515,Raw_Articles!$A:$A,0)),"")</f>
        <v/>
      </c>
      <c r="H515" s="42" t="n"/>
      <c r="I515" s="42" t="n"/>
      <c r="J515" s="42" t="n"/>
      <c r="K515" s="42" t="n"/>
      <c r="L515" s="42" t="n"/>
      <c r="M515" s="42" t="n"/>
      <c r="N515" s="42" t="n"/>
      <c r="O515" s="42" t="n"/>
      <c r="P515" s="42" t="n"/>
      <c r="Q515" s="42" t="n"/>
      <c r="R515" s="42" t="n"/>
    </row>
    <row r="516">
      <c r="A516" s="42" t="n"/>
      <c r="B516" s="42">
        <f t="array" ref="B516">IFERROR(INDEX(Raw_Articles!$B:$B,MATCH(A516,Raw_Articles!$A:$A,0)),"")</f>
        <v/>
      </c>
      <c r="C516" s="42">
        <f t="array" ref="C516">IFERROR(INDEX(Raw_Articles!$G:$G,MATCH(A516,Raw_Articles!$A:$A,0)),"")</f>
        <v/>
      </c>
      <c r="D516" s="42">
        <f t="array" ref="D516">IFERROR(INDEX(Raw_Articles!$H:$H,MATCH(A516,Raw_Articles!$A:$A,0)),"")</f>
        <v/>
      </c>
      <c r="E516" s="42">
        <f t="array" ref="E516">IFERROR(INDEX(Raw_Articles!$I:$I,MATCH(A516,Raw_Articles!$A:$A,0)),"")</f>
        <v/>
      </c>
      <c r="F516" s="42">
        <f t="array" ref="F516">IFERROR(INDEX(Raw_Articles!$J:$J,MATCH(A516,Raw_Articles!$A:$A,0)),"")</f>
        <v/>
      </c>
      <c r="G516" s="42">
        <f t="array" ref="G516">IFERROR(INDEX(Raw_Articles!$K:$K,MATCH(A516,Raw_Articles!$A:$A,0)),"")</f>
        <v/>
      </c>
      <c r="H516" s="42" t="n"/>
      <c r="I516" s="42" t="n"/>
      <c r="J516" s="42" t="n"/>
      <c r="K516" s="42" t="n"/>
      <c r="L516" s="42" t="n"/>
      <c r="M516" s="42" t="n"/>
      <c r="N516" s="42" t="n"/>
      <c r="O516" s="42" t="n"/>
      <c r="P516" s="42" t="n"/>
      <c r="Q516" s="42" t="n"/>
      <c r="R516" s="42" t="n"/>
    </row>
    <row r="517">
      <c r="A517" s="42" t="n"/>
      <c r="B517" s="42">
        <f t="array" ref="B517">IFERROR(INDEX(Raw_Articles!$B:$B,MATCH(A517,Raw_Articles!$A:$A,0)),"")</f>
        <v/>
      </c>
      <c r="C517" s="42">
        <f t="array" ref="C517">IFERROR(INDEX(Raw_Articles!$G:$G,MATCH(A517,Raw_Articles!$A:$A,0)),"")</f>
        <v/>
      </c>
      <c r="D517" s="42">
        <f t="array" ref="D517">IFERROR(INDEX(Raw_Articles!$H:$H,MATCH(A517,Raw_Articles!$A:$A,0)),"")</f>
        <v/>
      </c>
      <c r="E517" s="42">
        <f t="array" ref="E517">IFERROR(INDEX(Raw_Articles!$I:$I,MATCH(A517,Raw_Articles!$A:$A,0)),"")</f>
        <v/>
      </c>
      <c r="F517" s="42">
        <f t="array" ref="F517">IFERROR(INDEX(Raw_Articles!$J:$J,MATCH(A517,Raw_Articles!$A:$A,0)),"")</f>
        <v/>
      </c>
      <c r="G517" s="42">
        <f t="array" ref="G517">IFERROR(INDEX(Raw_Articles!$K:$K,MATCH(A517,Raw_Articles!$A:$A,0)),"")</f>
        <v/>
      </c>
      <c r="H517" s="42" t="n"/>
      <c r="I517" s="42" t="n"/>
      <c r="J517" s="42" t="n"/>
      <c r="K517" s="42" t="n"/>
      <c r="L517" s="42" t="n"/>
      <c r="M517" s="42" t="n"/>
      <c r="N517" s="42" t="n"/>
      <c r="O517" s="42" t="n"/>
      <c r="P517" s="42" t="n"/>
      <c r="Q517" s="42" t="n"/>
      <c r="R517" s="42" t="n"/>
    </row>
    <row r="518">
      <c r="A518" s="42" t="n"/>
      <c r="B518" s="42">
        <f t="array" ref="B518">IFERROR(INDEX(Raw_Articles!$B:$B,MATCH(A518,Raw_Articles!$A:$A,0)),"")</f>
        <v/>
      </c>
      <c r="C518" s="42">
        <f t="array" ref="C518">IFERROR(INDEX(Raw_Articles!$G:$G,MATCH(A518,Raw_Articles!$A:$A,0)),"")</f>
        <v/>
      </c>
      <c r="D518" s="42">
        <f t="array" ref="D518">IFERROR(INDEX(Raw_Articles!$H:$H,MATCH(A518,Raw_Articles!$A:$A,0)),"")</f>
        <v/>
      </c>
      <c r="E518" s="42">
        <f t="array" ref="E518">IFERROR(INDEX(Raw_Articles!$I:$I,MATCH(A518,Raw_Articles!$A:$A,0)),"")</f>
        <v/>
      </c>
      <c r="F518" s="42">
        <f t="array" ref="F518">IFERROR(INDEX(Raw_Articles!$J:$J,MATCH(A518,Raw_Articles!$A:$A,0)),"")</f>
        <v/>
      </c>
      <c r="G518" s="42">
        <f t="array" ref="G518">IFERROR(INDEX(Raw_Articles!$K:$K,MATCH(A518,Raw_Articles!$A:$A,0)),"")</f>
        <v/>
      </c>
      <c r="H518" s="42" t="n"/>
      <c r="I518" s="42" t="n"/>
      <c r="J518" s="42" t="n"/>
      <c r="K518" s="42" t="n"/>
      <c r="L518" s="42" t="n"/>
      <c r="M518" s="42" t="n"/>
      <c r="N518" s="42" t="n"/>
      <c r="O518" s="42" t="n"/>
      <c r="P518" s="42" t="n"/>
      <c r="Q518" s="42" t="n"/>
      <c r="R518" s="42" t="n"/>
    </row>
    <row r="519">
      <c r="A519" s="42" t="n"/>
      <c r="B519" s="42">
        <f t="array" ref="B519">IFERROR(INDEX(Raw_Articles!$B:$B,MATCH(A519,Raw_Articles!$A:$A,0)),"")</f>
        <v/>
      </c>
      <c r="C519" s="42">
        <f t="array" ref="C519">IFERROR(INDEX(Raw_Articles!$G:$G,MATCH(A519,Raw_Articles!$A:$A,0)),"")</f>
        <v/>
      </c>
      <c r="D519" s="42">
        <f t="array" ref="D519">IFERROR(INDEX(Raw_Articles!$H:$H,MATCH(A519,Raw_Articles!$A:$A,0)),"")</f>
        <v/>
      </c>
      <c r="E519" s="42">
        <f t="array" ref="E519">IFERROR(INDEX(Raw_Articles!$I:$I,MATCH(A519,Raw_Articles!$A:$A,0)),"")</f>
        <v/>
      </c>
      <c r="F519" s="42">
        <f t="array" ref="F519">IFERROR(INDEX(Raw_Articles!$J:$J,MATCH(A519,Raw_Articles!$A:$A,0)),"")</f>
        <v/>
      </c>
      <c r="G519" s="42">
        <f t="array" ref="G519">IFERROR(INDEX(Raw_Articles!$K:$K,MATCH(A519,Raw_Articles!$A:$A,0)),"")</f>
        <v/>
      </c>
      <c r="H519" s="42" t="n"/>
      <c r="I519" s="42" t="n"/>
      <c r="J519" s="42" t="n"/>
      <c r="K519" s="42" t="n"/>
      <c r="L519" s="42" t="n"/>
      <c r="M519" s="42" t="n"/>
      <c r="N519" s="42" t="n"/>
      <c r="O519" s="42" t="n"/>
      <c r="P519" s="42" t="n"/>
      <c r="Q519" s="42" t="n"/>
      <c r="R519" s="42" t="n"/>
    </row>
    <row r="520">
      <c r="A520" s="42" t="n"/>
      <c r="B520" s="42">
        <f t="array" ref="B520">IFERROR(INDEX(Raw_Articles!$B:$B,MATCH(A520,Raw_Articles!$A:$A,0)),"")</f>
        <v/>
      </c>
      <c r="C520" s="42">
        <f t="array" ref="C520">IFERROR(INDEX(Raw_Articles!$G:$G,MATCH(A520,Raw_Articles!$A:$A,0)),"")</f>
        <v/>
      </c>
      <c r="D520" s="42">
        <f t="array" ref="D520">IFERROR(INDEX(Raw_Articles!$H:$H,MATCH(A520,Raw_Articles!$A:$A,0)),"")</f>
        <v/>
      </c>
      <c r="E520" s="42">
        <f t="array" ref="E520">IFERROR(INDEX(Raw_Articles!$I:$I,MATCH(A520,Raw_Articles!$A:$A,0)),"")</f>
        <v/>
      </c>
      <c r="F520" s="42">
        <f t="array" ref="F520">IFERROR(INDEX(Raw_Articles!$J:$J,MATCH(A520,Raw_Articles!$A:$A,0)),"")</f>
        <v/>
      </c>
      <c r="G520" s="42">
        <f t="array" ref="G520">IFERROR(INDEX(Raw_Articles!$K:$K,MATCH(A520,Raw_Articles!$A:$A,0)),"")</f>
        <v/>
      </c>
      <c r="H520" s="42" t="n"/>
      <c r="I520" s="42" t="n"/>
      <c r="J520" s="42" t="n"/>
      <c r="K520" s="42" t="n"/>
      <c r="L520" s="42" t="n"/>
      <c r="M520" s="42" t="n"/>
      <c r="N520" s="42" t="n"/>
      <c r="O520" s="42" t="n"/>
      <c r="P520" s="42" t="n"/>
      <c r="Q520" s="42" t="n"/>
      <c r="R520" s="42" t="n"/>
    </row>
    <row r="521">
      <c r="A521" s="42" t="n"/>
      <c r="B521" s="42">
        <f t="array" ref="B521">IFERROR(INDEX(Raw_Articles!$B:$B,MATCH(A521,Raw_Articles!$A:$A,0)),"")</f>
        <v/>
      </c>
      <c r="C521" s="42">
        <f t="array" ref="C521">IFERROR(INDEX(Raw_Articles!$G:$G,MATCH(A521,Raw_Articles!$A:$A,0)),"")</f>
        <v/>
      </c>
      <c r="D521" s="42">
        <f t="array" ref="D521">IFERROR(INDEX(Raw_Articles!$H:$H,MATCH(A521,Raw_Articles!$A:$A,0)),"")</f>
        <v/>
      </c>
      <c r="E521" s="42">
        <f t="array" ref="E521">IFERROR(INDEX(Raw_Articles!$I:$I,MATCH(A521,Raw_Articles!$A:$A,0)),"")</f>
        <v/>
      </c>
      <c r="F521" s="42">
        <f t="array" ref="F521">IFERROR(INDEX(Raw_Articles!$J:$J,MATCH(A521,Raw_Articles!$A:$A,0)),"")</f>
        <v/>
      </c>
      <c r="G521" s="42">
        <f t="array" ref="G521">IFERROR(INDEX(Raw_Articles!$K:$K,MATCH(A521,Raw_Articles!$A:$A,0)),"")</f>
        <v/>
      </c>
      <c r="H521" s="42" t="n"/>
      <c r="I521" s="42" t="n"/>
      <c r="J521" s="42" t="n"/>
      <c r="K521" s="42" t="n"/>
      <c r="L521" s="42" t="n"/>
      <c r="M521" s="42" t="n"/>
      <c r="N521" s="42" t="n"/>
      <c r="O521" s="42" t="n"/>
      <c r="P521" s="42" t="n"/>
      <c r="Q521" s="42" t="n"/>
      <c r="R521" s="42" t="n"/>
    </row>
    <row r="522">
      <c r="A522" s="42" t="n"/>
      <c r="B522" s="42">
        <f t="array" ref="B522">IFERROR(INDEX(Raw_Articles!$B:$B,MATCH(A522,Raw_Articles!$A:$A,0)),"")</f>
        <v/>
      </c>
      <c r="C522" s="42">
        <f t="array" ref="C522">IFERROR(INDEX(Raw_Articles!$G:$G,MATCH(A522,Raw_Articles!$A:$A,0)),"")</f>
        <v/>
      </c>
      <c r="D522" s="42">
        <f t="array" ref="D522">IFERROR(INDEX(Raw_Articles!$H:$H,MATCH(A522,Raw_Articles!$A:$A,0)),"")</f>
        <v/>
      </c>
      <c r="E522" s="42">
        <f t="array" ref="E522">IFERROR(INDEX(Raw_Articles!$I:$I,MATCH(A522,Raw_Articles!$A:$A,0)),"")</f>
        <v/>
      </c>
      <c r="F522" s="42">
        <f t="array" ref="F522">IFERROR(INDEX(Raw_Articles!$J:$J,MATCH(A522,Raw_Articles!$A:$A,0)),"")</f>
        <v/>
      </c>
      <c r="G522" s="42">
        <f t="array" ref="G522">IFERROR(INDEX(Raw_Articles!$K:$K,MATCH(A522,Raw_Articles!$A:$A,0)),"")</f>
        <v/>
      </c>
      <c r="H522" s="42" t="n"/>
      <c r="I522" s="42" t="n"/>
      <c r="J522" s="42" t="n"/>
      <c r="K522" s="42" t="n"/>
      <c r="L522" s="42" t="n"/>
      <c r="M522" s="42" t="n"/>
      <c r="N522" s="42" t="n"/>
      <c r="O522" s="42" t="n"/>
      <c r="P522" s="42" t="n"/>
      <c r="Q522" s="42" t="n"/>
      <c r="R522" s="42" t="n"/>
    </row>
    <row r="523">
      <c r="A523" s="42" t="n"/>
      <c r="B523" s="42">
        <f t="array" ref="B523">IFERROR(INDEX(Raw_Articles!$B:$B,MATCH(A523,Raw_Articles!$A:$A,0)),"")</f>
        <v/>
      </c>
      <c r="C523" s="42">
        <f t="array" ref="C523">IFERROR(INDEX(Raw_Articles!$G:$G,MATCH(A523,Raw_Articles!$A:$A,0)),"")</f>
        <v/>
      </c>
      <c r="D523" s="42">
        <f t="array" ref="D523">IFERROR(INDEX(Raw_Articles!$H:$H,MATCH(A523,Raw_Articles!$A:$A,0)),"")</f>
        <v/>
      </c>
      <c r="E523" s="42">
        <f t="array" ref="E523">IFERROR(INDEX(Raw_Articles!$I:$I,MATCH(A523,Raw_Articles!$A:$A,0)),"")</f>
        <v/>
      </c>
      <c r="F523" s="42">
        <f t="array" ref="F523">IFERROR(INDEX(Raw_Articles!$J:$J,MATCH(A523,Raw_Articles!$A:$A,0)),"")</f>
        <v/>
      </c>
      <c r="G523" s="42">
        <f t="array" ref="G523">IFERROR(INDEX(Raw_Articles!$K:$K,MATCH(A523,Raw_Articles!$A:$A,0)),"")</f>
        <v/>
      </c>
      <c r="H523" s="42" t="n"/>
      <c r="I523" s="42" t="n"/>
      <c r="J523" s="42" t="n"/>
      <c r="K523" s="42" t="n"/>
      <c r="L523" s="42" t="n"/>
      <c r="M523" s="42" t="n"/>
      <c r="N523" s="42" t="n"/>
      <c r="O523" s="42" t="n"/>
      <c r="P523" s="42" t="n"/>
      <c r="Q523" s="42" t="n"/>
      <c r="R523" s="42" t="n"/>
    </row>
    <row r="524">
      <c r="A524" s="42" t="n"/>
      <c r="B524" s="42">
        <f t="array" ref="B524">IFERROR(INDEX(Raw_Articles!$B:$B,MATCH(A524,Raw_Articles!$A:$A,0)),"")</f>
        <v/>
      </c>
      <c r="C524" s="42">
        <f t="array" ref="C524">IFERROR(INDEX(Raw_Articles!$G:$G,MATCH(A524,Raw_Articles!$A:$A,0)),"")</f>
        <v/>
      </c>
      <c r="D524" s="42">
        <f t="array" ref="D524">IFERROR(INDEX(Raw_Articles!$H:$H,MATCH(A524,Raw_Articles!$A:$A,0)),"")</f>
        <v/>
      </c>
      <c r="E524" s="42">
        <f t="array" ref="E524">IFERROR(INDEX(Raw_Articles!$I:$I,MATCH(A524,Raw_Articles!$A:$A,0)),"")</f>
        <v/>
      </c>
      <c r="F524" s="42">
        <f t="array" ref="F524">IFERROR(INDEX(Raw_Articles!$J:$J,MATCH(A524,Raw_Articles!$A:$A,0)),"")</f>
        <v/>
      </c>
      <c r="G524" s="42">
        <f t="array" ref="G524">IFERROR(INDEX(Raw_Articles!$K:$K,MATCH(A524,Raw_Articles!$A:$A,0)),"")</f>
        <v/>
      </c>
      <c r="H524" s="42" t="n"/>
      <c r="I524" s="42" t="n"/>
      <c r="J524" s="42" t="n"/>
      <c r="K524" s="42" t="n"/>
      <c r="L524" s="42" t="n"/>
      <c r="M524" s="42" t="n"/>
      <c r="N524" s="42" t="n"/>
      <c r="O524" s="42" t="n"/>
      <c r="P524" s="42" t="n"/>
      <c r="Q524" s="42" t="n"/>
      <c r="R524" s="42" t="n"/>
    </row>
    <row r="525">
      <c r="A525" s="42" t="n"/>
      <c r="B525" s="42">
        <f t="array" ref="B525">IFERROR(INDEX(Raw_Articles!$B:$B,MATCH(A525,Raw_Articles!$A:$A,0)),"")</f>
        <v/>
      </c>
      <c r="C525" s="42">
        <f t="array" ref="C525">IFERROR(INDEX(Raw_Articles!$G:$G,MATCH(A525,Raw_Articles!$A:$A,0)),"")</f>
        <v/>
      </c>
      <c r="D525" s="42">
        <f t="array" ref="D525">IFERROR(INDEX(Raw_Articles!$H:$H,MATCH(A525,Raw_Articles!$A:$A,0)),"")</f>
        <v/>
      </c>
      <c r="E525" s="42">
        <f t="array" ref="E525">IFERROR(INDEX(Raw_Articles!$I:$I,MATCH(A525,Raw_Articles!$A:$A,0)),"")</f>
        <v/>
      </c>
      <c r="F525" s="42">
        <f t="array" ref="F525">IFERROR(INDEX(Raw_Articles!$J:$J,MATCH(A525,Raw_Articles!$A:$A,0)),"")</f>
        <v/>
      </c>
      <c r="G525" s="42">
        <f t="array" ref="G525">IFERROR(INDEX(Raw_Articles!$K:$K,MATCH(A525,Raw_Articles!$A:$A,0)),"")</f>
        <v/>
      </c>
      <c r="H525" s="42" t="n"/>
      <c r="I525" s="42" t="n"/>
      <c r="J525" s="42" t="n"/>
      <c r="K525" s="42" t="n"/>
      <c r="L525" s="42" t="n"/>
      <c r="M525" s="42" t="n"/>
      <c r="N525" s="42" t="n"/>
      <c r="O525" s="42" t="n"/>
      <c r="P525" s="42" t="n"/>
      <c r="Q525" s="42" t="n"/>
      <c r="R525" s="42" t="n"/>
    </row>
    <row r="526">
      <c r="A526" s="42" t="n"/>
      <c r="B526" s="42">
        <f t="array" ref="B526">IFERROR(INDEX(Raw_Articles!$B:$B,MATCH(A526,Raw_Articles!$A:$A,0)),"")</f>
        <v/>
      </c>
      <c r="C526" s="42">
        <f t="array" ref="C526">IFERROR(INDEX(Raw_Articles!$G:$G,MATCH(A526,Raw_Articles!$A:$A,0)),"")</f>
        <v/>
      </c>
      <c r="D526" s="42">
        <f t="array" ref="D526">IFERROR(INDEX(Raw_Articles!$H:$H,MATCH(A526,Raw_Articles!$A:$A,0)),"")</f>
        <v/>
      </c>
      <c r="E526" s="42">
        <f t="array" ref="E526">IFERROR(INDEX(Raw_Articles!$I:$I,MATCH(A526,Raw_Articles!$A:$A,0)),"")</f>
        <v/>
      </c>
      <c r="F526" s="42">
        <f t="array" ref="F526">IFERROR(INDEX(Raw_Articles!$J:$J,MATCH(A526,Raw_Articles!$A:$A,0)),"")</f>
        <v/>
      </c>
      <c r="G526" s="42">
        <f t="array" ref="G526">IFERROR(INDEX(Raw_Articles!$K:$K,MATCH(A526,Raw_Articles!$A:$A,0)),"")</f>
        <v/>
      </c>
      <c r="H526" s="42" t="n"/>
      <c r="I526" s="42" t="n"/>
      <c r="J526" s="42" t="n"/>
      <c r="K526" s="42" t="n"/>
      <c r="L526" s="42" t="n"/>
      <c r="M526" s="42" t="n"/>
      <c r="N526" s="42" t="n"/>
      <c r="O526" s="42" t="n"/>
      <c r="P526" s="42" t="n"/>
      <c r="Q526" s="42" t="n"/>
      <c r="R526" s="42" t="n"/>
    </row>
    <row r="527">
      <c r="A527" s="42" t="n"/>
      <c r="B527" s="42">
        <f t="array" ref="B527">IFERROR(INDEX(Raw_Articles!$B:$B,MATCH(A527,Raw_Articles!$A:$A,0)),"")</f>
        <v/>
      </c>
      <c r="C527" s="42">
        <f t="array" ref="C527">IFERROR(INDEX(Raw_Articles!$G:$G,MATCH(A527,Raw_Articles!$A:$A,0)),"")</f>
        <v/>
      </c>
      <c r="D527" s="42">
        <f t="array" ref="D527">IFERROR(INDEX(Raw_Articles!$H:$H,MATCH(A527,Raw_Articles!$A:$A,0)),"")</f>
        <v/>
      </c>
      <c r="E527" s="42">
        <f t="array" ref="E527">IFERROR(INDEX(Raw_Articles!$I:$I,MATCH(A527,Raw_Articles!$A:$A,0)),"")</f>
        <v/>
      </c>
      <c r="F527" s="42">
        <f t="array" ref="F527">IFERROR(INDEX(Raw_Articles!$J:$J,MATCH(A527,Raw_Articles!$A:$A,0)),"")</f>
        <v/>
      </c>
      <c r="G527" s="42">
        <f t="array" ref="G527">IFERROR(INDEX(Raw_Articles!$K:$K,MATCH(A527,Raw_Articles!$A:$A,0)),"")</f>
        <v/>
      </c>
      <c r="H527" s="42" t="n"/>
      <c r="I527" s="42" t="n"/>
      <c r="J527" s="42" t="n"/>
      <c r="K527" s="42" t="n"/>
      <c r="L527" s="42" t="n"/>
      <c r="M527" s="42" t="n"/>
      <c r="N527" s="42" t="n"/>
      <c r="O527" s="42" t="n"/>
      <c r="P527" s="42" t="n"/>
      <c r="Q527" s="42" t="n"/>
      <c r="R527" s="42" t="n"/>
    </row>
    <row r="528">
      <c r="A528" s="42" t="n"/>
      <c r="B528" s="42">
        <f t="array" ref="B528">IFERROR(INDEX(Raw_Articles!$B:$B,MATCH(A528,Raw_Articles!$A:$A,0)),"")</f>
        <v/>
      </c>
      <c r="C528" s="42">
        <f t="array" ref="C528">IFERROR(INDEX(Raw_Articles!$G:$G,MATCH(A528,Raw_Articles!$A:$A,0)),"")</f>
        <v/>
      </c>
      <c r="D528" s="42">
        <f t="array" ref="D528">IFERROR(INDEX(Raw_Articles!$H:$H,MATCH(A528,Raw_Articles!$A:$A,0)),"")</f>
        <v/>
      </c>
      <c r="E528" s="42">
        <f t="array" ref="E528">IFERROR(INDEX(Raw_Articles!$I:$I,MATCH(A528,Raw_Articles!$A:$A,0)),"")</f>
        <v/>
      </c>
      <c r="F528" s="42">
        <f t="array" ref="F528">IFERROR(INDEX(Raw_Articles!$J:$J,MATCH(A528,Raw_Articles!$A:$A,0)),"")</f>
        <v/>
      </c>
      <c r="G528" s="42">
        <f t="array" ref="G528">IFERROR(INDEX(Raw_Articles!$K:$K,MATCH(A528,Raw_Articles!$A:$A,0)),"")</f>
        <v/>
      </c>
      <c r="H528" s="42" t="n"/>
      <c r="I528" s="42" t="n"/>
      <c r="J528" s="42" t="n"/>
      <c r="K528" s="42" t="n"/>
      <c r="L528" s="42" t="n"/>
      <c r="M528" s="42" t="n"/>
      <c r="N528" s="42" t="n"/>
      <c r="O528" s="42" t="n"/>
      <c r="P528" s="42" t="n"/>
      <c r="Q528" s="42" t="n"/>
      <c r="R528" s="42" t="n"/>
    </row>
    <row r="529">
      <c r="A529" s="42" t="n"/>
      <c r="B529" s="42">
        <f t="array" ref="B529">IFERROR(INDEX(Raw_Articles!$B:$B,MATCH(A529,Raw_Articles!$A:$A,0)),"")</f>
        <v/>
      </c>
      <c r="C529" s="42">
        <f t="array" ref="C529">IFERROR(INDEX(Raw_Articles!$G:$G,MATCH(A529,Raw_Articles!$A:$A,0)),"")</f>
        <v/>
      </c>
      <c r="D529" s="42">
        <f t="array" ref="D529">IFERROR(INDEX(Raw_Articles!$H:$H,MATCH(A529,Raw_Articles!$A:$A,0)),"")</f>
        <v/>
      </c>
      <c r="E529" s="42">
        <f t="array" ref="E529">IFERROR(INDEX(Raw_Articles!$I:$I,MATCH(A529,Raw_Articles!$A:$A,0)),"")</f>
        <v/>
      </c>
      <c r="F529" s="42">
        <f t="array" ref="F529">IFERROR(INDEX(Raw_Articles!$J:$J,MATCH(A529,Raw_Articles!$A:$A,0)),"")</f>
        <v/>
      </c>
      <c r="G529" s="42">
        <f t="array" ref="G529">IFERROR(INDEX(Raw_Articles!$K:$K,MATCH(A529,Raw_Articles!$A:$A,0)),"")</f>
        <v/>
      </c>
      <c r="H529" s="42" t="n"/>
      <c r="I529" s="42" t="n"/>
      <c r="J529" s="42" t="n"/>
      <c r="K529" s="42" t="n"/>
      <c r="L529" s="42" t="n"/>
      <c r="M529" s="42" t="n"/>
      <c r="N529" s="42" t="n"/>
      <c r="O529" s="42" t="n"/>
      <c r="P529" s="42" t="n"/>
      <c r="Q529" s="42" t="n"/>
      <c r="R529" s="42" t="n"/>
    </row>
    <row r="530">
      <c r="A530" s="42" t="n"/>
      <c r="B530" s="42">
        <f t="array" ref="B530">IFERROR(INDEX(Raw_Articles!$B:$B,MATCH(A530,Raw_Articles!$A:$A,0)),"")</f>
        <v/>
      </c>
      <c r="C530" s="42">
        <f t="array" ref="C530">IFERROR(INDEX(Raw_Articles!$G:$G,MATCH(A530,Raw_Articles!$A:$A,0)),"")</f>
        <v/>
      </c>
      <c r="D530" s="42">
        <f t="array" ref="D530">IFERROR(INDEX(Raw_Articles!$H:$H,MATCH(A530,Raw_Articles!$A:$A,0)),"")</f>
        <v/>
      </c>
      <c r="E530" s="42">
        <f t="array" ref="E530">IFERROR(INDEX(Raw_Articles!$I:$I,MATCH(A530,Raw_Articles!$A:$A,0)),"")</f>
        <v/>
      </c>
      <c r="F530" s="42">
        <f t="array" ref="F530">IFERROR(INDEX(Raw_Articles!$J:$J,MATCH(A530,Raw_Articles!$A:$A,0)),"")</f>
        <v/>
      </c>
      <c r="G530" s="42">
        <f t="array" ref="G530">IFERROR(INDEX(Raw_Articles!$K:$K,MATCH(A530,Raw_Articles!$A:$A,0)),"")</f>
        <v/>
      </c>
      <c r="H530" s="42" t="n"/>
      <c r="I530" s="42" t="n"/>
      <c r="J530" s="42" t="n"/>
      <c r="K530" s="42" t="n"/>
      <c r="L530" s="42" t="n"/>
      <c r="M530" s="42" t="n"/>
      <c r="N530" s="42" t="n"/>
      <c r="O530" s="42" t="n"/>
      <c r="P530" s="42" t="n"/>
      <c r="Q530" s="42" t="n"/>
      <c r="R530" s="42" t="n"/>
    </row>
    <row r="531">
      <c r="A531" s="42" t="n"/>
      <c r="B531" s="42">
        <f t="array" ref="B531">IFERROR(INDEX(Raw_Articles!$B:$B,MATCH(A531,Raw_Articles!$A:$A,0)),"")</f>
        <v/>
      </c>
      <c r="C531" s="42">
        <f t="array" ref="C531">IFERROR(INDEX(Raw_Articles!$G:$G,MATCH(A531,Raw_Articles!$A:$A,0)),"")</f>
        <v/>
      </c>
      <c r="D531" s="42">
        <f t="array" ref="D531">IFERROR(INDEX(Raw_Articles!$H:$H,MATCH(A531,Raw_Articles!$A:$A,0)),"")</f>
        <v/>
      </c>
      <c r="E531" s="42">
        <f t="array" ref="E531">IFERROR(INDEX(Raw_Articles!$I:$I,MATCH(A531,Raw_Articles!$A:$A,0)),"")</f>
        <v/>
      </c>
      <c r="F531" s="42">
        <f t="array" ref="F531">IFERROR(INDEX(Raw_Articles!$J:$J,MATCH(A531,Raw_Articles!$A:$A,0)),"")</f>
        <v/>
      </c>
      <c r="G531" s="42">
        <f t="array" ref="G531">IFERROR(INDEX(Raw_Articles!$K:$K,MATCH(A531,Raw_Articles!$A:$A,0)),"")</f>
        <v/>
      </c>
      <c r="H531" s="42" t="n"/>
      <c r="I531" s="42" t="n"/>
      <c r="J531" s="42" t="n"/>
      <c r="K531" s="42" t="n"/>
      <c r="L531" s="42" t="n"/>
      <c r="M531" s="42" t="n"/>
      <c r="N531" s="42" t="n"/>
      <c r="O531" s="42" t="n"/>
      <c r="P531" s="42" t="n"/>
      <c r="Q531" s="42" t="n"/>
      <c r="R531" s="42" t="n"/>
    </row>
    <row r="532">
      <c r="A532" s="42" t="n"/>
      <c r="B532" s="42">
        <f t="array" ref="B532">IFERROR(INDEX(Raw_Articles!$B:$B,MATCH(A532,Raw_Articles!$A:$A,0)),"")</f>
        <v/>
      </c>
      <c r="C532" s="42">
        <f t="array" ref="C532">IFERROR(INDEX(Raw_Articles!$G:$G,MATCH(A532,Raw_Articles!$A:$A,0)),"")</f>
        <v/>
      </c>
      <c r="D532" s="42">
        <f t="array" ref="D532">IFERROR(INDEX(Raw_Articles!$H:$H,MATCH(A532,Raw_Articles!$A:$A,0)),"")</f>
        <v/>
      </c>
      <c r="E532" s="42">
        <f t="array" ref="E532">IFERROR(INDEX(Raw_Articles!$I:$I,MATCH(A532,Raw_Articles!$A:$A,0)),"")</f>
        <v/>
      </c>
      <c r="F532" s="42">
        <f t="array" ref="F532">IFERROR(INDEX(Raw_Articles!$J:$J,MATCH(A532,Raw_Articles!$A:$A,0)),"")</f>
        <v/>
      </c>
      <c r="G532" s="42">
        <f t="array" ref="G532">IFERROR(INDEX(Raw_Articles!$K:$K,MATCH(A532,Raw_Articles!$A:$A,0)),"")</f>
        <v/>
      </c>
      <c r="H532" s="42" t="n"/>
      <c r="I532" s="42" t="n"/>
      <c r="J532" s="42" t="n"/>
      <c r="K532" s="42" t="n"/>
      <c r="L532" s="42" t="n"/>
      <c r="M532" s="42" t="n"/>
      <c r="N532" s="42" t="n"/>
      <c r="O532" s="42" t="n"/>
      <c r="P532" s="42" t="n"/>
      <c r="Q532" s="42" t="n"/>
      <c r="R532" s="42" t="n"/>
    </row>
    <row r="533">
      <c r="A533" s="42" t="n"/>
      <c r="B533" s="42">
        <f t="array" ref="B533">IFERROR(INDEX(Raw_Articles!$B:$B,MATCH(A533,Raw_Articles!$A:$A,0)),"")</f>
        <v/>
      </c>
      <c r="C533" s="42">
        <f t="array" ref="C533">IFERROR(INDEX(Raw_Articles!$G:$G,MATCH(A533,Raw_Articles!$A:$A,0)),"")</f>
        <v/>
      </c>
      <c r="D533" s="42">
        <f t="array" ref="D533">IFERROR(INDEX(Raw_Articles!$H:$H,MATCH(A533,Raw_Articles!$A:$A,0)),"")</f>
        <v/>
      </c>
      <c r="E533" s="42">
        <f t="array" ref="E533">IFERROR(INDEX(Raw_Articles!$I:$I,MATCH(A533,Raw_Articles!$A:$A,0)),"")</f>
        <v/>
      </c>
      <c r="F533" s="42">
        <f t="array" ref="F533">IFERROR(INDEX(Raw_Articles!$J:$J,MATCH(A533,Raw_Articles!$A:$A,0)),"")</f>
        <v/>
      </c>
      <c r="G533" s="42">
        <f t="array" ref="G533">IFERROR(INDEX(Raw_Articles!$K:$K,MATCH(A533,Raw_Articles!$A:$A,0)),"")</f>
        <v/>
      </c>
      <c r="H533" s="42" t="n"/>
      <c r="I533" s="42" t="n"/>
      <c r="J533" s="42" t="n"/>
      <c r="K533" s="42" t="n"/>
      <c r="L533" s="42" t="n"/>
      <c r="M533" s="42" t="n"/>
      <c r="N533" s="42" t="n"/>
      <c r="O533" s="42" t="n"/>
      <c r="P533" s="42" t="n"/>
      <c r="Q533" s="42" t="n"/>
      <c r="R533" s="42" t="n"/>
    </row>
    <row r="534">
      <c r="A534" s="42" t="n"/>
      <c r="B534" s="42">
        <f t="array" ref="B534">IFERROR(INDEX(Raw_Articles!$B:$B,MATCH(A534,Raw_Articles!$A:$A,0)),"")</f>
        <v/>
      </c>
      <c r="C534" s="42">
        <f t="array" ref="C534">IFERROR(INDEX(Raw_Articles!$G:$G,MATCH(A534,Raw_Articles!$A:$A,0)),"")</f>
        <v/>
      </c>
      <c r="D534" s="42">
        <f t="array" ref="D534">IFERROR(INDEX(Raw_Articles!$H:$H,MATCH(A534,Raw_Articles!$A:$A,0)),"")</f>
        <v/>
      </c>
      <c r="E534" s="42">
        <f t="array" ref="E534">IFERROR(INDEX(Raw_Articles!$I:$I,MATCH(A534,Raw_Articles!$A:$A,0)),"")</f>
        <v/>
      </c>
      <c r="F534" s="42">
        <f t="array" ref="F534">IFERROR(INDEX(Raw_Articles!$J:$J,MATCH(A534,Raw_Articles!$A:$A,0)),"")</f>
        <v/>
      </c>
      <c r="G534" s="42">
        <f t="array" ref="G534">IFERROR(INDEX(Raw_Articles!$K:$K,MATCH(A534,Raw_Articles!$A:$A,0)),"")</f>
        <v/>
      </c>
      <c r="H534" s="42" t="n"/>
      <c r="I534" s="42" t="n"/>
      <c r="J534" s="42" t="n"/>
      <c r="K534" s="42" t="n"/>
      <c r="L534" s="42" t="n"/>
      <c r="M534" s="42" t="n"/>
      <c r="N534" s="42" t="n"/>
      <c r="O534" s="42" t="n"/>
      <c r="P534" s="42" t="n"/>
      <c r="Q534" s="42" t="n"/>
      <c r="R534" s="42" t="n"/>
    </row>
    <row r="535">
      <c r="A535" s="42" t="n"/>
      <c r="B535" s="42">
        <f t="array" ref="B535">IFERROR(INDEX(Raw_Articles!$B:$B,MATCH(A535,Raw_Articles!$A:$A,0)),"")</f>
        <v/>
      </c>
      <c r="C535" s="42">
        <f t="array" ref="C535">IFERROR(INDEX(Raw_Articles!$G:$G,MATCH(A535,Raw_Articles!$A:$A,0)),"")</f>
        <v/>
      </c>
      <c r="D535" s="42">
        <f t="array" ref="D535">IFERROR(INDEX(Raw_Articles!$H:$H,MATCH(A535,Raw_Articles!$A:$A,0)),"")</f>
        <v/>
      </c>
      <c r="E535" s="42">
        <f t="array" ref="E535">IFERROR(INDEX(Raw_Articles!$I:$I,MATCH(A535,Raw_Articles!$A:$A,0)),"")</f>
        <v/>
      </c>
      <c r="F535" s="42">
        <f t="array" ref="F535">IFERROR(INDEX(Raw_Articles!$J:$J,MATCH(A535,Raw_Articles!$A:$A,0)),"")</f>
        <v/>
      </c>
      <c r="G535" s="42">
        <f t="array" ref="G535">IFERROR(INDEX(Raw_Articles!$K:$K,MATCH(A535,Raw_Articles!$A:$A,0)),"")</f>
        <v/>
      </c>
      <c r="H535" s="42" t="n"/>
      <c r="I535" s="42" t="n"/>
      <c r="J535" s="42" t="n"/>
      <c r="K535" s="42" t="n"/>
      <c r="L535" s="42" t="n"/>
      <c r="M535" s="42" t="n"/>
      <c r="N535" s="42" t="n"/>
      <c r="O535" s="42" t="n"/>
      <c r="P535" s="42" t="n"/>
      <c r="Q535" s="42" t="n"/>
      <c r="R535" s="42" t="n"/>
    </row>
    <row r="536">
      <c r="A536" s="42" t="n"/>
      <c r="B536" s="42">
        <f t="array" ref="B536">IFERROR(INDEX(Raw_Articles!$B:$B,MATCH(A536,Raw_Articles!$A:$A,0)),"")</f>
        <v/>
      </c>
      <c r="C536" s="42">
        <f t="array" ref="C536">IFERROR(INDEX(Raw_Articles!$G:$G,MATCH(A536,Raw_Articles!$A:$A,0)),"")</f>
        <v/>
      </c>
      <c r="D536" s="42">
        <f t="array" ref="D536">IFERROR(INDEX(Raw_Articles!$H:$H,MATCH(A536,Raw_Articles!$A:$A,0)),"")</f>
        <v/>
      </c>
      <c r="E536" s="42">
        <f t="array" ref="E536">IFERROR(INDEX(Raw_Articles!$I:$I,MATCH(A536,Raw_Articles!$A:$A,0)),"")</f>
        <v/>
      </c>
      <c r="F536" s="42">
        <f t="array" ref="F536">IFERROR(INDEX(Raw_Articles!$J:$J,MATCH(A536,Raw_Articles!$A:$A,0)),"")</f>
        <v/>
      </c>
      <c r="G536" s="42">
        <f t="array" ref="G536">IFERROR(INDEX(Raw_Articles!$K:$K,MATCH(A536,Raw_Articles!$A:$A,0)),"")</f>
        <v/>
      </c>
      <c r="H536" s="42" t="n"/>
      <c r="I536" s="42" t="n"/>
      <c r="J536" s="42" t="n"/>
      <c r="K536" s="42" t="n"/>
      <c r="L536" s="42" t="n"/>
      <c r="M536" s="42" t="n"/>
      <c r="N536" s="42" t="n"/>
      <c r="O536" s="42" t="n"/>
      <c r="P536" s="42" t="n"/>
      <c r="Q536" s="42" t="n"/>
      <c r="R536" s="42" t="n"/>
    </row>
    <row r="537">
      <c r="A537" s="42" t="n"/>
      <c r="B537" s="42">
        <f t="array" ref="B537">IFERROR(INDEX(Raw_Articles!$B:$B,MATCH(A537,Raw_Articles!$A:$A,0)),"")</f>
        <v/>
      </c>
      <c r="C537" s="42">
        <f t="array" ref="C537">IFERROR(INDEX(Raw_Articles!$G:$G,MATCH(A537,Raw_Articles!$A:$A,0)),"")</f>
        <v/>
      </c>
      <c r="D537" s="42">
        <f t="array" ref="D537">IFERROR(INDEX(Raw_Articles!$H:$H,MATCH(A537,Raw_Articles!$A:$A,0)),"")</f>
        <v/>
      </c>
      <c r="E537" s="42">
        <f t="array" ref="E537">IFERROR(INDEX(Raw_Articles!$I:$I,MATCH(A537,Raw_Articles!$A:$A,0)),"")</f>
        <v/>
      </c>
      <c r="F537" s="42">
        <f t="array" ref="F537">IFERROR(INDEX(Raw_Articles!$J:$J,MATCH(A537,Raw_Articles!$A:$A,0)),"")</f>
        <v/>
      </c>
      <c r="G537" s="42">
        <f t="array" ref="G537">IFERROR(INDEX(Raw_Articles!$K:$K,MATCH(A537,Raw_Articles!$A:$A,0)),"")</f>
        <v/>
      </c>
      <c r="H537" s="42" t="n"/>
      <c r="I537" s="42" t="n"/>
      <c r="J537" s="42" t="n"/>
      <c r="K537" s="42" t="n"/>
      <c r="L537" s="42" t="n"/>
      <c r="M537" s="42" t="n"/>
      <c r="N537" s="42" t="n"/>
      <c r="O537" s="42" t="n"/>
      <c r="P537" s="42" t="n"/>
      <c r="Q537" s="42" t="n"/>
      <c r="R537" s="42" t="n"/>
    </row>
    <row r="538">
      <c r="A538" s="42" t="n"/>
      <c r="B538" s="42">
        <f t="array" ref="B538">IFERROR(INDEX(Raw_Articles!$B:$B,MATCH(A538,Raw_Articles!$A:$A,0)),"")</f>
        <v/>
      </c>
      <c r="C538" s="42">
        <f t="array" ref="C538">IFERROR(INDEX(Raw_Articles!$G:$G,MATCH(A538,Raw_Articles!$A:$A,0)),"")</f>
        <v/>
      </c>
      <c r="D538" s="42">
        <f t="array" ref="D538">IFERROR(INDEX(Raw_Articles!$H:$H,MATCH(A538,Raw_Articles!$A:$A,0)),"")</f>
        <v/>
      </c>
      <c r="E538" s="42">
        <f t="array" ref="E538">IFERROR(INDEX(Raw_Articles!$I:$I,MATCH(A538,Raw_Articles!$A:$A,0)),"")</f>
        <v/>
      </c>
      <c r="F538" s="42">
        <f t="array" ref="F538">IFERROR(INDEX(Raw_Articles!$J:$J,MATCH(A538,Raw_Articles!$A:$A,0)),"")</f>
        <v/>
      </c>
      <c r="G538" s="42">
        <f t="array" ref="G538">IFERROR(INDEX(Raw_Articles!$K:$K,MATCH(A538,Raw_Articles!$A:$A,0)),"")</f>
        <v/>
      </c>
      <c r="H538" s="42" t="n"/>
      <c r="I538" s="42" t="n"/>
      <c r="J538" s="42" t="n"/>
      <c r="K538" s="42" t="n"/>
      <c r="L538" s="42" t="n"/>
      <c r="M538" s="42" t="n"/>
      <c r="N538" s="42" t="n"/>
      <c r="O538" s="42" t="n"/>
      <c r="P538" s="42" t="n"/>
      <c r="Q538" s="42" t="n"/>
      <c r="R538" s="42" t="n"/>
    </row>
    <row r="539">
      <c r="A539" s="42" t="n"/>
      <c r="B539" s="42">
        <f t="array" ref="B539">IFERROR(INDEX(Raw_Articles!$B:$B,MATCH(A539,Raw_Articles!$A:$A,0)),"")</f>
        <v/>
      </c>
      <c r="C539" s="42">
        <f t="array" ref="C539">IFERROR(INDEX(Raw_Articles!$G:$G,MATCH(A539,Raw_Articles!$A:$A,0)),"")</f>
        <v/>
      </c>
      <c r="D539" s="42">
        <f t="array" ref="D539">IFERROR(INDEX(Raw_Articles!$H:$H,MATCH(A539,Raw_Articles!$A:$A,0)),"")</f>
        <v/>
      </c>
      <c r="E539" s="42">
        <f t="array" ref="E539">IFERROR(INDEX(Raw_Articles!$I:$I,MATCH(A539,Raw_Articles!$A:$A,0)),"")</f>
        <v/>
      </c>
      <c r="F539" s="42">
        <f t="array" ref="F539">IFERROR(INDEX(Raw_Articles!$J:$J,MATCH(A539,Raw_Articles!$A:$A,0)),"")</f>
        <v/>
      </c>
      <c r="G539" s="42">
        <f t="array" ref="G539">IFERROR(INDEX(Raw_Articles!$K:$K,MATCH(A539,Raw_Articles!$A:$A,0)),"")</f>
        <v/>
      </c>
      <c r="H539" s="42" t="n"/>
      <c r="I539" s="42" t="n"/>
      <c r="J539" s="42" t="n"/>
      <c r="K539" s="42" t="n"/>
      <c r="L539" s="42" t="n"/>
      <c r="M539" s="42" t="n"/>
      <c r="N539" s="42" t="n"/>
      <c r="O539" s="42" t="n"/>
      <c r="P539" s="42" t="n"/>
      <c r="Q539" s="42" t="n"/>
      <c r="R539" s="42" t="n"/>
    </row>
    <row r="540">
      <c r="A540" s="42" t="n"/>
      <c r="B540" s="42">
        <f t="array" ref="B540">IFERROR(INDEX(Raw_Articles!$B:$B,MATCH(A540,Raw_Articles!$A:$A,0)),"")</f>
        <v/>
      </c>
      <c r="C540" s="42">
        <f t="array" ref="C540">IFERROR(INDEX(Raw_Articles!$G:$G,MATCH(A540,Raw_Articles!$A:$A,0)),"")</f>
        <v/>
      </c>
      <c r="D540" s="42">
        <f t="array" ref="D540">IFERROR(INDEX(Raw_Articles!$H:$H,MATCH(A540,Raw_Articles!$A:$A,0)),"")</f>
        <v/>
      </c>
      <c r="E540" s="42">
        <f t="array" ref="E540">IFERROR(INDEX(Raw_Articles!$I:$I,MATCH(A540,Raw_Articles!$A:$A,0)),"")</f>
        <v/>
      </c>
      <c r="F540" s="42">
        <f t="array" ref="F540">IFERROR(INDEX(Raw_Articles!$J:$J,MATCH(A540,Raw_Articles!$A:$A,0)),"")</f>
        <v/>
      </c>
      <c r="G540" s="42">
        <f t="array" ref="G540">IFERROR(INDEX(Raw_Articles!$K:$K,MATCH(A540,Raw_Articles!$A:$A,0)),"")</f>
        <v/>
      </c>
      <c r="H540" s="42" t="n"/>
      <c r="I540" s="42" t="n"/>
      <c r="J540" s="42" t="n"/>
      <c r="K540" s="42" t="n"/>
      <c r="L540" s="42" t="n"/>
      <c r="M540" s="42" t="n"/>
      <c r="N540" s="42" t="n"/>
      <c r="O540" s="42" t="n"/>
      <c r="P540" s="42" t="n"/>
      <c r="Q540" s="42" t="n"/>
      <c r="R540" s="42" t="n"/>
    </row>
    <row r="541">
      <c r="A541" s="42" t="n"/>
      <c r="B541" s="42">
        <f t="array" ref="B541">IFERROR(INDEX(Raw_Articles!$B:$B,MATCH(A541,Raw_Articles!$A:$A,0)),"")</f>
        <v/>
      </c>
      <c r="C541" s="42">
        <f t="array" ref="C541">IFERROR(INDEX(Raw_Articles!$G:$G,MATCH(A541,Raw_Articles!$A:$A,0)),"")</f>
        <v/>
      </c>
      <c r="D541" s="42">
        <f t="array" ref="D541">IFERROR(INDEX(Raw_Articles!$H:$H,MATCH(A541,Raw_Articles!$A:$A,0)),"")</f>
        <v/>
      </c>
      <c r="E541" s="42">
        <f t="array" ref="E541">IFERROR(INDEX(Raw_Articles!$I:$I,MATCH(A541,Raw_Articles!$A:$A,0)),"")</f>
        <v/>
      </c>
      <c r="F541" s="42">
        <f t="array" ref="F541">IFERROR(INDEX(Raw_Articles!$J:$J,MATCH(A541,Raw_Articles!$A:$A,0)),"")</f>
        <v/>
      </c>
      <c r="G541" s="42">
        <f t="array" ref="G541">IFERROR(INDEX(Raw_Articles!$K:$K,MATCH(A541,Raw_Articles!$A:$A,0)),"")</f>
        <v/>
      </c>
      <c r="H541" s="42" t="n"/>
      <c r="I541" s="42" t="n"/>
      <c r="J541" s="42" t="n"/>
      <c r="K541" s="42" t="n"/>
      <c r="L541" s="42" t="n"/>
      <c r="M541" s="42" t="n"/>
      <c r="N541" s="42" t="n"/>
      <c r="O541" s="42" t="n"/>
      <c r="P541" s="42" t="n"/>
      <c r="Q541" s="42" t="n"/>
      <c r="R541" s="42" t="n"/>
    </row>
    <row r="542">
      <c r="A542" s="42" t="n"/>
      <c r="B542" s="42">
        <f t="array" ref="B542">IFERROR(INDEX(Raw_Articles!$B:$B,MATCH(A542,Raw_Articles!$A:$A,0)),"")</f>
        <v/>
      </c>
      <c r="C542" s="42">
        <f t="array" ref="C542">IFERROR(INDEX(Raw_Articles!$G:$G,MATCH(A542,Raw_Articles!$A:$A,0)),"")</f>
        <v/>
      </c>
      <c r="D542" s="42">
        <f t="array" ref="D542">IFERROR(INDEX(Raw_Articles!$H:$H,MATCH(A542,Raw_Articles!$A:$A,0)),"")</f>
        <v/>
      </c>
      <c r="E542" s="42">
        <f t="array" ref="E542">IFERROR(INDEX(Raw_Articles!$I:$I,MATCH(A542,Raw_Articles!$A:$A,0)),"")</f>
        <v/>
      </c>
      <c r="F542" s="42">
        <f t="array" ref="F542">IFERROR(INDEX(Raw_Articles!$J:$J,MATCH(A542,Raw_Articles!$A:$A,0)),"")</f>
        <v/>
      </c>
      <c r="G542" s="42">
        <f t="array" ref="G542">IFERROR(INDEX(Raw_Articles!$K:$K,MATCH(A542,Raw_Articles!$A:$A,0)),"")</f>
        <v/>
      </c>
      <c r="H542" s="42" t="n"/>
      <c r="I542" s="42" t="n"/>
      <c r="J542" s="42" t="n"/>
      <c r="K542" s="42" t="n"/>
      <c r="L542" s="42" t="n"/>
      <c r="M542" s="42" t="n"/>
      <c r="N542" s="42" t="n"/>
      <c r="O542" s="42" t="n"/>
      <c r="P542" s="42" t="n"/>
      <c r="Q542" s="42" t="n"/>
      <c r="R542" s="42" t="n"/>
    </row>
    <row r="543">
      <c r="A543" s="42" t="n"/>
      <c r="B543" s="42">
        <f t="array" ref="B543">IFERROR(INDEX(Raw_Articles!$B:$B,MATCH(A543,Raw_Articles!$A:$A,0)),"")</f>
        <v/>
      </c>
      <c r="C543" s="42">
        <f t="array" ref="C543">IFERROR(INDEX(Raw_Articles!$G:$G,MATCH(A543,Raw_Articles!$A:$A,0)),"")</f>
        <v/>
      </c>
      <c r="D543" s="42">
        <f t="array" ref="D543">IFERROR(INDEX(Raw_Articles!$H:$H,MATCH(A543,Raw_Articles!$A:$A,0)),"")</f>
        <v/>
      </c>
      <c r="E543" s="42">
        <f t="array" ref="E543">IFERROR(INDEX(Raw_Articles!$I:$I,MATCH(A543,Raw_Articles!$A:$A,0)),"")</f>
        <v/>
      </c>
      <c r="F543" s="42">
        <f t="array" ref="F543">IFERROR(INDEX(Raw_Articles!$J:$J,MATCH(A543,Raw_Articles!$A:$A,0)),"")</f>
        <v/>
      </c>
      <c r="G543" s="42">
        <f t="array" ref="G543">IFERROR(INDEX(Raw_Articles!$K:$K,MATCH(A543,Raw_Articles!$A:$A,0)),"")</f>
        <v/>
      </c>
      <c r="H543" s="42" t="n"/>
      <c r="I543" s="42" t="n"/>
      <c r="J543" s="42" t="n"/>
      <c r="K543" s="42" t="n"/>
      <c r="L543" s="42" t="n"/>
      <c r="M543" s="42" t="n"/>
      <c r="N543" s="42" t="n"/>
      <c r="O543" s="42" t="n"/>
      <c r="P543" s="42" t="n"/>
      <c r="Q543" s="42" t="n"/>
      <c r="R543" s="42" t="n"/>
    </row>
    <row r="544">
      <c r="A544" s="42" t="n"/>
      <c r="B544" s="42">
        <f t="array" ref="B544">IFERROR(INDEX(Raw_Articles!$B:$B,MATCH(A544,Raw_Articles!$A:$A,0)),"")</f>
        <v/>
      </c>
      <c r="C544" s="42">
        <f t="array" ref="C544">IFERROR(INDEX(Raw_Articles!$G:$G,MATCH(A544,Raw_Articles!$A:$A,0)),"")</f>
        <v/>
      </c>
      <c r="D544" s="42">
        <f t="array" ref="D544">IFERROR(INDEX(Raw_Articles!$H:$H,MATCH(A544,Raw_Articles!$A:$A,0)),"")</f>
        <v/>
      </c>
      <c r="E544" s="42">
        <f t="array" ref="E544">IFERROR(INDEX(Raw_Articles!$I:$I,MATCH(A544,Raw_Articles!$A:$A,0)),"")</f>
        <v/>
      </c>
      <c r="F544" s="42">
        <f t="array" ref="F544">IFERROR(INDEX(Raw_Articles!$J:$J,MATCH(A544,Raw_Articles!$A:$A,0)),"")</f>
        <v/>
      </c>
      <c r="G544" s="42">
        <f t="array" ref="G544">IFERROR(INDEX(Raw_Articles!$K:$K,MATCH(A544,Raw_Articles!$A:$A,0)),"")</f>
        <v/>
      </c>
      <c r="H544" s="42" t="n"/>
      <c r="I544" s="42" t="n"/>
      <c r="J544" s="42" t="n"/>
      <c r="K544" s="42" t="n"/>
      <c r="L544" s="42" t="n"/>
      <c r="M544" s="42" t="n"/>
      <c r="N544" s="42" t="n"/>
      <c r="O544" s="42" t="n"/>
      <c r="P544" s="42" t="n"/>
      <c r="Q544" s="42" t="n"/>
      <c r="R544" s="42" t="n"/>
    </row>
    <row r="545">
      <c r="A545" s="42" t="n"/>
      <c r="B545" s="42">
        <f t="array" ref="B545">IFERROR(INDEX(Raw_Articles!$B:$B,MATCH(A545,Raw_Articles!$A:$A,0)),"")</f>
        <v/>
      </c>
      <c r="C545" s="42">
        <f t="array" ref="C545">IFERROR(INDEX(Raw_Articles!$G:$G,MATCH(A545,Raw_Articles!$A:$A,0)),"")</f>
        <v/>
      </c>
      <c r="D545" s="42">
        <f t="array" ref="D545">IFERROR(INDEX(Raw_Articles!$H:$H,MATCH(A545,Raw_Articles!$A:$A,0)),"")</f>
        <v/>
      </c>
      <c r="E545" s="42">
        <f t="array" ref="E545">IFERROR(INDEX(Raw_Articles!$I:$I,MATCH(A545,Raw_Articles!$A:$A,0)),"")</f>
        <v/>
      </c>
      <c r="F545" s="42">
        <f t="array" ref="F545">IFERROR(INDEX(Raw_Articles!$J:$J,MATCH(A545,Raw_Articles!$A:$A,0)),"")</f>
        <v/>
      </c>
      <c r="G545" s="42">
        <f t="array" ref="G545">IFERROR(INDEX(Raw_Articles!$K:$K,MATCH(A545,Raw_Articles!$A:$A,0)),"")</f>
        <v/>
      </c>
      <c r="H545" s="42" t="n"/>
      <c r="I545" s="42" t="n"/>
      <c r="J545" s="42" t="n"/>
      <c r="K545" s="42" t="n"/>
      <c r="L545" s="42" t="n"/>
      <c r="M545" s="42" t="n"/>
      <c r="N545" s="42" t="n"/>
      <c r="O545" s="42" t="n"/>
      <c r="P545" s="42" t="n"/>
      <c r="Q545" s="42" t="n"/>
      <c r="R545" s="42" t="n"/>
    </row>
    <row r="546">
      <c r="A546" s="42" t="n"/>
      <c r="B546" s="42">
        <f t="array" ref="B546">IFERROR(INDEX(Raw_Articles!$B:$B,MATCH(A546,Raw_Articles!$A:$A,0)),"")</f>
        <v/>
      </c>
      <c r="C546" s="42">
        <f t="array" ref="C546">IFERROR(INDEX(Raw_Articles!$G:$G,MATCH(A546,Raw_Articles!$A:$A,0)),"")</f>
        <v/>
      </c>
      <c r="D546" s="42">
        <f t="array" ref="D546">IFERROR(INDEX(Raw_Articles!$H:$H,MATCH(A546,Raw_Articles!$A:$A,0)),"")</f>
        <v/>
      </c>
      <c r="E546" s="42">
        <f t="array" ref="E546">IFERROR(INDEX(Raw_Articles!$I:$I,MATCH(A546,Raw_Articles!$A:$A,0)),"")</f>
        <v/>
      </c>
      <c r="F546" s="42">
        <f t="array" ref="F546">IFERROR(INDEX(Raw_Articles!$J:$J,MATCH(A546,Raw_Articles!$A:$A,0)),"")</f>
        <v/>
      </c>
      <c r="G546" s="42">
        <f t="array" ref="G546">IFERROR(INDEX(Raw_Articles!$K:$K,MATCH(A546,Raw_Articles!$A:$A,0)),"")</f>
        <v/>
      </c>
      <c r="H546" s="42" t="n"/>
      <c r="I546" s="42" t="n"/>
      <c r="J546" s="42" t="n"/>
      <c r="K546" s="42" t="n"/>
      <c r="L546" s="42" t="n"/>
      <c r="M546" s="42" t="n"/>
      <c r="N546" s="42" t="n"/>
      <c r="O546" s="42" t="n"/>
      <c r="P546" s="42" t="n"/>
      <c r="Q546" s="42" t="n"/>
      <c r="R546" s="42" t="n"/>
    </row>
    <row r="547">
      <c r="A547" s="42" t="n"/>
      <c r="B547" s="42">
        <f t="array" ref="B547">IFERROR(INDEX(Raw_Articles!$B:$B,MATCH(A547,Raw_Articles!$A:$A,0)),"")</f>
        <v/>
      </c>
      <c r="C547" s="42">
        <f t="array" ref="C547">IFERROR(INDEX(Raw_Articles!$G:$G,MATCH(A547,Raw_Articles!$A:$A,0)),"")</f>
        <v/>
      </c>
      <c r="D547" s="42">
        <f t="array" ref="D547">IFERROR(INDEX(Raw_Articles!$H:$H,MATCH(A547,Raw_Articles!$A:$A,0)),"")</f>
        <v/>
      </c>
      <c r="E547" s="42">
        <f t="array" ref="E547">IFERROR(INDEX(Raw_Articles!$I:$I,MATCH(A547,Raw_Articles!$A:$A,0)),"")</f>
        <v/>
      </c>
      <c r="F547" s="42">
        <f t="array" ref="F547">IFERROR(INDEX(Raw_Articles!$J:$J,MATCH(A547,Raw_Articles!$A:$A,0)),"")</f>
        <v/>
      </c>
      <c r="G547" s="42">
        <f t="array" ref="G547">IFERROR(INDEX(Raw_Articles!$K:$K,MATCH(A547,Raw_Articles!$A:$A,0)),"")</f>
        <v/>
      </c>
      <c r="H547" s="42" t="n"/>
      <c r="I547" s="42" t="n"/>
      <c r="J547" s="42" t="n"/>
      <c r="K547" s="42" t="n"/>
      <c r="L547" s="42" t="n"/>
      <c r="M547" s="42" t="n"/>
      <c r="N547" s="42" t="n"/>
      <c r="O547" s="42" t="n"/>
      <c r="P547" s="42" t="n"/>
      <c r="Q547" s="42" t="n"/>
      <c r="R547" s="42" t="n"/>
    </row>
    <row r="548">
      <c r="A548" s="42" t="n"/>
      <c r="B548" s="42">
        <f t="array" ref="B548">IFERROR(INDEX(Raw_Articles!$B:$B,MATCH(A548,Raw_Articles!$A:$A,0)),"")</f>
        <v/>
      </c>
      <c r="C548" s="42">
        <f t="array" ref="C548">IFERROR(INDEX(Raw_Articles!$G:$G,MATCH(A548,Raw_Articles!$A:$A,0)),"")</f>
        <v/>
      </c>
      <c r="D548" s="42">
        <f t="array" ref="D548">IFERROR(INDEX(Raw_Articles!$H:$H,MATCH(A548,Raw_Articles!$A:$A,0)),"")</f>
        <v/>
      </c>
      <c r="E548" s="42">
        <f t="array" ref="E548">IFERROR(INDEX(Raw_Articles!$I:$I,MATCH(A548,Raw_Articles!$A:$A,0)),"")</f>
        <v/>
      </c>
      <c r="F548" s="42">
        <f t="array" ref="F548">IFERROR(INDEX(Raw_Articles!$J:$J,MATCH(A548,Raw_Articles!$A:$A,0)),"")</f>
        <v/>
      </c>
      <c r="G548" s="42">
        <f t="array" ref="G548">IFERROR(INDEX(Raw_Articles!$K:$K,MATCH(A548,Raw_Articles!$A:$A,0)),"")</f>
        <v/>
      </c>
      <c r="H548" s="42" t="n"/>
      <c r="I548" s="42" t="n"/>
      <c r="J548" s="42" t="n"/>
      <c r="K548" s="42" t="n"/>
      <c r="L548" s="42" t="n"/>
      <c r="M548" s="42" t="n"/>
      <c r="N548" s="42" t="n"/>
      <c r="O548" s="42" t="n"/>
      <c r="P548" s="42" t="n"/>
      <c r="Q548" s="42" t="n"/>
      <c r="R548" s="42" t="n"/>
    </row>
    <row r="549">
      <c r="A549" s="42" t="n"/>
      <c r="B549" s="42">
        <f t="array" ref="B549">IFERROR(INDEX(Raw_Articles!$B:$B,MATCH(A549,Raw_Articles!$A:$A,0)),"")</f>
        <v/>
      </c>
      <c r="C549" s="42">
        <f t="array" ref="C549">IFERROR(INDEX(Raw_Articles!$G:$G,MATCH(A549,Raw_Articles!$A:$A,0)),"")</f>
        <v/>
      </c>
      <c r="D549" s="42">
        <f t="array" ref="D549">IFERROR(INDEX(Raw_Articles!$H:$H,MATCH(A549,Raw_Articles!$A:$A,0)),"")</f>
        <v/>
      </c>
      <c r="E549" s="42">
        <f t="array" ref="E549">IFERROR(INDEX(Raw_Articles!$I:$I,MATCH(A549,Raw_Articles!$A:$A,0)),"")</f>
        <v/>
      </c>
      <c r="F549" s="42">
        <f t="array" ref="F549">IFERROR(INDEX(Raw_Articles!$J:$J,MATCH(A549,Raw_Articles!$A:$A,0)),"")</f>
        <v/>
      </c>
      <c r="G549" s="42">
        <f t="array" ref="G549">IFERROR(INDEX(Raw_Articles!$K:$K,MATCH(A549,Raw_Articles!$A:$A,0)),"")</f>
        <v/>
      </c>
      <c r="H549" s="42" t="n"/>
      <c r="I549" s="42" t="n"/>
      <c r="J549" s="42" t="n"/>
      <c r="K549" s="42" t="n"/>
      <c r="L549" s="42" t="n"/>
      <c r="M549" s="42" t="n"/>
      <c r="N549" s="42" t="n"/>
      <c r="O549" s="42" t="n"/>
      <c r="P549" s="42" t="n"/>
      <c r="Q549" s="42" t="n"/>
      <c r="R549" s="42" t="n"/>
    </row>
    <row r="550">
      <c r="A550" s="42" t="n"/>
      <c r="B550" s="42">
        <f t="array" ref="B550">IFERROR(INDEX(Raw_Articles!$B:$B,MATCH(A550,Raw_Articles!$A:$A,0)),"")</f>
        <v/>
      </c>
      <c r="C550" s="42">
        <f t="array" ref="C550">IFERROR(INDEX(Raw_Articles!$G:$G,MATCH(A550,Raw_Articles!$A:$A,0)),"")</f>
        <v/>
      </c>
      <c r="D550" s="42">
        <f t="array" ref="D550">IFERROR(INDEX(Raw_Articles!$H:$H,MATCH(A550,Raw_Articles!$A:$A,0)),"")</f>
        <v/>
      </c>
      <c r="E550" s="42">
        <f t="array" ref="E550">IFERROR(INDEX(Raw_Articles!$I:$I,MATCH(A550,Raw_Articles!$A:$A,0)),"")</f>
        <v/>
      </c>
      <c r="F550" s="42">
        <f t="array" ref="F550">IFERROR(INDEX(Raw_Articles!$J:$J,MATCH(A550,Raw_Articles!$A:$A,0)),"")</f>
        <v/>
      </c>
      <c r="G550" s="42">
        <f t="array" ref="G550">IFERROR(INDEX(Raw_Articles!$K:$K,MATCH(A550,Raw_Articles!$A:$A,0)),"")</f>
        <v/>
      </c>
      <c r="H550" s="42" t="n"/>
      <c r="I550" s="42" t="n"/>
      <c r="J550" s="42" t="n"/>
      <c r="K550" s="42" t="n"/>
      <c r="L550" s="42" t="n"/>
      <c r="M550" s="42" t="n"/>
      <c r="N550" s="42" t="n"/>
      <c r="O550" s="42" t="n"/>
      <c r="P550" s="42" t="n"/>
      <c r="Q550" s="42" t="n"/>
      <c r="R550" s="42" t="n"/>
    </row>
    <row r="551">
      <c r="A551" s="42" t="n"/>
      <c r="B551" s="42">
        <f t="array" ref="B551">IFERROR(INDEX(Raw_Articles!$B:$B,MATCH(A551,Raw_Articles!$A:$A,0)),"")</f>
        <v/>
      </c>
      <c r="C551" s="42">
        <f t="array" ref="C551">IFERROR(INDEX(Raw_Articles!$G:$G,MATCH(A551,Raw_Articles!$A:$A,0)),"")</f>
        <v/>
      </c>
      <c r="D551" s="42">
        <f t="array" ref="D551">IFERROR(INDEX(Raw_Articles!$H:$H,MATCH(A551,Raw_Articles!$A:$A,0)),"")</f>
        <v/>
      </c>
      <c r="E551" s="42">
        <f t="array" ref="E551">IFERROR(INDEX(Raw_Articles!$I:$I,MATCH(A551,Raw_Articles!$A:$A,0)),"")</f>
        <v/>
      </c>
      <c r="F551" s="42">
        <f t="array" ref="F551">IFERROR(INDEX(Raw_Articles!$J:$J,MATCH(A551,Raw_Articles!$A:$A,0)),"")</f>
        <v/>
      </c>
      <c r="G551" s="42">
        <f t="array" ref="G551">IFERROR(INDEX(Raw_Articles!$K:$K,MATCH(A551,Raw_Articles!$A:$A,0)),"")</f>
        <v/>
      </c>
      <c r="H551" s="42" t="n"/>
      <c r="I551" s="42" t="n"/>
      <c r="J551" s="42" t="n"/>
      <c r="K551" s="42" t="n"/>
      <c r="L551" s="42" t="n"/>
      <c r="M551" s="42" t="n"/>
      <c r="N551" s="42" t="n"/>
      <c r="O551" s="42" t="n"/>
      <c r="P551" s="42" t="n"/>
      <c r="Q551" s="42" t="n"/>
      <c r="R551" s="42" t="n"/>
    </row>
    <row r="552">
      <c r="A552" s="42" t="n"/>
      <c r="B552" s="42">
        <f t="array" ref="B552">IFERROR(INDEX(Raw_Articles!$B:$B,MATCH(A552,Raw_Articles!$A:$A,0)),"")</f>
        <v/>
      </c>
      <c r="C552" s="42">
        <f t="array" ref="C552">IFERROR(INDEX(Raw_Articles!$G:$G,MATCH(A552,Raw_Articles!$A:$A,0)),"")</f>
        <v/>
      </c>
      <c r="D552" s="42">
        <f t="array" ref="D552">IFERROR(INDEX(Raw_Articles!$H:$H,MATCH(A552,Raw_Articles!$A:$A,0)),"")</f>
        <v/>
      </c>
      <c r="E552" s="42">
        <f t="array" ref="E552">IFERROR(INDEX(Raw_Articles!$I:$I,MATCH(A552,Raw_Articles!$A:$A,0)),"")</f>
        <v/>
      </c>
      <c r="F552" s="42">
        <f t="array" ref="F552">IFERROR(INDEX(Raw_Articles!$J:$J,MATCH(A552,Raw_Articles!$A:$A,0)),"")</f>
        <v/>
      </c>
      <c r="G552" s="42">
        <f t="array" ref="G552">IFERROR(INDEX(Raw_Articles!$K:$K,MATCH(A552,Raw_Articles!$A:$A,0)),"")</f>
        <v/>
      </c>
      <c r="H552" s="42" t="n"/>
      <c r="I552" s="42" t="n"/>
      <c r="J552" s="42" t="n"/>
      <c r="K552" s="42" t="n"/>
      <c r="L552" s="42" t="n"/>
      <c r="M552" s="42" t="n"/>
      <c r="N552" s="42" t="n"/>
      <c r="O552" s="42" t="n"/>
      <c r="P552" s="42" t="n"/>
      <c r="Q552" s="42" t="n"/>
      <c r="R552" s="42" t="n"/>
    </row>
    <row r="553">
      <c r="A553" s="42" t="n"/>
      <c r="B553" s="42">
        <f t="array" ref="B553">IFERROR(INDEX(Raw_Articles!$B:$B,MATCH(A553,Raw_Articles!$A:$A,0)),"")</f>
        <v/>
      </c>
      <c r="C553" s="42">
        <f t="array" ref="C553">IFERROR(INDEX(Raw_Articles!$G:$G,MATCH(A553,Raw_Articles!$A:$A,0)),"")</f>
        <v/>
      </c>
      <c r="D553" s="42">
        <f t="array" ref="D553">IFERROR(INDEX(Raw_Articles!$H:$H,MATCH(A553,Raw_Articles!$A:$A,0)),"")</f>
        <v/>
      </c>
      <c r="E553" s="42">
        <f t="array" ref="E553">IFERROR(INDEX(Raw_Articles!$I:$I,MATCH(A553,Raw_Articles!$A:$A,0)),"")</f>
        <v/>
      </c>
      <c r="F553" s="42">
        <f t="array" ref="F553">IFERROR(INDEX(Raw_Articles!$J:$J,MATCH(A553,Raw_Articles!$A:$A,0)),"")</f>
        <v/>
      </c>
      <c r="G553" s="42">
        <f t="array" ref="G553">IFERROR(INDEX(Raw_Articles!$K:$K,MATCH(A553,Raw_Articles!$A:$A,0)),"")</f>
        <v/>
      </c>
      <c r="H553" s="42" t="n"/>
      <c r="I553" s="42" t="n"/>
      <c r="J553" s="42" t="n"/>
      <c r="K553" s="42" t="n"/>
      <c r="L553" s="42" t="n"/>
      <c r="M553" s="42" t="n"/>
      <c r="N553" s="42" t="n"/>
      <c r="O553" s="42" t="n"/>
      <c r="P553" s="42" t="n"/>
      <c r="Q553" s="42" t="n"/>
      <c r="R553" s="42" t="n"/>
    </row>
    <row r="554">
      <c r="A554" s="42" t="n"/>
      <c r="B554" s="42">
        <f t="array" ref="B554">IFERROR(INDEX(Raw_Articles!$B:$B,MATCH(A554,Raw_Articles!$A:$A,0)),"")</f>
        <v/>
      </c>
      <c r="C554" s="42">
        <f t="array" ref="C554">IFERROR(INDEX(Raw_Articles!$G:$G,MATCH(A554,Raw_Articles!$A:$A,0)),"")</f>
        <v/>
      </c>
      <c r="D554" s="42">
        <f t="array" ref="D554">IFERROR(INDEX(Raw_Articles!$H:$H,MATCH(A554,Raw_Articles!$A:$A,0)),"")</f>
        <v/>
      </c>
      <c r="E554" s="42">
        <f t="array" ref="E554">IFERROR(INDEX(Raw_Articles!$I:$I,MATCH(A554,Raw_Articles!$A:$A,0)),"")</f>
        <v/>
      </c>
      <c r="F554" s="42">
        <f t="array" ref="F554">IFERROR(INDEX(Raw_Articles!$J:$J,MATCH(A554,Raw_Articles!$A:$A,0)),"")</f>
        <v/>
      </c>
      <c r="G554" s="42">
        <f t="array" ref="G554">IFERROR(INDEX(Raw_Articles!$K:$K,MATCH(A554,Raw_Articles!$A:$A,0)),"")</f>
        <v/>
      </c>
      <c r="H554" s="42" t="n"/>
      <c r="I554" s="42" t="n"/>
      <c r="J554" s="42" t="n"/>
      <c r="K554" s="42" t="n"/>
      <c r="L554" s="42" t="n"/>
      <c r="M554" s="42" t="n"/>
      <c r="N554" s="42" t="n"/>
      <c r="O554" s="42" t="n"/>
      <c r="P554" s="42" t="n"/>
      <c r="Q554" s="42" t="n"/>
      <c r="R554" s="42" t="n"/>
    </row>
    <row r="555">
      <c r="A555" s="42" t="n"/>
      <c r="B555" s="42">
        <f t="array" ref="B555">IFERROR(INDEX(Raw_Articles!$B:$B,MATCH(A555,Raw_Articles!$A:$A,0)),"")</f>
        <v/>
      </c>
      <c r="C555" s="42">
        <f t="array" ref="C555">IFERROR(INDEX(Raw_Articles!$G:$G,MATCH(A555,Raw_Articles!$A:$A,0)),"")</f>
        <v/>
      </c>
      <c r="D555" s="42">
        <f t="array" ref="D555">IFERROR(INDEX(Raw_Articles!$H:$H,MATCH(A555,Raw_Articles!$A:$A,0)),"")</f>
        <v/>
      </c>
      <c r="E555" s="42">
        <f t="array" ref="E555">IFERROR(INDEX(Raw_Articles!$I:$I,MATCH(A555,Raw_Articles!$A:$A,0)),"")</f>
        <v/>
      </c>
      <c r="F555" s="42">
        <f t="array" ref="F555">IFERROR(INDEX(Raw_Articles!$J:$J,MATCH(A555,Raw_Articles!$A:$A,0)),"")</f>
        <v/>
      </c>
      <c r="G555" s="42">
        <f t="array" ref="G555">IFERROR(INDEX(Raw_Articles!$K:$K,MATCH(A555,Raw_Articles!$A:$A,0)),"")</f>
        <v/>
      </c>
      <c r="H555" s="42" t="n"/>
      <c r="I555" s="42" t="n"/>
      <c r="J555" s="42" t="n"/>
      <c r="K555" s="42" t="n"/>
      <c r="L555" s="42" t="n"/>
      <c r="M555" s="42" t="n"/>
      <c r="N555" s="42" t="n"/>
      <c r="O555" s="42" t="n"/>
      <c r="P555" s="42" t="n"/>
      <c r="Q555" s="42" t="n"/>
      <c r="R555" s="42" t="n"/>
    </row>
    <row r="556">
      <c r="A556" s="42" t="n"/>
      <c r="B556" s="42">
        <f t="array" ref="B556">IFERROR(INDEX(Raw_Articles!$B:$B,MATCH(A556,Raw_Articles!$A:$A,0)),"")</f>
        <v/>
      </c>
      <c r="C556" s="42">
        <f t="array" ref="C556">IFERROR(INDEX(Raw_Articles!$G:$G,MATCH(A556,Raw_Articles!$A:$A,0)),"")</f>
        <v/>
      </c>
      <c r="D556" s="42">
        <f t="array" ref="D556">IFERROR(INDEX(Raw_Articles!$H:$H,MATCH(A556,Raw_Articles!$A:$A,0)),"")</f>
        <v/>
      </c>
      <c r="E556" s="42">
        <f t="array" ref="E556">IFERROR(INDEX(Raw_Articles!$I:$I,MATCH(A556,Raw_Articles!$A:$A,0)),"")</f>
        <v/>
      </c>
      <c r="F556" s="42">
        <f t="array" ref="F556">IFERROR(INDEX(Raw_Articles!$J:$J,MATCH(A556,Raw_Articles!$A:$A,0)),"")</f>
        <v/>
      </c>
      <c r="G556" s="42">
        <f t="array" ref="G556">IFERROR(INDEX(Raw_Articles!$K:$K,MATCH(A556,Raw_Articles!$A:$A,0)),"")</f>
        <v/>
      </c>
      <c r="H556" s="42" t="n"/>
      <c r="I556" s="42" t="n"/>
      <c r="J556" s="42" t="n"/>
      <c r="K556" s="42" t="n"/>
      <c r="L556" s="42" t="n"/>
      <c r="M556" s="42" t="n"/>
      <c r="N556" s="42" t="n"/>
      <c r="O556" s="42" t="n"/>
      <c r="P556" s="42" t="n"/>
      <c r="Q556" s="42" t="n"/>
      <c r="R556" s="42" t="n"/>
    </row>
    <row r="557">
      <c r="A557" s="42" t="n"/>
      <c r="B557" s="42">
        <f t="array" ref="B557">IFERROR(INDEX(Raw_Articles!$B:$B,MATCH(A557,Raw_Articles!$A:$A,0)),"")</f>
        <v/>
      </c>
      <c r="C557" s="42">
        <f t="array" ref="C557">IFERROR(INDEX(Raw_Articles!$G:$G,MATCH(A557,Raw_Articles!$A:$A,0)),"")</f>
        <v/>
      </c>
      <c r="D557" s="42">
        <f t="array" ref="D557">IFERROR(INDEX(Raw_Articles!$H:$H,MATCH(A557,Raw_Articles!$A:$A,0)),"")</f>
        <v/>
      </c>
      <c r="E557" s="42">
        <f t="array" ref="E557">IFERROR(INDEX(Raw_Articles!$I:$I,MATCH(A557,Raw_Articles!$A:$A,0)),"")</f>
        <v/>
      </c>
      <c r="F557" s="42">
        <f t="array" ref="F557">IFERROR(INDEX(Raw_Articles!$J:$J,MATCH(A557,Raw_Articles!$A:$A,0)),"")</f>
        <v/>
      </c>
      <c r="G557" s="42">
        <f t="array" ref="G557">IFERROR(INDEX(Raw_Articles!$K:$K,MATCH(A557,Raw_Articles!$A:$A,0)),"")</f>
        <v/>
      </c>
      <c r="H557" s="42" t="n"/>
      <c r="I557" s="42" t="n"/>
      <c r="J557" s="42" t="n"/>
      <c r="K557" s="42" t="n"/>
      <c r="L557" s="42" t="n"/>
      <c r="M557" s="42" t="n"/>
      <c r="N557" s="42" t="n"/>
      <c r="O557" s="42" t="n"/>
      <c r="P557" s="42" t="n"/>
      <c r="Q557" s="42" t="n"/>
      <c r="R557" s="42" t="n"/>
    </row>
    <row r="558">
      <c r="A558" s="42" t="n"/>
      <c r="B558" s="42">
        <f t="array" ref="B558">IFERROR(INDEX(Raw_Articles!$B:$B,MATCH(A558,Raw_Articles!$A:$A,0)),"")</f>
        <v/>
      </c>
      <c r="C558" s="42">
        <f t="array" ref="C558">IFERROR(INDEX(Raw_Articles!$G:$G,MATCH(A558,Raw_Articles!$A:$A,0)),"")</f>
        <v/>
      </c>
      <c r="D558" s="42">
        <f t="array" ref="D558">IFERROR(INDEX(Raw_Articles!$H:$H,MATCH(A558,Raw_Articles!$A:$A,0)),"")</f>
        <v/>
      </c>
      <c r="E558" s="42">
        <f t="array" ref="E558">IFERROR(INDEX(Raw_Articles!$I:$I,MATCH(A558,Raw_Articles!$A:$A,0)),"")</f>
        <v/>
      </c>
      <c r="F558" s="42">
        <f t="array" ref="F558">IFERROR(INDEX(Raw_Articles!$J:$J,MATCH(A558,Raw_Articles!$A:$A,0)),"")</f>
        <v/>
      </c>
      <c r="G558" s="42">
        <f t="array" ref="G558">IFERROR(INDEX(Raw_Articles!$K:$K,MATCH(A558,Raw_Articles!$A:$A,0)),"")</f>
        <v/>
      </c>
      <c r="H558" s="42" t="n"/>
      <c r="I558" s="42" t="n"/>
      <c r="J558" s="42" t="n"/>
      <c r="K558" s="42" t="n"/>
      <c r="L558" s="42" t="n"/>
      <c r="M558" s="42" t="n"/>
      <c r="N558" s="42" t="n"/>
      <c r="O558" s="42" t="n"/>
      <c r="P558" s="42" t="n"/>
      <c r="Q558" s="42" t="n"/>
      <c r="R558" s="42" t="n"/>
    </row>
    <row r="559">
      <c r="A559" s="42" t="n"/>
      <c r="B559" s="42">
        <f t="array" ref="B559">IFERROR(INDEX(Raw_Articles!$B:$B,MATCH(A559,Raw_Articles!$A:$A,0)),"")</f>
        <v/>
      </c>
      <c r="C559" s="42">
        <f t="array" ref="C559">IFERROR(INDEX(Raw_Articles!$G:$G,MATCH(A559,Raw_Articles!$A:$A,0)),"")</f>
        <v/>
      </c>
      <c r="D559" s="42">
        <f t="array" ref="D559">IFERROR(INDEX(Raw_Articles!$H:$H,MATCH(A559,Raw_Articles!$A:$A,0)),"")</f>
        <v/>
      </c>
      <c r="E559" s="42">
        <f t="array" ref="E559">IFERROR(INDEX(Raw_Articles!$I:$I,MATCH(A559,Raw_Articles!$A:$A,0)),"")</f>
        <v/>
      </c>
      <c r="F559" s="42">
        <f t="array" ref="F559">IFERROR(INDEX(Raw_Articles!$J:$J,MATCH(A559,Raw_Articles!$A:$A,0)),"")</f>
        <v/>
      </c>
      <c r="G559" s="42">
        <f t="array" ref="G559">IFERROR(INDEX(Raw_Articles!$K:$K,MATCH(A559,Raw_Articles!$A:$A,0)),"")</f>
        <v/>
      </c>
      <c r="H559" s="42" t="n"/>
      <c r="I559" s="42" t="n"/>
      <c r="J559" s="42" t="n"/>
      <c r="K559" s="42" t="n"/>
      <c r="L559" s="42" t="n"/>
      <c r="M559" s="42" t="n"/>
      <c r="N559" s="42" t="n"/>
      <c r="O559" s="42" t="n"/>
      <c r="P559" s="42" t="n"/>
      <c r="Q559" s="42" t="n"/>
      <c r="R559" s="42" t="n"/>
    </row>
    <row r="560">
      <c r="A560" s="42" t="n"/>
      <c r="B560" s="42">
        <f t="array" ref="B560">IFERROR(INDEX(Raw_Articles!$B:$B,MATCH(A560,Raw_Articles!$A:$A,0)),"")</f>
        <v/>
      </c>
      <c r="C560" s="42">
        <f t="array" ref="C560">IFERROR(INDEX(Raw_Articles!$G:$G,MATCH(A560,Raw_Articles!$A:$A,0)),"")</f>
        <v/>
      </c>
      <c r="D560" s="42">
        <f t="array" ref="D560">IFERROR(INDEX(Raw_Articles!$H:$H,MATCH(A560,Raw_Articles!$A:$A,0)),"")</f>
        <v/>
      </c>
      <c r="E560" s="42">
        <f t="array" ref="E560">IFERROR(INDEX(Raw_Articles!$I:$I,MATCH(A560,Raw_Articles!$A:$A,0)),"")</f>
        <v/>
      </c>
      <c r="F560" s="42">
        <f t="array" ref="F560">IFERROR(INDEX(Raw_Articles!$J:$J,MATCH(A560,Raw_Articles!$A:$A,0)),"")</f>
        <v/>
      </c>
      <c r="G560" s="42">
        <f t="array" ref="G560">IFERROR(INDEX(Raw_Articles!$K:$K,MATCH(A560,Raw_Articles!$A:$A,0)),"")</f>
        <v/>
      </c>
      <c r="H560" s="42" t="n"/>
      <c r="I560" s="42" t="n"/>
      <c r="J560" s="42" t="n"/>
      <c r="K560" s="42" t="n"/>
      <c r="L560" s="42" t="n"/>
      <c r="M560" s="42" t="n"/>
      <c r="N560" s="42" t="n"/>
      <c r="O560" s="42" t="n"/>
      <c r="P560" s="42" t="n"/>
      <c r="Q560" s="42" t="n"/>
      <c r="R560" s="42" t="n"/>
    </row>
    <row r="561">
      <c r="A561" s="42" t="n"/>
      <c r="B561" s="42">
        <f t="array" ref="B561">IFERROR(INDEX(Raw_Articles!$B:$B,MATCH(A561,Raw_Articles!$A:$A,0)),"")</f>
        <v/>
      </c>
      <c r="C561" s="42">
        <f t="array" ref="C561">IFERROR(INDEX(Raw_Articles!$G:$G,MATCH(A561,Raw_Articles!$A:$A,0)),"")</f>
        <v/>
      </c>
      <c r="D561" s="42">
        <f t="array" ref="D561">IFERROR(INDEX(Raw_Articles!$H:$H,MATCH(A561,Raw_Articles!$A:$A,0)),"")</f>
        <v/>
      </c>
      <c r="E561" s="42">
        <f t="array" ref="E561">IFERROR(INDEX(Raw_Articles!$I:$I,MATCH(A561,Raw_Articles!$A:$A,0)),"")</f>
        <v/>
      </c>
      <c r="F561" s="42">
        <f t="array" ref="F561">IFERROR(INDEX(Raw_Articles!$J:$J,MATCH(A561,Raw_Articles!$A:$A,0)),"")</f>
        <v/>
      </c>
      <c r="G561" s="42">
        <f t="array" ref="G561">IFERROR(INDEX(Raw_Articles!$K:$K,MATCH(A561,Raw_Articles!$A:$A,0)),"")</f>
        <v/>
      </c>
      <c r="H561" s="42" t="n"/>
      <c r="I561" s="42" t="n"/>
      <c r="J561" s="42" t="n"/>
      <c r="K561" s="42" t="n"/>
      <c r="L561" s="42" t="n"/>
      <c r="M561" s="42" t="n"/>
      <c r="N561" s="42" t="n"/>
      <c r="O561" s="42" t="n"/>
      <c r="P561" s="42" t="n"/>
      <c r="Q561" s="42" t="n"/>
      <c r="R561" s="42" t="n"/>
    </row>
    <row r="562">
      <c r="A562" s="42" t="n"/>
      <c r="B562" s="42">
        <f t="array" ref="B562">IFERROR(INDEX(Raw_Articles!$B:$B,MATCH(A562,Raw_Articles!$A:$A,0)),"")</f>
        <v/>
      </c>
      <c r="C562" s="42">
        <f t="array" ref="C562">IFERROR(INDEX(Raw_Articles!$G:$G,MATCH(A562,Raw_Articles!$A:$A,0)),"")</f>
        <v/>
      </c>
      <c r="D562" s="42">
        <f t="array" ref="D562">IFERROR(INDEX(Raw_Articles!$H:$H,MATCH(A562,Raw_Articles!$A:$A,0)),"")</f>
        <v/>
      </c>
      <c r="E562" s="42">
        <f t="array" ref="E562">IFERROR(INDEX(Raw_Articles!$I:$I,MATCH(A562,Raw_Articles!$A:$A,0)),"")</f>
        <v/>
      </c>
      <c r="F562" s="42">
        <f t="array" ref="F562">IFERROR(INDEX(Raw_Articles!$J:$J,MATCH(A562,Raw_Articles!$A:$A,0)),"")</f>
        <v/>
      </c>
      <c r="G562" s="42">
        <f t="array" ref="G562">IFERROR(INDEX(Raw_Articles!$K:$K,MATCH(A562,Raw_Articles!$A:$A,0)),"")</f>
        <v/>
      </c>
      <c r="H562" s="42" t="n"/>
      <c r="I562" s="42" t="n"/>
      <c r="J562" s="42" t="n"/>
      <c r="K562" s="42" t="n"/>
      <c r="L562" s="42" t="n"/>
      <c r="M562" s="42" t="n"/>
      <c r="N562" s="42" t="n"/>
      <c r="O562" s="42" t="n"/>
      <c r="P562" s="42" t="n"/>
      <c r="Q562" s="42" t="n"/>
      <c r="R562" s="42" t="n"/>
    </row>
    <row r="563">
      <c r="A563" s="42" t="n"/>
      <c r="B563" s="42">
        <f t="array" ref="B563">IFERROR(INDEX(Raw_Articles!$B:$B,MATCH(A563,Raw_Articles!$A:$A,0)),"")</f>
        <v/>
      </c>
      <c r="C563" s="42">
        <f t="array" ref="C563">IFERROR(INDEX(Raw_Articles!$G:$G,MATCH(A563,Raw_Articles!$A:$A,0)),"")</f>
        <v/>
      </c>
      <c r="D563" s="42">
        <f t="array" ref="D563">IFERROR(INDEX(Raw_Articles!$H:$H,MATCH(A563,Raw_Articles!$A:$A,0)),"")</f>
        <v/>
      </c>
      <c r="E563" s="42">
        <f t="array" ref="E563">IFERROR(INDEX(Raw_Articles!$I:$I,MATCH(A563,Raw_Articles!$A:$A,0)),"")</f>
        <v/>
      </c>
      <c r="F563" s="42">
        <f t="array" ref="F563">IFERROR(INDEX(Raw_Articles!$J:$J,MATCH(A563,Raw_Articles!$A:$A,0)),"")</f>
        <v/>
      </c>
      <c r="G563" s="42">
        <f t="array" ref="G563">IFERROR(INDEX(Raw_Articles!$K:$K,MATCH(A563,Raw_Articles!$A:$A,0)),"")</f>
        <v/>
      </c>
      <c r="H563" s="42" t="n"/>
      <c r="I563" s="42" t="n"/>
      <c r="J563" s="42" t="n"/>
      <c r="K563" s="42" t="n"/>
      <c r="L563" s="42" t="n"/>
      <c r="M563" s="42" t="n"/>
      <c r="N563" s="42" t="n"/>
      <c r="O563" s="42" t="n"/>
      <c r="P563" s="42" t="n"/>
      <c r="Q563" s="42" t="n"/>
      <c r="R563" s="42" t="n"/>
    </row>
    <row r="564">
      <c r="A564" s="42" t="n"/>
      <c r="B564" s="42">
        <f t="array" ref="B564">IFERROR(INDEX(Raw_Articles!$B:$B,MATCH(A564,Raw_Articles!$A:$A,0)),"")</f>
        <v/>
      </c>
      <c r="C564" s="42">
        <f t="array" ref="C564">IFERROR(INDEX(Raw_Articles!$G:$G,MATCH(A564,Raw_Articles!$A:$A,0)),"")</f>
        <v/>
      </c>
      <c r="D564" s="42">
        <f t="array" ref="D564">IFERROR(INDEX(Raw_Articles!$H:$H,MATCH(A564,Raw_Articles!$A:$A,0)),"")</f>
        <v/>
      </c>
      <c r="E564" s="42">
        <f t="array" ref="E564">IFERROR(INDEX(Raw_Articles!$I:$I,MATCH(A564,Raw_Articles!$A:$A,0)),"")</f>
        <v/>
      </c>
      <c r="F564" s="42">
        <f t="array" ref="F564">IFERROR(INDEX(Raw_Articles!$J:$J,MATCH(A564,Raw_Articles!$A:$A,0)),"")</f>
        <v/>
      </c>
      <c r="G564" s="42">
        <f t="array" ref="G564">IFERROR(INDEX(Raw_Articles!$K:$K,MATCH(A564,Raw_Articles!$A:$A,0)),"")</f>
        <v/>
      </c>
      <c r="H564" s="42" t="n"/>
      <c r="I564" s="42" t="n"/>
      <c r="J564" s="42" t="n"/>
      <c r="K564" s="42" t="n"/>
      <c r="L564" s="42" t="n"/>
      <c r="M564" s="42" t="n"/>
      <c r="N564" s="42" t="n"/>
      <c r="O564" s="42" t="n"/>
      <c r="P564" s="42" t="n"/>
      <c r="Q564" s="42" t="n"/>
      <c r="R564" s="42" t="n"/>
    </row>
    <row r="565">
      <c r="A565" s="42" t="n"/>
      <c r="B565" s="42">
        <f t="array" ref="B565">IFERROR(INDEX(Raw_Articles!$B:$B,MATCH(A565,Raw_Articles!$A:$A,0)),"")</f>
        <v/>
      </c>
      <c r="C565" s="42">
        <f t="array" ref="C565">IFERROR(INDEX(Raw_Articles!$G:$G,MATCH(A565,Raw_Articles!$A:$A,0)),"")</f>
        <v/>
      </c>
      <c r="D565" s="42">
        <f t="array" ref="D565">IFERROR(INDEX(Raw_Articles!$H:$H,MATCH(A565,Raw_Articles!$A:$A,0)),"")</f>
        <v/>
      </c>
      <c r="E565" s="42">
        <f t="array" ref="E565">IFERROR(INDEX(Raw_Articles!$I:$I,MATCH(A565,Raw_Articles!$A:$A,0)),"")</f>
        <v/>
      </c>
      <c r="F565" s="42">
        <f t="array" ref="F565">IFERROR(INDEX(Raw_Articles!$J:$J,MATCH(A565,Raw_Articles!$A:$A,0)),"")</f>
        <v/>
      </c>
      <c r="G565" s="42">
        <f t="array" ref="G565">IFERROR(INDEX(Raw_Articles!$K:$K,MATCH(A565,Raw_Articles!$A:$A,0)),"")</f>
        <v/>
      </c>
      <c r="H565" s="42" t="n"/>
      <c r="I565" s="42" t="n"/>
      <c r="J565" s="42" t="n"/>
      <c r="K565" s="42" t="n"/>
      <c r="L565" s="42" t="n"/>
      <c r="M565" s="42" t="n"/>
      <c r="N565" s="42" t="n"/>
      <c r="O565" s="42" t="n"/>
      <c r="P565" s="42" t="n"/>
      <c r="Q565" s="42" t="n"/>
      <c r="R565" s="42" t="n"/>
    </row>
    <row r="566">
      <c r="A566" s="42" t="n"/>
      <c r="B566" s="42">
        <f t="array" ref="B566">IFERROR(INDEX(Raw_Articles!$B:$B,MATCH(A566,Raw_Articles!$A:$A,0)),"")</f>
        <v/>
      </c>
      <c r="C566" s="42">
        <f t="array" ref="C566">IFERROR(INDEX(Raw_Articles!$G:$G,MATCH(A566,Raw_Articles!$A:$A,0)),"")</f>
        <v/>
      </c>
      <c r="D566" s="42">
        <f t="array" ref="D566">IFERROR(INDEX(Raw_Articles!$H:$H,MATCH(A566,Raw_Articles!$A:$A,0)),"")</f>
        <v/>
      </c>
      <c r="E566" s="42">
        <f t="array" ref="E566">IFERROR(INDEX(Raw_Articles!$I:$I,MATCH(A566,Raw_Articles!$A:$A,0)),"")</f>
        <v/>
      </c>
      <c r="F566" s="42">
        <f t="array" ref="F566">IFERROR(INDEX(Raw_Articles!$J:$J,MATCH(A566,Raw_Articles!$A:$A,0)),"")</f>
        <v/>
      </c>
      <c r="G566" s="42">
        <f t="array" ref="G566">IFERROR(INDEX(Raw_Articles!$K:$K,MATCH(A566,Raw_Articles!$A:$A,0)),"")</f>
        <v/>
      </c>
      <c r="H566" s="42" t="n"/>
      <c r="I566" s="42" t="n"/>
      <c r="J566" s="42" t="n"/>
      <c r="K566" s="42" t="n"/>
      <c r="L566" s="42" t="n"/>
      <c r="M566" s="42" t="n"/>
      <c r="N566" s="42" t="n"/>
      <c r="O566" s="42" t="n"/>
      <c r="P566" s="42" t="n"/>
      <c r="Q566" s="42" t="n"/>
      <c r="R566" s="42" t="n"/>
    </row>
    <row r="567">
      <c r="A567" s="42" t="n"/>
      <c r="B567" s="42">
        <f t="array" ref="B567">IFERROR(INDEX(Raw_Articles!$B:$B,MATCH(A567,Raw_Articles!$A:$A,0)),"")</f>
        <v/>
      </c>
      <c r="C567" s="42">
        <f t="array" ref="C567">IFERROR(INDEX(Raw_Articles!$G:$G,MATCH(A567,Raw_Articles!$A:$A,0)),"")</f>
        <v/>
      </c>
      <c r="D567" s="42">
        <f t="array" ref="D567">IFERROR(INDEX(Raw_Articles!$H:$H,MATCH(A567,Raw_Articles!$A:$A,0)),"")</f>
        <v/>
      </c>
      <c r="E567" s="42">
        <f t="array" ref="E567">IFERROR(INDEX(Raw_Articles!$I:$I,MATCH(A567,Raw_Articles!$A:$A,0)),"")</f>
        <v/>
      </c>
      <c r="F567" s="42">
        <f t="array" ref="F567">IFERROR(INDEX(Raw_Articles!$J:$J,MATCH(A567,Raw_Articles!$A:$A,0)),"")</f>
        <v/>
      </c>
      <c r="G567" s="42">
        <f t="array" ref="G567">IFERROR(INDEX(Raw_Articles!$K:$K,MATCH(A567,Raw_Articles!$A:$A,0)),"")</f>
        <v/>
      </c>
      <c r="H567" s="42" t="n"/>
      <c r="I567" s="42" t="n"/>
      <c r="J567" s="42" t="n"/>
      <c r="K567" s="42" t="n"/>
      <c r="L567" s="42" t="n"/>
      <c r="M567" s="42" t="n"/>
      <c r="N567" s="42" t="n"/>
      <c r="O567" s="42" t="n"/>
      <c r="P567" s="42" t="n"/>
      <c r="Q567" s="42" t="n"/>
      <c r="R567" s="42" t="n"/>
    </row>
    <row r="568">
      <c r="A568" s="42" t="n"/>
      <c r="B568" s="42">
        <f t="array" ref="B568">IFERROR(INDEX(Raw_Articles!$B:$B,MATCH(A568,Raw_Articles!$A:$A,0)),"")</f>
        <v/>
      </c>
      <c r="C568" s="42">
        <f t="array" ref="C568">IFERROR(INDEX(Raw_Articles!$G:$G,MATCH(A568,Raw_Articles!$A:$A,0)),"")</f>
        <v/>
      </c>
      <c r="D568" s="42">
        <f t="array" ref="D568">IFERROR(INDEX(Raw_Articles!$H:$H,MATCH(A568,Raw_Articles!$A:$A,0)),"")</f>
        <v/>
      </c>
      <c r="E568" s="42">
        <f t="array" ref="E568">IFERROR(INDEX(Raw_Articles!$I:$I,MATCH(A568,Raw_Articles!$A:$A,0)),"")</f>
        <v/>
      </c>
      <c r="F568" s="42">
        <f t="array" ref="F568">IFERROR(INDEX(Raw_Articles!$J:$J,MATCH(A568,Raw_Articles!$A:$A,0)),"")</f>
        <v/>
      </c>
      <c r="G568" s="42">
        <f t="array" ref="G568">IFERROR(INDEX(Raw_Articles!$K:$K,MATCH(A568,Raw_Articles!$A:$A,0)),"")</f>
        <v/>
      </c>
      <c r="H568" s="42" t="n"/>
      <c r="I568" s="42" t="n"/>
      <c r="J568" s="42" t="n"/>
      <c r="K568" s="42" t="n"/>
      <c r="L568" s="42" t="n"/>
      <c r="M568" s="42" t="n"/>
      <c r="N568" s="42" t="n"/>
      <c r="O568" s="42" t="n"/>
      <c r="P568" s="42" t="n"/>
      <c r="Q568" s="42" t="n"/>
      <c r="R568" s="42" t="n"/>
    </row>
    <row r="569">
      <c r="A569" s="42" t="n"/>
      <c r="B569" s="42">
        <f t="array" ref="B569">IFERROR(INDEX(Raw_Articles!$B:$B,MATCH(A569,Raw_Articles!$A:$A,0)),"")</f>
        <v/>
      </c>
      <c r="C569" s="42">
        <f t="array" ref="C569">IFERROR(INDEX(Raw_Articles!$G:$G,MATCH(A569,Raw_Articles!$A:$A,0)),"")</f>
        <v/>
      </c>
      <c r="D569" s="42">
        <f t="array" ref="D569">IFERROR(INDEX(Raw_Articles!$H:$H,MATCH(A569,Raw_Articles!$A:$A,0)),"")</f>
        <v/>
      </c>
      <c r="E569" s="42">
        <f t="array" ref="E569">IFERROR(INDEX(Raw_Articles!$I:$I,MATCH(A569,Raw_Articles!$A:$A,0)),"")</f>
        <v/>
      </c>
      <c r="F569" s="42">
        <f t="array" ref="F569">IFERROR(INDEX(Raw_Articles!$J:$J,MATCH(A569,Raw_Articles!$A:$A,0)),"")</f>
        <v/>
      </c>
      <c r="G569" s="42">
        <f t="array" ref="G569">IFERROR(INDEX(Raw_Articles!$K:$K,MATCH(A569,Raw_Articles!$A:$A,0)),"")</f>
        <v/>
      </c>
      <c r="H569" s="42" t="n"/>
      <c r="I569" s="42" t="n"/>
      <c r="J569" s="42" t="n"/>
      <c r="K569" s="42" t="n"/>
      <c r="L569" s="42" t="n"/>
      <c r="M569" s="42" t="n"/>
      <c r="N569" s="42" t="n"/>
      <c r="O569" s="42" t="n"/>
      <c r="P569" s="42" t="n"/>
      <c r="Q569" s="42" t="n"/>
      <c r="R569" s="42" t="n"/>
    </row>
    <row r="570">
      <c r="A570" s="42" t="n"/>
      <c r="B570" s="42">
        <f t="array" ref="B570">IFERROR(INDEX(Raw_Articles!$B:$B,MATCH(A570,Raw_Articles!$A:$A,0)),"")</f>
        <v/>
      </c>
      <c r="C570" s="42">
        <f t="array" ref="C570">IFERROR(INDEX(Raw_Articles!$G:$G,MATCH(A570,Raw_Articles!$A:$A,0)),"")</f>
        <v/>
      </c>
      <c r="D570" s="42">
        <f t="array" ref="D570">IFERROR(INDEX(Raw_Articles!$H:$H,MATCH(A570,Raw_Articles!$A:$A,0)),"")</f>
        <v/>
      </c>
      <c r="E570" s="42">
        <f t="array" ref="E570">IFERROR(INDEX(Raw_Articles!$I:$I,MATCH(A570,Raw_Articles!$A:$A,0)),"")</f>
        <v/>
      </c>
      <c r="F570" s="42">
        <f t="array" ref="F570">IFERROR(INDEX(Raw_Articles!$J:$J,MATCH(A570,Raw_Articles!$A:$A,0)),"")</f>
        <v/>
      </c>
      <c r="G570" s="42">
        <f t="array" ref="G570">IFERROR(INDEX(Raw_Articles!$K:$K,MATCH(A570,Raw_Articles!$A:$A,0)),"")</f>
        <v/>
      </c>
      <c r="H570" s="42" t="n"/>
      <c r="I570" s="42" t="n"/>
      <c r="J570" s="42" t="n"/>
      <c r="K570" s="42" t="n"/>
      <c r="L570" s="42" t="n"/>
      <c r="M570" s="42" t="n"/>
      <c r="N570" s="42" t="n"/>
      <c r="O570" s="42" t="n"/>
      <c r="P570" s="42" t="n"/>
      <c r="Q570" s="42" t="n"/>
      <c r="R570" s="42" t="n"/>
    </row>
    <row r="571">
      <c r="A571" s="42" t="n"/>
      <c r="B571" s="42">
        <f t="array" ref="B571">IFERROR(INDEX(Raw_Articles!$B:$B,MATCH(A571,Raw_Articles!$A:$A,0)),"")</f>
        <v/>
      </c>
      <c r="C571" s="42">
        <f t="array" ref="C571">IFERROR(INDEX(Raw_Articles!$G:$G,MATCH(A571,Raw_Articles!$A:$A,0)),"")</f>
        <v/>
      </c>
      <c r="D571" s="42">
        <f t="array" ref="D571">IFERROR(INDEX(Raw_Articles!$H:$H,MATCH(A571,Raw_Articles!$A:$A,0)),"")</f>
        <v/>
      </c>
      <c r="E571" s="42">
        <f t="array" ref="E571">IFERROR(INDEX(Raw_Articles!$I:$I,MATCH(A571,Raw_Articles!$A:$A,0)),"")</f>
        <v/>
      </c>
      <c r="F571" s="42">
        <f t="array" ref="F571">IFERROR(INDEX(Raw_Articles!$J:$J,MATCH(A571,Raw_Articles!$A:$A,0)),"")</f>
        <v/>
      </c>
      <c r="G571" s="42">
        <f t="array" ref="G571">IFERROR(INDEX(Raw_Articles!$K:$K,MATCH(A571,Raw_Articles!$A:$A,0)),"")</f>
        <v/>
      </c>
      <c r="H571" s="42" t="n"/>
      <c r="I571" s="42" t="n"/>
      <c r="J571" s="42" t="n"/>
      <c r="K571" s="42" t="n"/>
      <c r="L571" s="42" t="n"/>
      <c r="M571" s="42" t="n"/>
      <c r="N571" s="42" t="n"/>
      <c r="O571" s="42" t="n"/>
      <c r="P571" s="42" t="n"/>
      <c r="Q571" s="42" t="n"/>
      <c r="R571" s="42" t="n"/>
    </row>
    <row r="572">
      <c r="A572" s="42" t="n"/>
      <c r="B572" s="42">
        <f t="array" ref="B572">IFERROR(INDEX(Raw_Articles!$B:$B,MATCH(A572,Raw_Articles!$A:$A,0)),"")</f>
        <v/>
      </c>
      <c r="C572" s="42">
        <f t="array" ref="C572">IFERROR(INDEX(Raw_Articles!$G:$G,MATCH(A572,Raw_Articles!$A:$A,0)),"")</f>
        <v/>
      </c>
      <c r="D572" s="42">
        <f t="array" ref="D572">IFERROR(INDEX(Raw_Articles!$H:$H,MATCH(A572,Raw_Articles!$A:$A,0)),"")</f>
        <v/>
      </c>
      <c r="E572" s="42">
        <f t="array" ref="E572">IFERROR(INDEX(Raw_Articles!$I:$I,MATCH(A572,Raw_Articles!$A:$A,0)),"")</f>
        <v/>
      </c>
      <c r="F572" s="42">
        <f t="array" ref="F572">IFERROR(INDEX(Raw_Articles!$J:$J,MATCH(A572,Raw_Articles!$A:$A,0)),"")</f>
        <v/>
      </c>
      <c r="G572" s="42">
        <f t="array" ref="G572">IFERROR(INDEX(Raw_Articles!$K:$K,MATCH(A572,Raw_Articles!$A:$A,0)),"")</f>
        <v/>
      </c>
      <c r="H572" s="42" t="n"/>
      <c r="I572" s="42" t="n"/>
      <c r="J572" s="42" t="n"/>
      <c r="K572" s="42" t="n"/>
      <c r="L572" s="42" t="n"/>
      <c r="M572" s="42" t="n"/>
      <c r="N572" s="42" t="n"/>
      <c r="O572" s="42" t="n"/>
      <c r="P572" s="42" t="n"/>
      <c r="Q572" s="42" t="n"/>
      <c r="R572" s="42" t="n"/>
    </row>
    <row r="573">
      <c r="A573" s="42" t="n"/>
      <c r="B573" s="42">
        <f t="array" ref="B573">IFERROR(INDEX(Raw_Articles!$B:$B,MATCH(A573,Raw_Articles!$A:$A,0)),"")</f>
        <v/>
      </c>
      <c r="C573" s="42">
        <f t="array" ref="C573">IFERROR(INDEX(Raw_Articles!$G:$G,MATCH(A573,Raw_Articles!$A:$A,0)),"")</f>
        <v/>
      </c>
      <c r="D573" s="42">
        <f t="array" ref="D573">IFERROR(INDEX(Raw_Articles!$H:$H,MATCH(A573,Raw_Articles!$A:$A,0)),"")</f>
        <v/>
      </c>
      <c r="E573" s="42">
        <f t="array" ref="E573">IFERROR(INDEX(Raw_Articles!$I:$I,MATCH(A573,Raw_Articles!$A:$A,0)),"")</f>
        <v/>
      </c>
      <c r="F573" s="42">
        <f t="array" ref="F573">IFERROR(INDEX(Raw_Articles!$J:$J,MATCH(A573,Raw_Articles!$A:$A,0)),"")</f>
        <v/>
      </c>
      <c r="G573" s="42">
        <f t="array" ref="G573">IFERROR(INDEX(Raw_Articles!$K:$K,MATCH(A573,Raw_Articles!$A:$A,0)),"")</f>
        <v/>
      </c>
      <c r="H573" s="42" t="n"/>
      <c r="I573" s="42" t="n"/>
      <c r="J573" s="42" t="n"/>
      <c r="K573" s="42" t="n"/>
      <c r="L573" s="42" t="n"/>
      <c r="M573" s="42" t="n"/>
      <c r="N573" s="42" t="n"/>
      <c r="O573" s="42" t="n"/>
      <c r="P573" s="42" t="n"/>
      <c r="Q573" s="42" t="n"/>
      <c r="R573" s="42" t="n"/>
    </row>
    <row r="574">
      <c r="A574" s="42" t="n"/>
      <c r="B574" s="42">
        <f t="array" ref="B574">IFERROR(INDEX(Raw_Articles!$B:$B,MATCH(A574,Raw_Articles!$A:$A,0)),"")</f>
        <v/>
      </c>
      <c r="C574" s="42">
        <f t="array" ref="C574">IFERROR(INDEX(Raw_Articles!$G:$G,MATCH(A574,Raw_Articles!$A:$A,0)),"")</f>
        <v/>
      </c>
      <c r="D574" s="42">
        <f t="array" ref="D574">IFERROR(INDEX(Raw_Articles!$H:$H,MATCH(A574,Raw_Articles!$A:$A,0)),"")</f>
        <v/>
      </c>
      <c r="E574" s="42">
        <f t="array" ref="E574">IFERROR(INDEX(Raw_Articles!$I:$I,MATCH(A574,Raw_Articles!$A:$A,0)),"")</f>
        <v/>
      </c>
      <c r="F574" s="42">
        <f t="array" ref="F574">IFERROR(INDEX(Raw_Articles!$J:$J,MATCH(A574,Raw_Articles!$A:$A,0)),"")</f>
        <v/>
      </c>
      <c r="G574" s="42">
        <f t="array" ref="G574">IFERROR(INDEX(Raw_Articles!$K:$K,MATCH(A574,Raw_Articles!$A:$A,0)),"")</f>
        <v/>
      </c>
      <c r="H574" s="42" t="n"/>
      <c r="I574" s="42" t="n"/>
      <c r="J574" s="42" t="n"/>
      <c r="K574" s="42" t="n"/>
      <c r="L574" s="42" t="n"/>
      <c r="M574" s="42" t="n"/>
      <c r="N574" s="42" t="n"/>
      <c r="O574" s="42" t="n"/>
      <c r="P574" s="42" t="n"/>
      <c r="Q574" s="42" t="n"/>
      <c r="R574" s="42" t="n"/>
    </row>
    <row r="575">
      <c r="A575" s="42" t="n"/>
      <c r="B575" s="42">
        <f t="array" ref="B575">IFERROR(INDEX(Raw_Articles!$B:$B,MATCH(A575,Raw_Articles!$A:$A,0)),"")</f>
        <v/>
      </c>
      <c r="C575" s="42">
        <f t="array" ref="C575">IFERROR(INDEX(Raw_Articles!$G:$G,MATCH(A575,Raw_Articles!$A:$A,0)),"")</f>
        <v/>
      </c>
      <c r="D575" s="42">
        <f t="array" ref="D575">IFERROR(INDEX(Raw_Articles!$H:$H,MATCH(A575,Raw_Articles!$A:$A,0)),"")</f>
        <v/>
      </c>
      <c r="E575" s="42">
        <f t="array" ref="E575">IFERROR(INDEX(Raw_Articles!$I:$I,MATCH(A575,Raw_Articles!$A:$A,0)),"")</f>
        <v/>
      </c>
      <c r="F575" s="42">
        <f t="array" ref="F575">IFERROR(INDEX(Raw_Articles!$J:$J,MATCH(A575,Raw_Articles!$A:$A,0)),"")</f>
        <v/>
      </c>
      <c r="G575" s="42">
        <f t="array" ref="G575">IFERROR(INDEX(Raw_Articles!$K:$K,MATCH(A575,Raw_Articles!$A:$A,0)),"")</f>
        <v/>
      </c>
      <c r="H575" s="42" t="n"/>
      <c r="I575" s="42" t="n"/>
      <c r="J575" s="42" t="n"/>
      <c r="K575" s="42" t="n"/>
      <c r="L575" s="42" t="n"/>
      <c r="M575" s="42" t="n"/>
      <c r="N575" s="42" t="n"/>
      <c r="O575" s="42" t="n"/>
      <c r="P575" s="42" t="n"/>
      <c r="Q575" s="42" t="n"/>
      <c r="R575" s="42" t="n"/>
    </row>
    <row r="576">
      <c r="A576" s="42" t="n"/>
      <c r="B576" s="42">
        <f t="array" ref="B576">IFERROR(INDEX(Raw_Articles!$B:$B,MATCH(A576,Raw_Articles!$A:$A,0)),"")</f>
        <v/>
      </c>
      <c r="C576" s="42">
        <f t="array" ref="C576">IFERROR(INDEX(Raw_Articles!$G:$G,MATCH(A576,Raw_Articles!$A:$A,0)),"")</f>
        <v/>
      </c>
      <c r="D576" s="42">
        <f t="array" ref="D576">IFERROR(INDEX(Raw_Articles!$H:$H,MATCH(A576,Raw_Articles!$A:$A,0)),"")</f>
        <v/>
      </c>
      <c r="E576" s="42">
        <f t="array" ref="E576">IFERROR(INDEX(Raw_Articles!$I:$I,MATCH(A576,Raw_Articles!$A:$A,0)),"")</f>
        <v/>
      </c>
      <c r="F576" s="42">
        <f t="array" ref="F576">IFERROR(INDEX(Raw_Articles!$J:$J,MATCH(A576,Raw_Articles!$A:$A,0)),"")</f>
        <v/>
      </c>
      <c r="G576" s="42">
        <f t="array" ref="G576">IFERROR(INDEX(Raw_Articles!$K:$K,MATCH(A576,Raw_Articles!$A:$A,0)),"")</f>
        <v/>
      </c>
      <c r="H576" s="42" t="n"/>
      <c r="I576" s="42" t="n"/>
      <c r="J576" s="42" t="n"/>
      <c r="K576" s="42" t="n"/>
      <c r="L576" s="42" t="n"/>
      <c r="M576" s="42" t="n"/>
      <c r="N576" s="42" t="n"/>
      <c r="O576" s="42" t="n"/>
      <c r="P576" s="42" t="n"/>
      <c r="Q576" s="42" t="n"/>
      <c r="R576" s="42" t="n"/>
    </row>
    <row r="577">
      <c r="A577" s="42" t="n"/>
      <c r="B577" s="42">
        <f t="array" ref="B577">IFERROR(INDEX(Raw_Articles!$B:$B,MATCH(A577,Raw_Articles!$A:$A,0)),"")</f>
        <v/>
      </c>
      <c r="C577" s="42">
        <f t="array" ref="C577">IFERROR(INDEX(Raw_Articles!$G:$G,MATCH(A577,Raw_Articles!$A:$A,0)),"")</f>
        <v/>
      </c>
      <c r="D577" s="42">
        <f t="array" ref="D577">IFERROR(INDEX(Raw_Articles!$H:$H,MATCH(A577,Raw_Articles!$A:$A,0)),"")</f>
        <v/>
      </c>
      <c r="E577" s="42">
        <f t="array" ref="E577">IFERROR(INDEX(Raw_Articles!$I:$I,MATCH(A577,Raw_Articles!$A:$A,0)),"")</f>
        <v/>
      </c>
      <c r="F577" s="42">
        <f t="array" ref="F577">IFERROR(INDEX(Raw_Articles!$J:$J,MATCH(A577,Raw_Articles!$A:$A,0)),"")</f>
        <v/>
      </c>
      <c r="G577" s="42">
        <f t="array" ref="G577">IFERROR(INDEX(Raw_Articles!$K:$K,MATCH(A577,Raw_Articles!$A:$A,0)),"")</f>
        <v/>
      </c>
      <c r="H577" s="42" t="n"/>
      <c r="I577" s="42" t="n"/>
      <c r="J577" s="42" t="n"/>
      <c r="K577" s="42" t="n"/>
      <c r="L577" s="42" t="n"/>
      <c r="M577" s="42" t="n"/>
      <c r="N577" s="42" t="n"/>
      <c r="O577" s="42" t="n"/>
      <c r="P577" s="42" t="n"/>
      <c r="Q577" s="42" t="n"/>
      <c r="R577" s="42" t="n"/>
    </row>
    <row r="578">
      <c r="A578" s="42" t="n"/>
      <c r="B578" s="42">
        <f t="array" ref="B578">IFERROR(INDEX(Raw_Articles!$B:$B,MATCH(A578,Raw_Articles!$A:$A,0)),"")</f>
        <v/>
      </c>
      <c r="C578" s="42">
        <f t="array" ref="C578">IFERROR(INDEX(Raw_Articles!$G:$G,MATCH(A578,Raw_Articles!$A:$A,0)),"")</f>
        <v/>
      </c>
      <c r="D578" s="42">
        <f t="array" ref="D578">IFERROR(INDEX(Raw_Articles!$H:$H,MATCH(A578,Raw_Articles!$A:$A,0)),"")</f>
        <v/>
      </c>
      <c r="E578" s="42">
        <f t="array" ref="E578">IFERROR(INDEX(Raw_Articles!$I:$I,MATCH(A578,Raw_Articles!$A:$A,0)),"")</f>
        <v/>
      </c>
      <c r="F578" s="42">
        <f t="array" ref="F578">IFERROR(INDEX(Raw_Articles!$J:$J,MATCH(A578,Raw_Articles!$A:$A,0)),"")</f>
        <v/>
      </c>
      <c r="G578" s="42">
        <f t="array" ref="G578">IFERROR(INDEX(Raw_Articles!$K:$K,MATCH(A578,Raw_Articles!$A:$A,0)),"")</f>
        <v/>
      </c>
      <c r="H578" s="42" t="n"/>
      <c r="I578" s="42" t="n"/>
      <c r="J578" s="42" t="n"/>
      <c r="K578" s="42" t="n"/>
      <c r="L578" s="42" t="n"/>
      <c r="M578" s="42" t="n"/>
      <c r="N578" s="42" t="n"/>
      <c r="O578" s="42" t="n"/>
      <c r="P578" s="42" t="n"/>
      <c r="Q578" s="42" t="n"/>
      <c r="R578" s="42" t="n"/>
    </row>
    <row r="579">
      <c r="A579" s="42" t="n"/>
      <c r="B579" s="42">
        <f t="array" ref="B579">IFERROR(INDEX(Raw_Articles!$B:$B,MATCH(A579,Raw_Articles!$A:$A,0)),"")</f>
        <v/>
      </c>
      <c r="C579" s="42">
        <f t="array" ref="C579">IFERROR(INDEX(Raw_Articles!$G:$G,MATCH(A579,Raw_Articles!$A:$A,0)),"")</f>
        <v/>
      </c>
      <c r="D579" s="42">
        <f t="array" ref="D579">IFERROR(INDEX(Raw_Articles!$H:$H,MATCH(A579,Raw_Articles!$A:$A,0)),"")</f>
        <v/>
      </c>
      <c r="E579" s="42">
        <f t="array" ref="E579">IFERROR(INDEX(Raw_Articles!$I:$I,MATCH(A579,Raw_Articles!$A:$A,0)),"")</f>
        <v/>
      </c>
      <c r="F579" s="42">
        <f t="array" ref="F579">IFERROR(INDEX(Raw_Articles!$J:$J,MATCH(A579,Raw_Articles!$A:$A,0)),"")</f>
        <v/>
      </c>
      <c r="G579" s="42">
        <f t="array" ref="G579">IFERROR(INDEX(Raw_Articles!$K:$K,MATCH(A579,Raw_Articles!$A:$A,0)),"")</f>
        <v/>
      </c>
      <c r="H579" s="42" t="n"/>
      <c r="I579" s="42" t="n"/>
      <c r="J579" s="42" t="n"/>
      <c r="K579" s="42" t="n"/>
      <c r="L579" s="42" t="n"/>
      <c r="M579" s="42" t="n"/>
      <c r="N579" s="42" t="n"/>
      <c r="O579" s="42" t="n"/>
      <c r="P579" s="42" t="n"/>
      <c r="Q579" s="42" t="n"/>
      <c r="R579" s="42" t="n"/>
    </row>
    <row r="580">
      <c r="A580" s="42" t="n"/>
      <c r="B580" s="42">
        <f t="array" ref="B580">IFERROR(INDEX(Raw_Articles!$B:$B,MATCH(A580,Raw_Articles!$A:$A,0)),"")</f>
        <v/>
      </c>
      <c r="C580" s="42">
        <f t="array" ref="C580">IFERROR(INDEX(Raw_Articles!$G:$G,MATCH(A580,Raw_Articles!$A:$A,0)),"")</f>
        <v/>
      </c>
      <c r="D580" s="42">
        <f t="array" ref="D580">IFERROR(INDEX(Raw_Articles!$H:$H,MATCH(A580,Raw_Articles!$A:$A,0)),"")</f>
        <v/>
      </c>
      <c r="E580" s="42">
        <f t="array" ref="E580">IFERROR(INDEX(Raw_Articles!$I:$I,MATCH(A580,Raw_Articles!$A:$A,0)),"")</f>
        <v/>
      </c>
      <c r="F580" s="42">
        <f t="array" ref="F580">IFERROR(INDEX(Raw_Articles!$J:$J,MATCH(A580,Raw_Articles!$A:$A,0)),"")</f>
        <v/>
      </c>
      <c r="G580" s="42">
        <f t="array" ref="G580">IFERROR(INDEX(Raw_Articles!$K:$K,MATCH(A580,Raw_Articles!$A:$A,0)),"")</f>
        <v/>
      </c>
      <c r="H580" s="42" t="n"/>
      <c r="I580" s="42" t="n"/>
      <c r="J580" s="42" t="n"/>
      <c r="K580" s="42" t="n"/>
      <c r="L580" s="42" t="n"/>
      <c r="M580" s="42" t="n"/>
      <c r="N580" s="42" t="n"/>
      <c r="O580" s="42" t="n"/>
      <c r="P580" s="42" t="n"/>
      <c r="Q580" s="42" t="n"/>
      <c r="R580" s="42" t="n"/>
    </row>
    <row r="581">
      <c r="A581" s="42" t="n"/>
      <c r="B581" s="42">
        <f t="array" ref="B581">IFERROR(INDEX(Raw_Articles!$B:$B,MATCH(A581,Raw_Articles!$A:$A,0)),"")</f>
        <v/>
      </c>
      <c r="C581" s="42">
        <f t="array" ref="C581">IFERROR(INDEX(Raw_Articles!$G:$G,MATCH(A581,Raw_Articles!$A:$A,0)),"")</f>
        <v/>
      </c>
      <c r="D581" s="42">
        <f t="array" ref="D581">IFERROR(INDEX(Raw_Articles!$H:$H,MATCH(A581,Raw_Articles!$A:$A,0)),"")</f>
        <v/>
      </c>
      <c r="E581" s="42">
        <f t="array" ref="E581">IFERROR(INDEX(Raw_Articles!$I:$I,MATCH(A581,Raw_Articles!$A:$A,0)),"")</f>
        <v/>
      </c>
      <c r="F581" s="42">
        <f t="array" ref="F581">IFERROR(INDEX(Raw_Articles!$J:$J,MATCH(A581,Raw_Articles!$A:$A,0)),"")</f>
        <v/>
      </c>
      <c r="G581" s="42">
        <f t="array" ref="G581">IFERROR(INDEX(Raw_Articles!$K:$K,MATCH(A581,Raw_Articles!$A:$A,0)),"")</f>
        <v/>
      </c>
      <c r="H581" s="42" t="n"/>
      <c r="I581" s="42" t="n"/>
      <c r="J581" s="42" t="n"/>
      <c r="K581" s="42" t="n"/>
      <c r="L581" s="42" t="n"/>
      <c r="M581" s="42" t="n"/>
      <c r="N581" s="42" t="n"/>
      <c r="O581" s="42" t="n"/>
      <c r="P581" s="42" t="n"/>
      <c r="Q581" s="42" t="n"/>
      <c r="R581" s="42" t="n"/>
    </row>
    <row r="582">
      <c r="A582" s="42" t="n"/>
      <c r="B582" s="42">
        <f t="array" ref="B582">IFERROR(INDEX(Raw_Articles!$B:$B,MATCH(A582,Raw_Articles!$A:$A,0)),"")</f>
        <v/>
      </c>
      <c r="C582" s="42">
        <f t="array" ref="C582">IFERROR(INDEX(Raw_Articles!$G:$G,MATCH(A582,Raw_Articles!$A:$A,0)),"")</f>
        <v/>
      </c>
      <c r="D582" s="42">
        <f t="array" ref="D582">IFERROR(INDEX(Raw_Articles!$H:$H,MATCH(A582,Raw_Articles!$A:$A,0)),"")</f>
        <v/>
      </c>
      <c r="E582" s="42">
        <f t="array" ref="E582">IFERROR(INDEX(Raw_Articles!$I:$I,MATCH(A582,Raw_Articles!$A:$A,0)),"")</f>
        <v/>
      </c>
      <c r="F582" s="42">
        <f t="array" ref="F582">IFERROR(INDEX(Raw_Articles!$J:$J,MATCH(A582,Raw_Articles!$A:$A,0)),"")</f>
        <v/>
      </c>
      <c r="G582" s="42">
        <f t="array" ref="G582">IFERROR(INDEX(Raw_Articles!$K:$K,MATCH(A582,Raw_Articles!$A:$A,0)),"")</f>
        <v/>
      </c>
      <c r="H582" s="42" t="n"/>
      <c r="I582" s="42" t="n"/>
      <c r="J582" s="42" t="n"/>
      <c r="K582" s="42" t="n"/>
      <c r="L582" s="42" t="n"/>
      <c r="M582" s="42" t="n"/>
      <c r="N582" s="42" t="n"/>
      <c r="O582" s="42" t="n"/>
      <c r="P582" s="42" t="n"/>
      <c r="Q582" s="42" t="n"/>
      <c r="R582" s="42" t="n"/>
    </row>
    <row r="583">
      <c r="A583" s="42" t="n"/>
      <c r="B583" s="42">
        <f t="array" ref="B583">IFERROR(INDEX(Raw_Articles!$B:$B,MATCH(A583,Raw_Articles!$A:$A,0)),"")</f>
        <v/>
      </c>
      <c r="C583" s="42">
        <f t="array" ref="C583">IFERROR(INDEX(Raw_Articles!$G:$G,MATCH(A583,Raw_Articles!$A:$A,0)),"")</f>
        <v/>
      </c>
      <c r="D583" s="42">
        <f t="array" ref="D583">IFERROR(INDEX(Raw_Articles!$H:$H,MATCH(A583,Raw_Articles!$A:$A,0)),"")</f>
        <v/>
      </c>
      <c r="E583" s="42">
        <f t="array" ref="E583">IFERROR(INDEX(Raw_Articles!$I:$I,MATCH(A583,Raw_Articles!$A:$A,0)),"")</f>
        <v/>
      </c>
      <c r="F583" s="42">
        <f t="array" ref="F583">IFERROR(INDEX(Raw_Articles!$J:$J,MATCH(A583,Raw_Articles!$A:$A,0)),"")</f>
        <v/>
      </c>
      <c r="G583" s="42">
        <f t="array" ref="G583">IFERROR(INDEX(Raw_Articles!$K:$K,MATCH(A583,Raw_Articles!$A:$A,0)),"")</f>
        <v/>
      </c>
      <c r="H583" s="42" t="n"/>
      <c r="I583" s="42" t="n"/>
      <c r="J583" s="42" t="n"/>
      <c r="K583" s="42" t="n"/>
      <c r="L583" s="42" t="n"/>
      <c r="M583" s="42" t="n"/>
      <c r="N583" s="42" t="n"/>
      <c r="O583" s="42" t="n"/>
      <c r="P583" s="42" t="n"/>
      <c r="Q583" s="42" t="n"/>
      <c r="R583" s="42" t="n"/>
    </row>
    <row r="584">
      <c r="A584" s="42" t="n"/>
      <c r="B584" s="42">
        <f t="array" ref="B584">IFERROR(INDEX(Raw_Articles!$B:$B,MATCH(A584,Raw_Articles!$A:$A,0)),"")</f>
        <v/>
      </c>
      <c r="C584" s="42">
        <f t="array" ref="C584">IFERROR(INDEX(Raw_Articles!$G:$G,MATCH(A584,Raw_Articles!$A:$A,0)),"")</f>
        <v/>
      </c>
      <c r="D584" s="42">
        <f t="array" ref="D584">IFERROR(INDEX(Raw_Articles!$H:$H,MATCH(A584,Raw_Articles!$A:$A,0)),"")</f>
        <v/>
      </c>
      <c r="E584" s="42">
        <f t="array" ref="E584">IFERROR(INDEX(Raw_Articles!$I:$I,MATCH(A584,Raw_Articles!$A:$A,0)),"")</f>
        <v/>
      </c>
      <c r="F584" s="42">
        <f t="array" ref="F584">IFERROR(INDEX(Raw_Articles!$J:$J,MATCH(A584,Raw_Articles!$A:$A,0)),"")</f>
        <v/>
      </c>
      <c r="G584" s="42">
        <f t="array" ref="G584">IFERROR(INDEX(Raw_Articles!$K:$K,MATCH(A584,Raw_Articles!$A:$A,0)),"")</f>
        <v/>
      </c>
      <c r="H584" s="42" t="n"/>
      <c r="I584" s="42" t="n"/>
      <c r="J584" s="42" t="n"/>
      <c r="K584" s="42" t="n"/>
      <c r="L584" s="42" t="n"/>
      <c r="M584" s="42" t="n"/>
      <c r="N584" s="42" t="n"/>
      <c r="O584" s="42" t="n"/>
      <c r="P584" s="42" t="n"/>
      <c r="Q584" s="42" t="n"/>
      <c r="R584" s="42" t="n"/>
    </row>
    <row r="585">
      <c r="A585" s="42" t="n"/>
      <c r="B585" s="42">
        <f t="array" ref="B585">IFERROR(INDEX(Raw_Articles!$B:$B,MATCH(A585,Raw_Articles!$A:$A,0)),"")</f>
        <v/>
      </c>
      <c r="C585" s="42">
        <f t="array" ref="C585">IFERROR(INDEX(Raw_Articles!$G:$G,MATCH(A585,Raw_Articles!$A:$A,0)),"")</f>
        <v/>
      </c>
      <c r="D585" s="42">
        <f t="array" ref="D585">IFERROR(INDEX(Raw_Articles!$H:$H,MATCH(A585,Raw_Articles!$A:$A,0)),"")</f>
        <v/>
      </c>
      <c r="E585" s="42">
        <f t="array" ref="E585">IFERROR(INDEX(Raw_Articles!$I:$I,MATCH(A585,Raw_Articles!$A:$A,0)),"")</f>
        <v/>
      </c>
      <c r="F585" s="42">
        <f t="array" ref="F585">IFERROR(INDEX(Raw_Articles!$J:$J,MATCH(A585,Raw_Articles!$A:$A,0)),"")</f>
        <v/>
      </c>
      <c r="G585" s="42">
        <f t="array" ref="G585">IFERROR(INDEX(Raw_Articles!$K:$K,MATCH(A585,Raw_Articles!$A:$A,0)),"")</f>
        <v/>
      </c>
      <c r="H585" s="42" t="n"/>
      <c r="I585" s="42" t="n"/>
      <c r="J585" s="42" t="n"/>
      <c r="K585" s="42" t="n"/>
      <c r="L585" s="42" t="n"/>
      <c r="M585" s="42" t="n"/>
      <c r="N585" s="42" t="n"/>
      <c r="O585" s="42" t="n"/>
      <c r="P585" s="42" t="n"/>
      <c r="Q585" s="42" t="n"/>
      <c r="R585" s="42" t="n"/>
    </row>
    <row r="586">
      <c r="A586" s="42" t="n"/>
      <c r="B586" s="42">
        <f t="array" ref="B586">IFERROR(INDEX(Raw_Articles!$B:$B,MATCH(A586,Raw_Articles!$A:$A,0)),"")</f>
        <v/>
      </c>
      <c r="C586" s="42">
        <f t="array" ref="C586">IFERROR(INDEX(Raw_Articles!$G:$G,MATCH(A586,Raw_Articles!$A:$A,0)),"")</f>
        <v/>
      </c>
      <c r="D586" s="42">
        <f t="array" ref="D586">IFERROR(INDEX(Raw_Articles!$H:$H,MATCH(A586,Raw_Articles!$A:$A,0)),"")</f>
        <v/>
      </c>
      <c r="E586" s="42">
        <f t="array" ref="E586">IFERROR(INDEX(Raw_Articles!$I:$I,MATCH(A586,Raw_Articles!$A:$A,0)),"")</f>
        <v/>
      </c>
      <c r="F586" s="42">
        <f t="array" ref="F586">IFERROR(INDEX(Raw_Articles!$J:$J,MATCH(A586,Raw_Articles!$A:$A,0)),"")</f>
        <v/>
      </c>
      <c r="G586" s="42">
        <f t="array" ref="G586">IFERROR(INDEX(Raw_Articles!$K:$K,MATCH(A586,Raw_Articles!$A:$A,0)),"")</f>
        <v/>
      </c>
      <c r="H586" s="42" t="n"/>
      <c r="I586" s="42" t="n"/>
      <c r="J586" s="42" t="n"/>
      <c r="K586" s="42" t="n"/>
      <c r="L586" s="42" t="n"/>
      <c r="M586" s="42" t="n"/>
      <c r="N586" s="42" t="n"/>
      <c r="O586" s="42" t="n"/>
      <c r="P586" s="42" t="n"/>
      <c r="Q586" s="42" t="n"/>
      <c r="R586" s="42" t="n"/>
    </row>
    <row r="587">
      <c r="A587" s="42" t="n"/>
      <c r="B587" s="42">
        <f t="array" ref="B587">IFERROR(INDEX(Raw_Articles!$B:$B,MATCH(A587,Raw_Articles!$A:$A,0)),"")</f>
        <v/>
      </c>
      <c r="C587" s="42">
        <f t="array" ref="C587">IFERROR(INDEX(Raw_Articles!$G:$G,MATCH(A587,Raw_Articles!$A:$A,0)),"")</f>
        <v/>
      </c>
      <c r="D587" s="42">
        <f t="array" ref="D587">IFERROR(INDEX(Raw_Articles!$H:$H,MATCH(A587,Raw_Articles!$A:$A,0)),"")</f>
        <v/>
      </c>
      <c r="E587" s="42">
        <f t="array" ref="E587">IFERROR(INDEX(Raw_Articles!$I:$I,MATCH(A587,Raw_Articles!$A:$A,0)),"")</f>
        <v/>
      </c>
      <c r="F587" s="42">
        <f t="array" ref="F587">IFERROR(INDEX(Raw_Articles!$J:$J,MATCH(A587,Raw_Articles!$A:$A,0)),"")</f>
        <v/>
      </c>
      <c r="G587" s="42">
        <f t="array" ref="G587">IFERROR(INDEX(Raw_Articles!$K:$K,MATCH(A587,Raw_Articles!$A:$A,0)),"")</f>
        <v/>
      </c>
      <c r="H587" s="42" t="n"/>
      <c r="I587" s="42" t="n"/>
      <c r="J587" s="42" t="n"/>
      <c r="K587" s="42" t="n"/>
      <c r="L587" s="42" t="n"/>
      <c r="M587" s="42" t="n"/>
      <c r="N587" s="42" t="n"/>
      <c r="O587" s="42" t="n"/>
      <c r="P587" s="42" t="n"/>
      <c r="Q587" s="42" t="n"/>
      <c r="R587" s="42" t="n"/>
    </row>
    <row r="588">
      <c r="A588" s="42" t="n"/>
      <c r="B588" s="42">
        <f t="array" ref="B588">IFERROR(INDEX(Raw_Articles!$B:$B,MATCH(A588,Raw_Articles!$A:$A,0)),"")</f>
        <v/>
      </c>
      <c r="C588" s="42">
        <f t="array" ref="C588">IFERROR(INDEX(Raw_Articles!$G:$G,MATCH(A588,Raw_Articles!$A:$A,0)),"")</f>
        <v/>
      </c>
      <c r="D588" s="42">
        <f t="array" ref="D588">IFERROR(INDEX(Raw_Articles!$H:$H,MATCH(A588,Raw_Articles!$A:$A,0)),"")</f>
        <v/>
      </c>
      <c r="E588" s="42">
        <f t="array" ref="E588">IFERROR(INDEX(Raw_Articles!$I:$I,MATCH(A588,Raw_Articles!$A:$A,0)),"")</f>
        <v/>
      </c>
      <c r="F588" s="42">
        <f t="array" ref="F588">IFERROR(INDEX(Raw_Articles!$J:$J,MATCH(A588,Raw_Articles!$A:$A,0)),"")</f>
        <v/>
      </c>
      <c r="G588" s="42">
        <f t="array" ref="G588">IFERROR(INDEX(Raw_Articles!$K:$K,MATCH(A588,Raw_Articles!$A:$A,0)),"")</f>
        <v/>
      </c>
      <c r="H588" s="42" t="n"/>
      <c r="I588" s="42" t="n"/>
      <c r="J588" s="42" t="n"/>
      <c r="K588" s="42" t="n"/>
      <c r="L588" s="42" t="n"/>
      <c r="M588" s="42" t="n"/>
      <c r="N588" s="42" t="n"/>
      <c r="O588" s="42" t="n"/>
      <c r="P588" s="42" t="n"/>
      <c r="Q588" s="42" t="n"/>
      <c r="R588" s="42" t="n"/>
    </row>
    <row r="589">
      <c r="A589" s="42" t="n"/>
      <c r="B589" s="42">
        <f t="array" ref="B589">IFERROR(INDEX(Raw_Articles!$B:$B,MATCH(A589,Raw_Articles!$A:$A,0)),"")</f>
        <v/>
      </c>
      <c r="C589" s="42">
        <f t="array" ref="C589">IFERROR(INDEX(Raw_Articles!$G:$G,MATCH(A589,Raw_Articles!$A:$A,0)),"")</f>
        <v/>
      </c>
      <c r="D589" s="42">
        <f t="array" ref="D589">IFERROR(INDEX(Raw_Articles!$H:$H,MATCH(A589,Raw_Articles!$A:$A,0)),"")</f>
        <v/>
      </c>
      <c r="E589" s="42">
        <f t="array" ref="E589">IFERROR(INDEX(Raw_Articles!$I:$I,MATCH(A589,Raw_Articles!$A:$A,0)),"")</f>
        <v/>
      </c>
      <c r="F589" s="42">
        <f t="array" ref="F589">IFERROR(INDEX(Raw_Articles!$J:$J,MATCH(A589,Raw_Articles!$A:$A,0)),"")</f>
        <v/>
      </c>
      <c r="G589" s="42">
        <f t="array" ref="G589">IFERROR(INDEX(Raw_Articles!$K:$K,MATCH(A589,Raw_Articles!$A:$A,0)),"")</f>
        <v/>
      </c>
      <c r="H589" s="42" t="n"/>
      <c r="I589" s="42" t="n"/>
      <c r="J589" s="42" t="n"/>
      <c r="K589" s="42" t="n"/>
      <c r="L589" s="42" t="n"/>
      <c r="M589" s="42" t="n"/>
      <c r="N589" s="42" t="n"/>
      <c r="O589" s="42" t="n"/>
      <c r="P589" s="42" t="n"/>
      <c r="Q589" s="42" t="n"/>
      <c r="R589" s="42" t="n"/>
    </row>
    <row r="590">
      <c r="A590" s="42" t="n"/>
      <c r="B590" s="42">
        <f t="array" ref="B590">IFERROR(INDEX(Raw_Articles!$B:$B,MATCH(A590,Raw_Articles!$A:$A,0)),"")</f>
        <v/>
      </c>
      <c r="C590" s="42">
        <f t="array" ref="C590">IFERROR(INDEX(Raw_Articles!$G:$G,MATCH(A590,Raw_Articles!$A:$A,0)),"")</f>
        <v/>
      </c>
      <c r="D590" s="42">
        <f t="array" ref="D590">IFERROR(INDEX(Raw_Articles!$H:$H,MATCH(A590,Raw_Articles!$A:$A,0)),"")</f>
        <v/>
      </c>
      <c r="E590" s="42">
        <f t="array" ref="E590">IFERROR(INDEX(Raw_Articles!$I:$I,MATCH(A590,Raw_Articles!$A:$A,0)),"")</f>
        <v/>
      </c>
      <c r="F590" s="42">
        <f t="array" ref="F590">IFERROR(INDEX(Raw_Articles!$J:$J,MATCH(A590,Raw_Articles!$A:$A,0)),"")</f>
        <v/>
      </c>
      <c r="G590" s="42">
        <f t="array" ref="G590">IFERROR(INDEX(Raw_Articles!$K:$K,MATCH(A590,Raw_Articles!$A:$A,0)),"")</f>
        <v/>
      </c>
      <c r="H590" s="42" t="n"/>
      <c r="I590" s="42" t="n"/>
      <c r="J590" s="42" t="n"/>
      <c r="K590" s="42" t="n"/>
      <c r="L590" s="42" t="n"/>
      <c r="M590" s="42" t="n"/>
      <c r="N590" s="42" t="n"/>
      <c r="O590" s="42" t="n"/>
      <c r="P590" s="42" t="n"/>
      <c r="Q590" s="42" t="n"/>
      <c r="R590" s="42" t="n"/>
    </row>
    <row r="591">
      <c r="A591" s="42" t="n"/>
      <c r="B591" s="42">
        <f t="array" ref="B591">IFERROR(INDEX(Raw_Articles!$B:$B,MATCH(A591,Raw_Articles!$A:$A,0)),"")</f>
        <v/>
      </c>
      <c r="C591" s="42">
        <f t="array" ref="C591">IFERROR(INDEX(Raw_Articles!$G:$G,MATCH(A591,Raw_Articles!$A:$A,0)),"")</f>
        <v/>
      </c>
      <c r="D591" s="42">
        <f t="array" ref="D591">IFERROR(INDEX(Raw_Articles!$H:$H,MATCH(A591,Raw_Articles!$A:$A,0)),"")</f>
        <v/>
      </c>
      <c r="E591" s="42">
        <f t="array" ref="E591">IFERROR(INDEX(Raw_Articles!$I:$I,MATCH(A591,Raw_Articles!$A:$A,0)),"")</f>
        <v/>
      </c>
      <c r="F591" s="42">
        <f t="array" ref="F591">IFERROR(INDEX(Raw_Articles!$J:$J,MATCH(A591,Raw_Articles!$A:$A,0)),"")</f>
        <v/>
      </c>
      <c r="G591" s="42">
        <f t="array" ref="G591">IFERROR(INDEX(Raw_Articles!$K:$K,MATCH(A591,Raw_Articles!$A:$A,0)),"")</f>
        <v/>
      </c>
      <c r="H591" s="42" t="n"/>
      <c r="I591" s="42" t="n"/>
      <c r="J591" s="42" t="n"/>
      <c r="K591" s="42" t="n"/>
      <c r="L591" s="42" t="n"/>
      <c r="M591" s="42" t="n"/>
      <c r="N591" s="42" t="n"/>
      <c r="O591" s="42" t="n"/>
      <c r="P591" s="42" t="n"/>
      <c r="Q591" s="42" t="n"/>
      <c r="R591" s="42" t="n"/>
    </row>
    <row r="592">
      <c r="A592" s="42" t="n"/>
      <c r="B592" s="42">
        <f t="array" ref="B592">IFERROR(INDEX(Raw_Articles!$B:$B,MATCH(A592,Raw_Articles!$A:$A,0)),"")</f>
        <v/>
      </c>
      <c r="C592" s="42">
        <f t="array" ref="C592">IFERROR(INDEX(Raw_Articles!$G:$G,MATCH(A592,Raw_Articles!$A:$A,0)),"")</f>
        <v/>
      </c>
      <c r="D592" s="42">
        <f t="array" ref="D592">IFERROR(INDEX(Raw_Articles!$H:$H,MATCH(A592,Raw_Articles!$A:$A,0)),"")</f>
        <v/>
      </c>
      <c r="E592" s="42">
        <f t="array" ref="E592">IFERROR(INDEX(Raw_Articles!$I:$I,MATCH(A592,Raw_Articles!$A:$A,0)),"")</f>
        <v/>
      </c>
      <c r="F592" s="42">
        <f t="array" ref="F592">IFERROR(INDEX(Raw_Articles!$J:$J,MATCH(A592,Raw_Articles!$A:$A,0)),"")</f>
        <v/>
      </c>
      <c r="G592" s="42">
        <f t="array" ref="G592">IFERROR(INDEX(Raw_Articles!$K:$K,MATCH(A592,Raw_Articles!$A:$A,0)),"")</f>
        <v/>
      </c>
      <c r="H592" s="42" t="n"/>
      <c r="I592" s="42" t="n"/>
      <c r="J592" s="42" t="n"/>
      <c r="K592" s="42" t="n"/>
      <c r="L592" s="42" t="n"/>
      <c r="M592" s="42" t="n"/>
      <c r="N592" s="42" t="n"/>
      <c r="O592" s="42" t="n"/>
      <c r="P592" s="42" t="n"/>
      <c r="Q592" s="42" t="n"/>
      <c r="R592" s="42" t="n"/>
    </row>
    <row r="593">
      <c r="A593" s="42" t="n"/>
      <c r="B593" s="42">
        <f t="array" ref="B593">IFERROR(INDEX(Raw_Articles!$B:$B,MATCH(A593,Raw_Articles!$A:$A,0)),"")</f>
        <v/>
      </c>
      <c r="C593" s="42">
        <f t="array" ref="C593">IFERROR(INDEX(Raw_Articles!$G:$G,MATCH(A593,Raw_Articles!$A:$A,0)),"")</f>
        <v/>
      </c>
      <c r="D593" s="42">
        <f t="array" ref="D593">IFERROR(INDEX(Raw_Articles!$H:$H,MATCH(A593,Raw_Articles!$A:$A,0)),"")</f>
        <v/>
      </c>
      <c r="E593" s="42">
        <f t="array" ref="E593">IFERROR(INDEX(Raw_Articles!$I:$I,MATCH(A593,Raw_Articles!$A:$A,0)),"")</f>
        <v/>
      </c>
      <c r="F593" s="42">
        <f t="array" ref="F593">IFERROR(INDEX(Raw_Articles!$J:$J,MATCH(A593,Raw_Articles!$A:$A,0)),"")</f>
        <v/>
      </c>
      <c r="G593" s="42">
        <f t="array" ref="G593">IFERROR(INDEX(Raw_Articles!$K:$K,MATCH(A593,Raw_Articles!$A:$A,0)),"")</f>
        <v/>
      </c>
      <c r="H593" s="42" t="n"/>
      <c r="I593" s="42" t="n"/>
      <c r="J593" s="42" t="n"/>
      <c r="K593" s="42" t="n"/>
      <c r="L593" s="42" t="n"/>
      <c r="M593" s="42" t="n"/>
      <c r="N593" s="42" t="n"/>
      <c r="O593" s="42" t="n"/>
      <c r="P593" s="42" t="n"/>
      <c r="Q593" s="42" t="n"/>
      <c r="R593" s="42" t="n"/>
    </row>
    <row r="594">
      <c r="A594" s="42" t="n"/>
      <c r="B594" s="42">
        <f t="array" ref="B594">IFERROR(INDEX(Raw_Articles!$B:$B,MATCH(A594,Raw_Articles!$A:$A,0)),"")</f>
        <v/>
      </c>
      <c r="C594" s="42">
        <f t="array" ref="C594">IFERROR(INDEX(Raw_Articles!$G:$G,MATCH(A594,Raw_Articles!$A:$A,0)),"")</f>
        <v/>
      </c>
      <c r="D594" s="42">
        <f t="array" ref="D594">IFERROR(INDEX(Raw_Articles!$H:$H,MATCH(A594,Raw_Articles!$A:$A,0)),"")</f>
        <v/>
      </c>
      <c r="E594" s="42">
        <f t="array" ref="E594">IFERROR(INDEX(Raw_Articles!$I:$I,MATCH(A594,Raw_Articles!$A:$A,0)),"")</f>
        <v/>
      </c>
      <c r="F594" s="42">
        <f t="array" ref="F594">IFERROR(INDEX(Raw_Articles!$J:$J,MATCH(A594,Raw_Articles!$A:$A,0)),"")</f>
        <v/>
      </c>
      <c r="G594" s="42">
        <f t="array" ref="G594">IFERROR(INDEX(Raw_Articles!$K:$K,MATCH(A594,Raw_Articles!$A:$A,0)),"")</f>
        <v/>
      </c>
      <c r="H594" s="42" t="n"/>
      <c r="I594" s="42" t="n"/>
      <c r="J594" s="42" t="n"/>
      <c r="K594" s="42" t="n"/>
      <c r="L594" s="42" t="n"/>
      <c r="M594" s="42" t="n"/>
      <c r="N594" s="42" t="n"/>
      <c r="O594" s="42" t="n"/>
      <c r="P594" s="42" t="n"/>
      <c r="Q594" s="42" t="n"/>
      <c r="R594" s="42" t="n"/>
    </row>
    <row r="595">
      <c r="A595" s="42" t="n"/>
      <c r="B595" s="42">
        <f t="array" ref="B595">IFERROR(INDEX(Raw_Articles!$B:$B,MATCH(A595,Raw_Articles!$A:$A,0)),"")</f>
        <v/>
      </c>
      <c r="C595" s="42">
        <f t="array" ref="C595">IFERROR(INDEX(Raw_Articles!$G:$G,MATCH(A595,Raw_Articles!$A:$A,0)),"")</f>
        <v/>
      </c>
      <c r="D595" s="42">
        <f t="array" ref="D595">IFERROR(INDEX(Raw_Articles!$H:$H,MATCH(A595,Raw_Articles!$A:$A,0)),"")</f>
        <v/>
      </c>
      <c r="E595" s="42">
        <f t="array" ref="E595">IFERROR(INDEX(Raw_Articles!$I:$I,MATCH(A595,Raw_Articles!$A:$A,0)),"")</f>
        <v/>
      </c>
      <c r="F595" s="42">
        <f t="array" ref="F595">IFERROR(INDEX(Raw_Articles!$J:$J,MATCH(A595,Raw_Articles!$A:$A,0)),"")</f>
        <v/>
      </c>
      <c r="G595" s="42">
        <f t="array" ref="G595">IFERROR(INDEX(Raw_Articles!$K:$K,MATCH(A595,Raw_Articles!$A:$A,0)),"")</f>
        <v/>
      </c>
      <c r="H595" s="42" t="n"/>
      <c r="I595" s="42" t="n"/>
      <c r="J595" s="42" t="n"/>
      <c r="K595" s="42" t="n"/>
      <c r="L595" s="42" t="n"/>
      <c r="M595" s="42" t="n"/>
      <c r="N595" s="42" t="n"/>
      <c r="O595" s="42" t="n"/>
      <c r="P595" s="42" t="n"/>
      <c r="Q595" s="42" t="n"/>
      <c r="R595" s="42" t="n"/>
    </row>
    <row r="596">
      <c r="A596" s="42" t="n"/>
      <c r="B596" s="42">
        <f t="array" ref="B596">IFERROR(INDEX(Raw_Articles!$B:$B,MATCH(A596,Raw_Articles!$A:$A,0)),"")</f>
        <v/>
      </c>
      <c r="C596" s="42">
        <f t="array" ref="C596">IFERROR(INDEX(Raw_Articles!$G:$G,MATCH(A596,Raw_Articles!$A:$A,0)),"")</f>
        <v/>
      </c>
      <c r="D596" s="42">
        <f t="array" ref="D596">IFERROR(INDEX(Raw_Articles!$H:$H,MATCH(A596,Raw_Articles!$A:$A,0)),"")</f>
        <v/>
      </c>
      <c r="E596" s="42">
        <f t="array" ref="E596">IFERROR(INDEX(Raw_Articles!$I:$I,MATCH(A596,Raw_Articles!$A:$A,0)),"")</f>
        <v/>
      </c>
      <c r="F596" s="42">
        <f t="array" ref="F596">IFERROR(INDEX(Raw_Articles!$J:$J,MATCH(A596,Raw_Articles!$A:$A,0)),"")</f>
        <v/>
      </c>
      <c r="G596" s="42">
        <f t="array" ref="G596">IFERROR(INDEX(Raw_Articles!$K:$K,MATCH(A596,Raw_Articles!$A:$A,0)),"")</f>
        <v/>
      </c>
      <c r="H596" s="42" t="n"/>
      <c r="I596" s="42" t="n"/>
      <c r="J596" s="42" t="n"/>
      <c r="K596" s="42" t="n"/>
      <c r="L596" s="42" t="n"/>
      <c r="M596" s="42" t="n"/>
      <c r="N596" s="42" t="n"/>
      <c r="O596" s="42" t="n"/>
      <c r="P596" s="42" t="n"/>
      <c r="Q596" s="42" t="n"/>
      <c r="R596" s="42" t="n"/>
    </row>
    <row r="597">
      <c r="A597" s="42" t="n"/>
      <c r="B597" s="42">
        <f t="array" ref="B597">IFERROR(INDEX(Raw_Articles!$B:$B,MATCH(A597,Raw_Articles!$A:$A,0)),"")</f>
        <v/>
      </c>
      <c r="C597" s="42">
        <f t="array" ref="C597">IFERROR(INDEX(Raw_Articles!$G:$G,MATCH(A597,Raw_Articles!$A:$A,0)),"")</f>
        <v/>
      </c>
      <c r="D597" s="42">
        <f t="array" ref="D597">IFERROR(INDEX(Raw_Articles!$H:$H,MATCH(A597,Raw_Articles!$A:$A,0)),"")</f>
        <v/>
      </c>
      <c r="E597" s="42">
        <f t="array" ref="E597">IFERROR(INDEX(Raw_Articles!$I:$I,MATCH(A597,Raw_Articles!$A:$A,0)),"")</f>
        <v/>
      </c>
      <c r="F597" s="42">
        <f t="array" ref="F597">IFERROR(INDEX(Raw_Articles!$J:$J,MATCH(A597,Raw_Articles!$A:$A,0)),"")</f>
        <v/>
      </c>
      <c r="G597" s="42">
        <f t="array" ref="G597">IFERROR(INDEX(Raw_Articles!$K:$K,MATCH(A597,Raw_Articles!$A:$A,0)),"")</f>
        <v/>
      </c>
      <c r="H597" s="42" t="n"/>
      <c r="I597" s="42" t="n"/>
      <c r="J597" s="42" t="n"/>
      <c r="K597" s="42" t="n"/>
      <c r="L597" s="42" t="n"/>
      <c r="M597" s="42" t="n"/>
      <c r="N597" s="42" t="n"/>
      <c r="O597" s="42" t="n"/>
      <c r="P597" s="42" t="n"/>
      <c r="Q597" s="42" t="n"/>
      <c r="R597" s="42" t="n"/>
    </row>
    <row r="598">
      <c r="A598" s="42" t="n"/>
      <c r="B598" s="42">
        <f t="array" ref="B598">IFERROR(INDEX(Raw_Articles!$B:$B,MATCH(A598,Raw_Articles!$A:$A,0)),"")</f>
        <v/>
      </c>
      <c r="C598" s="42">
        <f t="array" ref="C598">IFERROR(INDEX(Raw_Articles!$G:$G,MATCH(A598,Raw_Articles!$A:$A,0)),"")</f>
        <v/>
      </c>
      <c r="D598" s="42">
        <f t="array" ref="D598">IFERROR(INDEX(Raw_Articles!$H:$H,MATCH(A598,Raw_Articles!$A:$A,0)),"")</f>
        <v/>
      </c>
      <c r="E598" s="42">
        <f t="array" ref="E598">IFERROR(INDEX(Raw_Articles!$I:$I,MATCH(A598,Raw_Articles!$A:$A,0)),"")</f>
        <v/>
      </c>
      <c r="F598" s="42">
        <f t="array" ref="F598">IFERROR(INDEX(Raw_Articles!$J:$J,MATCH(A598,Raw_Articles!$A:$A,0)),"")</f>
        <v/>
      </c>
      <c r="G598" s="42">
        <f t="array" ref="G598">IFERROR(INDEX(Raw_Articles!$K:$K,MATCH(A598,Raw_Articles!$A:$A,0)),"")</f>
        <v/>
      </c>
      <c r="H598" s="42" t="n"/>
      <c r="I598" s="42" t="n"/>
      <c r="J598" s="42" t="n"/>
      <c r="K598" s="42" t="n"/>
      <c r="L598" s="42" t="n"/>
      <c r="M598" s="42" t="n"/>
      <c r="N598" s="42" t="n"/>
      <c r="O598" s="42" t="n"/>
      <c r="P598" s="42" t="n"/>
      <c r="Q598" s="42" t="n"/>
      <c r="R598" s="42" t="n"/>
    </row>
    <row r="599">
      <c r="A599" s="42" t="n"/>
      <c r="B599" s="42">
        <f t="array" ref="B599">IFERROR(INDEX(Raw_Articles!$B:$B,MATCH(A599,Raw_Articles!$A:$A,0)),"")</f>
        <v/>
      </c>
      <c r="C599" s="42">
        <f t="array" ref="C599">IFERROR(INDEX(Raw_Articles!$G:$G,MATCH(A599,Raw_Articles!$A:$A,0)),"")</f>
        <v/>
      </c>
      <c r="D599" s="42">
        <f t="array" ref="D599">IFERROR(INDEX(Raw_Articles!$H:$H,MATCH(A599,Raw_Articles!$A:$A,0)),"")</f>
        <v/>
      </c>
      <c r="E599" s="42">
        <f t="array" ref="E599">IFERROR(INDEX(Raw_Articles!$I:$I,MATCH(A599,Raw_Articles!$A:$A,0)),"")</f>
        <v/>
      </c>
      <c r="F599" s="42">
        <f t="array" ref="F599">IFERROR(INDEX(Raw_Articles!$J:$J,MATCH(A599,Raw_Articles!$A:$A,0)),"")</f>
        <v/>
      </c>
      <c r="G599" s="42">
        <f t="array" ref="G599">IFERROR(INDEX(Raw_Articles!$K:$K,MATCH(A599,Raw_Articles!$A:$A,0)),"")</f>
        <v/>
      </c>
      <c r="H599" s="42" t="n"/>
      <c r="I599" s="42" t="n"/>
      <c r="J599" s="42" t="n"/>
      <c r="K599" s="42" t="n"/>
      <c r="L599" s="42" t="n"/>
      <c r="M599" s="42" t="n"/>
      <c r="N599" s="42" t="n"/>
      <c r="O599" s="42" t="n"/>
      <c r="P599" s="42" t="n"/>
      <c r="Q599" s="42" t="n"/>
      <c r="R599" s="42" t="n"/>
    </row>
    <row r="600">
      <c r="A600" s="42" t="n"/>
      <c r="B600" s="42">
        <f t="array" ref="B600">IFERROR(INDEX(Raw_Articles!$B:$B,MATCH(A600,Raw_Articles!$A:$A,0)),"")</f>
        <v/>
      </c>
      <c r="C600" s="42">
        <f t="array" ref="C600">IFERROR(INDEX(Raw_Articles!$G:$G,MATCH(A600,Raw_Articles!$A:$A,0)),"")</f>
        <v/>
      </c>
      <c r="D600" s="42">
        <f t="array" ref="D600">IFERROR(INDEX(Raw_Articles!$H:$H,MATCH(A600,Raw_Articles!$A:$A,0)),"")</f>
        <v/>
      </c>
      <c r="E600" s="42">
        <f t="array" ref="E600">IFERROR(INDEX(Raw_Articles!$I:$I,MATCH(A600,Raw_Articles!$A:$A,0)),"")</f>
        <v/>
      </c>
      <c r="F600" s="42">
        <f t="array" ref="F600">IFERROR(INDEX(Raw_Articles!$J:$J,MATCH(A600,Raw_Articles!$A:$A,0)),"")</f>
        <v/>
      </c>
      <c r="G600" s="42">
        <f t="array" ref="G600">IFERROR(INDEX(Raw_Articles!$K:$K,MATCH(A600,Raw_Articles!$A:$A,0)),"")</f>
        <v/>
      </c>
      <c r="H600" s="42" t="n"/>
      <c r="I600" s="42" t="n"/>
      <c r="J600" s="42" t="n"/>
      <c r="K600" s="42" t="n"/>
      <c r="L600" s="42" t="n"/>
      <c r="M600" s="42" t="n"/>
      <c r="N600" s="42" t="n"/>
      <c r="O600" s="42" t="n"/>
      <c r="P600" s="42" t="n"/>
      <c r="Q600" s="42" t="n"/>
      <c r="R600" s="42" t="n"/>
    </row>
    <row r="601">
      <c r="A601" s="42" t="n"/>
      <c r="B601" s="42">
        <f t="array" ref="B601">IFERROR(INDEX(Raw_Articles!$B:$B,MATCH(A601,Raw_Articles!$A:$A,0)),"")</f>
        <v/>
      </c>
      <c r="C601" s="42">
        <f t="array" ref="C601">IFERROR(INDEX(Raw_Articles!$G:$G,MATCH(A601,Raw_Articles!$A:$A,0)),"")</f>
        <v/>
      </c>
      <c r="D601" s="42">
        <f t="array" ref="D601">IFERROR(INDEX(Raw_Articles!$H:$H,MATCH(A601,Raw_Articles!$A:$A,0)),"")</f>
        <v/>
      </c>
      <c r="E601" s="42">
        <f t="array" ref="E601">IFERROR(INDEX(Raw_Articles!$I:$I,MATCH(A601,Raw_Articles!$A:$A,0)),"")</f>
        <v/>
      </c>
      <c r="F601" s="42">
        <f t="array" ref="F601">IFERROR(INDEX(Raw_Articles!$J:$J,MATCH(A601,Raw_Articles!$A:$A,0)),"")</f>
        <v/>
      </c>
      <c r="G601" s="42">
        <f t="array" ref="G601">IFERROR(INDEX(Raw_Articles!$K:$K,MATCH(A601,Raw_Articles!$A:$A,0)),"")</f>
        <v/>
      </c>
      <c r="H601" s="42" t="n"/>
      <c r="I601" s="42" t="n"/>
      <c r="J601" s="42" t="n"/>
      <c r="K601" s="42" t="n"/>
      <c r="L601" s="42" t="n"/>
      <c r="M601" s="42" t="n"/>
      <c r="N601" s="42" t="n"/>
      <c r="O601" s="42" t="n"/>
      <c r="P601" s="42" t="n"/>
      <c r="Q601" s="42" t="n"/>
      <c r="R601" s="42" t="n"/>
    </row>
    <row r="602">
      <c r="A602" s="42" t="n"/>
      <c r="B602" s="42">
        <f t="array" ref="B602">IFERROR(INDEX(Raw_Articles!$B:$B,MATCH(A602,Raw_Articles!$A:$A,0)),"")</f>
        <v/>
      </c>
      <c r="C602" s="42">
        <f t="array" ref="C602">IFERROR(INDEX(Raw_Articles!$G:$G,MATCH(A602,Raw_Articles!$A:$A,0)),"")</f>
        <v/>
      </c>
      <c r="D602" s="42">
        <f t="array" ref="D602">IFERROR(INDEX(Raw_Articles!$H:$H,MATCH(A602,Raw_Articles!$A:$A,0)),"")</f>
        <v/>
      </c>
      <c r="E602" s="42">
        <f t="array" ref="E602">IFERROR(INDEX(Raw_Articles!$I:$I,MATCH(A602,Raw_Articles!$A:$A,0)),"")</f>
        <v/>
      </c>
      <c r="F602" s="42">
        <f t="array" ref="F602">IFERROR(INDEX(Raw_Articles!$J:$J,MATCH(A602,Raw_Articles!$A:$A,0)),"")</f>
        <v/>
      </c>
      <c r="G602" s="42">
        <f t="array" ref="G602">IFERROR(INDEX(Raw_Articles!$K:$K,MATCH(A602,Raw_Articles!$A:$A,0)),"")</f>
        <v/>
      </c>
      <c r="H602" s="42" t="n"/>
      <c r="I602" s="42" t="n"/>
      <c r="J602" s="42" t="n"/>
      <c r="K602" s="42" t="n"/>
      <c r="L602" s="42" t="n"/>
      <c r="M602" s="42" t="n"/>
      <c r="N602" s="42" t="n"/>
      <c r="O602" s="42" t="n"/>
      <c r="P602" s="42" t="n"/>
      <c r="Q602" s="42" t="n"/>
      <c r="R602" s="42" t="n"/>
    </row>
    <row r="603">
      <c r="A603" s="42" t="n"/>
      <c r="B603" s="42">
        <f t="array" ref="B603">IFERROR(INDEX(Raw_Articles!$B:$B,MATCH(A603,Raw_Articles!$A:$A,0)),"")</f>
        <v/>
      </c>
      <c r="C603" s="42">
        <f t="array" ref="C603">IFERROR(INDEX(Raw_Articles!$G:$G,MATCH(A603,Raw_Articles!$A:$A,0)),"")</f>
        <v/>
      </c>
      <c r="D603" s="42">
        <f t="array" ref="D603">IFERROR(INDEX(Raw_Articles!$H:$H,MATCH(A603,Raw_Articles!$A:$A,0)),"")</f>
        <v/>
      </c>
      <c r="E603" s="42">
        <f t="array" ref="E603">IFERROR(INDEX(Raw_Articles!$I:$I,MATCH(A603,Raw_Articles!$A:$A,0)),"")</f>
        <v/>
      </c>
      <c r="F603" s="42">
        <f t="array" ref="F603">IFERROR(INDEX(Raw_Articles!$J:$J,MATCH(A603,Raw_Articles!$A:$A,0)),"")</f>
        <v/>
      </c>
      <c r="G603" s="42">
        <f t="array" ref="G603">IFERROR(INDEX(Raw_Articles!$K:$K,MATCH(A603,Raw_Articles!$A:$A,0)),"")</f>
        <v/>
      </c>
      <c r="H603" s="42" t="n"/>
      <c r="I603" s="42" t="n"/>
      <c r="J603" s="42" t="n"/>
      <c r="K603" s="42" t="n"/>
      <c r="L603" s="42" t="n"/>
      <c r="M603" s="42" t="n"/>
      <c r="N603" s="42" t="n"/>
      <c r="O603" s="42" t="n"/>
      <c r="P603" s="42" t="n"/>
      <c r="Q603" s="42" t="n"/>
      <c r="R603" s="42" t="n"/>
    </row>
    <row r="604">
      <c r="A604" s="42" t="n"/>
      <c r="B604" s="42">
        <f t="array" ref="B604">IFERROR(INDEX(Raw_Articles!$B:$B,MATCH(A604,Raw_Articles!$A:$A,0)),"")</f>
        <v/>
      </c>
      <c r="C604" s="42">
        <f t="array" ref="C604">IFERROR(INDEX(Raw_Articles!$G:$G,MATCH(A604,Raw_Articles!$A:$A,0)),"")</f>
        <v/>
      </c>
      <c r="D604" s="42">
        <f t="array" ref="D604">IFERROR(INDEX(Raw_Articles!$H:$H,MATCH(A604,Raw_Articles!$A:$A,0)),"")</f>
        <v/>
      </c>
      <c r="E604" s="42">
        <f t="array" ref="E604">IFERROR(INDEX(Raw_Articles!$I:$I,MATCH(A604,Raw_Articles!$A:$A,0)),"")</f>
        <v/>
      </c>
      <c r="F604" s="42">
        <f t="array" ref="F604">IFERROR(INDEX(Raw_Articles!$J:$J,MATCH(A604,Raw_Articles!$A:$A,0)),"")</f>
        <v/>
      </c>
      <c r="G604" s="42">
        <f t="array" ref="G604">IFERROR(INDEX(Raw_Articles!$K:$K,MATCH(A604,Raw_Articles!$A:$A,0)),"")</f>
        <v/>
      </c>
      <c r="H604" s="42" t="n"/>
      <c r="I604" s="42" t="n"/>
      <c r="J604" s="42" t="n"/>
      <c r="K604" s="42" t="n"/>
      <c r="L604" s="42" t="n"/>
      <c r="M604" s="42" t="n"/>
      <c r="N604" s="42" t="n"/>
      <c r="O604" s="42" t="n"/>
      <c r="P604" s="42" t="n"/>
      <c r="Q604" s="42" t="n"/>
      <c r="R604" s="42" t="n"/>
    </row>
    <row r="605">
      <c r="A605" s="42" t="n"/>
      <c r="B605" s="42">
        <f t="array" ref="B605">IFERROR(INDEX(Raw_Articles!$B:$B,MATCH(A605,Raw_Articles!$A:$A,0)),"")</f>
        <v/>
      </c>
      <c r="C605" s="42">
        <f t="array" ref="C605">IFERROR(INDEX(Raw_Articles!$G:$G,MATCH(A605,Raw_Articles!$A:$A,0)),"")</f>
        <v/>
      </c>
      <c r="D605" s="42">
        <f t="array" ref="D605">IFERROR(INDEX(Raw_Articles!$H:$H,MATCH(A605,Raw_Articles!$A:$A,0)),"")</f>
        <v/>
      </c>
      <c r="E605" s="42">
        <f t="array" ref="E605">IFERROR(INDEX(Raw_Articles!$I:$I,MATCH(A605,Raw_Articles!$A:$A,0)),"")</f>
        <v/>
      </c>
      <c r="F605" s="42">
        <f t="array" ref="F605">IFERROR(INDEX(Raw_Articles!$J:$J,MATCH(A605,Raw_Articles!$A:$A,0)),"")</f>
        <v/>
      </c>
      <c r="G605" s="42">
        <f t="array" ref="G605">IFERROR(INDEX(Raw_Articles!$K:$K,MATCH(A605,Raw_Articles!$A:$A,0)),"")</f>
        <v/>
      </c>
      <c r="H605" s="42" t="n"/>
      <c r="I605" s="42" t="n"/>
      <c r="J605" s="42" t="n"/>
      <c r="K605" s="42" t="n"/>
      <c r="L605" s="42" t="n"/>
      <c r="M605" s="42" t="n"/>
      <c r="N605" s="42" t="n"/>
      <c r="O605" s="42" t="n"/>
      <c r="P605" s="42" t="n"/>
      <c r="Q605" s="42" t="n"/>
      <c r="R605" s="42" t="n"/>
    </row>
    <row r="606">
      <c r="A606" s="42" t="n"/>
      <c r="B606" s="42">
        <f t="array" ref="B606">IFERROR(INDEX(Raw_Articles!$B:$B,MATCH(A606,Raw_Articles!$A:$A,0)),"")</f>
        <v/>
      </c>
      <c r="C606" s="42">
        <f t="array" ref="C606">IFERROR(INDEX(Raw_Articles!$G:$G,MATCH(A606,Raw_Articles!$A:$A,0)),"")</f>
        <v/>
      </c>
      <c r="D606" s="42">
        <f t="array" ref="D606">IFERROR(INDEX(Raw_Articles!$H:$H,MATCH(A606,Raw_Articles!$A:$A,0)),"")</f>
        <v/>
      </c>
      <c r="E606" s="42">
        <f t="array" ref="E606">IFERROR(INDEX(Raw_Articles!$I:$I,MATCH(A606,Raw_Articles!$A:$A,0)),"")</f>
        <v/>
      </c>
      <c r="F606" s="42">
        <f t="array" ref="F606">IFERROR(INDEX(Raw_Articles!$J:$J,MATCH(A606,Raw_Articles!$A:$A,0)),"")</f>
        <v/>
      </c>
      <c r="G606" s="42">
        <f t="array" ref="G606">IFERROR(INDEX(Raw_Articles!$K:$K,MATCH(A606,Raw_Articles!$A:$A,0)),"")</f>
        <v/>
      </c>
      <c r="H606" s="42" t="n"/>
      <c r="I606" s="42" t="n"/>
      <c r="J606" s="42" t="n"/>
      <c r="K606" s="42" t="n"/>
      <c r="L606" s="42" t="n"/>
      <c r="M606" s="42" t="n"/>
      <c r="N606" s="42" t="n"/>
      <c r="O606" s="42" t="n"/>
      <c r="P606" s="42" t="n"/>
      <c r="Q606" s="42" t="n"/>
      <c r="R606" s="42" t="n"/>
    </row>
    <row r="607">
      <c r="A607" s="42" t="n"/>
      <c r="B607" s="42">
        <f t="array" ref="B607">IFERROR(INDEX(Raw_Articles!$B:$B,MATCH(A607,Raw_Articles!$A:$A,0)),"")</f>
        <v/>
      </c>
      <c r="C607" s="42">
        <f t="array" ref="C607">IFERROR(INDEX(Raw_Articles!$G:$G,MATCH(A607,Raw_Articles!$A:$A,0)),"")</f>
        <v/>
      </c>
      <c r="D607" s="42">
        <f t="array" ref="D607">IFERROR(INDEX(Raw_Articles!$H:$H,MATCH(A607,Raw_Articles!$A:$A,0)),"")</f>
        <v/>
      </c>
      <c r="E607" s="42">
        <f t="array" ref="E607">IFERROR(INDEX(Raw_Articles!$I:$I,MATCH(A607,Raw_Articles!$A:$A,0)),"")</f>
        <v/>
      </c>
      <c r="F607" s="42">
        <f t="array" ref="F607">IFERROR(INDEX(Raw_Articles!$J:$J,MATCH(A607,Raw_Articles!$A:$A,0)),"")</f>
        <v/>
      </c>
      <c r="G607" s="42">
        <f t="array" ref="G607">IFERROR(INDEX(Raw_Articles!$K:$K,MATCH(A607,Raw_Articles!$A:$A,0)),"")</f>
        <v/>
      </c>
      <c r="H607" s="42" t="n"/>
      <c r="I607" s="42" t="n"/>
      <c r="J607" s="42" t="n"/>
      <c r="K607" s="42" t="n"/>
      <c r="L607" s="42" t="n"/>
      <c r="M607" s="42" t="n"/>
      <c r="N607" s="42" t="n"/>
      <c r="O607" s="42" t="n"/>
      <c r="P607" s="42" t="n"/>
      <c r="Q607" s="42" t="n"/>
      <c r="R607" s="42" t="n"/>
    </row>
    <row r="608">
      <c r="A608" s="42" t="n"/>
      <c r="B608" s="42">
        <f t="array" ref="B608">IFERROR(INDEX(Raw_Articles!$B:$B,MATCH(A608,Raw_Articles!$A:$A,0)),"")</f>
        <v/>
      </c>
      <c r="C608" s="42">
        <f t="array" ref="C608">IFERROR(INDEX(Raw_Articles!$G:$G,MATCH(A608,Raw_Articles!$A:$A,0)),"")</f>
        <v/>
      </c>
      <c r="D608" s="42">
        <f t="array" ref="D608">IFERROR(INDEX(Raw_Articles!$H:$H,MATCH(A608,Raw_Articles!$A:$A,0)),"")</f>
        <v/>
      </c>
      <c r="E608" s="42">
        <f t="array" ref="E608">IFERROR(INDEX(Raw_Articles!$I:$I,MATCH(A608,Raw_Articles!$A:$A,0)),"")</f>
        <v/>
      </c>
      <c r="F608" s="42">
        <f t="array" ref="F608">IFERROR(INDEX(Raw_Articles!$J:$J,MATCH(A608,Raw_Articles!$A:$A,0)),"")</f>
        <v/>
      </c>
      <c r="G608" s="42">
        <f t="array" ref="G608">IFERROR(INDEX(Raw_Articles!$K:$K,MATCH(A608,Raw_Articles!$A:$A,0)),"")</f>
        <v/>
      </c>
      <c r="H608" s="42" t="n"/>
      <c r="I608" s="42" t="n"/>
      <c r="J608" s="42" t="n"/>
      <c r="K608" s="42" t="n"/>
      <c r="L608" s="42" t="n"/>
      <c r="M608" s="42" t="n"/>
      <c r="N608" s="42" t="n"/>
      <c r="O608" s="42" t="n"/>
      <c r="P608" s="42" t="n"/>
      <c r="Q608" s="42" t="n"/>
      <c r="R608" s="42" t="n"/>
    </row>
    <row r="609">
      <c r="A609" s="42" t="n"/>
      <c r="B609" s="42">
        <f t="array" ref="B609">IFERROR(INDEX(Raw_Articles!$B:$B,MATCH(A609,Raw_Articles!$A:$A,0)),"")</f>
        <v/>
      </c>
      <c r="C609" s="42">
        <f t="array" ref="C609">IFERROR(INDEX(Raw_Articles!$G:$G,MATCH(A609,Raw_Articles!$A:$A,0)),"")</f>
        <v/>
      </c>
      <c r="D609" s="42">
        <f t="array" ref="D609">IFERROR(INDEX(Raw_Articles!$H:$H,MATCH(A609,Raw_Articles!$A:$A,0)),"")</f>
        <v/>
      </c>
      <c r="E609" s="42">
        <f t="array" ref="E609">IFERROR(INDEX(Raw_Articles!$I:$I,MATCH(A609,Raw_Articles!$A:$A,0)),"")</f>
        <v/>
      </c>
      <c r="F609" s="42">
        <f t="array" ref="F609">IFERROR(INDEX(Raw_Articles!$J:$J,MATCH(A609,Raw_Articles!$A:$A,0)),"")</f>
        <v/>
      </c>
      <c r="G609" s="42">
        <f t="array" ref="G609">IFERROR(INDEX(Raw_Articles!$K:$K,MATCH(A609,Raw_Articles!$A:$A,0)),"")</f>
        <v/>
      </c>
      <c r="H609" s="42" t="n"/>
      <c r="I609" s="42" t="n"/>
      <c r="J609" s="42" t="n"/>
      <c r="K609" s="42" t="n"/>
      <c r="L609" s="42" t="n"/>
      <c r="M609" s="42" t="n"/>
      <c r="N609" s="42" t="n"/>
      <c r="O609" s="42" t="n"/>
      <c r="P609" s="42" t="n"/>
      <c r="Q609" s="42" t="n"/>
      <c r="R609" s="42" t="n"/>
    </row>
    <row r="610">
      <c r="A610" s="42" t="n"/>
      <c r="B610" s="42">
        <f t="array" ref="B610">IFERROR(INDEX(Raw_Articles!$B:$B,MATCH(A610,Raw_Articles!$A:$A,0)),"")</f>
        <v/>
      </c>
      <c r="C610" s="42">
        <f t="array" ref="C610">IFERROR(INDEX(Raw_Articles!$G:$G,MATCH(A610,Raw_Articles!$A:$A,0)),"")</f>
        <v/>
      </c>
      <c r="D610" s="42">
        <f t="array" ref="D610">IFERROR(INDEX(Raw_Articles!$H:$H,MATCH(A610,Raw_Articles!$A:$A,0)),"")</f>
        <v/>
      </c>
      <c r="E610" s="42">
        <f t="array" ref="E610">IFERROR(INDEX(Raw_Articles!$I:$I,MATCH(A610,Raw_Articles!$A:$A,0)),"")</f>
        <v/>
      </c>
      <c r="F610" s="42">
        <f t="array" ref="F610">IFERROR(INDEX(Raw_Articles!$J:$J,MATCH(A610,Raw_Articles!$A:$A,0)),"")</f>
        <v/>
      </c>
      <c r="G610" s="42">
        <f t="array" ref="G610">IFERROR(INDEX(Raw_Articles!$K:$K,MATCH(A610,Raw_Articles!$A:$A,0)),"")</f>
        <v/>
      </c>
      <c r="H610" s="42" t="n"/>
      <c r="I610" s="42" t="n"/>
      <c r="J610" s="42" t="n"/>
      <c r="K610" s="42" t="n"/>
      <c r="L610" s="42" t="n"/>
      <c r="M610" s="42" t="n"/>
      <c r="N610" s="42" t="n"/>
      <c r="O610" s="42" t="n"/>
      <c r="P610" s="42" t="n"/>
      <c r="Q610" s="42" t="n"/>
      <c r="R610" s="42" t="n"/>
    </row>
    <row r="611">
      <c r="A611" s="42" t="n"/>
      <c r="B611" s="42">
        <f t="array" ref="B611">IFERROR(INDEX(Raw_Articles!$B:$B,MATCH(A611,Raw_Articles!$A:$A,0)),"")</f>
        <v/>
      </c>
      <c r="C611" s="42">
        <f t="array" ref="C611">IFERROR(INDEX(Raw_Articles!$G:$G,MATCH(A611,Raw_Articles!$A:$A,0)),"")</f>
        <v/>
      </c>
      <c r="D611" s="42">
        <f t="array" ref="D611">IFERROR(INDEX(Raw_Articles!$H:$H,MATCH(A611,Raw_Articles!$A:$A,0)),"")</f>
        <v/>
      </c>
      <c r="E611" s="42">
        <f t="array" ref="E611">IFERROR(INDEX(Raw_Articles!$I:$I,MATCH(A611,Raw_Articles!$A:$A,0)),"")</f>
        <v/>
      </c>
      <c r="F611" s="42">
        <f t="array" ref="F611">IFERROR(INDEX(Raw_Articles!$J:$J,MATCH(A611,Raw_Articles!$A:$A,0)),"")</f>
        <v/>
      </c>
      <c r="G611" s="42">
        <f t="array" ref="G611">IFERROR(INDEX(Raw_Articles!$K:$K,MATCH(A611,Raw_Articles!$A:$A,0)),"")</f>
        <v/>
      </c>
      <c r="H611" s="42" t="n"/>
      <c r="I611" s="42" t="n"/>
      <c r="J611" s="42" t="n"/>
      <c r="K611" s="42" t="n"/>
      <c r="L611" s="42" t="n"/>
      <c r="M611" s="42" t="n"/>
      <c r="N611" s="42" t="n"/>
      <c r="O611" s="42" t="n"/>
      <c r="P611" s="42" t="n"/>
      <c r="Q611" s="42" t="n"/>
      <c r="R611" s="42" t="n"/>
    </row>
    <row r="612">
      <c r="A612" s="42" t="n"/>
      <c r="B612" s="42">
        <f t="array" ref="B612">IFERROR(INDEX(Raw_Articles!$B:$B,MATCH(A612,Raw_Articles!$A:$A,0)),"")</f>
        <v/>
      </c>
      <c r="C612" s="42">
        <f t="array" ref="C612">IFERROR(INDEX(Raw_Articles!$G:$G,MATCH(A612,Raw_Articles!$A:$A,0)),"")</f>
        <v/>
      </c>
      <c r="D612" s="42">
        <f t="array" ref="D612">IFERROR(INDEX(Raw_Articles!$H:$H,MATCH(A612,Raw_Articles!$A:$A,0)),"")</f>
        <v/>
      </c>
      <c r="E612" s="42">
        <f t="array" ref="E612">IFERROR(INDEX(Raw_Articles!$I:$I,MATCH(A612,Raw_Articles!$A:$A,0)),"")</f>
        <v/>
      </c>
      <c r="F612" s="42">
        <f t="array" ref="F612">IFERROR(INDEX(Raw_Articles!$J:$J,MATCH(A612,Raw_Articles!$A:$A,0)),"")</f>
        <v/>
      </c>
      <c r="G612" s="42">
        <f t="array" ref="G612">IFERROR(INDEX(Raw_Articles!$K:$K,MATCH(A612,Raw_Articles!$A:$A,0)),"")</f>
        <v/>
      </c>
      <c r="H612" s="42" t="n"/>
      <c r="I612" s="42" t="n"/>
      <c r="J612" s="42" t="n"/>
      <c r="K612" s="42" t="n"/>
      <c r="L612" s="42" t="n"/>
      <c r="M612" s="42" t="n"/>
      <c r="N612" s="42" t="n"/>
      <c r="O612" s="42" t="n"/>
      <c r="P612" s="42" t="n"/>
      <c r="Q612" s="42" t="n"/>
      <c r="R612" s="42" t="n"/>
    </row>
    <row r="613">
      <c r="A613" s="42" t="n"/>
      <c r="B613" s="42">
        <f t="array" ref="B613">IFERROR(INDEX(Raw_Articles!$B:$B,MATCH(A613,Raw_Articles!$A:$A,0)),"")</f>
        <v/>
      </c>
      <c r="C613" s="42">
        <f t="array" ref="C613">IFERROR(INDEX(Raw_Articles!$G:$G,MATCH(A613,Raw_Articles!$A:$A,0)),"")</f>
        <v/>
      </c>
      <c r="D613" s="42">
        <f t="array" ref="D613">IFERROR(INDEX(Raw_Articles!$H:$H,MATCH(A613,Raw_Articles!$A:$A,0)),"")</f>
        <v/>
      </c>
      <c r="E613" s="42">
        <f t="array" ref="E613">IFERROR(INDEX(Raw_Articles!$I:$I,MATCH(A613,Raw_Articles!$A:$A,0)),"")</f>
        <v/>
      </c>
      <c r="F613" s="42">
        <f t="array" ref="F613">IFERROR(INDEX(Raw_Articles!$J:$J,MATCH(A613,Raw_Articles!$A:$A,0)),"")</f>
        <v/>
      </c>
      <c r="G613" s="42">
        <f t="array" ref="G613">IFERROR(INDEX(Raw_Articles!$K:$K,MATCH(A613,Raw_Articles!$A:$A,0)),"")</f>
        <v/>
      </c>
      <c r="H613" s="42" t="n"/>
      <c r="I613" s="42" t="n"/>
      <c r="J613" s="42" t="n"/>
      <c r="K613" s="42" t="n"/>
      <c r="L613" s="42" t="n"/>
      <c r="M613" s="42" t="n"/>
      <c r="N613" s="42" t="n"/>
      <c r="O613" s="42" t="n"/>
      <c r="P613" s="42" t="n"/>
      <c r="Q613" s="42" t="n"/>
      <c r="R613" s="42" t="n"/>
    </row>
    <row r="614">
      <c r="A614" s="42" t="n"/>
      <c r="B614" s="42">
        <f t="array" ref="B614">IFERROR(INDEX(Raw_Articles!$B:$B,MATCH(A614,Raw_Articles!$A:$A,0)),"")</f>
        <v/>
      </c>
      <c r="C614" s="42">
        <f t="array" ref="C614">IFERROR(INDEX(Raw_Articles!$G:$G,MATCH(A614,Raw_Articles!$A:$A,0)),"")</f>
        <v/>
      </c>
      <c r="D614" s="42">
        <f t="array" ref="D614">IFERROR(INDEX(Raw_Articles!$H:$H,MATCH(A614,Raw_Articles!$A:$A,0)),"")</f>
        <v/>
      </c>
      <c r="E614" s="42">
        <f t="array" ref="E614">IFERROR(INDEX(Raw_Articles!$I:$I,MATCH(A614,Raw_Articles!$A:$A,0)),"")</f>
        <v/>
      </c>
      <c r="F614" s="42">
        <f t="array" ref="F614">IFERROR(INDEX(Raw_Articles!$J:$J,MATCH(A614,Raw_Articles!$A:$A,0)),"")</f>
        <v/>
      </c>
      <c r="G614" s="42">
        <f t="array" ref="G614">IFERROR(INDEX(Raw_Articles!$K:$K,MATCH(A614,Raw_Articles!$A:$A,0)),"")</f>
        <v/>
      </c>
      <c r="H614" s="42" t="n"/>
      <c r="I614" s="42" t="n"/>
      <c r="J614" s="42" t="n"/>
      <c r="K614" s="42" t="n"/>
      <c r="L614" s="42" t="n"/>
      <c r="M614" s="42" t="n"/>
      <c r="N614" s="42" t="n"/>
      <c r="O614" s="42" t="n"/>
      <c r="P614" s="42" t="n"/>
      <c r="Q614" s="42" t="n"/>
      <c r="R614" s="42" t="n"/>
    </row>
    <row r="615">
      <c r="A615" s="42" t="n"/>
      <c r="B615" s="42">
        <f t="array" ref="B615">IFERROR(INDEX(Raw_Articles!$B:$B,MATCH(A615,Raw_Articles!$A:$A,0)),"")</f>
        <v/>
      </c>
      <c r="C615" s="42">
        <f t="array" ref="C615">IFERROR(INDEX(Raw_Articles!$G:$G,MATCH(A615,Raw_Articles!$A:$A,0)),"")</f>
        <v/>
      </c>
      <c r="D615" s="42">
        <f t="array" ref="D615">IFERROR(INDEX(Raw_Articles!$H:$H,MATCH(A615,Raw_Articles!$A:$A,0)),"")</f>
        <v/>
      </c>
      <c r="E615" s="42">
        <f t="array" ref="E615">IFERROR(INDEX(Raw_Articles!$I:$I,MATCH(A615,Raw_Articles!$A:$A,0)),"")</f>
        <v/>
      </c>
      <c r="F615" s="42">
        <f t="array" ref="F615">IFERROR(INDEX(Raw_Articles!$J:$J,MATCH(A615,Raw_Articles!$A:$A,0)),"")</f>
        <v/>
      </c>
      <c r="G615" s="42">
        <f t="array" ref="G615">IFERROR(INDEX(Raw_Articles!$K:$K,MATCH(A615,Raw_Articles!$A:$A,0)),"")</f>
        <v/>
      </c>
      <c r="H615" s="42" t="n"/>
      <c r="I615" s="42" t="n"/>
      <c r="J615" s="42" t="n"/>
      <c r="K615" s="42" t="n"/>
      <c r="L615" s="42" t="n"/>
      <c r="M615" s="42" t="n"/>
      <c r="N615" s="42" t="n"/>
      <c r="O615" s="42" t="n"/>
      <c r="P615" s="42" t="n"/>
      <c r="Q615" s="42" t="n"/>
      <c r="R615" s="42" t="n"/>
    </row>
    <row r="616">
      <c r="A616" s="42" t="n"/>
      <c r="B616" s="42">
        <f t="array" ref="B616">IFERROR(INDEX(Raw_Articles!$B:$B,MATCH(A616,Raw_Articles!$A:$A,0)),"")</f>
        <v/>
      </c>
      <c r="C616" s="42">
        <f t="array" ref="C616">IFERROR(INDEX(Raw_Articles!$G:$G,MATCH(A616,Raw_Articles!$A:$A,0)),"")</f>
        <v/>
      </c>
      <c r="D616" s="42">
        <f t="array" ref="D616">IFERROR(INDEX(Raw_Articles!$H:$H,MATCH(A616,Raw_Articles!$A:$A,0)),"")</f>
        <v/>
      </c>
      <c r="E616" s="42">
        <f t="array" ref="E616">IFERROR(INDEX(Raw_Articles!$I:$I,MATCH(A616,Raw_Articles!$A:$A,0)),"")</f>
        <v/>
      </c>
      <c r="F616" s="42">
        <f t="array" ref="F616">IFERROR(INDEX(Raw_Articles!$J:$J,MATCH(A616,Raw_Articles!$A:$A,0)),"")</f>
        <v/>
      </c>
      <c r="G616" s="42">
        <f t="array" ref="G616">IFERROR(INDEX(Raw_Articles!$K:$K,MATCH(A616,Raw_Articles!$A:$A,0)),"")</f>
        <v/>
      </c>
      <c r="H616" s="42" t="n"/>
      <c r="I616" s="42" t="n"/>
      <c r="J616" s="42" t="n"/>
      <c r="K616" s="42" t="n"/>
      <c r="L616" s="42" t="n"/>
      <c r="M616" s="42" t="n"/>
      <c r="N616" s="42" t="n"/>
      <c r="O616" s="42" t="n"/>
      <c r="P616" s="42" t="n"/>
      <c r="Q616" s="42" t="n"/>
      <c r="R616" s="42" t="n"/>
    </row>
    <row r="617">
      <c r="A617" s="42" t="n"/>
      <c r="B617" s="42">
        <f t="array" ref="B617">IFERROR(INDEX(Raw_Articles!$B:$B,MATCH(A617,Raw_Articles!$A:$A,0)),"")</f>
        <v/>
      </c>
      <c r="C617" s="42">
        <f t="array" ref="C617">IFERROR(INDEX(Raw_Articles!$G:$G,MATCH(A617,Raw_Articles!$A:$A,0)),"")</f>
        <v/>
      </c>
      <c r="D617" s="42">
        <f t="array" ref="D617">IFERROR(INDEX(Raw_Articles!$H:$H,MATCH(A617,Raw_Articles!$A:$A,0)),"")</f>
        <v/>
      </c>
      <c r="E617" s="42">
        <f t="array" ref="E617">IFERROR(INDEX(Raw_Articles!$I:$I,MATCH(A617,Raw_Articles!$A:$A,0)),"")</f>
        <v/>
      </c>
      <c r="F617" s="42">
        <f t="array" ref="F617">IFERROR(INDEX(Raw_Articles!$J:$J,MATCH(A617,Raw_Articles!$A:$A,0)),"")</f>
        <v/>
      </c>
      <c r="G617" s="42">
        <f t="array" ref="G617">IFERROR(INDEX(Raw_Articles!$K:$K,MATCH(A617,Raw_Articles!$A:$A,0)),"")</f>
        <v/>
      </c>
      <c r="H617" s="42" t="n"/>
      <c r="I617" s="42" t="n"/>
      <c r="J617" s="42" t="n"/>
      <c r="K617" s="42" t="n"/>
      <c r="L617" s="42" t="n"/>
      <c r="M617" s="42" t="n"/>
      <c r="N617" s="42" t="n"/>
      <c r="O617" s="42" t="n"/>
      <c r="P617" s="42" t="n"/>
      <c r="Q617" s="42" t="n"/>
      <c r="R617" s="42" t="n"/>
    </row>
    <row r="618">
      <c r="A618" s="42" t="n"/>
      <c r="B618" s="42">
        <f t="array" ref="B618">IFERROR(INDEX(Raw_Articles!$B:$B,MATCH(A618,Raw_Articles!$A:$A,0)),"")</f>
        <v/>
      </c>
      <c r="C618" s="42">
        <f t="array" ref="C618">IFERROR(INDEX(Raw_Articles!$G:$G,MATCH(A618,Raw_Articles!$A:$A,0)),"")</f>
        <v/>
      </c>
      <c r="D618" s="42">
        <f t="array" ref="D618">IFERROR(INDEX(Raw_Articles!$H:$H,MATCH(A618,Raw_Articles!$A:$A,0)),"")</f>
        <v/>
      </c>
      <c r="E618" s="42">
        <f t="array" ref="E618">IFERROR(INDEX(Raw_Articles!$I:$I,MATCH(A618,Raw_Articles!$A:$A,0)),"")</f>
        <v/>
      </c>
      <c r="F618" s="42">
        <f t="array" ref="F618">IFERROR(INDEX(Raw_Articles!$J:$J,MATCH(A618,Raw_Articles!$A:$A,0)),"")</f>
        <v/>
      </c>
      <c r="G618" s="42">
        <f t="array" ref="G618">IFERROR(INDEX(Raw_Articles!$K:$K,MATCH(A618,Raw_Articles!$A:$A,0)),"")</f>
        <v/>
      </c>
      <c r="H618" s="42" t="n"/>
      <c r="I618" s="42" t="n"/>
      <c r="J618" s="42" t="n"/>
      <c r="K618" s="42" t="n"/>
      <c r="L618" s="42" t="n"/>
      <c r="M618" s="42" t="n"/>
      <c r="N618" s="42" t="n"/>
      <c r="O618" s="42" t="n"/>
      <c r="P618" s="42" t="n"/>
      <c r="Q618" s="42" t="n"/>
      <c r="R618" s="42" t="n"/>
    </row>
    <row r="619">
      <c r="A619" s="42" t="n"/>
      <c r="B619" s="42">
        <f t="array" ref="B619">IFERROR(INDEX(Raw_Articles!$B:$B,MATCH(A619,Raw_Articles!$A:$A,0)),"")</f>
        <v/>
      </c>
      <c r="C619" s="42">
        <f t="array" ref="C619">IFERROR(INDEX(Raw_Articles!$G:$G,MATCH(A619,Raw_Articles!$A:$A,0)),"")</f>
        <v/>
      </c>
      <c r="D619" s="42">
        <f t="array" ref="D619">IFERROR(INDEX(Raw_Articles!$H:$H,MATCH(A619,Raw_Articles!$A:$A,0)),"")</f>
        <v/>
      </c>
      <c r="E619" s="42">
        <f t="array" ref="E619">IFERROR(INDEX(Raw_Articles!$I:$I,MATCH(A619,Raw_Articles!$A:$A,0)),"")</f>
        <v/>
      </c>
      <c r="F619" s="42">
        <f t="array" ref="F619">IFERROR(INDEX(Raw_Articles!$J:$J,MATCH(A619,Raw_Articles!$A:$A,0)),"")</f>
        <v/>
      </c>
      <c r="G619" s="42">
        <f t="array" ref="G619">IFERROR(INDEX(Raw_Articles!$K:$K,MATCH(A619,Raw_Articles!$A:$A,0)),"")</f>
        <v/>
      </c>
      <c r="H619" s="42" t="n"/>
      <c r="I619" s="42" t="n"/>
      <c r="J619" s="42" t="n"/>
      <c r="K619" s="42" t="n"/>
      <c r="L619" s="42" t="n"/>
      <c r="M619" s="42" t="n"/>
      <c r="N619" s="42" t="n"/>
      <c r="O619" s="42" t="n"/>
      <c r="P619" s="42" t="n"/>
      <c r="Q619" s="42" t="n"/>
      <c r="R619" s="42" t="n"/>
    </row>
    <row r="620">
      <c r="A620" s="42" t="n"/>
      <c r="B620" s="42">
        <f t="array" ref="B620">IFERROR(INDEX(Raw_Articles!$B:$B,MATCH(A620,Raw_Articles!$A:$A,0)),"")</f>
        <v/>
      </c>
      <c r="C620" s="42">
        <f t="array" ref="C620">IFERROR(INDEX(Raw_Articles!$G:$G,MATCH(A620,Raw_Articles!$A:$A,0)),"")</f>
        <v/>
      </c>
      <c r="D620" s="42">
        <f t="array" ref="D620">IFERROR(INDEX(Raw_Articles!$H:$H,MATCH(A620,Raw_Articles!$A:$A,0)),"")</f>
        <v/>
      </c>
      <c r="E620" s="42">
        <f t="array" ref="E620">IFERROR(INDEX(Raw_Articles!$I:$I,MATCH(A620,Raw_Articles!$A:$A,0)),"")</f>
        <v/>
      </c>
      <c r="F620" s="42">
        <f t="array" ref="F620">IFERROR(INDEX(Raw_Articles!$J:$J,MATCH(A620,Raw_Articles!$A:$A,0)),"")</f>
        <v/>
      </c>
      <c r="G620" s="42">
        <f t="array" ref="G620">IFERROR(INDEX(Raw_Articles!$K:$K,MATCH(A620,Raw_Articles!$A:$A,0)),"")</f>
        <v/>
      </c>
      <c r="H620" s="42" t="n"/>
      <c r="I620" s="42" t="n"/>
      <c r="J620" s="42" t="n"/>
      <c r="K620" s="42" t="n"/>
      <c r="L620" s="42" t="n"/>
      <c r="M620" s="42" t="n"/>
      <c r="N620" s="42" t="n"/>
      <c r="O620" s="42" t="n"/>
      <c r="P620" s="42" t="n"/>
      <c r="Q620" s="42" t="n"/>
      <c r="R620" s="42" t="n"/>
    </row>
    <row r="621">
      <c r="A621" s="42" t="n"/>
      <c r="B621" s="42">
        <f t="array" ref="B621">IFERROR(INDEX(Raw_Articles!$B:$B,MATCH(A621,Raw_Articles!$A:$A,0)),"")</f>
        <v/>
      </c>
      <c r="C621" s="42">
        <f t="array" ref="C621">IFERROR(INDEX(Raw_Articles!$G:$G,MATCH(A621,Raw_Articles!$A:$A,0)),"")</f>
        <v/>
      </c>
      <c r="D621" s="42">
        <f t="array" ref="D621">IFERROR(INDEX(Raw_Articles!$H:$H,MATCH(A621,Raw_Articles!$A:$A,0)),"")</f>
        <v/>
      </c>
      <c r="E621" s="42">
        <f t="array" ref="E621">IFERROR(INDEX(Raw_Articles!$I:$I,MATCH(A621,Raw_Articles!$A:$A,0)),"")</f>
        <v/>
      </c>
      <c r="F621" s="42">
        <f t="array" ref="F621">IFERROR(INDEX(Raw_Articles!$J:$J,MATCH(A621,Raw_Articles!$A:$A,0)),"")</f>
        <v/>
      </c>
      <c r="G621" s="42">
        <f t="array" ref="G621">IFERROR(INDEX(Raw_Articles!$K:$K,MATCH(A621,Raw_Articles!$A:$A,0)),"")</f>
        <v/>
      </c>
      <c r="H621" s="42" t="n"/>
      <c r="I621" s="42" t="n"/>
      <c r="J621" s="42" t="n"/>
      <c r="K621" s="42" t="n"/>
      <c r="L621" s="42" t="n"/>
      <c r="M621" s="42" t="n"/>
      <c r="N621" s="42" t="n"/>
      <c r="O621" s="42" t="n"/>
      <c r="P621" s="42" t="n"/>
      <c r="Q621" s="42" t="n"/>
      <c r="R621" s="42" t="n"/>
    </row>
    <row r="622">
      <c r="A622" s="42" t="n"/>
      <c r="B622" s="42">
        <f t="array" ref="B622">IFERROR(INDEX(Raw_Articles!$B:$B,MATCH(A622,Raw_Articles!$A:$A,0)),"")</f>
        <v/>
      </c>
      <c r="C622" s="42">
        <f t="array" ref="C622">IFERROR(INDEX(Raw_Articles!$G:$G,MATCH(A622,Raw_Articles!$A:$A,0)),"")</f>
        <v/>
      </c>
      <c r="D622" s="42">
        <f t="array" ref="D622">IFERROR(INDEX(Raw_Articles!$H:$H,MATCH(A622,Raw_Articles!$A:$A,0)),"")</f>
        <v/>
      </c>
      <c r="E622" s="42">
        <f t="array" ref="E622">IFERROR(INDEX(Raw_Articles!$I:$I,MATCH(A622,Raw_Articles!$A:$A,0)),"")</f>
        <v/>
      </c>
      <c r="F622" s="42">
        <f t="array" ref="F622">IFERROR(INDEX(Raw_Articles!$J:$J,MATCH(A622,Raw_Articles!$A:$A,0)),"")</f>
        <v/>
      </c>
      <c r="G622" s="42">
        <f t="array" ref="G622">IFERROR(INDEX(Raw_Articles!$K:$K,MATCH(A622,Raw_Articles!$A:$A,0)),"")</f>
        <v/>
      </c>
      <c r="H622" s="42" t="n"/>
      <c r="I622" s="42" t="n"/>
      <c r="J622" s="42" t="n"/>
      <c r="K622" s="42" t="n"/>
      <c r="L622" s="42" t="n"/>
      <c r="M622" s="42" t="n"/>
      <c r="N622" s="42" t="n"/>
      <c r="O622" s="42" t="n"/>
      <c r="P622" s="42" t="n"/>
      <c r="Q622" s="42" t="n"/>
      <c r="R622" s="42" t="n"/>
    </row>
    <row r="623">
      <c r="A623" s="42" t="n"/>
      <c r="B623" s="42">
        <f t="array" ref="B623">IFERROR(INDEX(Raw_Articles!$B:$B,MATCH(A623,Raw_Articles!$A:$A,0)),"")</f>
        <v/>
      </c>
      <c r="C623" s="42">
        <f t="array" ref="C623">IFERROR(INDEX(Raw_Articles!$G:$G,MATCH(A623,Raw_Articles!$A:$A,0)),"")</f>
        <v/>
      </c>
      <c r="D623" s="42">
        <f t="array" ref="D623">IFERROR(INDEX(Raw_Articles!$H:$H,MATCH(A623,Raw_Articles!$A:$A,0)),"")</f>
        <v/>
      </c>
      <c r="E623" s="42">
        <f t="array" ref="E623">IFERROR(INDEX(Raw_Articles!$I:$I,MATCH(A623,Raw_Articles!$A:$A,0)),"")</f>
        <v/>
      </c>
      <c r="F623" s="42">
        <f t="array" ref="F623">IFERROR(INDEX(Raw_Articles!$J:$J,MATCH(A623,Raw_Articles!$A:$A,0)),"")</f>
        <v/>
      </c>
      <c r="G623" s="42">
        <f t="array" ref="G623">IFERROR(INDEX(Raw_Articles!$K:$K,MATCH(A623,Raw_Articles!$A:$A,0)),"")</f>
        <v/>
      </c>
      <c r="H623" s="42" t="n"/>
      <c r="I623" s="42" t="n"/>
      <c r="J623" s="42" t="n"/>
      <c r="K623" s="42" t="n"/>
      <c r="L623" s="42" t="n"/>
      <c r="M623" s="42" t="n"/>
      <c r="N623" s="42" t="n"/>
      <c r="O623" s="42" t="n"/>
      <c r="P623" s="42" t="n"/>
      <c r="Q623" s="42" t="n"/>
      <c r="R623" s="42" t="n"/>
    </row>
    <row r="624">
      <c r="A624" s="42" t="n"/>
      <c r="B624" s="42">
        <f t="array" ref="B624">IFERROR(INDEX(Raw_Articles!$B:$B,MATCH(A624,Raw_Articles!$A:$A,0)),"")</f>
        <v/>
      </c>
      <c r="C624" s="42">
        <f t="array" ref="C624">IFERROR(INDEX(Raw_Articles!$G:$G,MATCH(A624,Raw_Articles!$A:$A,0)),"")</f>
        <v/>
      </c>
      <c r="D624" s="42">
        <f t="array" ref="D624">IFERROR(INDEX(Raw_Articles!$H:$H,MATCH(A624,Raw_Articles!$A:$A,0)),"")</f>
        <v/>
      </c>
      <c r="E624" s="42">
        <f t="array" ref="E624">IFERROR(INDEX(Raw_Articles!$I:$I,MATCH(A624,Raw_Articles!$A:$A,0)),"")</f>
        <v/>
      </c>
      <c r="F624" s="42">
        <f t="array" ref="F624">IFERROR(INDEX(Raw_Articles!$J:$J,MATCH(A624,Raw_Articles!$A:$A,0)),"")</f>
        <v/>
      </c>
      <c r="G624" s="42">
        <f t="array" ref="G624">IFERROR(INDEX(Raw_Articles!$K:$K,MATCH(A624,Raw_Articles!$A:$A,0)),"")</f>
        <v/>
      </c>
      <c r="H624" s="42" t="n"/>
      <c r="I624" s="42" t="n"/>
      <c r="J624" s="42" t="n"/>
      <c r="K624" s="42" t="n"/>
      <c r="L624" s="42" t="n"/>
      <c r="M624" s="42" t="n"/>
      <c r="N624" s="42" t="n"/>
      <c r="O624" s="42" t="n"/>
      <c r="P624" s="42" t="n"/>
      <c r="Q624" s="42" t="n"/>
      <c r="R624" s="42" t="n"/>
    </row>
    <row r="625">
      <c r="A625" s="42" t="n"/>
      <c r="B625" s="42">
        <f t="array" ref="B625">IFERROR(INDEX(Raw_Articles!$B:$B,MATCH(A625,Raw_Articles!$A:$A,0)),"")</f>
        <v/>
      </c>
      <c r="C625" s="42">
        <f t="array" ref="C625">IFERROR(INDEX(Raw_Articles!$G:$G,MATCH(A625,Raw_Articles!$A:$A,0)),"")</f>
        <v/>
      </c>
      <c r="D625" s="42">
        <f t="array" ref="D625">IFERROR(INDEX(Raw_Articles!$H:$H,MATCH(A625,Raw_Articles!$A:$A,0)),"")</f>
        <v/>
      </c>
      <c r="E625" s="42">
        <f t="array" ref="E625">IFERROR(INDEX(Raw_Articles!$I:$I,MATCH(A625,Raw_Articles!$A:$A,0)),"")</f>
        <v/>
      </c>
      <c r="F625" s="42">
        <f t="array" ref="F625">IFERROR(INDEX(Raw_Articles!$J:$J,MATCH(A625,Raw_Articles!$A:$A,0)),"")</f>
        <v/>
      </c>
      <c r="G625" s="42">
        <f t="array" ref="G625">IFERROR(INDEX(Raw_Articles!$K:$K,MATCH(A625,Raw_Articles!$A:$A,0)),"")</f>
        <v/>
      </c>
      <c r="H625" s="42" t="n"/>
      <c r="I625" s="42" t="n"/>
      <c r="J625" s="42" t="n"/>
      <c r="K625" s="42" t="n"/>
      <c r="L625" s="42" t="n"/>
      <c r="M625" s="42" t="n"/>
      <c r="N625" s="42" t="n"/>
      <c r="O625" s="42" t="n"/>
      <c r="P625" s="42" t="n"/>
      <c r="Q625" s="42" t="n"/>
      <c r="R625" s="42" t="n"/>
    </row>
    <row r="626">
      <c r="A626" s="42" t="n"/>
      <c r="B626" s="42">
        <f t="array" ref="B626">IFERROR(INDEX(Raw_Articles!$B:$B,MATCH(A626,Raw_Articles!$A:$A,0)),"")</f>
        <v/>
      </c>
      <c r="C626" s="42">
        <f t="array" ref="C626">IFERROR(INDEX(Raw_Articles!$G:$G,MATCH(A626,Raw_Articles!$A:$A,0)),"")</f>
        <v/>
      </c>
      <c r="D626" s="42">
        <f t="array" ref="D626">IFERROR(INDEX(Raw_Articles!$H:$H,MATCH(A626,Raw_Articles!$A:$A,0)),"")</f>
        <v/>
      </c>
      <c r="E626" s="42">
        <f t="array" ref="E626">IFERROR(INDEX(Raw_Articles!$I:$I,MATCH(A626,Raw_Articles!$A:$A,0)),"")</f>
        <v/>
      </c>
      <c r="F626" s="42">
        <f t="array" ref="F626">IFERROR(INDEX(Raw_Articles!$J:$J,MATCH(A626,Raw_Articles!$A:$A,0)),"")</f>
        <v/>
      </c>
      <c r="G626" s="42">
        <f t="array" ref="G626">IFERROR(INDEX(Raw_Articles!$K:$K,MATCH(A626,Raw_Articles!$A:$A,0)),"")</f>
        <v/>
      </c>
      <c r="H626" s="42" t="n"/>
      <c r="I626" s="42" t="n"/>
      <c r="J626" s="42" t="n"/>
      <c r="K626" s="42" t="n"/>
      <c r="L626" s="42" t="n"/>
      <c r="M626" s="42" t="n"/>
      <c r="N626" s="42" t="n"/>
      <c r="O626" s="42" t="n"/>
      <c r="P626" s="42" t="n"/>
      <c r="Q626" s="42" t="n"/>
      <c r="R626" s="42" t="n"/>
    </row>
    <row r="627">
      <c r="A627" s="42" t="n"/>
      <c r="B627" s="42">
        <f t="array" ref="B627">IFERROR(INDEX(Raw_Articles!$B:$B,MATCH(A627,Raw_Articles!$A:$A,0)),"")</f>
        <v/>
      </c>
      <c r="C627" s="42">
        <f t="array" ref="C627">IFERROR(INDEX(Raw_Articles!$G:$G,MATCH(A627,Raw_Articles!$A:$A,0)),"")</f>
        <v/>
      </c>
      <c r="D627" s="42">
        <f t="array" ref="D627">IFERROR(INDEX(Raw_Articles!$H:$H,MATCH(A627,Raw_Articles!$A:$A,0)),"")</f>
        <v/>
      </c>
      <c r="E627" s="42">
        <f t="array" ref="E627">IFERROR(INDEX(Raw_Articles!$I:$I,MATCH(A627,Raw_Articles!$A:$A,0)),"")</f>
        <v/>
      </c>
      <c r="F627" s="42">
        <f t="array" ref="F627">IFERROR(INDEX(Raw_Articles!$J:$J,MATCH(A627,Raw_Articles!$A:$A,0)),"")</f>
        <v/>
      </c>
      <c r="G627" s="42">
        <f t="array" ref="G627">IFERROR(INDEX(Raw_Articles!$K:$K,MATCH(A627,Raw_Articles!$A:$A,0)),"")</f>
        <v/>
      </c>
      <c r="H627" s="42" t="n"/>
      <c r="I627" s="42" t="n"/>
      <c r="J627" s="42" t="n"/>
      <c r="K627" s="42" t="n"/>
      <c r="L627" s="42" t="n"/>
      <c r="M627" s="42" t="n"/>
      <c r="N627" s="42" t="n"/>
      <c r="O627" s="42" t="n"/>
      <c r="P627" s="42" t="n"/>
      <c r="Q627" s="42" t="n"/>
      <c r="R627" s="42" t="n"/>
    </row>
    <row r="628">
      <c r="A628" s="42" t="n"/>
      <c r="B628" s="42">
        <f t="array" ref="B628">IFERROR(INDEX(Raw_Articles!$B:$B,MATCH(A628,Raw_Articles!$A:$A,0)),"")</f>
        <v/>
      </c>
      <c r="C628" s="42">
        <f t="array" ref="C628">IFERROR(INDEX(Raw_Articles!$G:$G,MATCH(A628,Raw_Articles!$A:$A,0)),"")</f>
        <v/>
      </c>
      <c r="D628" s="42">
        <f t="array" ref="D628">IFERROR(INDEX(Raw_Articles!$H:$H,MATCH(A628,Raw_Articles!$A:$A,0)),"")</f>
        <v/>
      </c>
      <c r="E628" s="42">
        <f t="array" ref="E628">IFERROR(INDEX(Raw_Articles!$I:$I,MATCH(A628,Raw_Articles!$A:$A,0)),"")</f>
        <v/>
      </c>
      <c r="F628" s="42">
        <f t="array" ref="F628">IFERROR(INDEX(Raw_Articles!$J:$J,MATCH(A628,Raw_Articles!$A:$A,0)),"")</f>
        <v/>
      </c>
      <c r="G628" s="42">
        <f t="array" ref="G628">IFERROR(INDEX(Raw_Articles!$K:$K,MATCH(A628,Raw_Articles!$A:$A,0)),"")</f>
        <v/>
      </c>
      <c r="H628" s="42" t="n"/>
      <c r="I628" s="42" t="n"/>
      <c r="J628" s="42" t="n"/>
      <c r="K628" s="42" t="n"/>
      <c r="L628" s="42" t="n"/>
      <c r="M628" s="42" t="n"/>
      <c r="N628" s="42" t="n"/>
      <c r="O628" s="42" t="n"/>
      <c r="P628" s="42" t="n"/>
      <c r="Q628" s="42" t="n"/>
      <c r="R628" s="42" t="n"/>
    </row>
    <row r="629">
      <c r="A629" s="42" t="n"/>
      <c r="B629" s="42">
        <f t="array" ref="B629">IFERROR(INDEX(Raw_Articles!$B:$B,MATCH(A629,Raw_Articles!$A:$A,0)),"")</f>
        <v/>
      </c>
      <c r="C629" s="42">
        <f t="array" ref="C629">IFERROR(INDEX(Raw_Articles!$G:$G,MATCH(A629,Raw_Articles!$A:$A,0)),"")</f>
        <v/>
      </c>
      <c r="D629" s="42">
        <f t="array" ref="D629">IFERROR(INDEX(Raw_Articles!$H:$H,MATCH(A629,Raw_Articles!$A:$A,0)),"")</f>
        <v/>
      </c>
      <c r="E629" s="42">
        <f t="array" ref="E629">IFERROR(INDEX(Raw_Articles!$I:$I,MATCH(A629,Raw_Articles!$A:$A,0)),"")</f>
        <v/>
      </c>
      <c r="F629" s="42">
        <f t="array" ref="F629">IFERROR(INDEX(Raw_Articles!$J:$J,MATCH(A629,Raw_Articles!$A:$A,0)),"")</f>
        <v/>
      </c>
      <c r="G629" s="42">
        <f t="array" ref="G629">IFERROR(INDEX(Raw_Articles!$K:$K,MATCH(A629,Raw_Articles!$A:$A,0)),"")</f>
        <v/>
      </c>
      <c r="H629" s="42" t="n"/>
      <c r="I629" s="42" t="n"/>
      <c r="J629" s="42" t="n"/>
      <c r="K629" s="42" t="n"/>
      <c r="L629" s="42" t="n"/>
      <c r="M629" s="42" t="n"/>
      <c r="N629" s="42" t="n"/>
      <c r="O629" s="42" t="n"/>
      <c r="P629" s="42" t="n"/>
      <c r="Q629" s="42" t="n"/>
      <c r="R629" s="42" t="n"/>
    </row>
    <row r="630">
      <c r="A630" s="42" t="n"/>
      <c r="B630" s="42">
        <f t="array" ref="B630">IFERROR(INDEX(Raw_Articles!$B:$B,MATCH(A630,Raw_Articles!$A:$A,0)),"")</f>
        <v/>
      </c>
      <c r="C630" s="42">
        <f t="array" ref="C630">IFERROR(INDEX(Raw_Articles!$G:$G,MATCH(A630,Raw_Articles!$A:$A,0)),"")</f>
        <v/>
      </c>
      <c r="D630" s="42">
        <f t="array" ref="D630">IFERROR(INDEX(Raw_Articles!$H:$H,MATCH(A630,Raw_Articles!$A:$A,0)),"")</f>
        <v/>
      </c>
      <c r="E630" s="42">
        <f t="array" ref="E630">IFERROR(INDEX(Raw_Articles!$I:$I,MATCH(A630,Raw_Articles!$A:$A,0)),"")</f>
        <v/>
      </c>
      <c r="F630" s="42">
        <f t="array" ref="F630">IFERROR(INDEX(Raw_Articles!$J:$J,MATCH(A630,Raw_Articles!$A:$A,0)),"")</f>
        <v/>
      </c>
      <c r="G630" s="42">
        <f t="array" ref="G630">IFERROR(INDEX(Raw_Articles!$K:$K,MATCH(A630,Raw_Articles!$A:$A,0)),"")</f>
        <v/>
      </c>
      <c r="H630" s="42" t="n"/>
      <c r="I630" s="42" t="n"/>
      <c r="J630" s="42" t="n"/>
      <c r="K630" s="42" t="n"/>
      <c r="L630" s="42" t="n"/>
      <c r="M630" s="42" t="n"/>
      <c r="N630" s="42" t="n"/>
      <c r="O630" s="42" t="n"/>
      <c r="P630" s="42" t="n"/>
      <c r="Q630" s="42" t="n"/>
      <c r="R630" s="42" t="n"/>
    </row>
    <row r="631">
      <c r="A631" s="42" t="n"/>
      <c r="B631" s="42">
        <f t="array" ref="B631">IFERROR(INDEX(Raw_Articles!$B:$B,MATCH(A631,Raw_Articles!$A:$A,0)),"")</f>
        <v/>
      </c>
      <c r="C631" s="42">
        <f t="array" ref="C631">IFERROR(INDEX(Raw_Articles!$G:$G,MATCH(A631,Raw_Articles!$A:$A,0)),"")</f>
        <v/>
      </c>
      <c r="D631" s="42">
        <f t="array" ref="D631">IFERROR(INDEX(Raw_Articles!$H:$H,MATCH(A631,Raw_Articles!$A:$A,0)),"")</f>
        <v/>
      </c>
      <c r="E631" s="42">
        <f t="array" ref="E631">IFERROR(INDEX(Raw_Articles!$I:$I,MATCH(A631,Raw_Articles!$A:$A,0)),"")</f>
        <v/>
      </c>
      <c r="F631" s="42">
        <f t="array" ref="F631">IFERROR(INDEX(Raw_Articles!$J:$J,MATCH(A631,Raw_Articles!$A:$A,0)),"")</f>
        <v/>
      </c>
      <c r="G631" s="42">
        <f t="array" ref="G631">IFERROR(INDEX(Raw_Articles!$K:$K,MATCH(A631,Raw_Articles!$A:$A,0)),"")</f>
        <v/>
      </c>
      <c r="H631" s="42" t="n"/>
      <c r="I631" s="42" t="n"/>
      <c r="J631" s="42" t="n"/>
      <c r="K631" s="42" t="n"/>
      <c r="L631" s="42" t="n"/>
      <c r="M631" s="42" t="n"/>
      <c r="N631" s="42" t="n"/>
      <c r="O631" s="42" t="n"/>
      <c r="P631" s="42" t="n"/>
      <c r="Q631" s="42" t="n"/>
      <c r="R631" s="42" t="n"/>
    </row>
    <row r="632">
      <c r="A632" s="42" t="n"/>
      <c r="B632" s="42">
        <f t="array" ref="B632">IFERROR(INDEX(Raw_Articles!$B:$B,MATCH(A632,Raw_Articles!$A:$A,0)),"")</f>
        <v/>
      </c>
      <c r="C632" s="42">
        <f t="array" ref="C632">IFERROR(INDEX(Raw_Articles!$G:$G,MATCH(A632,Raw_Articles!$A:$A,0)),"")</f>
        <v/>
      </c>
      <c r="D632" s="42">
        <f t="array" ref="D632">IFERROR(INDEX(Raw_Articles!$H:$H,MATCH(A632,Raw_Articles!$A:$A,0)),"")</f>
        <v/>
      </c>
      <c r="E632" s="42">
        <f t="array" ref="E632">IFERROR(INDEX(Raw_Articles!$I:$I,MATCH(A632,Raw_Articles!$A:$A,0)),"")</f>
        <v/>
      </c>
      <c r="F632" s="42">
        <f t="array" ref="F632">IFERROR(INDEX(Raw_Articles!$J:$J,MATCH(A632,Raw_Articles!$A:$A,0)),"")</f>
        <v/>
      </c>
      <c r="G632" s="42">
        <f t="array" ref="G632">IFERROR(INDEX(Raw_Articles!$K:$K,MATCH(A632,Raw_Articles!$A:$A,0)),"")</f>
        <v/>
      </c>
      <c r="H632" s="42" t="n"/>
      <c r="I632" s="42" t="n"/>
      <c r="J632" s="42" t="n"/>
      <c r="K632" s="42" t="n"/>
      <c r="L632" s="42" t="n"/>
      <c r="M632" s="42" t="n"/>
      <c r="N632" s="42" t="n"/>
      <c r="O632" s="42" t="n"/>
      <c r="P632" s="42" t="n"/>
      <c r="Q632" s="42" t="n"/>
      <c r="R632" s="42" t="n"/>
    </row>
    <row r="633">
      <c r="A633" s="42" t="n"/>
      <c r="B633" s="42">
        <f t="array" ref="B633">IFERROR(INDEX(Raw_Articles!$B:$B,MATCH(A633,Raw_Articles!$A:$A,0)),"")</f>
        <v/>
      </c>
      <c r="C633" s="42">
        <f t="array" ref="C633">IFERROR(INDEX(Raw_Articles!$G:$G,MATCH(A633,Raw_Articles!$A:$A,0)),"")</f>
        <v/>
      </c>
      <c r="D633" s="42">
        <f t="array" ref="D633">IFERROR(INDEX(Raw_Articles!$H:$H,MATCH(A633,Raw_Articles!$A:$A,0)),"")</f>
        <v/>
      </c>
      <c r="E633" s="42">
        <f t="array" ref="E633">IFERROR(INDEX(Raw_Articles!$I:$I,MATCH(A633,Raw_Articles!$A:$A,0)),"")</f>
        <v/>
      </c>
      <c r="F633" s="42">
        <f t="array" ref="F633">IFERROR(INDEX(Raw_Articles!$J:$J,MATCH(A633,Raw_Articles!$A:$A,0)),"")</f>
        <v/>
      </c>
      <c r="G633" s="42">
        <f t="array" ref="G633">IFERROR(INDEX(Raw_Articles!$K:$K,MATCH(A633,Raw_Articles!$A:$A,0)),"")</f>
        <v/>
      </c>
      <c r="H633" s="42" t="n"/>
      <c r="I633" s="42" t="n"/>
      <c r="J633" s="42" t="n"/>
      <c r="K633" s="42" t="n"/>
      <c r="L633" s="42" t="n"/>
      <c r="M633" s="42" t="n"/>
      <c r="N633" s="42" t="n"/>
      <c r="O633" s="42" t="n"/>
      <c r="P633" s="42" t="n"/>
      <c r="Q633" s="42" t="n"/>
      <c r="R633" s="42" t="n"/>
    </row>
    <row r="634">
      <c r="A634" s="42" t="n"/>
      <c r="B634" s="42">
        <f t="array" ref="B634">IFERROR(INDEX(Raw_Articles!$B:$B,MATCH(A634,Raw_Articles!$A:$A,0)),"")</f>
        <v/>
      </c>
      <c r="C634" s="42">
        <f t="array" ref="C634">IFERROR(INDEX(Raw_Articles!$G:$G,MATCH(A634,Raw_Articles!$A:$A,0)),"")</f>
        <v/>
      </c>
      <c r="D634" s="42">
        <f t="array" ref="D634">IFERROR(INDEX(Raw_Articles!$H:$H,MATCH(A634,Raw_Articles!$A:$A,0)),"")</f>
        <v/>
      </c>
      <c r="E634" s="42">
        <f t="array" ref="E634">IFERROR(INDEX(Raw_Articles!$I:$I,MATCH(A634,Raw_Articles!$A:$A,0)),"")</f>
        <v/>
      </c>
      <c r="F634" s="42">
        <f t="array" ref="F634">IFERROR(INDEX(Raw_Articles!$J:$J,MATCH(A634,Raw_Articles!$A:$A,0)),"")</f>
        <v/>
      </c>
      <c r="G634" s="42">
        <f t="array" ref="G634">IFERROR(INDEX(Raw_Articles!$K:$K,MATCH(A634,Raw_Articles!$A:$A,0)),"")</f>
        <v/>
      </c>
      <c r="H634" s="42" t="n"/>
      <c r="I634" s="42" t="n"/>
      <c r="J634" s="42" t="n"/>
      <c r="K634" s="42" t="n"/>
      <c r="L634" s="42" t="n"/>
      <c r="M634" s="42" t="n"/>
      <c r="N634" s="42" t="n"/>
      <c r="O634" s="42" t="n"/>
      <c r="P634" s="42" t="n"/>
      <c r="Q634" s="42" t="n"/>
      <c r="R634" s="42" t="n"/>
    </row>
    <row r="635">
      <c r="A635" s="42" t="n"/>
      <c r="B635" s="42">
        <f t="array" ref="B635">IFERROR(INDEX(Raw_Articles!$B:$B,MATCH(A635,Raw_Articles!$A:$A,0)),"")</f>
        <v/>
      </c>
      <c r="C635" s="42">
        <f t="array" ref="C635">IFERROR(INDEX(Raw_Articles!$G:$G,MATCH(A635,Raw_Articles!$A:$A,0)),"")</f>
        <v/>
      </c>
      <c r="D635" s="42">
        <f t="array" ref="D635">IFERROR(INDEX(Raw_Articles!$H:$H,MATCH(A635,Raw_Articles!$A:$A,0)),"")</f>
        <v/>
      </c>
      <c r="E635" s="42">
        <f t="array" ref="E635">IFERROR(INDEX(Raw_Articles!$I:$I,MATCH(A635,Raw_Articles!$A:$A,0)),"")</f>
        <v/>
      </c>
      <c r="F635" s="42">
        <f t="array" ref="F635">IFERROR(INDEX(Raw_Articles!$J:$J,MATCH(A635,Raw_Articles!$A:$A,0)),"")</f>
        <v/>
      </c>
      <c r="G635" s="42">
        <f t="array" ref="G635">IFERROR(INDEX(Raw_Articles!$K:$K,MATCH(A635,Raw_Articles!$A:$A,0)),"")</f>
        <v/>
      </c>
      <c r="H635" s="42" t="n"/>
      <c r="I635" s="42" t="n"/>
      <c r="J635" s="42" t="n"/>
      <c r="K635" s="42" t="n"/>
      <c r="L635" s="42" t="n"/>
      <c r="M635" s="42" t="n"/>
      <c r="N635" s="42" t="n"/>
      <c r="O635" s="42" t="n"/>
      <c r="P635" s="42" t="n"/>
      <c r="Q635" s="42" t="n"/>
      <c r="R635" s="42" t="n"/>
    </row>
    <row r="636">
      <c r="A636" s="42" t="n"/>
      <c r="B636" s="42">
        <f t="array" ref="B636">IFERROR(INDEX(Raw_Articles!$B:$B,MATCH(A636,Raw_Articles!$A:$A,0)),"")</f>
        <v/>
      </c>
      <c r="C636" s="42">
        <f t="array" ref="C636">IFERROR(INDEX(Raw_Articles!$G:$G,MATCH(A636,Raw_Articles!$A:$A,0)),"")</f>
        <v/>
      </c>
      <c r="D636" s="42">
        <f t="array" ref="D636">IFERROR(INDEX(Raw_Articles!$H:$H,MATCH(A636,Raw_Articles!$A:$A,0)),"")</f>
        <v/>
      </c>
      <c r="E636" s="42">
        <f t="array" ref="E636">IFERROR(INDEX(Raw_Articles!$I:$I,MATCH(A636,Raw_Articles!$A:$A,0)),"")</f>
        <v/>
      </c>
      <c r="F636" s="42">
        <f t="array" ref="F636">IFERROR(INDEX(Raw_Articles!$J:$J,MATCH(A636,Raw_Articles!$A:$A,0)),"")</f>
        <v/>
      </c>
      <c r="G636" s="42">
        <f t="array" ref="G636">IFERROR(INDEX(Raw_Articles!$K:$K,MATCH(A636,Raw_Articles!$A:$A,0)),"")</f>
        <v/>
      </c>
      <c r="H636" s="42" t="n"/>
      <c r="I636" s="42" t="n"/>
      <c r="J636" s="42" t="n"/>
      <c r="K636" s="42" t="n"/>
      <c r="L636" s="42" t="n"/>
      <c r="M636" s="42" t="n"/>
      <c r="N636" s="42" t="n"/>
      <c r="O636" s="42" t="n"/>
      <c r="P636" s="42" t="n"/>
      <c r="Q636" s="42" t="n"/>
      <c r="R636" s="42" t="n"/>
    </row>
    <row r="637">
      <c r="A637" s="42" t="n"/>
      <c r="B637" s="42">
        <f t="array" ref="B637">IFERROR(INDEX(Raw_Articles!$B:$B,MATCH(A637,Raw_Articles!$A:$A,0)),"")</f>
        <v/>
      </c>
      <c r="C637" s="42">
        <f t="array" ref="C637">IFERROR(INDEX(Raw_Articles!$G:$G,MATCH(A637,Raw_Articles!$A:$A,0)),"")</f>
        <v/>
      </c>
      <c r="D637" s="42">
        <f t="array" ref="D637">IFERROR(INDEX(Raw_Articles!$H:$H,MATCH(A637,Raw_Articles!$A:$A,0)),"")</f>
        <v/>
      </c>
      <c r="E637" s="42">
        <f t="array" ref="E637">IFERROR(INDEX(Raw_Articles!$I:$I,MATCH(A637,Raw_Articles!$A:$A,0)),"")</f>
        <v/>
      </c>
      <c r="F637" s="42">
        <f t="array" ref="F637">IFERROR(INDEX(Raw_Articles!$J:$J,MATCH(A637,Raw_Articles!$A:$A,0)),"")</f>
        <v/>
      </c>
      <c r="G637" s="42">
        <f t="array" ref="G637">IFERROR(INDEX(Raw_Articles!$K:$K,MATCH(A637,Raw_Articles!$A:$A,0)),"")</f>
        <v/>
      </c>
      <c r="H637" s="42" t="n"/>
      <c r="I637" s="42" t="n"/>
      <c r="J637" s="42" t="n"/>
      <c r="K637" s="42" t="n"/>
      <c r="L637" s="42" t="n"/>
      <c r="M637" s="42" t="n"/>
      <c r="N637" s="42" t="n"/>
      <c r="O637" s="42" t="n"/>
      <c r="P637" s="42" t="n"/>
      <c r="Q637" s="42" t="n"/>
      <c r="R637" s="42" t="n"/>
    </row>
    <row r="638">
      <c r="A638" s="42" t="n"/>
      <c r="B638" s="42">
        <f t="array" ref="B638">IFERROR(INDEX(Raw_Articles!$B:$B,MATCH(A638,Raw_Articles!$A:$A,0)),"")</f>
        <v/>
      </c>
      <c r="C638" s="42">
        <f t="array" ref="C638">IFERROR(INDEX(Raw_Articles!$G:$G,MATCH(A638,Raw_Articles!$A:$A,0)),"")</f>
        <v/>
      </c>
      <c r="D638" s="42">
        <f t="array" ref="D638">IFERROR(INDEX(Raw_Articles!$H:$H,MATCH(A638,Raw_Articles!$A:$A,0)),"")</f>
        <v/>
      </c>
      <c r="E638" s="42">
        <f t="array" ref="E638">IFERROR(INDEX(Raw_Articles!$I:$I,MATCH(A638,Raw_Articles!$A:$A,0)),"")</f>
        <v/>
      </c>
      <c r="F638" s="42">
        <f t="array" ref="F638">IFERROR(INDEX(Raw_Articles!$J:$J,MATCH(A638,Raw_Articles!$A:$A,0)),"")</f>
        <v/>
      </c>
      <c r="G638" s="42">
        <f t="array" ref="G638">IFERROR(INDEX(Raw_Articles!$K:$K,MATCH(A638,Raw_Articles!$A:$A,0)),"")</f>
        <v/>
      </c>
      <c r="H638" s="42" t="n"/>
      <c r="I638" s="42" t="n"/>
      <c r="J638" s="42" t="n"/>
      <c r="K638" s="42" t="n"/>
      <c r="L638" s="42" t="n"/>
      <c r="M638" s="42" t="n"/>
      <c r="N638" s="42" t="n"/>
      <c r="O638" s="42" t="n"/>
      <c r="P638" s="42" t="n"/>
      <c r="Q638" s="42" t="n"/>
      <c r="R638" s="42" t="n"/>
    </row>
    <row r="639">
      <c r="A639" s="42" t="n"/>
      <c r="B639" s="42">
        <f t="array" ref="B639">IFERROR(INDEX(Raw_Articles!$B:$B,MATCH(A639,Raw_Articles!$A:$A,0)),"")</f>
        <v/>
      </c>
      <c r="C639" s="42">
        <f t="array" ref="C639">IFERROR(INDEX(Raw_Articles!$G:$G,MATCH(A639,Raw_Articles!$A:$A,0)),"")</f>
        <v/>
      </c>
      <c r="D639" s="42">
        <f t="array" ref="D639">IFERROR(INDEX(Raw_Articles!$H:$H,MATCH(A639,Raw_Articles!$A:$A,0)),"")</f>
        <v/>
      </c>
      <c r="E639" s="42">
        <f t="array" ref="E639">IFERROR(INDEX(Raw_Articles!$I:$I,MATCH(A639,Raw_Articles!$A:$A,0)),"")</f>
        <v/>
      </c>
      <c r="F639" s="42">
        <f t="array" ref="F639">IFERROR(INDEX(Raw_Articles!$J:$J,MATCH(A639,Raw_Articles!$A:$A,0)),"")</f>
        <v/>
      </c>
      <c r="G639" s="42">
        <f t="array" ref="G639">IFERROR(INDEX(Raw_Articles!$K:$K,MATCH(A639,Raw_Articles!$A:$A,0)),"")</f>
        <v/>
      </c>
      <c r="H639" s="42" t="n"/>
      <c r="I639" s="42" t="n"/>
      <c r="J639" s="42" t="n"/>
      <c r="K639" s="42" t="n"/>
      <c r="L639" s="42" t="n"/>
      <c r="M639" s="42" t="n"/>
      <c r="N639" s="42" t="n"/>
      <c r="O639" s="42" t="n"/>
      <c r="P639" s="42" t="n"/>
      <c r="Q639" s="42" t="n"/>
      <c r="R639" s="42" t="n"/>
    </row>
    <row r="640">
      <c r="A640" s="42" t="n"/>
      <c r="B640" s="42">
        <f t="array" ref="B640">IFERROR(INDEX(Raw_Articles!$B:$B,MATCH(A640,Raw_Articles!$A:$A,0)),"")</f>
        <v/>
      </c>
      <c r="C640" s="42">
        <f t="array" ref="C640">IFERROR(INDEX(Raw_Articles!$G:$G,MATCH(A640,Raw_Articles!$A:$A,0)),"")</f>
        <v/>
      </c>
      <c r="D640" s="42">
        <f t="array" ref="D640">IFERROR(INDEX(Raw_Articles!$H:$H,MATCH(A640,Raw_Articles!$A:$A,0)),"")</f>
        <v/>
      </c>
      <c r="E640" s="42">
        <f t="array" ref="E640">IFERROR(INDEX(Raw_Articles!$I:$I,MATCH(A640,Raw_Articles!$A:$A,0)),"")</f>
        <v/>
      </c>
      <c r="F640" s="42">
        <f t="array" ref="F640">IFERROR(INDEX(Raw_Articles!$J:$J,MATCH(A640,Raw_Articles!$A:$A,0)),"")</f>
        <v/>
      </c>
      <c r="G640" s="42">
        <f t="array" ref="G640">IFERROR(INDEX(Raw_Articles!$K:$K,MATCH(A640,Raw_Articles!$A:$A,0)),"")</f>
        <v/>
      </c>
      <c r="H640" s="42" t="n"/>
      <c r="I640" s="42" t="n"/>
      <c r="J640" s="42" t="n"/>
      <c r="K640" s="42" t="n"/>
      <c r="L640" s="42" t="n"/>
      <c r="M640" s="42" t="n"/>
      <c r="N640" s="42" t="n"/>
      <c r="O640" s="42" t="n"/>
      <c r="P640" s="42" t="n"/>
      <c r="Q640" s="42" t="n"/>
      <c r="R640" s="42" t="n"/>
    </row>
    <row r="641">
      <c r="A641" s="42" t="n"/>
      <c r="B641" s="42">
        <f t="array" ref="B641">IFERROR(INDEX(Raw_Articles!$B:$B,MATCH(A641,Raw_Articles!$A:$A,0)),"")</f>
        <v/>
      </c>
      <c r="C641" s="42">
        <f t="array" ref="C641">IFERROR(INDEX(Raw_Articles!$G:$G,MATCH(A641,Raw_Articles!$A:$A,0)),"")</f>
        <v/>
      </c>
      <c r="D641" s="42">
        <f t="array" ref="D641">IFERROR(INDEX(Raw_Articles!$H:$H,MATCH(A641,Raw_Articles!$A:$A,0)),"")</f>
        <v/>
      </c>
      <c r="E641" s="42">
        <f t="array" ref="E641">IFERROR(INDEX(Raw_Articles!$I:$I,MATCH(A641,Raw_Articles!$A:$A,0)),"")</f>
        <v/>
      </c>
      <c r="F641" s="42">
        <f t="array" ref="F641">IFERROR(INDEX(Raw_Articles!$J:$J,MATCH(A641,Raw_Articles!$A:$A,0)),"")</f>
        <v/>
      </c>
      <c r="G641" s="42">
        <f t="array" ref="G641">IFERROR(INDEX(Raw_Articles!$K:$K,MATCH(A641,Raw_Articles!$A:$A,0)),"")</f>
        <v/>
      </c>
      <c r="H641" s="42" t="n"/>
      <c r="I641" s="42" t="n"/>
      <c r="J641" s="42" t="n"/>
      <c r="K641" s="42" t="n"/>
      <c r="L641" s="42" t="n"/>
      <c r="M641" s="42" t="n"/>
      <c r="N641" s="42" t="n"/>
      <c r="O641" s="42" t="n"/>
      <c r="P641" s="42" t="n"/>
      <c r="Q641" s="42" t="n"/>
      <c r="R641" s="42" t="n"/>
    </row>
    <row r="642">
      <c r="A642" s="42" t="n"/>
      <c r="B642" s="42">
        <f t="array" ref="B642">IFERROR(INDEX(Raw_Articles!$B:$B,MATCH(A642,Raw_Articles!$A:$A,0)),"")</f>
        <v/>
      </c>
      <c r="C642" s="42">
        <f t="array" ref="C642">IFERROR(INDEX(Raw_Articles!$G:$G,MATCH(A642,Raw_Articles!$A:$A,0)),"")</f>
        <v/>
      </c>
      <c r="D642" s="42">
        <f t="array" ref="D642">IFERROR(INDEX(Raw_Articles!$H:$H,MATCH(A642,Raw_Articles!$A:$A,0)),"")</f>
        <v/>
      </c>
      <c r="E642" s="42">
        <f t="array" ref="E642">IFERROR(INDEX(Raw_Articles!$I:$I,MATCH(A642,Raw_Articles!$A:$A,0)),"")</f>
        <v/>
      </c>
      <c r="F642" s="42">
        <f t="array" ref="F642">IFERROR(INDEX(Raw_Articles!$J:$J,MATCH(A642,Raw_Articles!$A:$A,0)),"")</f>
        <v/>
      </c>
      <c r="G642" s="42">
        <f t="array" ref="G642">IFERROR(INDEX(Raw_Articles!$K:$K,MATCH(A642,Raw_Articles!$A:$A,0)),"")</f>
        <v/>
      </c>
      <c r="H642" s="42" t="n"/>
      <c r="I642" s="42" t="n"/>
      <c r="J642" s="42" t="n"/>
      <c r="K642" s="42" t="n"/>
      <c r="L642" s="42" t="n"/>
      <c r="M642" s="42" t="n"/>
      <c r="N642" s="42" t="n"/>
      <c r="O642" s="42" t="n"/>
      <c r="P642" s="42" t="n"/>
      <c r="Q642" s="42" t="n"/>
      <c r="R642" s="42" t="n"/>
    </row>
    <row r="643">
      <c r="A643" s="42" t="n"/>
      <c r="B643" s="42">
        <f t="array" ref="B643">IFERROR(INDEX(Raw_Articles!$B:$B,MATCH(A643,Raw_Articles!$A:$A,0)),"")</f>
        <v/>
      </c>
      <c r="C643" s="42">
        <f t="array" ref="C643">IFERROR(INDEX(Raw_Articles!$G:$G,MATCH(A643,Raw_Articles!$A:$A,0)),"")</f>
        <v/>
      </c>
      <c r="D643" s="42">
        <f t="array" ref="D643">IFERROR(INDEX(Raw_Articles!$H:$H,MATCH(A643,Raw_Articles!$A:$A,0)),"")</f>
        <v/>
      </c>
      <c r="E643" s="42">
        <f t="array" ref="E643">IFERROR(INDEX(Raw_Articles!$I:$I,MATCH(A643,Raw_Articles!$A:$A,0)),"")</f>
        <v/>
      </c>
      <c r="F643" s="42">
        <f t="array" ref="F643">IFERROR(INDEX(Raw_Articles!$J:$J,MATCH(A643,Raw_Articles!$A:$A,0)),"")</f>
        <v/>
      </c>
      <c r="G643" s="42">
        <f t="array" ref="G643">IFERROR(INDEX(Raw_Articles!$K:$K,MATCH(A643,Raw_Articles!$A:$A,0)),"")</f>
        <v/>
      </c>
      <c r="H643" s="42" t="n"/>
      <c r="I643" s="42" t="n"/>
      <c r="J643" s="42" t="n"/>
      <c r="K643" s="42" t="n"/>
      <c r="L643" s="42" t="n"/>
      <c r="M643" s="42" t="n"/>
      <c r="N643" s="42" t="n"/>
      <c r="O643" s="42" t="n"/>
      <c r="P643" s="42" t="n"/>
      <c r="Q643" s="42" t="n"/>
      <c r="R643" s="42" t="n"/>
    </row>
    <row r="644">
      <c r="A644" s="42" t="n"/>
      <c r="B644" s="42">
        <f t="array" ref="B644">IFERROR(INDEX(Raw_Articles!$B:$B,MATCH(A644,Raw_Articles!$A:$A,0)),"")</f>
        <v/>
      </c>
      <c r="C644" s="42">
        <f t="array" ref="C644">IFERROR(INDEX(Raw_Articles!$G:$G,MATCH(A644,Raw_Articles!$A:$A,0)),"")</f>
        <v/>
      </c>
      <c r="D644" s="42">
        <f t="array" ref="D644">IFERROR(INDEX(Raw_Articles!$H:$H,MATCH(A644,Raw_Articles!$A:$A,0)),"")</f>
        <v/>
      </c>
      <c r="E644" s="42">
        <f t="array" ref="E644">IFERROR(INDEX(Raw_Articles!$I:$I,MATCH(A644,Raw_Articles!$A:$A,0)),"")</f>
        <v/>
      </c>
      <c r="F644" s="42">
        <f t="array" ref="F644">IFERROR(INDEX(Raw_Articles!$J:$J,MATCH(A644,Raw_Articles!$A:$A,0)),"")</f>
        <v/>
      </c>
      <c r="G644" s="42">
        <f t="array" ref="G644">IFERROR(INDEX(Raw_Articles!$K:$K,MATCH(A644,Raw_Articles!$A:$A,0)),"")</f>
        <v/>
      </c>
      <c r="H644" s="42" t="n"/>
      <c r="I644" s="42" t="n"/>
      <c r="J644" s="42" t="n"/>
      <c r="K644" s="42" t="n"/>
      <c r="L644" s="42" t="n"/>
      <c r="M644" s="42" t="n"/>
      <c r="N644" s="42" t="n"/>
      <c r="O644" s="42" t="n"/>
      <c r="P644" s="42" t="n"/>
      <c r="Q644" s="42" t="n"/>
      <c r="R644" s="42" t="n"/>
    </row>
    <row r="645">
      <c r="A645" s="42" t="n"/>
      <c r="B645" s="42">
        <f t="array" ref="B645">IFERROR(INDEX(Raw_Articles!$B:$B,MATCH(A645,Raw_Articles!$A:$A,0)),"")</f>
        <v/>
      </c>
      <c r="C645" s="42">
        <f t="array" ref="C645">IFERROR(INDEX(Raw_Articles!$G:$G,MATCH(A645,Raw_Articles!$A:$A,0)),"")</f>
        <v/>
      </c>
      <c r="D645" s="42">
        <f t="array" ref="D645">IFERROR(INDEX(Raw_Articles!$H:$H,MATCH(A645,Raw_Articles!$A:$A,0)),"")</f>
        <v/>
      </c>
      <c r="E645" s="42">
        <f t="array" ref="E645">IFERROR(INDEX(Raw_Articles!$I:$I,MATCH(A645,Raw_Articles!$A:$A,0)),"")</f>
        <v/>
      </c>
      <c r="F645" s="42">
        <f t="array" ref="F645">IFERROR(INDEX(Raw_Articles!$J:$J,MATCH(A645,Raw_Articles!$A:$A,0)),"")</f>
        <v/>
      </c>
      <c r="G645" s="42">
        <f t="array" ref="G645">IFERROR(INDEX(Raw_Articles!$K:$K,MATCH(A645,Raw_Articles!$A:$A,0)),"")</f>
        <v/>
      </c>
      <c r="H645" s="42" t="n"/>
      <c r="I645" s="42" t="n"/>
      <c r="J645" s="42" t="n"/>
      <c r="K645" s="42" t="n"/>
      <c r="L645" s="42" t="n"/>
      <c r="M645" s="42" t="n"/>
      <c r="N645" s="42" t="n"/>
      <c r="O645" s="42" t="n"/>
      <c r="P645" s="42" t="n"/>
      <c r="Q645" s="42" t="n"/>
      <c r="R645" s="42" t="n"/>
    </row>
    <row r="646">
      <c r="A646" s="42" t="n"/>
      <c r="B646" s="42">
        <f t="array" ref="B646">IFERROR(INDEX(Raw_Articles!$B:$B,MATCH(A646,Raw_Articles!$A:$A,0)),"")</f>
        <v/>
      </c>
      <c r="C646" s="42">
        <f t="array" ref="C646">IFERROR(INDEX(Raw_Articles!$G:$G,MATCH(A646,Raw_Articles!$A:$A,0)),"")</f>
        <v/>
      </c>
      <c r="D646" s="42">
        <f t="array" ref="D646">IFERROR(INDEX(Raw_Articles!$H:$H,MATCH(A646,Raw_Articles!$A:$A,0)),"")</f>
        <v/>
      </c>
      <c r="E646" s="42">
        <f t="array" ref="E646">IFERROR(INDEX(Raw_Articles!$I:$I,MATCH(A646,Raw_Articles!$A:$A,0)),"")</f>
        <v/>
      </c>
      <c r="F646" s="42">
        <f t="array" ref="F646">IFERROR(INDEX(Raw_Articles!$J:$J,MATCH(A646,Raw_Articles!$A:$A,0)),"")</f>
        <v/>
      </c>
      <c r="G646" s="42">
        <f t="array" ref="G646">IFERROR(INDEX(Raw_Articles!$K:$K,MATCH(A646,Raw_Articles!$A:$A,0)),"")</f>
        <v/>
      </c>
      <c r="H646" s="42" t="n"/>
      <c r="I646" s="42" t="n"/>
      <c r="J646" s="42" t="n"/>
      <c r="K646" s="42" t="n"/>
      <c r="L646" s="42" t="n"/>
      <c r="M646" s="42" t="n"/>
      <c r="N646" s="42" t="n"/>
      <c r="O646" s="42" t="n"/>
      <c r="P646" s="42" t="n"/>
      <c r="Q646" s="42" t="n"/>
      <c r="R646" s="42" t="n"/>
    </row>
    <row r="647">
      <c r="A647" s="42" t="n"/>
      <c r="B647" s="42">
        <f t="array" ref="B647">IFERROR(INDEX(Raw_Articles!$B:$B,MATCH(A647,Raw_Articles!$A:$A,0)),"")</f>
        <v/>
      </c>
      <c r="C647" s="42">
        <f t="array" ref="C647">IFERROR(INDEX(Raw_Articles!$G:$G,MATCH(A647,Raw_Articles!$A:$A,0)),"")</f>
        <v/>
      </c>
      <c r="D647" s="42">
        <f t="array" ref="D647">IFERROR(INDEX(Raw_Articles!$H:$H,MATCH(A647,Raw_Articles!$A:$A,0)),"")</f>
        <v/>
      </c>
      <c r="E647" s="42">
        <f t="array" ref="E647">IFERROR(INDEX(Raw_Articles!$I:$I,MATCH(A647,Raw_Articles!$A:$A,0)),"")</f>
        <v/>
      </c>
      <c r="F647" s="42">
        <f t="array" ref="F647">IFERROR(INDEX(Raw_Articles!$J:$J,MATCH(A647,Raw_Articles!$A:$A,0)),"")</f>
        <v/>
      </c>
      <c r="G647" s="42">
        <f t="array" ref="G647">IFERROR(INDEX(Raw_Articles!$K:$K,MATCH(A647,Raw_Articles!$A:$A,0)),"")</f>
        <v/>
      </c>
      <c r="H647" s="42" t="n"/>
      <c r="I647" s="42" t="n"/>
      <c r="J647" s="42" t="n"/>
      <c r="K647" s="42" t="n"/>
      <c r="L647" s="42" t="n"/>
      <c r="M647" s="42" t="n"/>
      <c r="N647" s="42" t="n"/>
      <c r="O647" s="42" t="n"/>
      <c r="P647" s="42" t="n"/>
      <c r="Q647" s="42" t="n"/>
      <c r="R647" s="42" t="n"/>
    </row>
    <row r="648">
      <c r="A648" s="42" t="n"/>
      <c r="B648" s="42">
        <f t="array" ref="B648">IFERROR(INDEX(Raw_Articles!$B:$B,MATCH(A648,Raw_Articles!$A:$A,0)),"")</f>
        <v/>
      </c>
      <c r="C648" s="42">
        <f t="array" ref="C648">IFERROR(INDEX(Raw_Articles!$G:$G,MATCH(A648,Raw_Articles!$A:$A,0)),"")</f>
        <v/>
      </c>
      <c r="D648" s="42">
        <f t="array" ref="D648">IFERROR(INDEX(Raw_Articles!$H:$H,MATCH(A648,Raw_Articles!$A:$A,0)),"")</f>
        <v/>
      </c>
      <c r="E648" s="42">
        <f t="array" ref="E648">IFERROR(INDEX(Raw_Articles!$I:$I,MATCH(A648,Raw_Articles!$A:$A,0)),"")</f>
        <v/>
      </c>
      <c r="F648" s="42">
        <f t="array" ref="F648">IFERROR(INDEX(Raw_Articles!$J:$J,MATCH(A648,Raw_Articles!$A:$A,0)),"")</f>
        <v/>
      </c>
      <c r="G648" s="42">
        <f t="array" ref="G648">IFERROR(INDEX(Raw_Articles!$K:$K,MATCH(A648,Raw_Articles!$A:$A,0)),"")</f>
        <v/>
      </c>
      <c r="H648" s="42" t="n"/>
      <c r="I648" s="42" t="n"/>
      <c r="J648" s="42" t="n"/>
      <c r="K648" s="42" t="n"/>
      <c r="L648" s="42" t="n"/>
      <c r="M648" s="42" t="n"/>
      <c r="N648" s="42" t="n"/>
      <c r="O648" s="42" t="n"/>
      <c r="P648" s="42" t="n"/>
      <c r="Q648" s="42" t="n"/>
      <c r="R648" s="42" t="n"/>
    </row>
    <row r="649">
      <c r="A649" s="42" t="n"/>
      <c r="B649" s="42">
        <f t="array" ref="B649">IFERROR(INDEX(Raw_Articles!$B:$B,MATCH(A649,Raw_Articles!$A:$A,0)),"")</f>
        <v/>
      </c>
      <c r="C649" s="42">
        <f t="array" ref="C649">IFERROR(INDEX(Raw_Articles!$G:$G,MATCH(A649,Raw_Articles!$A:$A,0)),"")</f>
        <v/>
      </c>
      <c r="D649" s="42">
        <f t="array" ref="D649">IFERROR(INDEX(Raw_Articles!$H:$H,MATCH(A649,Raw_Articles!$A:$A,0)),"")</f>
        <v/>
      </c>
      <c r="E649" s="42">
        <f t="array" ref="E649">IFERROR(INDEX(Raw_Articles!$I:$I,MATCH(A649,Raw_Articles!$A:$A,0)),"")</f>
        <v/>
      </c>
      <c r="F649" s="42">
        <f t="array" ref="F649">IFERROR(INDEX(Raw_Articles!$J:$J,MATCH(A649,Raw_Articles!$A:$A,0)),"")</f>
        <v/>
      </c>
      <c r="G649" s="42">
        <f t="array" ref="G649">IFERROR(INDEX(Raw_Articles!$K:$K,MATCH(A649,Raw_Articles!$A:$A,0)),"")</f>
        <v/>
      </c>
      <c r="H649" s="42" t="n"/>
      <c r="I649" s="42" t="n"/>
      <c r="J649" s="42" t="n"/>
      <c r="K649" s="42" t="n"/>
      <c r="L649" s="42" t="n"/>
      <c r="M649" s="42" t="n"/>
      <c r="N649" s="42" t="n"/>
      <c r="O649" s="42" t="n"/>
      <c r="P649" s="42" t="n"/>
      <c r="Q649" s="42" t="n"/>
      <c r="R649" s="42" t="n"/>
    </row>
    <row r="650">
      <c r="A650" s="42" t="n"/>
      <c r="B650" s="42">
        <f t="array" ref="B650">IFERROR(INDEX(Raw_Articles!$B:$B,MATCH(A650,Raw_Articles!$A:$A,0)),"")</f>
        <v/>
      </c>
      <c r="C650" s="42">
        <f t="array" ref="C650">IFERROR(INDEX(Raw_Articles!$G:$G,MATCH(A650,Raw_Articles!$A:$A,0)),"")</f>
        <v/>
      </c>
      <c r="D650" s="42">
        <f t="array" ref="D650">IFERROR(INDEX(Raw_Articles!$H:$H,MATCH(A650,Raw_Articles!$A:$A,0)),"")</f>
        <v/>
      </c>
      <c r="E650" s="42">
        <f t="array" ref="E650">IFERROR(INDEX(Raw_Articles!$I:$I,MATCH(A650,Raw_Articles!$A:$A,0)),"")</f>
        <v/>
      </c>
      <c r="F650" s="42">
        <f t="array" ref="F650">IFERROR(INDEX(Raw_Articles!$J:$J,MATCH(A650,Raw_Articles!$A:$A,0)),"")</f>
        <v/>
      </c>
      <c r="G650" s="42">
        <f t="array" ref="G650">IFERROR(INDEX(Raw_Articles!$K:$K,MATCH(A650,Raw_Articles!$A:$A,0)),"")</f>
        <v/>
      </c>
      <c r="H650" s="42" t="n"/>
      <c r="I650" s="42" t="n"/>
      <c r="J650" s="42" t="n"/>
      <c r="K650" s="42" t="n"/>
      <c r="L650" s="42" t="n"/>
      <c r="M650" s="42" t="n"/>
      <c r="N650" s="42" t="n"/>
      <c r="O650" s="42" t="n"/>
      <c r="P650" s="42" t="n"/>
      <c r="Q650" s="42" t="n"/>
      <c r="R650" s="42" t="n"/>
    </row>
    <row r="651">
      <c r="A651" s="42" t="n"/>
      <c r="B651" s="42">
        <f t="array" ref="B651">IFERROR(INDEX(Raw_Articles!$B:$B,MATCH(A651,Raw_Articles!$A:$A,0)),"")</f>
        <v/>
      </c>
      <c r="C651" s="42">
        <f t="array" ref="C651">IFERROR(INDEX(Raw_Articles!$G:$G,MATCH(A651,Raw_Articles!$A:$A,0)),"")</f>
        <v/>
      </c>
      <c r="D651" s="42">
        <f t="array" ref="D651">IFERROR(INDEX(Raw_Articles!$H:$H,MATCH(A651,Raw_Articles!$A:$A,0)),"")</f>
        <v/>
      </c>
      <c r="E651" s="42">
        <f t="array" ref="E651">IFERROR(INDEX(Raw_Articles!$I:$I,MATCH(A651,Raw_Articles!$A:$A,0)),"")</f>
        <v/>
      </c>
      <c r="F651" s="42">
        <f t="array" ref="F651">IFERROR(INDEX(Raw_Articles!$J:$J,MATCH(A651,Raw_Articles!$A:$A,0)),"")</f>
        <v/>
      </c>
      <c r="G651" s="42">
        <f t="array" ref="G651">IFERROR(INDEX(Raw_Articles!$K:$K,MATCH(A651,Raw_Articles!$A:$A,0)),"")</f>
        <v/>
      </c>
      <c r="H651" s="42" t="n"/>
      <c r="I651" s="42" t="n"/>
      <c r="J651" s="42" t="n"/>
      <c r="K651" s="42" t="n"/>
      <c r="L651" s="42" t="n"/>
      <c r="M651" s="42" t="n"/>
      <c r="N651" s="42" t="n"/>
      <c r="O651" s="42" t="n"/>
      <c r="P651" s="42" t="n"/>
      <c r="Q651" s="42" t="n"/>
      <c r="R651" s="42" t="n"/>
    </row>
    <row r="652">
      <c r="A652" s="42" t="n"/>
      <c r="B652" s="42">
        <f t="array" ref="B652">IFERROR(INDEX(Raw_Articles!$B:$B,MATCH(A652,Raw_Articles!$A:$A,0)),"")</f>
        <v/>
      </c>
      <c r="C652" s="42">
        <f t="array" ref="C652">IFERROR(INDEX(Raw_Articles!$G:$G,MATCH(A652,Raw_Articles!$A:$A,0)),"")</f>
        <v/>
      </c>
      <c r="D652" s="42">
        <f t="array" ref="D652">IFERROR(INDEX(Raw_Articles!$H:$H,MATCH(A652,Raw_Articles!$A:$A,0)),"")</f>
        <v/>
      </c>
      <c r="E652" s="42">
        <f t="array" ref="E652">IFERROR(INDEX(Raw_Articles!$I:$I,MATCH(A652,Raw_Articles!$A:$A,0)),"")</f>
        <v/>
      </c>
      <c r="F652" s="42">
        <f t="array" ref="F652">IFERROR(INDEX(Raw_Articles!$J:$J,MATCH(A652,Raw_Articles!$A:$A,0)),"")</f>
        <v/>
      </c>
      <c r="G652" s="42">
        <f t="array" ref="G652">IFERROR(INDEX(Raw_Articles!$K:$K,MATCH(A652,Raw_Articles!$A:$A,0)),"")</f>
        <v/>
      </c>
      <c r="H652" s="42" t="n"/>
      <c r="I652" s="42" t="n"/>
      <c r="J652" s="42" t="n"/>
      <c r="K652" s="42" t="n"/>
      <c r="L652" s="42" t="n"/>
      <c r="M652" s="42" t="n"/>
      <c r="N652" s="42" t="n"/>
      <c r="O652" s="42" t="n"/>
      <c r="P652" s="42" t="n"/>
      <c r="Q652" s="42" t="n"/>
      <c r="R652" s="42" t="n"/>
    </row>
    <row r="653">
      <c r="A653" s="42" t="n"/>
      <c r="B653" s="42">
        <f t="array" ref="B653">IFERROR(INDEX(Raw_Articles!$B:$B,MATCH(A653,Raw_Articles!$A:$A,0)),"")</f>
        <v/>
      </c>
      <c r="C653" s="42">
        <f t="array" ref="C653">IFERROR(INDEX(Raw_Articles!$G:$G,MATCH(A653,Raw_Articles!$A:$A,0)),"")</f>
        <v/>
      </c>
      <c r="D653" s="42">
        <f t="array" ref="D653">IFERROR(INDEX(Raw_Articles!$H:$H,MATCH(A653,Raw_Articles!$A:$A,0)),"")</f>
        <v/>
      </c>
      <c r="E653" s="42">
        <f t="array" ref="E653">IFERROR(INDEX(Raw_Articles!$I:$I,MATCH(A653,Raw_Articles!$A:$A,0)),"")</f>
        <v/>
      </c>
      <c r="F653" s="42">
        <f t="array" ref="F653">IFERROR(INDEX(Raw_Articles!$J:$J,MATCH(A653,Raw_Articles!$A:$A,0)),"")</f>
        <v/>
      </c>
      <c r="G653" s="42">
        <f t="array" ref="G653">IFERROR(INDEX(Raw_Articles!$K:$K,MATCH(A653,Raw_Articles!$A:$A,0)),"")</f>
        <v/>
      </c>
      <c r="H653" s="42" t="n"/>
      <c r="I653" s="42" t="n"/>
      <c r="J653" s="42" t="n"/>
      <c r="K653" s="42" t="n"/>
      <c r="L653" s="42" t="n"/>
      <c r="M653" s="42" t="n"/>
      <c r="N653" s="42" t="n"/>
      <c r="O653" s="42" t="n"/>
      <c r="P653" s="42" t="n"/>
      <c r="Q653" s="42" t="n"/>
      <c r="R653" s="42" t="n"/>
    </row>
    <row r="654">
      <c r="A654" s="42" t="n"/>
      <c r="B654" s="42">
        <f t="array" ref="B654">IFERROR(INDEX(Raw_Articles!$B:$B,MATCH(A654,Raw_Articles!$A:$A,0)),"")</f>
        <v/>
      </c>
      <c r="C654" s="42">
        <f t="array" ref="C654">IFERROR(INDEX(Raw_Articles!$G:$G,MATCH(A654,Raw_Articles!$A:$A,0)),"")</f>
        <v/>
      </c>
      <c r="D654" s="42">
        <f t="array" ref="D654">IFERROR(INDEX(Raw_Articles!$H:$H,MATCH(A654,Raw_Articles!$A:$A,0)),"")</f>
        <v/>
      </c>
      <c r="E654" s="42">
        <f t="array" ref="E654">IFERROR(INDEX(Raw_Articles!$I:$I,MATCH(A654,Raw_Articles!$A:$A,0)),"")</f>
        <v/>
      </c>
      <c r="F654" s="42">
        <f t="array" ref="F654">IFERROR(INDEX(Raw_Articles!$J:$J,MATCH(A654,Raw_Articles!$A:$A,0)),"")</f>
        <v/>
      </c>
      <c r="G654" s="42">
        <f t="array" ref="G654">IFERROR(INDEX(Raw_Articles!$K:$K,MATCH(A654,Raw_Articles!$A:$A,0)),"")</f>
        <v/>
      </c>
      <c r="H654" s="42" t="n"/>
      <c r="I654" s="42" t="n"/>
      <c r="J654" s="42" t="n"/>
      <c r="K654" s="42" t="n"/>
      <c r="L654" s="42" t="n"/>
      <c r="M654" s="42" t="n"/>
      <c r="N654" s="42" t="n"/>
      <c r="O654" s="42" t="n"/>
      <c r="P654" s="42" t="n"/>
      <c r="Q654" s="42" t="n"/>
      <c r="R654" s="42" t="n"/>
    </row>
    <row r="655">
      <c r="A655" s="42" t="n"/>
      <c r="B655" s="42">
        <f t="array" ref="B655">IFERROR(INDEX(Raw_Articles!$B:$B,MATCH(A655,Raw_Articles!$A:$A,0)),"")</f>
        <v/>
      </c>
      <c r="C655" s="42">
        <f t="array" ref="C655">IFERROR(INDEX(Raw_Articles!$G:$G,MATCH(A655,Raw_Articles!$A:$A,0)),"")</f>
        <v/>
      </c>
      <c r="D655" s="42">
        <f t="array" ref="D655">IFERROR(INDEX(Raw_Articles!$H:$H,MATCH(A655,Raw_Articles!$A:$A,0)),"")</f>
        <v/>
      </c>
      <c r="E655" s="42">
        <f t="array" ref="E655">IFERROR(INDEX(Raw_Articles!$I:$I,MATCH(A655,Raw_Articles!$A:$A,0)),"")</f>
        <v/>
      </c>
      <c r="F655" s="42">
        <f t="array" ref="F655">IFERROR(INDEX(Raw_Articles!$J:$J,MATCH(A655,Raw_Articles!$A:$A,0)),"")</f>
        <v/>
      </c>
      <c r="G655" s="42">
        <f t="array" ref="G655">IFERROR(INDEX(Raw_Articles!$K:$K,MATCH(A655,Raw_Articles!$A:$A,0)),"")</f>
        <v/>
      </c>
      <c r="H655" s="42" t="n"/>
      <c r="I655" s="42" t="n"/>
      <c r="J655" s="42" t="n"/>
      <c r="K655" s="42" t="n"/>
      <c r="L655" s="42" t="n"/>
      <c r="M655" s="42" t="n"/>
      <c r="N655" s="42" t="n"/>
      <c r="O655" s="42" t="n"/>
      <c r="P655" s="42" t="n"/>
      <c r="Q655" s="42" t="n"/>
      <c r="R655" s="42" t="n"/>
    </row>
    <row r="656">
      <c r="A656" s="42" t="n"/>
      <c r="B656" s="42">
        <f t="array" ref="B656">IFERROR(INDEX(Raw_Articles!$B:$B,MATCH(A656,Raw_Articles!$A:$A,0)),"")</f>
        <v/>
      </c>
      <c r="C656" s="42">
        <f t="array" ref="C656">IFERROR(INDEX(Raw_Articles!$G:$G,MATCH(A656,Raw_Articles!$A:$A,0)),"")</f>
        <v/>
      </c>
      <c r="D656" s="42">
        <f t="array" ref="D656">IFERROR(INDEX(Raw_Articles!$H:$H,MATCH(A656,Raw_Articles!$A:$A,0)),"")</f>
        <v/>
      </c>
      <c r="E656" s="42">
        <f t="array" ref="E656">IFERROR(INDEX(Raw_Articles!$I:$I,MATCH(A656,Raw_Articles!$A:$A,0)),"")</f>
        <v/>
      </c>
      <c r="F656" s="42">
        <f t="array" ref="F656">IFERROR(INDEX(Raw_Articles!$J:$J,MATCH(A656,Raw_Articles!$A:$A,0)),"")</f>
        <v/>
      </c>
      <c r="G656" s="42">
        <f t="array" ref="G656">IFERROR(INDEX(Raw_Articles!$K:$K,MATCH(A656,Raw_Articles!$A:$A,0)),"")</f>
        <v/>
      </c>
      <c r="H656" s="42" t="n"/>
      <c r="I656" s="42" t="n"/>
      <c r="J656" s="42" t="n"/>
      <c r="K656" s="42" t="n"/>
      <c r="L656" s="42" t="n"/>
      <c r="M656" s="42" t="n"/>
      <c r="N656" s="42" t="n"/>
      <c r="O656" s="42" t="n"/>
      <c r="P656" s="42" t="n"/>
      <c r="Q656" s="42" t="n"/>
      <c r="R656" s="42" t="n"/>
    </row>
    <row r="657">
      <c r="A657" s="42" t="n"/>
      <c r="B657" s="42">
        <f t="array" ref="B657">IFERROR(INDEX(Raw_Articles!$B:$B,MATCH(A657,Raw_Articles!$A:$A,0)),"")</f>
        <v/>
      </c>
      <c r="C657" s="42">
        <f t="array" ref="C657">IFERROR(INDEX(Raw_Articles!$G:$G,MATCH(A657,Raw_Articles!$A:$A,0)),"")</f>
        <v/>
      </c>
      <c r="D657" s="42">
        <f t="array" ref="D657">IFERROR(INDEX(Raw_Articles!$H:$H,MATCH(A657,Raw_Articles!$A:$A,0)),"")</f>
        <v/>
      </c>
      <c r="E657" s="42">
        <f t="array" ref="E657">IFERROR(INDEX(Raw_Articles!$I:$I,MATCH(A657,Raw_Articles!$A:$A,0)),"")</f>
        <v/>
      </c>
      <c r="F657" s="42">
        <f t="array" ref="F657">IFERROR(INDEX(Raw_Articles!$J:$J,MATCH(A657,Raw_Articles!$A:$A,0)),"")</f>
        <v/>
      </c>
      <c r="G657" s="42">
        <f t="array" ref="G657">IFERROR(INDEX(Raw_Articles!$K:$K,MATCH(A657,Raw_Articles!$A:$A,0)),"")</f>
        <v/>
      </c>
      <c r="H657" s="42" t="n"/>
      <c r="I657" s="42" t="n"/>
      <c r="J657" s="42" t="n"/>
      <c r="K657" s="42" t="n"/>
      <c r="L657" s="42" t="n"/>
      <c r="M657" s="42" t="n"/>
      <c r="N657" s="42" t="n"/>
      <c r="O657" s="42" t="n"/>
      <c r="P657" s="42" t="n"/>
      <c r="Q657" s="42" t="n"/>
      <c r="R657" s="42" t="n"/>
    </row>
    <row r="658">
      <c r="A658" s="42" t="n"/>
      <c r="B658" s="42">
        <f t="array" ref="B658">IFERROR(INDEX(Raw_Articles!$B:$B,MATCH(A658,Raw_Articles!$A:$A,0)),"")</f>
        <v/>
      </c>
      <c r="C658" s="42">
        <f t="array" ref="C658">IFERROR(INDEX(Raw_Articles!$G:$G,MATCH(A658,Raw_Articles!$A:$A,0)),"")</f>
        <v/>
      </c>
      <c r="D658" s="42">
        <f t="array" ref="D658">IFERROR(INDEX(Raw_Articles!$H:$H,MATCH(A658,Raw_Articles!$A:$A,0)),"")</f>
        <v/>
      </c>
      <c r="E658" s="42">
        <f t="array" ref="E658">IFERROR(INDEX(Raw_Articles!$I:$I,MATCH(A658,Raw_Articles!$A:$A,0)),"")</f>
        <v/>
      </c>
      <c r="F658" s="42">
        <f t="array" ref="F658">IFERROR(INDEX(Raw_Articles!$J:$J,MATCH(A658,Raw_Articles!$A:$A,0)),"")</f>
        <v/>
      </c>
      <c r="G658" s="42">
        <f t="array" ref="G658">IFERROR(INDEX(Raw_Articles!$K:$K,MATCH(A658,Raw_Articles!$A:$A,0)),"")</f>
        <v/>
      </c>
      <c r="H658" s="42" t="n"/>
      <c r="I658" s="42" t="n"/>
      <c r="J658" s="42" t="n"/>
      <c r="K658" s="42" t="n"/>
      <c r="L658" s="42" t="n"/>
      <c r="M658" s="42" t="n"/>
      <c r="N658" s="42" t="n"/>
      <c r="O658" s="42" t="n"/>
      <c r="P658" s="42" t="n"/>
      <c r="Q658" s="42" t="n"/>
      <c r="R658" s="42" t="n"/>
    </row>
    <row r="659">
      <c r="A659" s="42" t="n"/>
      <c r="B659" s="42">
        <f t="array" ref="B659">IFERROR(INDEX(Raw_Articles!$B:$B,MATCH(A659,Raw_Articles!$A:$A,0)),"")</f>
        <v/>
      </c>
      <c r="C659" s="42">
        <f t="array" ref="C659">IFERROR(INDEX(Raw_Articles!$G:$G,MATCH(A659,Raw_Articles!$A:$A,0)),"")</f>
        <v/>
      </c>
      <c r="D659" s="42">
        <f t="array" ref="D659">IFERROR(INDEX(Raw_Articles!$H:$H,MATCH(A659,Raw_Articles!$A:$A,0)),"")</f>
        <v/>
      </c>
      <c r="E659" s="42">
        <f t="array" ref="E659">IFERROR(INDEX(Raw_Articles!$I:$I,MATCH(A659,Raw_Articles!$A:$A,0)),"")</f>
        <v/>
      </c>
      <c r="F659" s="42">
        <f t="array" ref="F659">IFERROR(INDEX(Raw_Articles!$J:$J,MATCH(A659,Raw_Articles!$A:$A,0)),"")</f>
        <v/>
      </c>
      <c r="G659" s="42">
        <f t="array" ref="G659">IFERROR(INDEX(Raw_Articles!$K:$K,MATCH(A659,Raw_Articles!$A:$A,0)),"")</f>
        <v/>
      </c>
      <c r="H659" s="42" t="n"/>
      <c r="I659" s="42" t="n"/>
      <c r="J659" s="42" t="n"/>
      <c r="K659" s="42" t="n"/>
      <c r="L659" s="42" t="n"/>
      <c r="M659" s="42" t="n"/>
      <c r="N659" s="42" t="n"/>
      <c r="O659" s="42" t="n"/>
      <c r="P659" s="42" t="n"/>
      <c r="Q659" s="42" t="n"/>
      <c r="R659" s="42" t="n"/>
    </row>
    <row r="660">
      <c r="A660" s="42" t="n"/>
      <c r="B660" s="42">
        <f t="array" ref="B660">IFERROR(INDEX(Raw_Articles!$B:$B,MATCH(A660,Raw_Articles!$A:$A,0)),"")</f>
        <v/>
      </c>
      <c r="C660" s="42">
        <f t="array" ref="C660">IFERROR(INDEX(Raw_Articles!$G:$G,MATCH(A660,Raw_Articles!$A:$A,0)),"")</f>
        <v/>
      </c>
      <c r="D660" s="42">
        <f t="array" ref="D660">IFERROR(INDEX(Raw_Articles!$H:$H,MATCH(A660,Raw_Articles!$A:$A,0)),"")</f>
        <v/>
      </c>
      <c r="E660" s="42">
        <f t="array" ref="E660">IFERROR(INDEX(Raw_Articles!$I:$I,MATCH(A660,Raw_Articles!$A:$A,0)),"")</f>
        <v/>
      </c>
      <c r="F660" s="42">
        <f t="array" ref="F660">IFERROR(INDEX(Raw_Articles!$J:$J,MATCH(A660,Raw_Articles!$A:$A,0)),"")</f>
        <v/>
      </c>
      <c r="G660" s="42">
        <f t="array" ref="G660">IFERROR(INDEX(Raw_Articles!$K:$K,MATCH(A660,Raw_Articles!$A:$A,0)),"")</f>
        <v/>
      </c>
      <c r="H660" s="42" t="n"/>
      <c r="I660" s="42" t="n"/>
      <c r="J660" s="42" t="n"/>
      <c r="K660" s="42" t="n"/>
      <c r="L660" s="42" t="n"/>
      <c r="M660" s="42" t="n"/>
      <c r="N660" s="42" t="n"/>
      <c r="O660" s="42" t="n"/>
      <c r="P660" s="42" t="n"/>
      <c r="Q660" s="42" t="n"/>
      <c r="R660" s="42" t="n"/>
    </row>
    <row r="661">
      <c r="A661" s="42" t="n"/>
      <c r="B661" s="42">
        <f t="array" ref="B661">IFERROR(INDEX(Raw_Articles!$B:$B,MATCH(A661,Raw_Articles!$A:$A,0)),"")</f>
        <v/>
      </c>
      <c r="C661" s="42">
        <f t="array" ref="C661">IFERROR(INDEX(Raw_Articles!$G:$G,MATCH(A661,Raw_Articles!$A:$A,0)),"")</f>
        <v/>
      </c>
      <c r="D661" s="42">
        <f t="array" ref="D661">IFERROR(INDEX(Raw_Articles!$H:$H,MATCH(A661,Raw_Articles!$A:$A,0)),"")</f>
        <v/>
      </c>
      <c r="E661" s="42">
        <f t="array" ref="E661">IFERROR(INDEX(Raw_Articles!$I:$I,MATCH(A661,Raw_Articles!$A:$A,0)),"")</f>
        <v/>
      </c>
      <c r="F661" s="42">
        <f t="array" ref="F661">IFERROR(INDEX(Raw_Articles!$J:$J,MATCH(A661,Raw_Articles!$A:$A,0)),"")</f>
        <v/>
      </c>
      <c r="G661" s="42">
        <f t="array" ref="G661">IFERROR(INDEX(Raw_Articles!$K:$K,MATCH(A661,Raw_Articles!$A:$A,0)),"")</f>
        <v/>
      </c>
      <c r="H661" s="42" t="n"/>
      <c r="I661" s="42" t="n"/>
      <c r="J661" s="42" t="n"/>
      <c r="K661" s="42" t="n"/>
      <c r="L661" s="42" t="n"/>
      <c r="M661" s="42" t="n"/>
      <c r="N661" s="42" t="n"/>
      <c r="O661" s="42" t="n"/>
      <c r="P661" s="42" t="n"/>
      <c r="Q661" s="42" t="n"/>
      <c r="R661" s="42" t="n"/>
    </row>
    <row r="662">
      <c r="A662" s="42" t="n"/>
      <c r="B662" s="42">
        <f t="array" ref="B662">IFERROR(INDEX(Raw_Articles!$B:$B,MATCH(A662,Raw_Articles!$A:$A,0)),"")</f>
        <v/>
      </c>
      <c r="C662" s="42">
        <f t="array" ref="C662">IFERROR(INDEX(Raw_Articles!$G:$G,MATCH(A662,Raw_Articles!$A:$A,0)),"")</f>
        <v/>
      </c>
      <c r="D662" s="42">
        <f t="array" ref="D662">IFERROR(INDEX(Raw_Articles!$H:$H,MATCH(A662,Raw_Articles!$A:$A,0)),"")</f>
        <v/>
      </c>
      <c r="E662" s="42">
        <f t="array" ref="E662">IFERROR(INDEX(Raw_Articles!$I:$I,MATCH(A662,Raw_Articles!$A:$A,0)),"")</f>
        <v/>
      </c>
      <c r="F662" s="42">
        <f t="array" ref="F662">IFERROR(INDEX(Raw_Articles!$J:$J,MATCH(A662,Raw_Articles!$A:$A,0)),"")</f>
        <v/>
      </c>
      <c r="G662" s="42">
        <f t="array" ref="G662">IFERROR(INDEX(Raw_Articles!$K:$K,MATCH(A662,Raw_Articles!$A:$A,0)),"")</f>
        <v/>
      </c>
      <c r="H662" s="42" t="n"/>
      <c r="I662" s="42" t="n"/>
      <c r="J662" s="42" t="n"/>
      <c r="K662" s="42" t="n"/>
      <c r="L662" s="42" t="n"/>
      <c r="M662" s="42" t="n"/>
      <c r="N662" s="42" t="n"/>
      <c r="O662" s="42" t="n"/>
      <c r="P662" s="42" t="n"/>
      <c r="Q662" s="42" t="n"/>
      <c r="R662" s="42" t="n"/>
    </row>
    <row r="663">
      <c r="A663" s="42" t="n"/>
      <c r="B663" s="42">
        <f t="array" ref="B663">IFERROR(INDEX(Raw_Articles!$B:$B,MATCH(A663,Raw_Articles!$A:$A,0)),"")</f>
        <v/>
      </c>
      <c r="C663" s="42">
        <f t="array" ref="C663">IFERROR(INDEX(Raw_Articles!$G:$G,MATCH(A663,Raw_Articles!$A:$A,0)),"")</f>
        <v/>
      </c>
      <c r="D663" s="42">
        <f t="array" ref="D663">IFERROR(INDEX(Raw_Articles!$H:$H,MATCH(A663,Raw_Articles!$A:$A,0)),"")</f>
        <v/>
      </c>
      <c r="E663" s="42">
        <f t="array" ref="E663">IFERROR(INDEX(Raw_Articles!$I:$I,MATCH(A663,Raw_Articles!$A:$A,0)),"")</f>
        <v/>
      </c>
      <c r="F663" s="42">
        <f t="array" ref="F663">IFERROR(INDEX(Raw_Articles!$J:$J,MATCH(A663,Raw_Articles!$A:$A,0)),"")</f>
        <v/>
      </c>
      <c r="G663" s="42">
        <f t="array" ref="G663">IFERROR(INDEX(Raw_Articles!$K:$K,MATCH(A663,Raw_Articles!$A:$A,0)),"")</f>
        <v/>
      </c>
      <c r="H663" s="42" t="n"/>
      <c r="I663" s="42" t="n"/>
      <c r="J663" s="42" t="n"/>
      <c r="K663" s="42" t="n"/>
      <c r="L663" s="42" t="n"/>
      <c r="M663" s="42" t="n"/>
      <c r="N663" s="42" t="n"/>
      <c r="O663" s="42" t="n"/>
      <c r="P663" s="42" t="n"/>
      <c r="Q663" s="42" t="n"/>
      <c r="R663" s="42" t="n"/>
    </row>
    <row r="664">
      <c r="A664" s="42" t="n"/>
      <c r="B664" s="42">
        <f t="array" ref="B664">IFERROR(INDEX(Raw_Articles!$B:$B,MATCH(A664,Raw_Articles!$A:$A,0)),"")</f>
        <v/>
      </c>
      <c r="C664" s="42">
        <f t="array" ref="C664">IFERROR(INDEX(Raw_Articles!$G:$G,MATCH(A664,Raw_Articles!$A:$A,0)),"")</f>
        <v/>
      </c>
      <c r="D664" s="42">
        <f t="array" ref="D664">IFERROR(INDEX(Raw_Articles!$H:$H,MATCH(A664,Raw_Articles!$A:$A,0)),"")</f>
        <v/>
      </c>
      <c r="E664" s="42">
        <f t="array" ref="E664">IFERROR(INDEX(Raw_Articles!$I:$I,MATCH(A664,Raw_Articles!$A:$A,0)),"")</f>
        <v/>
      </c>
      <c r="F664" s="42">
        <f t="array" ref="F664">IFERROR(INDEX(Raw_Articles!$J:$J,MATCH(A664,Raw_Articles!$A:$A,0)),"")</f>
        <v/>
      </c>
      <c r="G664" s="42">
        <f t="array" ref="G664">IFERROR(INDEX(Raw_Articles!$K:$K,MATCH(A664,Raw_Articles!$A:$A,0)),"")</f>
        <v/>
      </c>
      <c r="H664" s="42" t="n"/>
      <c r="I664" s="42" t="n"/>
      <c r="J664" s="42" t="n"/>
      <c r="K664" s="42" t="n"/>
      <c r="L664" s="42" t="n"/>
      <c r="M664" s="42" t="n"/>
      <c r="N664" s="42" t="n"/>
      <c r="O664" s="42" t="n"/>
      <c r="P664" s="42" t="n"/>
      <c r="Q664" s="42" t="n"/>
      <c r="R664" s="42" t="n"/>
    </row>
    <row r="665">
      <c r="A665" s="42" t="n"/>
      <c r="B665" s="42">
        <f t="array" ref="B665">IFERROR(INDEX(Raw_Articles!$B:$B,MATCH(A665,Raw_Articles!$A:$A,0)),"")</f>
        <v/>
      </c>
      <c r="C665" s="42">
        <f t="array" ref="C665">IFERROR(INDEX(Raw_Articles!$G:$G,MATCH(A665,Raw_Articles!$A:$A,0)),"")</f>
        <v/>
      </c>
      <c r="D665" s="42">
        <f t="array" ref="D665">IFERROR(INDEX(Raw_Articles!$H:$H,MATCH(A665,Raw_Articles!$A:$A,0)),"")</f>
        <v/>
      </c>
      <c r="E665" s="42">
        <f t="array" ref="E665">IFERROR(INDEX(Raw_Articles!$I:$I,MATCH(A665,Raw_Articles!$A:$A,0)),"")</f>
        <v/>
      </c>
      <c r="F665" s="42">
        <f t="array" ref="F665">IFERROR(INDEX(Raw_Articles!$J:$J,MATCH(A665,Raw_Articles!$A:$A,0)),"")</f>
        <v/>
      </c>
      <c r="G665" s="42">
        <f t="array" ref="G665">IFERROR(INDEX(Raw_Articles!$K:$K,MATCH(A665,Raw_Articles!$A:$A,0)),"")</f>
        <v/>
      </c>
      <c r="H665" s="42" t="n"/>
      <c r="I665" s="42" t="n"/>
      <c r="J665" s="42" t="n"/>
      <c r="K665" s="42" t="n"/>
      <c r="L665" s="42" t="n"/>
      <c r="M665" s="42" t="n"/>
      <c r="N665" s="42" t="n"/>
      <c r="O665" s="42" t="n"/>
      <c r="P665" s="42" t="n"/>
      <c r="Q665" s="42" t="n"/>
      <c r="R665" s="42" t="n"/>
    </row>
    <row r="666">
      <c r="A666" s="42" t="n"/>
      <c r="B666" s="42">
        <f t="array" ref="B666">IFERROR(INDEX(Raw_Articles!$B:$B,MATCH(A666,Raw_Articles!$A:$A,0)),"")</f>
        <v/>
      </c>
      <c r="C666" s="42">
        <f t="array" ref="C666">IFERROR(INDEX(Raw_Articles!$G:$G,MATCH(A666,Raw_Articles!$A:$A,0)),"")</f>
        <v/>
      </c>
      <c r="D666" s="42">
        <f t="array" ref="D666">IFERROR(INDEX(Raw_Articles!$H:$H,MATCH(A666,Raw_Articles!$A:$A,0)),"")</f>
        <v/>
      </c>
      <c r="E666" s="42">
        <f t="array" ref="E666">IFERROR(INDEX(Raw_Articles!$I:$I,MATCH(A666,Raw_Articles!$A:$A,0)),"")</f>
        <v/>
      </c>
      <c r="F666" s="42">
        <f t="array" ref="F666">IFERROR(INDEX(Raw_Articles!$J:$J,MATCH(A666,Raw_Articles!$A:$A,0)),"")</f>
        <v/>
      </c>
      <c r="G666" s="42">
        <f t="array" ref="G666">IFERROR(INDEX(Raw_Articles!$K:$K,MATCH(A666,Raw_Articles!$A:$A,0)),"")</f>
        <v/>
      </c>
      <c r="H666" s="42" t="n"/>
      <c r="I666" s="42" t="n"/>
      <c r="J666" s="42" t="n"/>
      <c r="K666" s="42" t="n"/>
      <c r="L666" s="42" t="n"/>
      <c r="M666" s="42" t="n"/>
      <c r="N666" s="42" t="n"/>
      <c r="O666" s="42" t="n"/>
      <c r="P666" s="42" t="n"/>
      <c r="Q666" s="42" t="n"/>
      <c r="R666" s="42" t="n"/>
    </row>
    <row r="667">
      <c r="A667" s="42" t="n"/>
      <c r="B667" s="42">
        <f t="array" ref="B667">IFERROR(INDEX(Raw_Articles!$B:$B,MATCH(A667,Raw_Articles!$A:$A,0)),"")</f>
        <v/>
      </c>
      <c r="C667" s="42">
        <f t="array" ref="C667">IFERROR(INDEX(Raw_Articles!$G:$G,MATCH(A667,Raw_Articles!$A:$A,0)),"")</f>
        <v/>
      </c>
      <c r="D667" s="42">
        <f t="array" ref="D667">IFERROR(INDEX(Raw_Articles!$H:$H,MATCH(A667,Raw_Articles!$A:$A,0)),"")</f>
        <v/>
      </c>
      <c r="E667" s="42">
        <f t="array" ref="E667">IFERROR(INDEX(Raw_Articles!$I:$I,MATCH(A667,Raw_Articles!$A:$A,0)),"")</f>
        <v/>
      </c>
      <c r="F667" s="42">
        <f t="array" ref="F667">IFERROR(INDEX(Raw_Articles!$J:$J,MATCH(A667,Raw_Articles!$A:$A,0)),"")</f>
        <v/>
      </c>
      <c r="G667" s="42">
        <f t="array" ref="G667">IFERROR(INDEX(Raw_Articles!$K:$K,MATCH(A667,Raw_Articles!$A:$A,0)),"")</f>
        <v/>
      </c>
      <c r="H667" s="42" t="n"/>
      <c r="I667" s="42" t="n"/>
      <c r="J667" s="42" t="n"/>
      <c r="K667" s="42" t="n"/>
      <c r="L667" s="42" t="n"/>
      <c r="M667" s="42" t="n"/>
      <c r="N667" s="42" t="n"/>
      <c r="O667" s="42" t="n"/>
      <c r="P667" s="42" t="n"/>
      <c r="Q667" s="42" t="n"/>
      <c r="R667" s="42" t="n"/>
    </row>
    <row r="668">
      <c r="A668" s="42" t="n"/>
      <c r="B668" s="42">
        <f t="array" ref="B668">IFERROR(INDEX(Raw_Articles!$B:$B,MATCH(A668,Raw_Articles!$A:$A,0)),"")</f>
        <v/>
      </c>
      <c r="C668" s="42">
        <f t="array" ref="C668">IFERROR(INDEX(Raw_Articles!$G:$G,MATCH(A668,Raw_Articles!$A:$A,0)),"")</f>
        <v/>
      </c>
      <c r="D668" s="42">
        <f t="array" ref="D668">IFERROR(INDEX(Raw_Articles!$H:$H,MATCH(A668,Raw_Articles!$A:$A,0)),"")</f>
        <v/>
      </c>
      <c r="E668" s="42">
        <f t="array" ref="E668">IFERROR(INDEX(Raw_Articles!$I:$I,MATCH(A668,Raw_Articles!$A:$A,0)),"")</f>
        <v/>
      </c>
      <c r="F668" s="42">
        <f t="array" ref="F668">IFERROR(INDEX(Raw_Articles!$J:$J,MATCH(A668,Raw_Articles!$A:$A,0)),"")</f>
        <v/>
      </c>
      <c r="G668" s="42">
        <f t="array" ref="G668">IFERROR(INDEX(Raw_Articles!$K:$K,MATCH(A668,Raw_Articles!$A:$A,0)),"")</f>
        <v/>
      </c>
      <c r="H668" s="42" t="n"/>
      <c r="I668" s="42" t="n"/>
      <c r="J668" s="42" t="n"/>
      <c r="K668" s="42" t="n"/>
      <c r="L668" s="42" t="n"/>
      <c r="M668" s="42" t="n"/>
      <c r="N668" s="42" t="n"/>
      <c r="O668" s="42" t="n"/>
      <c r="P668" s="42" t="n"/>
      <c r="Q668" s="42" t="n"/>
      <c r="R668" s="42" t="n"/>
    </row>
    <row r="669">
      <c r="A669" s="42" t="n"/>
      <c r="B669" s="42">
        <f t="array" ref="B669">IFERROR(INDEX(Raw_Articles!$B:$B,MATCH(A669,Raw_Articles!$A:$A,0)),"")</f>
        <v/>
      </c>
      <c r="C669" s="42">
        <f t="array" ref="C669">IFERROR(INDEX(Raw_Articles!$G:$G,MATCH(A669,Raw_Articles!$A:$A,0)),"")</f>
        <v/>
      </c>
      <c r="D669" s="42">
        <f t="array" ref="D669">IFERROR(INDEX(Raw_Articles!$H:$H,MATCH(A669,Raw_Articles!$A:$A,0)),"")</f>
        <v/>
      </c>
      <c r="E669" s="42">
        <f t="array" ref="E669">IFERROR(INDEX(Raw_Articles!$I:$I,MATCH(A669,Raw_Articles!$A:$A,0)),"")</f>
        <v/>
      </c>
      <c r="F669" s="42">
        <f t="array" ref="F669">IFERROR(INDEX(Raw_Articles!$J:$J,MATCH(A669,Raw_Articles!$A:$A,0)),"")</f>
        <v/>
      </c>
      <c r="G669" s="42">
        <f t="array" ref="G669">IFERROR(INDEX(Raw_Articles!$K:$K,MATCH(A669,Raw_Articles!$A:$A,0)),"")</f>
        <v/>
      </c>
      <c r="H669" s="42" t="n"/>
      <c r="I669" s="42" t="n"/>
      <c r="J669" s="42" t="n"/>
      <c r="K669" s="42" t="n"/>
      <c r="L669" s="42" t="n"/>
      <c r="M669" s="42" t="n"/>
      <c r="N669" s="42" t="n"/>
      <c r="O669" s="42" t="n"/>
      <c r="P669" s="42" t="n"/>
      <c r="Q669" s="42" t="n"/>
      <c r="R669" s="42" t="n"/>
    </row>
    <row r="670">
      <c r="A670" s="42" t="n"/>
      <c r="B670" s="42">
        <f t="array" ref="B670">IFERROR(INDEX(Raw_Articles!$B:$B,MATCH(A670,Raw_Articles!$A:$A,0)),"")</f>
        <v/>
      </c>
      <c r="C670" s="42">
        <f t="array" ref="C670">IFERROR(INDEX(Raw_Articles!$G:$G,MATCH(A670,Raw_Articles!$A:$A,0)),"")</f>
        <v/>
      </c>
      <c r="D670" s="42">
        <f t="array" ref="D670">IFERROR(INDEX(Raw_Articles!$H:$H,MATCH(A670,Raw_Articles!$A:$A,0)),"")</f>
        <v/>
      </c>
      <c r="E670" s="42">
        <f t="array" ref="E670">IFERROR(INDEX(Raw_Articles!$I:$I,MATCH(A670,Raw_Articles!$A:$A,0)),"")</f>
        <v/>
      </c>
      <c r="F670" s="42">
        <f t="array" ref="F670">IFERROR(INDEX(Raw_Articles!$J:$J,MATCH(A670,Raw_Articles!$A:$A,0)),"")</f>
        <v/>
      </c>
      <c r="G670" s="42">
        <f t="array" ref="G670">IFERROR(INDEX(Raw_Articles!$K:$K,MATCH(A670,Raw_Articles!$A:$A,0)),"")</f>
        <v/>
      </c>
      <c r="H670" s="42" t="n"/>
      <c r="I670" s="42" t="n"/>
      <c r="J670" s="42" t="n"/>
      <c r="K670" s="42" t="n"/>
      <c r="L670" s="42" t="n"/>
      <c r="M670" s="42" t="n"/>
      <c r="N670" s="42" t="n"/>
      <c r="O670" s="42" t="n"/>
      <c r="P670" s="42" t="n"/>
      <c r="Q670" s="42" t="n"/>
      <c r="R670" s="42" t="n"/>
    </row>
    <row r="671">
      <c r="A671" s="42" t="n"/>
      <c r="B671" s="42">
        <f t="array" ref="B671">IFERROR(INDEX(Raw_Articles!$B:$B,MATCH(A671,Raw_Articles!$A:$A,0)),"")</f>
        <v/>
      </c>
      <c r="C671" s="42">
        <f t="array" ref="C671">IFERROR(INDEX(Raw_Articles!$G:$G,MATCH(A671,Raw_Articles!$A:$A,0)),"")</f>
        <v/>
      </c>
      <c r="D671" s="42">
        <f t="array" ref="D671">IFERROR(INDEX(Raw_Articles!$H:$H,MATCH(A671,Raw_Articles!$A:$A,0)),"")</f>
        <v/>
      </c>
      <c r="E671" s="42">
        <f t="array" ref="E671">IFERROR(INDEX(Raw_Articles!$I:$I,MATCH(A671,Raw_Articles!$A:$A,0)),"")</f>
        <v/>
      </c>
      <c r="F671" s="42">
        <f t="array" ref="F671">IFERROR(INDEX(Raw_Articles!$J:$J,MATCH(A671,Raw_Articles!$A:$A,0)),"")</f>
        <v/>
      </c>
      <c r="G671" s="42">
        <f t="array" ref="G671">IFERROR(INDEX(Raw_Articles!$K:$K,MATCH(A671,Raw_Articles!$A:$A,0)),"")</f>
        <v/>
      </c>
      <c r="H671" s="42" t="n"/>
      <c r="I671" s="42" t="n"/>
      <c r="J671" s="42" t="n"/>
      <c r="K671" s="42" t="n"/>
      <c r="L671" s="42" t="n"/>
      <c r="M671" s="42" t="n"/>
      <c r="N671" s="42" t="n"/>
      <c r="O671" s="42" t="n"/>
      <c r="P671" s="42" t="n"/>
      <c r="Q671" s="42" t="n"/>
      <c r="R671" s="42" t="n"/>
    </row>
    <row r="672">
      <c r="A672" s="42" t="n"/>
      <c r="B672" s="42">
        <f t="array" ref="B672">IFERROR(INDEX(Raw_Articles!$B:$B,MATCH(A672,Raw_Articles!$A:$A,0)),"")</f>
        <v/>
      </c>
      <c r="C672" s="42">
        <f t="array" ref="C672">IFERROR(INDEX(Raw_Articles!$G:$G,MATCH(A672,Raw_Articles!$A:$A,0)),"")</f>
        <v/>
      </c>
      <c r="D672" s="42">
        <f t="array" ref="D672">IFERROR(INDEX(Raw_Articles!$H:$H,MATCH(A672,Raw_Articles!$A:$A,0)),"")</f>
        <v/>
      </c>
      <c r="E672" s="42">
        <f t="array" ref="E672">IFERROR(INDEX(Raw_Articles!$I:$I,MATCH(A672,Raw_Articles!$A:$A,0)),"")</f>
        <v/>
      </c>
      <c r="F672" s="42">
        <f t="array" ref="F672">IFERROR(INDEX(Raw_Articles!$J:$J,MATCH(A672,Raw_Articles!$A:$A,0)),"")</f>
        <v/>
      </c>
      <c r="G672" s="42">
        <f t="array" ref="G672">IFERROR(INDEX(Raw_Articles!$K:$K,MATCH(A672,Raw_Articles!$A:$A,0)),"")</f>
        <v/>
      </c>
      <c r="H672" s="42" t="n"/>
      <c r="I672" s="42" t="n"/>
      <c r="J672" s="42" t="n"/>
      <c r="K672" s="42" t="n"/>
      <c r="L672" s="42" t="n"/>
      <c r="M672" s="42" t="n"/>
      <c r="N672" s="42" t="n"/>
      <c r="O672" s="42" t="n"/>
      <c r="P672" s="42" t="n"/>
      <c r="Q672" s="42" t="n"/>
      <c r="R672" s="42" t="n"/>
    </row>
    <row r="673">
      <c r="A673" s="42" t="n"/>
      <c r="B673" s="42">
        <f t="array" ref="B673">IFERROR(INDEX(Raw_Articles!$B:$B,MATCH(A673,Raw_Articles!$A:$A,0)),"")</f>
        <v/>
      </c>
      <c r="C673" s="42">
        <f t="array" ref="C673">IFERROR(INDEX(Raw_Articles!$G:$G,MATCH(A673,Raw_Articles!$A:$A,0)),"")</f>
        <v/>
      </c>
      <c r="D673" s="42">
        <f t="array" ref="D673">IFERROR(INDEX(Raw_Articles!$H:$H,MATCH(A673,Raw_Articles!$A:$A,0)),"")</f>
        <v/>
      </c>
      <c r="E673" s="42">
        <f t="array" ref="E673">IFERROR(INDEX(Raw_Articles!$I:$I,MATCH(A673,Raw_Articles!$A:$A,0)),"")</f>
        <v/>
      </c>
      <c r="F673" s="42">
        <f t="array" ref="F673">IFERROR(INDEX(Raw_Articles!$J:$J,MATCH(A673,Raw_Articles!$A:$A,0)),"")</f>
        <v/>
      </c>
      <c r="G673" s="42">
        <f t="array" ref="G673">IFERROR(INDEX(Raw_Articles!$K:$K,MATCH(A673,Raw_Articles!$A:$A,0)),"")</f>
        <v/>
      </c>
      <c r="H673" s="42" t="n"/>
      <c r="I673" s="42" t="n"/>
      <c r="J673" s="42" t="n"/>
      <c r="K673" s="42" t="n"/>
      <c r="L673" s="42" t="n"/>
      <c r="M673" s="42" t="n"/>
      <c r="N673" s="42" t="n"/>
      <c r="O673" s="42" t="n"/>
      <c r="P673" s="42" t="n"/>
      <c r="Q673" s="42" t="n"/>
      <c r="R673" s="42" t="n"/>
    </row>
    <row r="674">
      <c r="A674" s="42" t="n"/>
      <c r="B674" s="42">
        <f t="array" ref="B674">IFERROR(INDEX(Raw_Articles!$B:$B,MATCH(A674,Raw_Articles!$A:$A,0)),"")</f>
        <v/>
      </c>
      <c r="C674" s="42">
        <f t="array" ref="C674">IFERROR(INDEX(Raw_Articles!$G:$G,MATCH(A674,Raw_Articles!$A:$A,0)),"")</f>
        <v/>
      </c>
      <c r="D674" s="42">
        <f t="array" ref="D674">IFERROR(INDEX(Raw_Articles!$H:$H,MATCH(A674,Raw_Articles!$A:$A,0)),"")</f>
        <v/>
      </c>
      <c r="E674" s="42">
        <f t="array" ref="E674">IFERROR(INDEX(Raw_Articles!$I:$I,MATCH(A674,Raw_Articles!$A:$A,0)),"")</f>
        <v/>
      </c>
      <c r="F674" s="42">
        <f t="array" ref="F674">IFERROR(INDEX(Raw_Articles!$J:$J,MATCH(A674,Raw_Articles!$A:$A,0)),"")</f>
        <v/>
      </c>
      <c r="G674" s="42">
        <f t="array" ref="G674">IFERROR(INDEX(Raw_Articles!$K:$K,MATCH(A674,Raw_Articles!$A:$A,0)),"")</f>
        <v/>
      </c>
      <c r="H674" s="42" t="n"/>
      <c r="I674" s="42" t="n"/>
      <c r="J674" s="42" t="n"/>
      <c r="K674" s="42" t="n"/>
      <c r="L674" s="42" t="n"/>
      <c r="M674" s="42" t="n"/>
      <c r="N674" s="42" t="n"/>
      <c r="O674" s="42" t="n"/>
      <c r="P674" s="42" t="n"/>
      <c r="Q674" s="42" t="n"/>
      <c r="R674" s="42" t="n"/>
    </row>
    <row r="675">
      <c r="A675" s="42" t="n"/>
      <c r="B675" s="42">
        <f t="array" ref="B675">IFERROR(INDEX(Raw_Articles!$B:$B,MATCH(A675,Raw_Articles!$A:$A,0)),"")</f>
        <v/>
      </c>
      <c r="C675" s="42">
        <f t="array" ref="C675">IFERROR(INDEX(Raw_Articles!$G:$G,MATCH(A675,Raw_Articles!$A:$A,0)),"")</f>
        <v/>
      </c>
      <c r="D675" s="42">
        <f t="array" ref="D675">IFERROR(INDEX(Raw_Articles!$H:$H,MATCH(A675,Raw_Articles!$A:$A,0)),"")</f>
        <v/>
      </c>
      <c r="E675" s="42">
        <f t="array" ref="E675">IFERROR(INDEX(Raw_Articles!$I:$I,MATCH(A675,Raw_Articles!$A:$A,0)),"")</f>
        <v/>
      </c>
      <c r="F675" s="42">
        <f t="array" ref="F675">IFERROR(INDEX(Raw_Articles!$J:$J,MATCH(A675,Raw_Articles!$A:$A,0)),"")</f>
        <v/>
      </c>
      <c r="G675" s="42">
        <f t="array" ref="G675">IFERROR(INDEX(Raw_Articles!$K:$K,MATCH(A675,Raw_Articles!$A:$A,0)),"")</f>
        <v/>
      </c>
      <c r="H675" s="42" t="n"/>
      <c r="I675" s="42" t="n"/>
      <c r="J675" s="42" t="n"/>
      <c r="K675" s="42" t="n"/>
      <c r="L675" s="42" t="n"/>
      <c r="M675" s="42" t="n"/>
      <c r="N675" s="42" t="n"/>
      <c r="O675" s="42" t="n"/>
      <c r="P675" s="42" t="n"/>
      <c r="Q675" s="42" t="n"/>
      <c r="R675" s="42" t="n"/>
    </row>
    <row r="676">
      <c r="A676" s="42" t="n"/>
      <c r="B676" s="42">
        <f t="array" ref="B676">IFERROR(INDEX(Raw_Articles!$B:$B,MATCH(A676,Raw_Articles!$A:$A,0)),"")</f>
        <v/>
      </c>
      <c r="C676" s="42">
        <f t="array" ref="C676">IFERROR(INDEX(Raw_Articles!$G:$G,MATCH(A676,Raw_Articles!$A:$A,0)),"")</f>
        <v/>
      </c>
      <c r="D676" s="42">
        <f t="array" ref="D676">IFERROR(INDEX(Raw_Articles!$H:$H,MATCH(A676,Raw_Articles!$A:$A,0)),"")</f>
        <v/>
      </c>
      <c r="E676" s="42">
        <f t="array" ref="E676">IFERROR(INDEX(Raw_Articles!$I:$I,MATCH(A676,Raw_Articles!$A:$A,0)),"")</f>
        <v/>
      </c>
      <c r="F676" s="42">
        <f t="array" ref="F676">IFERROR(INDEX(Raw_Articles!$J:$J,MATCH(A676,Raw_Articles!$A:$A,0)),"")</f>
        <v/>
      </c>
      <c r="G676" s="42">
        <f t="array" ref="G676">IFERROR(INDEX(Raw_Articles!$K:$K,MATCH(A676,Raw_Articles!$A:$A,0)),"")</f>
        <v/>
      </c>
      <c r="H676" s="42" t="n"/>
      <c r="I676" s="42" t="n"/>
      <c r="J676" s="42" t="n"/>
      <c r="K676" s="42" t="n"/>
      <c r="L676" s="42" t="n"/>
      <c r="M676" s="42" t="n"/>
      <c r="N676" s="42" t="n"/>
      <c r="O676" s="42" t="n"/>
      <c r="P676" s="42" t="n"/>
      <c r="Q676" s="42" t="n"/>
      <c r="R676" s="42" t="n"/>
    </row>
    <row r="677">
      <c r="A677" s="42" t="n"/>
      <c r="B677" s="42">
        <f t="array" ref="B677">IFERROR(INDEX(Raw_Articles!$B:$B,MATCH(A677,Raw_Articles!$A:$A,0)),"")</f>
        <v/>
      </c>
      <c r="C677" s="42">
        <f t="array" ref="C677">IFERROR(INDEX(Raw_Articles!$G:$G,MATCH(A677,Raw_Articles!$A:$A,0)),"")</f>
        <v/>
      </c>
      <c r="D677" s="42">
        <f t="array" ref="D677">IFERROR(INDEX(Raw_Articles!$H:$H,MATCH(A677,Raw_Articles!$A:$A,0)),"")</f>
        <v/>
      </c>
      <c r="E677" s="42">
        <f t="array" ref="E677">IFERROR(INDEX(Raw_Articles!$I:$I,MATCH(A677,Raw_Articles!$A:$A,0)),"")</f>
        <v/>
      </c>
      <c r="F677" s="42">
        <f t="array" ref="F677">IFERROR(INDEX(Raw_Articles!$J:$J,MATCH(A677,Raw_Articles!$A:$A,0)),"")</f>
        <v/>
      </c>
      <c r="G677" s="42">
        <f t="array" ref="G677">IFERROR(INDEX(Raw_Articles!$K:$K,MATCH(A677,Raw_Articles!$A:$A,0)),"")</f>
        <v/>
      </c>
      <c r="H677" s="42" t="n"/>
      <c r="I677" s="42" t="n"/>
      <c r="J677" s="42" t="n"/>
      <c r="K677" s="42" t="n"/>
      <c r="L677" s="42" t="n"/>
      <c r="M677" s="42" t="n"/>
      <c r="N677" s="42" t="n"/>
      <c r="O677" s="42" t="n"/>
      <c r="P677" s="42" t="n"/>
      <c r="Q677" s="42" t="n"/>
      <c r="R677" s="42" t="n"/>
    </row>
    <row r="678">
      <c r="A678" s="42" t="n"/>
      <c r="B678" s="42">
        <f t="array" ref="B678">IFERROR(INDEX(Raw_Articles!$B:$B,MATCH(A678,Raw_Articles!$A:$A,0)),"")</f>
        <v/>
      </c>
      <c r="C678" s="42">
        <f t="array" ref="C678">IFERROR(INDEX(Raw_Articles!$G:$G,MATCH(A678,Raw_Articles!$A:$A,0)),"")</f>
        <v/>
      </c>
      <c r="D678" s="42">
        <f t="array" ref="D678">IFERROR(INDEX(Raw_Articles!$H:$H,MATCH(A678,Raw_Articles!$A:$A,0)),"")</f>
        <v/>
      </c>
      <c r="E678" s="42">
        <f t="array" ref="E678">IFERROR(INDEX(Raw_Articles!$I:$I,MATCH(A678,Raw_Articles!$A:$A,0)),"")</f>
        <v/>
      </c>
      <c r="F678" s="42">
        <f t="array" ref="F678">IFERROR(INDEX(Raw_Articles!$J:$J,MATCH(A678,Raw_Articles!$A:$A,0)),"")</f>
        <v/>
      </c>
      <c r="G678" s="42">
        <f t="array" ref="G678">IFERROR(INDEX(Raw_Articles!$K:$K,MATCH(A678,Raw_Articles!$A:$A,0)),"")</f>
        <v/>
      </c>
      <c r="H678" s="42" t="n"/>
      <c r="I678" s="42" t="n"/>
      <c r="J678" s="42" t="n"/>
      <c r="K678" s="42" t="n"/>
      <c r="L678" s="42" t="n"/>
      <c r="M678" s="42" t="n"/>
      <c r="N678" s="42" t="n"/>
      <c r="O678" s="42" t="n"/>
      <c r="P678" s="42" t="n"/>
      <c r="Q678" s="42" t="n"/>
      <c r="R678" s="42" t="n"/>
    </row>
    <row r="679">
      <c r="A679" s="42" t="n"/>
      <c r="B679" s="42">
        <f t="array" ref="B679">IFERROR(INDEX(Raw_Articles!$B:$B,MATCH(A679,Raw_Articles!$A:$A,0)),"")</f>
        <v/>
      </c>
      <c r="C679" s="42">
        <f t="array" ref="C679">IFERROR(INDEX(Raw_Articles!$G:$G,MATCH(A679,Raw_Articles!$A:$A,0)),"")</f>
        <v/>
      </c>
      <c r="D679" s="42">
        <f t="array" ref="D679">IFERROR(INDEX(Raw_Articles!$H:$H,MATCH(A679,Raw_Articles!$A:$A,0)),"")</f>
        <v/>
      </c>
      <c r="E679" s="42">
        <f t="array" ref="E679">IFERROR(INDEX(Raw_Articles!$I:$I,MATCH(A679,Raw_Articles!$A:$A,0)),"")</f>
        <v/>
      </c>
      <c r="F679" s="42">
        <f t="array" ref="F679">IFERROR(INDEX(Raw_Articles!$J:$J,MATCH(A679,Raw_Articles!$A:$A,0)),"")</f>
        <v/>
      </c>
      <c r="G679" s="42">
        <f t="array" ref="G679">IFERROR(INDEX(Raw_Articles!$K:$K,MATCH(A679,Raw_Articles!$A:$A,0)),"")</f>
        <v/>
      </c>
      <c r="H679" s="42" t="n"/>
      <c r="I679" s="42" t="n"/>
      <c r="J679" s="42" t="n"/>
      <c r="K679" s="42" t="n"/>
      <c r="L679" s="42" t="n"/>
      <c r="M679" s="42" t="n"/>
      <c r="N679" s="42" t="n"/>
      <c r="O679" s="42" t="n"/>
      <c r="P679" s="42" t="n"/>
      <c r="Q679" s="42" t="n"/>
      <c r="R679" s="42" t="n"/>
    </row>
    <row r="680">
      <c r="A680" s="42" t="n"/>
      <c r="B680" s="42">
        <f t="array" ref="B680">IFERROR(INDEX(Raw_Articles!$B:$B,MATCH(A680,Raw_Articles!$A:$A,0)),"")</f>
        <v/>
      </c>
      <c r="C680" s="42">
        <f t="array" ref="C680">IFERROR(INDEX(Raw_Articles!$G:$G,MATCH(A680,Raw_Articles!$A:$A,0)),"")</f>
        <v/>
      </c>
      <c r="D680" s="42">
        <f t="array" ref="D680">IFERROR(INDEX(Raw_Articles!$H:$H,MATCH(A680,Raw_Articles!$A:$A,0)),"")</f>
        <v/>
      </c>
      <c r="E680" s="42">
        <f t="array" ref="E680">IFERROR(INDEX(Raw_Articles!$I:$I,MATCH(A680,Raw_Articles!$A:$A,0)),"")</f>
        <v/>
      </c>
      <c r="F680" s="42">
        <f t="array" ref="F680">IFERROR(INDEX(Raw_Articles!$J:$J,MATCH(A680,Raw_Articles!$A:$A,0)),"")</f>
        <v/>
      </c>
      <c r="G680" s="42">
        <f t="array" ref="G680">IFERROR(INDEX(Raw_Articles!$K:$K,MATCH(A680,Raw_Articles!$A:$A,0)),"")</f>
        <v/>
      </c>
      <c r="H680" s="42" t="n"/>
      <c r="I680" s="42" t="n"/>
      <c r="J680" s="42" t="n"/>
      <c r="K680" s="42" t="n"/>
      <c r="L680" s="42" t="n"/>
      <c r="M680" s="42" t="n"/>
      <c r="N680" s="42" t="n"/>
      <c r="O680" s="42" t="n"/>
      <c r="P680" s="42" t="n"/>
      <c r="Q680" s="42" t="n"/>
      <c r="R680" s="42" t="n"/>
    </row>
    <row r="681">
      <c r="A681" s="42" t="n"/>
      <c r="B681" s="42">
        <f t="array" ref="B681">IFERROR(INDEX(Raw_Articles!$B:$B,MATCH(A681,Raw_Articles!$A:$A,0)),"")</f>
        <v/>
      </c>
      <c r="C681" s="42">
        <f t="array" ref="C681">IFERROR(INDEX(Raw_Articles!$G:$G,MATCH(A681,Raw_Articles!$A:$A,0)),"")</f>
        <v/>
      </c>
      <c r="D681" s="42">
        <f t="array" ref="D681">IFERROR(INDEX(Raw_Articles!$H:$H,MATCH(A681,Raw_Articles!$A:$A,0)),"")</f>
        <v/>
      </c>
      <c r="E681" s="42">
        <f t="array" ref="E681">IFERROR(INDEX(Raw_Articles!$I:$I,MATCH(A681,Raw_Articles!$A:$A,0)),"")</f>
        <v/>
      </c>
      <c r="F681" s="42">
        <f t="array" ref="F681">IFERROR(INDEX(Raw_Articles!$J:$J,MATCH(A681,Raw_Articles!$A:$A,0)),"")</f>
        <v/>
      </c>
      <c r="G681" s="42">
        <f t="array" ref="G681">IFERROR(INDEX(Raw_Articles!$K:$K,MATCH(A681,Raw_Articles!$A:$A,0)),"")</f>
        <v/>
      </c>
      <c r="H681" s="42" t="n"/>
      <c r="I681" s="42" t="n"/>
      <c r="J681" s="42" t="n"/>
      <c r="K681" s="42" t="n"/>
      <c r="L681" s="42" t="n"/>
      <c r="M681" s="42" t="n"/>
      <c r="N681" s="42" t="n"/>
      <c r="O681" s="42" t="n"/>
      <c r="P681" s="42" t="n"/>
      <c r="Q681" s="42" t="n"/>
      <c r="R681" s="42" t="n"/>
    </row>
    <row r="682">
      <c r="A682" s="42" t="n"/>
      <c r="B682" s="42">
        <f t="array" ref="B682">IFERROR(INDEX(Raw_Articles!$B:$B,MATCH(A682,Raw_Articles!$A:$A,0)),"")</f>
        <v/>
      </c>
      <c r="C682" s="42">
        <f t="array" ref="C682">IFERROR(INDEX(Raw_Articles!$G:$G,MATCH(A682,Raw_Articles!$A:$A,0)),"")</f>
        <v/>
      </c>
      <c r="D682" s="42">
        <f t="array" ref="D682">IFERROR(INDEX(Raw_Articles!$H:$H,MATCH(A682,Raw_Articles!$A:$A,0)),"")</f>
        <v/>
      </c>
      <c r="E682" s="42">
        <f t="array" ref="E682">IFERROR(INDEX(Raw_Articles!$I:$I,MATCH(A682,Raw_Articles!$A:$A,0)),"")</f>
        <v/>
      </c>
      <c r="F682" s="42">
        <f t="array" ref="F682">IFERROR(INDEX(Raw_Articles!$J:$J,MATCH(A682,Raw_Articles!$A:$A,0)),"")</f>
        <v/>
      </c>
      <c r="G682" s="42">
        <f t="array" ref="G682">IFERROR(INDEX(Raw_Articles!$K:$K,MATCH(A682,Raw_Articles!$A:$A,0)),"")</f>
        <v/>
      </c>
      <c r="H682" s="42" t="n"/>
      <c r="I682" s="42" t="n"/>
      <c r="J682" s="42" t="n"/>
      <c r="K682" s="42" t="n"/>
      <c r="L682" s="42" t="n"/>
      <c r="M682" s="42" t="n"/>
      <c r="N682" s="42" t="n"/>
      <c r="O682" s="42" t="n"/>
      <c r="P682" s="42" t="n"/>
      <c r="Q682" s="42" t="n"/>
      <c r="R682" s="42" t="n"/>
    </row>
    <row r="683">
      <c r="A683" s="42" t="n"/>
      <c r="B683" s="42">
        <f t="array" ref="B683">IFERROR(INDEX(Raw_Articles!$B:$B,MATCH(A683,Raw_Articles!$A:$A,0)),"")</f>
        <v/>
      </c>
      <c r="C683" s="42">
        <f t="array" ref="C683">IFERROR(INDEX(Raw_Articles!$G:$G,MATCH(A683,Raw_Articles!$A:$A,0)),"")</f>
        <v/>
      </c>
      <c r="D683" s="42">
        <f t="array" ref="D683">IFERROR(INDEX(Raw_Articles!$H:$H,MATCH(A683,Raw_Articles!$A:$A,0)),"")</f>
        <v/>
      </c>
      <c r="E683" s="42">
        <f t="array" ref="E683">IFERROR(INDEX(Raw_Articles!$I:$I,MATCH(A683,Raw_Articles!$A:$A,0)),"")</f>
        <v/>
      </c>
      <c r="F683" s="42">
        <f t="array" ref="F683">IFERROR(INDEX(Raw_Articles!$J:$J,MATCH(A683,Raw_Articles!$A:$A,0)),"")</f>
        <v/>
      </c>
      <c r="G683" s="42">
        <f t="array" ref="G683">IFERROR(INDEX(Raw_Articles!$K:$K,MATCH(A683,Raw_Articles!$A:$A,0)),"")</f>
        <v/>
      </c>
      <c r="H683" s="42" t="n"/>
      <c r="I683" s="42" t="n"/>
      <c r="J683" s="42" t="n"/>
      <c r="K683" s="42" t="n"/>
      <c r="L683" s="42" t="n"/>
      <c r="M683" s="42" t="n"/>
      <c r="N683" s="42" t="n"/>
      <c r="O683" s="42" t="n"/>
      <c r="P683" s="42" t="n"/>
      <c r="Q683" s="42" t="n"/>
      <c r="R683" s="42" t="n"/>
    </row>
    <row r="684">
      <c r="A684" s="42" t="n"/>
      <c r="B684" s="42">
        <f t="array" ref="B684">IFERROR(INDEX(Raw_Articles!$B:$B,MATCH(A684,Raw_Articles!$A:$A,0)),"")</f>
        <v/>
      </c>
      <c r="C684" s="42">
        <f t="array" ref="C684">IFERROR(INDEX(Raw_Articles!$G:$G,MATCH(A684,Raw_Articles!$A:$A,0)),"")</f>
        <v/>
      </c>
      <c r="D684" s="42">
        <f t="array" ref="D684">IFERROR(INDEX(Raw_Articles!$H:$H,MATCH(A684,Raw_Articles!$A:$A,0)),"")</f>
        <v/>
      </c>
      <c r="E684" s="42">
        <f t="array" ref="E684">IFERROR(INDEX(Raw_Articles!$I:$I,MATCH(A684,Raw_Articles!$A:$A,0)),"")</f>
        <v/>
      </c>
      <c r="F684" s="42">
        <f t="array" ref="F684">IFERROR(INDEX(Raw_Articles!$J:$J,MATCH(A684,Raw_Articles!$A:$A,0)),"")</f>
        <v/>
      </c>
      <c r="G684" s="42">
        <f t="array" ref="G684">IFERROR(INDEX(Raw_Articles!$K:$K,MATCH(A684,Raw_Articles!$A:$A,0)),"")</f>
        <v/>
      </c>
      <c r="H684" s="42" t="n"/>
      <c r="I684" s="42" t="n"/>
      <c r="J684" s="42" t="n"/>
      <c r="K684" s="42" t="n"/>
      <c r="L684" s="42" t="n"/>
      <c r="M684" s="42" t="n"/>
      <c r="N684" s="42" t="n"/>
      <c r="O684" s="42" t="n"/>
      <c r="P684" s="42" t="n"/>
      <c r="Q684" s="42" t="n"/>
      <c r="R684" s="42" t="n"/>
    </row>
    <row r="685">
      <c r="A685" s="42" t="n"/>
      <c r="B685" s="42">
        <f t="array" ref="B685">IFERROR(INDEX(Raw_Articles!$B:$B,MATCH(A685,Raw_Articles!$A:$A,0)),"")</f>
        <v/>
      </c>
      <c r="C685" s="42">
        <f t="array" ref="C685">IFERROR(INDEX(Raw_Articles!$G:$G,MATCH(A685,Raw_Articles!$A:$A,0)),"")</f>
        <v/>
      </c>
      <c r="D685" s="42">
        <f t="array" ref="D685">IFERROR(INDEX(Raw_Articles!$H:$H,MATCH(A685,Raw_Articles!$A:$A,0)),"")</f>
        <v/>
      </c>
      <c r="E685" s="42">
        <f t="array" ref="E685">IFERROR(INDEX(Raw_Articles!$I:$I,MATCH(A685,Raw_Articles!$A:$A,0)),"")</f>
        <v/>
      </c>
      <c r="F685" s="42">
        <f t="array" ref="F685">IFERROR(INDEX(Raw_Articles!$J:$J,MATCH(A685,Raw_Articles!$A:$A,0)),"")</f>
        <v/>
      </c>
      <c r="G685" s="42">
        <f t="array" ref="G685">IFERROR(INDEX(Raw_Articles!$K:$K,MATCH(A685,Raw_Articles!$A:$A,0)),"")</f>
        <v/>
      </c>
      <c r="H685" s="42" t="n"/>
      <c r="I685" s="42" t="n"/>
      <c r="J685" s="42" t="n"/>
      <c r="K685" s="42" t="n"/>
      <c r="L685" s="42" t="n"/>
      <c r="M685" s="42" t="n"/>
      <c r="N685" s="42" t="n"/>
      <c r="O685" s="42" t="n"/>
      <c r="P685" s="42" t="n"/>
      <c r="Q685" s="42" t="n"/>
      <c r="R685" s="42" t="n"/>
    </row>
    <row r="686">
      <c r="A686" s="42" t="n"/>
      <c r="B686" s="42">
        <f t="array" ref="B686">IFERROR(INDEX(Raw_Articles!$B:$B,MATCH(A686,Raw_Articles!$A:$A,0)),"")</f>
        <v/>
      </c>
      <c r="C686" s="42">
        <f t="array" ref="C686">IFERROR(INDEX(Raw_Articles!$G:$G,MATCH(A686,Raw_Articles!$A:$A,0)),"")</f>
        <v/>
      </c>
      <c r="D686" s="42">
        <f t="array" ref="D686">IFERROR(INDEX(Raw_Articles!$H:$H,MATCH(A686,Raw_Articles!$A:$A,0)),"")</f>
        <v/>
      </c>
      <c r="E686" s="42">
        <f t="array" ref="E686">IFERROR(INDEX(Raw_Articles!$I:$I,MATCH(A686,Raw_Articles!$A:$A,0)),"")</f>
        <v/>
      </c>
      <c r="F686" s="42">
        <f t="array" ref="F686">IFERROR(INDEX(Raw_Articles!$J:$J,MATCH(A686,Raw_Articles!$A:$A,0)),"")</f>
        <v/>
      </c>
      <c r="G686" s="42">
        <f t="array" ref="G686">IFERROR(INDEX(Raw_Articles!$K:$K,MATCH(A686,Raw_Articles!$A:$A,0)),"")</f>
        <v/>
      </c>
      <c r="H686" s="42" t="n"/>
      <c r="I686" s="42" t="n"/>
      <c r="J686" s="42" t="n"/>
      <c r="K686" s="42" t="n"/>
      <c r="L686" s="42" t="n"/>
      <c r="M686" s="42" t="n"/>
      <c r="N686" s="42" t="n"/>
      <c r="O686" s="42" t="n"/>
      <c r="P686" s="42" t="n"/>
      <c r="Q686" s="42" t="n"/>
      <c r="R686" s="42" t="n"/>
    </row>
    <row r="687">
      <c r="A687" s="42" t="n"/>
      <c r="B687" s="42">
        <f t="array" ref="B687">IFERROR(INDEX(Raw_Articles!$B:$B,MATCH(A687,Raw_Articles!$A:$A,0)),"")</f>
        <v/>
      </c>
      <c r="C687" s="42">
        <f t="array" ref="C687">IFERROR(INDEX(Raw_Articles!$G:$G,MATCH(A687,Raw_Articles!$A:$A,0)),"")</f>
        <v/>
      </c>
      <c r="D687" s="42">
        <f t="array" ref="D687">IFERROR(INDEX(Raw_Articles!$H:$H,MATCH(A687,Raw_Articles!$A:$A,0)),"")</f>
        <v/>
      </c>
      <c r="E687" s="42">
        <f t="array" ref="E687">IFERROR(INDEX(Raw_Articles!$I:$I,MATCH(A687,Raw_Articles!$A:$A,0)),"")</f>
        <v/>
      </c>
      <c r="F687" s="42">
        <f t="array" ref="F687">IFERROR(INDEX(Raw_Articles!$J:$J,MATCH(A687,Raw_Articles!$A:$A,0)),"")</f>
        <v/>
      </c>
      <c r="G687" s="42">
        <f t="array" ref="G687">IFERROR(INDEX(Raw_Articles!$K:$K,MATCH(A687,Raw_Articles!$A:$A,0)),"")</f>
        <v/>
      </c>
      <c r="H687" s="42" t="n"/>
      <c r="I687" s="42" t="n"/>
      <c r="J687" s="42" t="n"/>
      <c r="K687" s="42" t="n"/>
      <c r="L687" s="42" t="n"/>
      <c r="M687" s="42" t="n"/>
      <c r="N687" s="42" t="n"/>
      <c r="O687" s="42" t="n"/>
      <c r="P687" s="42" t="n"/>
      <c r="Q687" s="42" t="n"/>
      <c r="R687" s="42" t="n"/>
    </row>
    <row r="688">
      <c r="A688" s="42" t="n"/>
      <c r="B688" s="42">
        <f t="array" ref="B688">IFERROR(INDEX(Raw_Articles!$B:$B,MATCH(A688,Raw_Articles!$A:$A,0)),"")</f>
        <v/>
      </c>
      <c r="C688" s="42">
        <f t="array" ref="C688">IFERROR(INDEX(Raw_Articles!$G:$G,MATCH(A688,Raw_Articles!$A:$A,0)),"")</f>
        <v/>
      </c>
      <c r="D688" s="42">
        <f t="array" ref="D688">IFERROR(INDEX(Raw_Articles!$H:$H,MATCH(A688,Raw_Articles!$A:$A,0)),"")</f>
        <v/>
      </c>
      <c r="E688" s="42">
        <f t="array" ref="E688">IFERROR(INDEX(Raw_Articles!$I:$I,MATCH(A688,Raw_Articles!$A:$A,0)),"")</f>
        <v/>
      </c>
      <c r="F688" s="42">
        <f t="array" ref="F688">IFERROR(INDEX(Raw_Articles!$J:$J,MATCH(A688,Raw_Articles!$A:$A,0)),"")</f>
        <v/>
      </c>
      <c r="G688" s="42">
        <f t="array" ref="G688">IFERROR(INDEX(Raw_Articles!$K:$K,MATCH(A688,Raw_Articles!$A:$A,0)),"")</f>
        <v/>
      </c>
      <c r="H688" s="42" t="n"/>
      <c r="I688" s="42" t="n"/>
      <c r="J688" s="42" t="n"/>
      <c r="K688" s="42" t="n"/>
      <c r="L688" s="42" t="n"/>
      <c r="M688" s="42" t="n"/>
      <c r="N688" s="42" t="n"/>
      <c r="O688" s="42" t="n"/>
      <c r="P688" s="42" t="n"/>
      <c r="Q688" s="42" t="n"/>
      <c r="R688" s="42" t="n"/>
    </row>
    <row r="689">
      <c r="A689" s="42" t="n"/>
      <c r="B689" s="42">
        <f t="array" ref="B689">IFERROR(INDEX(Raw_Articles!$B:$B,MATCH(A689,Raw_Articles!$A:$A,0)),"")</f>
        <v/>
      </c>
      <c r="C689" s="42">
        <f t="array" ref="C689">IFERROR(INDEX(Raw_Articles!$G:$G,MATCH(A689,Raw_Articles!$A:$A,0)),"")</f>
        <v/>
      </c>
      <c r="D689" s="42">
        <f t="array" ref="D689">IFERROR(INDEX(Raw_Articles!$H:$H,MATCH(A689,Raw_Articles!$A:$A,0)),"")</f>
        <v/>
      </c>
      <c r="E689" s="42">
        <f t="array" ref="E689">IFERROR(INDEX(Raw_Articles!$I:$I,MATCH(A689,Raw_Articles!$A:$A,0)),"")</f>
        <v/>
      </c>
      <c r="F689" s="42">
        <f t="array" ref="F689">IFERROR(INDEX(Raw_Articles!$J:$J,MATCH(A689,Raw_Articles!$A:$A,0)),"")</f>
        <v/>
      </c>
      <c r="G689" s="42">
        <f t="array" ref="G689">IFERROR(INDEX(Raw_Articles!$K:$K,MATCH(A689,Raw_Articles!$A:$A,0)),"")</f>
        <v/>
      </c>
      <c r="H689" s="42" t="n"/>
      <c r="I689" s="42" t="n"/>
      <c r="J689" s="42" t="n"/>
      <c r="K689" s="42" t="n"/>
      <c r="L689" s="42" t="n"/>
      <c r="M689" s="42" t="n"/>
      <c r="N689" s="42" t="n"/>
      <c r="O689" s="42" t="n"/>
      <c r="P689" s="42" t="n"/>
      <c r="Q689" s="42" t="n"/>
      <c r="R689" s="42" t="n"/>
    </row>
    <row r="690">
      <c r="A690" s="42" t="n"/>
      <c r="B690" s="42">
        <f t="array" ref="B690">IFERROR(INDEX(Raw_Articles!$B:$B,MATCH(A690,Raw_Articles!$A:$A,0)),"")</f>
        <v/>
      </c>
      <c r="C690" s="42">
        <f t="array" ref="C690">IFERROR(INDEX(Raw_Articles!$G:$G,MATCH(A690,Raw_Articles!$A:$A,0)),"")</f>
        <v/>
      </c>
      <c r="D690" s="42">
        <f t="array" ref="D690">IFERROR(INDEX(Raw_Articles!$H:$H,MATCH(A690,Raw_Articles!$A:$A,0)),"")</f>
        <v/>
      </c>
      <c r="E690" s="42">
        <f t="array" ref="E690">IFERROR(INDEX(Raw_Articles!$I:$I,MATCH(A690,Raw_Articles!$A:$A,0)),"")</f>
        <v/>
      </c>
      <c r="F690" s="42">
        <f t="array" ref="F690">IFERROR(INDEX(Raw_Articles!$J:$J,MATCH(A690,Raw_Articles!$A:$A,0)),"")</f>
        <v/>
      </c>
      <c r="G690" s="42">
        <f t="array" ref="G690">IFERROR(INDEX(Raw_Articles!$K:$K,MATCH(A690,Raw_Articles!$A:$A,0)),"")</f>
        <v/>
      </c>
      <c r="H690" s="42" t="n"/>
      <c r="I690" s="42" t="n"/>
      <c r="J690" s="42" t="n"/>
      <c r="K690" s="42" t="n"/>
      <c r="L690" s="42" t="n"/>
      <c r="M690" s="42" t="n"/>
      <c r="N690" s="42" t="n"/>
      <c r="O690" s="42" t="n"/>
      <c r="P690" s="42" t="n"/>
      <c r="Q690" s="42" t="n"/>
      <c r="R690" s="42" t="n"/>
    </row>
    <row r="691">
      <c r="A691" s="42" t="n"/>
      <c r="B691" s="42">
        <f t="array" ref="B691">IFERROR(INDEX(Raw_Articles!$B:$B,MATCH(A691,Raw_Articles!$A:$A,0)),"")</f>
        <v/>
      </c>
      <c r="C691" s="42">
        <f t="array" ref="C691">IFERROR(INDEX(Raw_Articles!$G:$G,MATCH(A691,Raw_Articles!$A:$A,0)),"")</f>
        <v/>
      </c>
      <c r="D691" s="42">
        <f t="array" ref="D691">IFERROR(INDEX(Raw_Articles!$H:$H,MATCH(A691,Raw_Articles!$A:$A,0)),"")</f>
        <v/>
      </c>
      <c r="E691" s="42">
        <f t="array" ref="E691">IFERROR(INDEX(Raw_Articles!$I:$I,MATCH(A691,Raw_Articles!$A:$A,0)),"")</f>
        <v/>
      </c>
      <c r="F691" s="42">
        <f t="array" ref="F691">IFERROR(INDEX(Raw_Articles!$J:$J,MATCH(A691,Raw_Articles!$A:$A,0)),"")</f>
        <v/>
      </c>
      <c r="G691" s="42">
        <f t="array" ref="G691">IFERROR(INDEX(Raw_Articles!$K:$K,MATCH(A691,Raw_Articles!$A:$A,0)),"")</f>
        <v/>
      </c>
      <c r="H691" s="42" t="n"/>
      <c r="I691" s="42" t="n"/>
      <c r="J691" s="42" t="n"/>
      <c r="K691" s="42" t="n"/>
      <c r="L691" s="42" t="n"/>
      <c r="M691" s="42" t="n"/>
      <c r="N691" s="42" t="n"/>
      <c r="O691" s="42" t="n"/>
      <c r="P691" s="42" t="n"/>
      <c r="Q691" s="42" t="n"/>
      <c r="R691" s="42" t="n"/>
    </row>
    <row r="692">
      <c r="A692" s="42" t="n"/>
      <c r="B692" s="42">
        <f t="array" ref="B692">IFERROR(INDEX(Raw_Articles!$B:$B,MATCH(A692,Raw_Articles!$A:$A,0)),"")</f>
        <v/>
      </c>
      <c r="C692" s="42">
        <f t="array" ref="C692">IFERROR(INDEX(Raw_Articles!$G:$G,MATCH(A692,Raw_Articles!$A:$A,0)),"")</f>
        <v/>
      </c>
      <c r="D692" s="42">
        <f t="array" ref="D692">IFERROR(INDEX(Raw_Articles!$H:$H,MATCH(A692,Raw_Articles!$A:$A,0)),"")</f>
        <v/>
      </c>
      <c r="E692" s="42">
        <f t="array" ref="E692">IFERROR(INDEX(Raw_Articles!$I:$I,MATCH(A692,Raw_Articles!$A:$A,0)),"")</f>
        <v/>
      </c>
      <c r="F692" s="42">
        <f t="array" ref="F692">IFERROR(INDEX(Raw_Articles!$J:$J,MATCH(A692,Raw_Articles!$A:$A,0)),"")</f>
        <v/>
      </c>
      <c r="G692" s="42">
        <f t="array" ref="G692">IFERROR(INDEX(Raw_Articles!$K:$K,MATCH(A692,Raw_Articles!$A:$A,0)),"")</f>
        <v/>
      </c>
      <c r="H692" s="42" t="n"/>
      <c r="I692" s="42" t="n"/>
      <c r="J692" s="42" t="n"/>
      <c r="K692" s="42" t="n"/>
      <c r="L692" s="42" t="n"/>
      <c r="M692" s="42" t="n"/>
      <c r="N692" s="42" t="n"/>
      <c r="O692" s="42" t="n"/>
      <c r="P692" s="42" t="n"/>
      <c r="Q692" s="42" t="n"/>
      <c r="R692" s="42" t="n"/>
    </row>
    <row r="693">
      <c r="A693" s="42" t="n"/>
      <c r="B693" s="42">
        <f t="array" ref="B693">IFERROR(INDEX(Raw_Articles!$B:$B,MATCH(A693,Raw_Articles!$A:$A,0)),"")</f>
        <v/>
      </c>
      <c r="C693" s="42">
        <f t="array" ref="C693">IFERROR(INDEX(Raw_Articles!$G:$G,MATCH(A693,Raw_Articles!$A:$A,0)),"")</f>
        <v/>
      </c>
      <c r="D693" s="42">
        <f t="array" ref="D693">IFERROR(INDEX(Raw_Articles!$H:$H,MATCH(A693,Raw_Articles!$A:$A,0)),"")</f>
        <v/>
      </c>
      <c r="E693" s="42">
        <f t="array" ref="E693">IFERROR(INDEX(Raw_Articles!$I:$I,MATCH(A693,Raw_Articles!$A:$A,0)),"")</f>
        <v/>
      </c>
      <c r="F693" s="42">
        <f t="array" ref="F693">IFERROR(INDEX(Raw_Articles!$J:$J,MATCH(A693,Raw_Articles!$A:$A,0)),"")</f>
        <v/>
      </c>
      <c r="G693" s="42">
        <f t="array" ref="G693">IFERROR(INDEX(Raw_Articles!$K:$K,MATCH(A693,Raw_Articles!$A:$A,0)),"")</f>
        <v/>
      </c>
      <c r="H693" s="42" t="n"/>
      <c r="I693" s="42" t="n"/>
      <c r="J693" s="42" t="n"/>
      <c r="K693" s="42" t="n"/>
      <c r="L693" s="42" t="n"/>
      <c r="M693" s="42" t="n"/>
      <c r="N693" s="42" t="n"/>
      <c r="O693" s="42" t="n"/>
      <c r="P693" s="42" t="n"/>
      <c r="Q693" s="42" t="n"/>
      <c r="R693" s="42" t="n"/>
    </row>
    <row r="694">
      <c r="A694" s="42" t="n"/>
      <c r="B694" s="42">
        <f t="array" ref="B694">IFERROR(INDEX(Raw_Articles!$B:$B,MATCH(A694,Raw_Articles!$A:$A,0)),"")</f>
        <v/>
      </c>
      <c r="C694" s="42">
        <f t="array" ref="C694">IFERROR(INDEX(Raw_Articles!$G:$G,MATCH(A694,Raw_Articles!$A:$A,0)),"")</f>
        <v/>
      </c>
      <c r="D694" s="42">
        <f t="array" ref="D694">IFERROR(INDEX(Raw_Articles!$H:$H,MATCH(A694,Raw_Articles!$A:$A,0)),"")</f>
        <v/>
      </c>
      <c r="E694" s="42">
        <f t="array" ref="E694">IFERROR(INDEX(Raw_Articles!$I:$I,MATCH(A694,Raw_Articles!$A:$A,0)),"")</f>
        <v/>
      </c>
      <c r="F694" s="42">
        <f t="array" ref="F694">IFERROR(INDEX(Raw_Articles!$J:$J,MATCH(A694,Raw_Articles!$A:$A,0)),"")</f>
        <v/>
      </c>
      <c r="G694" s="42">
        <f t="array" ref="G694">IFERROR(INDEX(Raw_Articles!$K:$K,MATCH(A694,Raw_Articles!$A:$A,0)),"")</f>
        <v/>
      </c>
      <c r="H694" s="42" t="n"/>
      <c r="I694" s="42" t="n"/>
      <c r="J694" s="42" t="n"/>
      <c r="K694" s="42" t="n"/>
      <c r="L694" s="42" t="n"/>
      <c r="M694" s="42" t="n"/>
      <c r="N694" s="42" t="n"/>
      <c r="O694" s="42" t="n"/>
      <c r="P694" s="42" t="n"/>
      <c r="Q694" s="42" t="n"/>
      <c r="R694" s="42" t="n"/>
    </row>
    <row r="695">
      <c r="A695" s="42" t="n"/>
      <c r="B695" s="42">
        <f t="array" ref="B695">IFERROR(INDEX(Raw_Articles!$B:$B,MATCH(A695,Raw_Articles!$A:$A,0)),"")</f>
        <v/>
      </c>
      <c r="C695" s="42">
        <f t="array" ref="C695">IFERROR(INDEX(Raw_Articles!$G:$G,MATCH(A695,Raw_Articles!$A:$A,0)),"")</f>
        <v/>
      </c>
      <c r="D695" s="42">
        <f t="array" ref="D695">IFERROR(INDEX(Raw_Articles!$H:$H,MATCH(A695,Raw_Articles!$A:$A,0)),"")</f>
        <v/>
      </c>
      <c r="E695" s="42">
        <f t="array" ref="E695">IFERROR(INDEX(Raw_Articles!$I:$I,MATCH(A695,Raw_Articles!$A:$A,0)),"")</f>
        <v/>
      </c>
      <c r="F695" s="42">
        <f t="array" ref="F695">IFERROR(INDEX(Raw_Articles!$J:$J,MATCH(A695,Raw_Articles!$A:$A,0)),"")</f>
        <v/>
      </c>
      <c r="G695" s="42">
        <f t="array" ref="G695">IFERROR(INDEX(Raw_Articles!$K:$K,MATCH(A695,Raw_Articles!$A:$A,0)),"")</f>
        <v/>
      </c>
      <c r="H695" s="42" t="n"/>
      <c r="I695" s="42" t="n"/>
      <c r="J695" s="42" t="n"/>
      <c r="K695" s="42" t="n"/>
      <c r="L695" s="42" t="n"/>
      <c r="M695" s="42" t="n"/>
      <c r="N695" s="42" t="n"/>
      <c r="O695" s="42" t="n"/>
      <c r="P695" s="42" t="n"/>
      <c r="Q695" s="42" t="n"/>
      <c r="R695" s="42" t="n"/>
    </row>
    <row r="696">
      <c r="A696" s="42" t="n"/>
      <c r="B696" s="42">
        <f t="array" ref="B696">IFERROR(INDEX(Raw_Articles!$B:$B,MATCH(A696,Raw_Articles!$A:$A,0)),"")</f>
        <v/>
      </c>
      <c r="C696" s="42">
        <f t="array" ref="C696">IFERROR(INDEX(Raw_Articles!$G:$G,MATCH(A696,Raw_Articles!$A:$A,0)),"")</f>
        <v/>
      </c>
      <c r="D696" s="42">
        <f t="array" ref="D696">IFERROR(INDEX(Raw_Articles!$H:$H,MATCH(A696,Raw_Articles!$A:$A,0)),"")</f>
        <v/>
      </c>
      <c r="E696" s="42">
        <f t="array" ref="E696">IFERROR(INDEX(Raw_Articles!$I:$I,MATCH(A696,Raw_Articles!$A:$A,0)),"")</f>
        <v/>
      </c>
      <c r="F696" s="42">
        <f t="array" ref="F696">IFERROR(INDEX(Raw_Articles!$J:$J,MATCH(A696,Raw_Articles!$A:$A,0)),"")</f>
        <v/>
      </c>
      <c r="G696" s="42">
        <f t="array" ref="G696">IFERROR(INDEX(Raw_Articles!$K:$K,MATCH(A696,Raw_Articles!$A:$A,0)),"")</f>
        <v/>
      </c>
      <c r="H696" s="42" t="n"/>
      <c r="I696" s="42" t="n"/>
      <c r="J696" s="42" t="n"/>
      <c r="K696" s="42" t="n"/>
      <c r="L696" s="42" t="n"/>
      <c r="M696" s="42" t="n"/>
      <c r="N696" s="42" t="n"/>
      <c r="O696" s="42" t="n"/>
      <c r="P696" s="42" t="n"/>
      <c r="Q696" s="42" t="n"/>
      <c r="R696" s="42" t="n"/>
    </row>
    <row r="697">
      <c r="A697" s="42" t="n"/>
      <c r="B697" s="42">
        <f t="array" ref="B697">IFERROR(INDEX(Raw_Articles!$B:$B,MATCH(A697,Raw_Articles!$A:$A,0)),"")</f>
        <v/>
      </c>
      <c r="C697" s="42">
        <f t="array" ref="C697">IFERROR(INDEX(Raw_Articles!$G:$G,MATCH(A697,Raw_Articles!$A:$A,0)),"")</f>
        <v/>
      </c>
      <c r="D697" s="42">
        <f t="array" ref="D697">IFERROR(INDEX(Raw_Articles!$H:$H,MATCH(A697,Raw_Articles!$A:$A,0)),"")</f>
        <v/>
      </c>
      <c r="E697" s="42">
        <f t="array" ref="E697">IFERROR(INDEX(Raw_Articles!$I:$I,MATCH(A697,Raw_Articles!$A:$A,0)),"")</f>
        <v/>
      </c>
      <c r="F697" s="42">
        <f t="array" ref="F697">IFERROR(INDEX(Raw_Articles!$J:$J,MATCH(A697,Raw_Articles!$A:$A,0)),"")</f>
        <v/>
      </c>
      <c r="G697" s="42">
        <f t="array" ref="G697">IFERROR(INDEX(Raw_Articles!$K:$K,MATCH(A697,Raw_Articles!$A:$A,0)),"")</f>
        <v/>
      </c>
      <c r="H697" s="42" t="n"/>
      <c r="I697" s="42" t="n"/>
      <c r="J697" s="42" t="n"/>
      <c r="K697" s="42" t="n"/>
      <c r="L697" s="42" t="n"/>
      <c r="M697" s="42" t="n"/>
      <c r="N697" s="42" t="n"/>
      <c r="O697" s="42" t="n"/>
      <c r="P697" s="42" t="n"/>
      <c r="Q697" s="42" t="n"/>
      <c r="R697" s="42" t="n"/>
    </row>
    <row r="698">
      <c r="A698" s="42" t="n"/>
      <c r="B698" s="42">
        <f t="array" ref="B698">IFERROR(INDEX(Raw_Articles!$B:$B,MATCH(A698,Raw_Articles!$A:$A,0)),"")</f>
        <v/>
      </c>
      <c r="C698" s="42">
        <f t="array" ref="C698">IFERROR(INDEX(Raw_Articles!$G:$G,MATCH(A698,Raw_Articles!$A:$A,0)),"")</f>
        <v/>
      </c>
      <c r="D698" s="42">
        <f t="array" ref="D698">IFERROR(INDEX(Raw_Articles!$H:$H,MATCH(A698,Raw_Articles!$A:$A,0)),"")</f>
        <v/>
      </c>
      <c r="E698" s="42">
        <f t="array" ref="E698">IFERROR(INDEX(Raw_Articles!$I:$I,MATCH(A698,Raw_Articles!$A:$A,0)),"")</f>
        <v/>
      </c>
      <c r="F698" s="42">
        <f t="array" ref="F698">IFERROR(INDEX(Raw_Articles!$J:$J,MATCH(A698,Raw_Articles!$A:$A,0)),"")</f>
        <v/>
      </c>
      <c r="G698" s="42">
        <f t="array" ref="G698">IFERROR(INDEX(Raw_Articles!$K:$K,MATCH(A698,Raw_Articles!$A:$A,0)),"")</f>
        <v/>
      </c>
      <c r="H698" s="42" t="n"/>
      <c r="I698" s="42" t="n"/>
      <c r="J698" s="42" t="n"/>
      <c r="K698" s="42" t="n"/>
      <c r="L698" s="42" t="n"/>
      <c r="M698" s="42" t="n"/>
      <c r="N698" s="42" t="n"/>
      <c r="O698" s="42" t="n"/>
      <c r="P698" s="42" t="n"/>
      <c r="Q698" s="42" t="n"/>
      <c r="R698" s="42" t="n"/>
    </row>
    <row r="699">
      <c r="A699" s="42" t="n"/>
      <c r="B699" s="42">
        <f t="array" ref="B699">IFERROR(INDEX(Raw_Articles!$B:$B,MATCH(A699,Raw_Articles!$A:$A,0)),"")</f>
        <v/>
      </c>
      <c r="C699" s="42">
        <f t="array" ref="C699">IFERROR(INDEX(Raw_Articles!$G:$G,MATCH(A699,Raw_Articles!$A:$A,0)),"")</f>
        <v/>
      </c>
      <c r="D699" s="42">
        <f t="array" ref="D699">IFERROR(INDEX(Raw_Articles!$H:$H,MATCH(A699,Raw_Articles!$A:$A,0)),"")</f>
        <v/>
      </c>
      <c r="E699" s="42">
        <f t="array" ref="E699">IFERROR(INDEX(Raw_Articles!$I:$I,MATCH(A699,Raw_Articles!$A:$A,0)),"")</f>
        <v/>
      </c>
      <c r="F699" s="42">
        <f t="array" ref="F699">IFERROR(INDEX(Raw_Articles!$J:$J,MATCH(A699,Raw_Articles!$A:$A,0)),"")</f>
        <v/>
      </c>
      <c r="G699" s="42">
        <f t="array" ref="G699">IFERROR(INDEX(Raw_Articles!$K:$K,MATCH(A699,Raw_Articles!$A:$A,0)),"")</f>
        <v/>
      </c>
      <c r="H699" s="42" t="n"/>
      <c r="I699" s="42" t="n"/>
      <c r="J699" s="42" t="n"/>
      <c r="K699" s="42" t="n"/>
      <c r="L699" s="42" t="n"/>
      <c r="M699" s="42" t="n"/>
      <c r="N699" s="42" t="n"/>
      <c r="O699" s="42" t="n"/>
      <c r="P699" s="42" t="n"/>
      <c r="Q699" s="42" t="n"/>
      <c r="R699" s="42" t="n"/>
    </row>
    <row r="700">
      <c r="A700" s="42" t="n"/>
      <c r="B700" s="42">
        <f t="array" ref="B700">IFERROR(INDEX(Raw_Articles!$B:$B,MATCH(A700,Raw_Articles!$A:$A,0)),"")</f>
        <v/>
      </c>
      <c r="C700" s="42">
        <f t="array" ref="C700">IFERROR(INDEX(Raw_Articles!$G:$G,MATCH(A700,Raw_Articles!$A:$A,0)),"")</f>
        <v/>
      </c>
      <c r="D700" s="42">
        <f t="array" ref="D700">IFERROR(INDEX(Raw_Articles!$H:$H,MATCH(A700,Raw_Articles!$A:$A,0)),"")</f>
        <v/>
      </c>
      <c r="E700" s="42">
        <f t="array" ref="E700">IFERROR(INDEX(Raw_Articles!$I:$I,MATCH(A700,Raw_Articles!$A:$A,0)),"")</f>
        <v/>
      </c>
      <c r="F700" s="42">
        <f t="array" ref="F700">IFERROR(INDEX(Raw_Articles!$J:$J,MATCH(A700,Raw_Articles!$A:$A,0)),"")</f>
        <v/>
      </c>
      <c r="G700" s="42">
        <f t="array" ref="G700">IFERROR(INDEX(Raw_Articles!$K:$K,MATCH(A700,Raw_Articles!$A:$A,0)),"")</f>
        <v/>
      </c>
      <c r="H700" s="42" t="n"/>
      <c r="I700" s="42" t="n"/>
      <c r="J700" s="42" t="n"/>
      <c r="K700" s="42" t="n"/>
      <c r="L700" s="42" t="n"/>
      <c r="M700" s="42" t="n"/>
      <c r="N700" s="42" t="n"/>
      <c r="O700" s="42" t="n"/>
      <c r="P700" s="42" t="n"/>
      <c r="Q700" s="42" t="n"/>
      <c r="R700" s="42" t="n"/>
    </row>
    <row r="701">
      <c r="A701" s="42" t="n"/>
      <c r="B701" s="42">
        <f t="array" ref="B701">IFERROR(INDEX(Raw_Articles!$B:$B,MATCH(A701,Raw_Articles!$A:$A,0)),"")</f>
        <v/>
      </c>
      <c r="C701" s="42">
        <f t="array" ref="C701">IFERROR(INDEX(Raw_Articles!$G:$G,MATCH(A701,Raw_Articles!$A:$A,0)),"")</f>
        <v/>
      </c>
      <c r="D701" s="42">
        <f t="array" ref="D701">IFERROR(INDEX(Raw_Articles!$H:$H,MATCH(A701,Raw_Articles!$A:$A,0)),"")</f>
        <v/>
      </c>
      <c r="E701" s="42">
        <f t="array" ref="E701">IFERROR(INDEX(Raw_Articles!$I:$I,MATCH(A701,Raw_Articles!$A:$A,0)),"")</f>
        <v/>
      </c>
      <c r="F701" s="42">
        <f t="array" ref="F701">IFERROR(INDEX(Raw_Articles!$J:$J,MATCH(A701,Raw_Articles!$A:$A,0)),"")</f>
        <v/>
      </c>
      <c r="G701" s="42">
        <f t="array" ref="G701">IFERROR(INDEX(Raw_Articles!$K:$K,MATCH(A701,Raw_Articles!$A:$A,0)),"")</f>
        <v/>
      </c>
      <c r="H701" s="42" t="n"/>
      <c r="I701" s="42" t="n"/>
      <c r="J701" s="42" t="n"/>
      <c r="K701" s="42" t="n"/>
      <c r="L701" s="42" t="n"/>
      <c r="M701" s="42" t="n"/>
      <c r="N701" s="42" t="n"/>
      <c r="O701" s="42" t="n"/>
      <c r="P701" s="42" t="n"/>
      <c r="Q701" s="42" t="n"/>
      <c r="R701" s="42" t="n"/>
    </row>
    <row r="702">
      <c r="A702" s="42" t="n"/>
      <c r="B702" s="42">
        <f t="array" ref="B702">IFERROR(INDEX(Raw_Articles!$B:$B,MATCH(A702,Raw_Articles!$A:$A,0)),"")</f>
        <v/>
      </c>
      <c r="C702" s="42">
        <f t="array" ref="C702">IFERROR(INDEX(Raw_Articles!$G:$G,MATCH(A702,Raw_Articles!$A:$A,0)),"")</f>
        <v/>
      </c>
      <c r="D702" s="42">
        <f t="array" ref="D702">IFERROR(INDEX(Raw_Articles!$H:$H,MATCH(A702,Raw_Articles!$A:$A,0)),"")</f>
        <v/>
      </c>
      <c r="E702" s="42">
        <f t="array" ref="E702">IFERROR(INDEX(Raw_Articles!$I:$I,MATCH(A702,Raw_Articles!$A:$A,0)),"")</f>
        <v/>
      </c>
      <c r="F702" s="42">
        <f t="array" ref="F702">IFERROR(INDEX(Raw_Articles!$J:$J,MATCH(A702,Raw_Articles!$A:$A,0)),"")</f>
        <v/>
      </c>
      <c r="G702" s="42">
        <f t="array" ref="G702">IFERROR(INDEX(Raw_Articles!$K:$K,MATCH(A702,Raw_Articles!$A:$A,0)),"")</f>
        <v/>
      </c>
      <c r="H702" s="42" t="n"/>
      <c r="I702" s="42" t="n"/>
      <c r="J702" s="42" t="n"/>
      <c r="K702" s="42" t="n"/>
      <c r="L702" s="42" t="n"/>
      <c r="M702" s="42" t="n"/>
      <c r="N702" s="42" t="n"/>
      <c r="O702" s="42" t="n"/>
      <c r="P702" s="42" t="n"/>
      <c r="Q702" s="42" t="n"/>
      <c r="R702" s="42" t="n"/>
    </row>
    <row r="703">
      <c r="A703" s="42" t="n"/>
      <c r="B703" s="42">
        <f t="array" ref="B703">IFERROR(INDEX(Raw_Articles!$B:$B,MATCH(A703,Raw_Articles!$A:$A,0)),"")</f>
        <v/>
      </c>
      <c r="C703" s="42">
        <f t="array" ref="C703">IFERROR(INDEX(Raw_Articles!$G:$G,MATCH(A703,Raw_Articles!$A:$A,0)),"")</f>
        <v/>
      </c>
      <c r="D703" s="42">
        <f t="array" ref="D703">IFERROR(INDEX(Raw_Articles!$H:$H,MATCH(A703,Raw_Articles!$A:$A,0)),"")</f>
        <v/>
      </c>
      <c r="E703" s="42">
        <f t="array" ref="E703">IFERROR(INDEX(Raw_Articles!$I:$I,MATCH(A703,Raw_Articles!$A:$A,0)),"")</f>
        <v/>
      </c>
      <c r="F703" s="42">
        <f t="array" ref="F703">IFERROR(INDEX(Raw_Articles!$J:$J,MATCH(A703,Raw_Articles!$A:$A,0)),"")</f>
        <v/>
      </c>
      <c r="G703" s="42">
        <f t="array" ref="G703">IFERROR(INDEX(Raw_Articles!$K:$K,MATCH(A703,Raw_Articles!$A:$A,0)),"")</f>
        <v/>
      </c>
      <c r="H703" s="42" t="n"/>
      <c r="I703" s="42" t="n"/>
      <c r="J703" s="42" t="n"/>
      <c r="K703" s="42" t="n"/>
      <c r="L703" s="42" t="n"/>
      <c r="M703" s="42" t="n"/>
      <c r="N703" s="42" t="n"/>
      <c r="O703" s="42" t="n"/>
      <c r="P703" s="42" t="n"/>
      <c r="Q703" s="42" t="n"/>
      <c r="R703" s="42" t="n"/>
    </row>
    <row r="704">
      <c r="A704" s="42" t="n"/>
      <c r="B704" s="42">
        <f t="array" ref="B704">IFERROR(INDEX(Raw_Articles!$B:$B,MATCH(A704,Raw_Articles!$A:$A,0)),"")</f>
        <v/>
      </c>
      <c r="C704" s="42">
        <f t="array" ref="C704">IFERROR(INDEX(Raw_Articles!$G:$G,MATCH(A704,Raw_Articles!$A:$A,0)),"")</f>
        <v/>
      </c>
      <c r="D704" s="42">
        <f t="array" ref="D704">IFERROR(INDEX(Raw_Articles!$H:$H,MATCH(A704,Raw_Articles!$A:$A,0)),"")</f>
        <v/>
      </c>
      <c r="E704" s="42">
        <f t="array" ref="E704">IFERROR(INDEX(Raw_Articles!$I:$I,MATCH(A704,Raw_Articles!$A:$A,0)),"")</f>
        <v/>
      </c>
      <c r="F704" s="42">
        <f t="array" ref="F704">IFERROR(INDEX(Raw_Articles!$J:$J,MATCH(A704,Raw_Articles!$A:$A,0)),"")</f>
        <v/>
      </c>
      <c r="G704" s="42">
        <f t="array" ref="G704">IFERROR(INDEX(Raw_Articles!$K:$K,MATCH(A704,Raw_Articles!$A:$A,0)),"")</f>
        <v/>
      </c>
      <c r="H704" s="42" t="n"/>
      <c r="I704" s="42" t="n"/>
      <c r="J704" s="42" t="n"/>
      <c r="K704" s="42" t="n"/>
      <c r="L704" s="42" t="n"/>
      <c r="M704" s="42" t="n"/>
      <c r="N704" s="42" t="n"/>
      <c r="O704" s="42" t="n"/>
      <c r="P704" s="42" t="n"/>
      <c r="Q704" s="42" t="n"/>
      <c r="R704" s="42" t="n"/>
    </row>
    <row r="705">
      <c r="A705" s="42" t="n"/>
      <c r="B705" s="42">
        <f t="array" ref="B705">IFERROR(INDEX(Raw_Articles!$B:$B,MATCH(A705,Raw_Articles!$A:$A,0)),"")</f>
        <v/>
      </c>
      <c r="C705" s="42">
        <f t="array" ref="C705">IFERROR(INDEX(Raw_Articles!$G:$G,MATCH(A705,Raw_Articles!$A:$A,0)),"")</f>
        <v/>
      </c>
      <c r="D705" s="42">
        <f t="array" ref="D705">IFERROR(INDEX(Raw_Articles!$H:$H,MATCH(A705,Raw_Articles!$A:$A,0)),"")</f>
        <v/>
      </c>
      <c r="E705" s="42">
        <f t="array" ref="E705">IFERROR(INDEX(Raw_Articles!$I:$I,MATCH(A705,Raw_Articles!$A:$A,0)),"")</f>
        <v/>
      </c>
      <c r="F705" s="42">
        <f t="array" ref="F705">IFERROR(INDEX(Raw_Articles!$J:$J,MATCH(A705,Raw_Articles!$A:$A,0)),"")</f>
        <v/>
      </c>
      <c r="G705" s="42">
        <f t="array" ref="G705">IFERROR(INDEX(Raw_Articles!$K:$K,MATCH(A705,Raw_Articles!$A:$A,0)),"")</f>
        <v/>
      </c>
      <c r="H705" s="42" t="n"/>
      <c r="I705" s="42" t="n"/>
      <c r="J705" s="42" t="n"/>
      <c r="K705" s="42" t="n"/>
      <c r="L705" s="42" t="n"/>
      <c r="M705" s="42" t="n"/>
      <c r="N705" s="42" t="n"/>
      <c r="O705" s="42" t="n"/>
      <c r="P705" s="42" t="n"/>
      <c r="Q705" s="42" t="n"/>
      <c r="R705" s="42" t="n"/>
    </row>
    <row r="706">
      <c r="A706" s="42" t="n"/>
      <c r="B706" s="42">
        <f t="array" ref="B706">IFERROR(INDEX(Raw_Articles!$B:$B,MATCH(A706,Raw_Articles!$A:$A,0)),"")</f>
        <v/>
      </c>
      <c r="C706" s="42">
        <f t="array" ref="C706">IFERROR(INDEX(Raw_Articles!$G:$G,MATCH(A706,Raw_Articles!$A:$A,0)),"")</f>
        <v/>
      </c>
      <c r="D706" s="42">
        <f t="array" ref="D706">IFERROR(INDEX(Raw_Articles!$H:$H,MATCH(A706,Raw_Articles!$A:$A,0)),"")</f>
        <v/>
      </c>
      <c r="E706" s="42">
        <f t="array" ref="E706">IFERROR(INDEX(Raw_Articles!$I:$I,MATCH(A706,Raw_Articles!$A:$A,0)),"")</f>
        <v/>
      </c>
      <c r="F706" s="42">
        <f t="array" ref="F706">IFERROR(INDEX(Raw_Articles!$J:$J,MATCH(A706,Raw_Articles!$A:$A,0)),"")</f>
        <v/>
      </c>
      <c r="G706" s="42">
        <f t="array" ref="G706">IFERROR(INDEX(Raw_Articles!$K:$K,MATCH(A706,Raw_Articles!$A:$A,0)),"")</f>
        <v/>
      </c>
      <c r="H706" s="42" t="n"/>
      <c r="I706" s="42" t="n"/>
      <c r="J706" s="42" t="n"/>
      <c r="K706" s="42" t="n"/>
      <c r="L706" s="42" t="n"/>
      <c r="M706" s="42" t="n"/>
      <c r="N706" s="42" t="n"/>
      <c r="O706" s="42" t="n"/>
      <c r="P706" s="42" t="n"/>
      <c r="Q706" s="42" t="n"/>
      <c r="R706" s="42" t="n"/>
    </row>
    <row r="707">
      <c r="A707" s="42" t="n"/>
      <c r="B707" s="42">
        <f t="array" ref="B707">IFERROR(INDEX(Raw_Articles!$B:$B,MATCH(A707,Raw_Articles!$A:$A,0)),"")</f>
        <v/>
      </c>
      <c r="C707" s="42">
        <f t="array" ref="C707">IFERROR(INDEX(Raw_Articles!$G:$G,MATCH(A707,Raw_Articles!$A:$A,0)),"")</f>
        <v/>
      </c>
      <c r="D707" s="42">
        <f t="array" ref="D707">IFERROR(INDEX(Raw_Articles!$H:$H,MATCH(A707,Raw_Articles!$A:$A,0)),"")</f>
        <v/>
      </c>
      <c r="E707" s="42">
        <f t="array" ref="E707">IFERROR(INDEX(Raw_Articles!$I:$I,MATCH(A707,Raw_Articles!$A:$A,0)),"")</f>
        <v/>
      </c>
      <c r="F707" s="42">
        <f t="array" ref="F707">IFERROR(INDEX(Raw_Articles!$J:$J,MATCH(A707,Raw_Articles!$A:$A,0)),"")</f>
        <v/>
      </c>
      <c r="G707" s="42">
        <f t="array" ref="G707">IFERROR(INDEX(Raw_Articles!$K:$K,MATCH(A707,Raw_Articles!$A:$A,0)),"")</f>
        <v/>
      </c>
      <c r="H707" s="42" t="n"/>
      <c r="I707" s="42" t="n"/>
      <c r="J707" s="42" t="n"/>
      <c r="K707" s="42" t="n"/>
      <c r="L707" s="42" t="n"/>
      <c r="M707" s="42" t="n"/>
      <c r="N707" s="42" t="n"/>
      <c r="O707" s="42" t="n"/>
      <c r="P707" s="42" t="n"/>
      <c r="Q707" s="42" t="n"/>
      <c r="R707" s="42" t="n"/>
    </row>
    <row r="708">
      <c r="A708" s="42" t="n"/>
      <c r="B708" s="42">
        <f t="array" ref="B708">IFERROR(INDEX(Raw_Articles!$B:$B,MATCH(A708,Raw_Articles!$A:$A,0)),"")</f>
        <v/>
      </c>
      <c r="C708" s="42">
        <f t="array" ref="C708">IFERROR(INDEX(Raw_Articles!$G:$G,MATCH(A708,Raw_Articles!$A:$A,0)),"")</f>
        <v/>
      </c>
      <c r="D708" s="42">
        <f t="array" ref="D708">IFERROR(INDEX(Raw_Articles!$H:$H,MATCH(A708,Raw_Articles!$A:$A,0)),"")</f>
        <v/>
      </c>
      <c r="E708" s="42">
        <f t="array" ref="E708">IFERROR(INDEX(Raw_Articles!$I:$I,MATCH(A708,Raw_Articles!$A:$A,0)),"")</f>
        <v/>
      </c>
      <c r="F708" s="42">
        <f t="array" ref="F708">IFERROR(INDEX(Raw_Articles!$J:$J,MATCH(A708,Raw_Articles!$A:$A,0)),"")</f>
        <v/>
      </c>
      <c r="G708" s="42">
        <f t="array" ref="G708">IFERROR(INDEX(Raw_Articles!$K:$K,MATCH(A708,Raw_Articles!$A:$A,0)),"")</f>
        <v/>
      </c>
      <c r="H708" s="42" t="n"/>
      <c r="I708" s="42" t="n"/>
      <c r="J708" s="42" t="n"/>
      <c r="K708" s="42" t="n"/>
      <c r="L708" s="42" t="n"/>
      <c r="M708" s="42" t="n"/>
      <c r="N708" s="42" t="n"/>
      <c r="O708" s="42" t="n"/>
      <c r="P708" s="42" t="n"/>
      <c r="Q708" s="42" t="n"/>
      <c r="R708" s="42" t="n"/>
    </row>
    <row r="709">
      <c r="A709" s="42" t="n"/>
      <c r="B709" s="42">
        <f t="array" ref="B709">IFERROR(INDEX(Raw_Articles!$B:$B,MATCH(A709,Raw_Articles!$A:$A,0)),"")</f>
        <v/>
      </c>
      <c r="C709" s="42">
        <f t="array" ref="C709">IFERROR(INDEX(Raw_Articles!$G:$G,MATCH(A709,Raw_Articles!$A:$A,0)),"")</f>
        <v/>
      </c>
      <c r="D709" s="42">
        <f t="array" ref="D709">IFERROR(INDEX(Raw_Articles!$H:$H,MATCH(A709,Raw_Articles!$A:$A,0)),"")</f>
        <v/>
      </c>
      <c r="E709" s="42">
        <f t="array" ref="E709">IFERROR(INDEX(Raw_Articles!$I:$I,MATCH(A709,Raw_Articles!$A:$A,0)),"")</f>
        <v/>
      </c>
      <c r="F709" s="42">
        <f t="array" ref="F709">IFERROR(INDEX(Raw_Articles!$J:$J,MATCH(A709,Raw_Articles!$A:$A,0)),"")</f>
        <v/>
      </c>
      <c r="G709" s="42">
        <f t="array" ref="G709">IFERROR(INDEX(Raw_Articles!$K:$K,MATCH(A709,Raw_Articles!$A:$A,0)),"")</f>
        <v/>
      </c>
      <c r="H709" s="42" t="n"/>
      <c r="I709" s="42" t="n"/>
      <c r="J709" s="42" t="n"/>
      <c r="K709" s="42" t="n"/>
      <c r="L709" s="42" t="n"/>
      <c r="M709" s="42" t="n"/>
      <c r="N709" s="42" t="n"/>
      <c r="O709" s="42" t="n"/>
      <c r="P709" s="42" t="n"/>
      <c r="Q709" s="42" t="n"/>
      <c r="R709" s="42" t="n"/>
    </row>
    <row r="710">
      <c r="A710" s="42" t="n"/>
      <c r="B710" s="42">
        <f t="array" ref="B710">IFERROR(INDEX(Raw_Articles!$B:$B,MATCH(A710,Raw_Articles!$A:$A,0)),"")</f>
        <v/>
      </c>
      <c r="C710" s="42">
        <f t="array" ref="C710">IFERROR(INDEX(Raw_Articles!$G:$G,MATCH(A710,Raw_Articles!$A:$A,0)),"")</f>
        <v/>
      </c>
      <c r="D710" s="42">
        <f t="array" ref="D710">IFERROR(INDEX(Raw_Articles!$H:$H,MATCH(A710,Raw_Articles!$A:$A,0)),"")</f>
        <v/>
      </c>
      <c r="E710" s="42">
        <f t="array" ref="E710">IFERROR(INDEX(Raw_Articles!$I:$I,MATCH(A710,Raw_Articles!$A:$A,0)),"")</f>
        <v/>
      </c>
      <c r="F710" s="42">
        <f t="array" ref="F710">IFERROR(INDEX(Raw_Articles!$J:$J,MATCH(A710,Raw_Articles!$A:$A,0)),"")</f>
        <v/>
      </c>
      <c r="G710" s="42">
        <f t="array" ref="G710">IFERROR(INDEX(Raw_Articles!$K:$K,MATCH(A710,Raw_Articles!$A:$A,0)),"")</f>
        <v/>
      </c>
      <c r="H710" s="42" t="n"/>
      <c r="I710" s="42" t="n"/>
      <c r="J710" s="42" t="n"/>
      <c r="K710" s="42" t="n"/>
      <c r="L710" s="42" t="n"/>
      <c r="M710" s="42" t="n"/>
      <c r="N710" s="42" t="n"/>
      <c r="O710" s="42" t="n"/>
      <c r="P710" s="42" t="n"/>
      <c r="Q710" s="42" t="n"/>
      <c r="R710" s="42" t="n"/>
    </row>
    <row r="711">
      <c r="A711" s="42" t="n"/>
      <c r="B711" s="42">
        <f t="array" ref="B711">IFERROR(INDEX(Raw_Articles!$B:$B,MATCH(A711,Raw_Articles!$A:$A,0)),"")</f>
        <v/>
      </c>
      <c r="C711" s="42">
        <f t="array" ref="C711">IFERROR(INDEX(Raw_Articles!$G:$G,MATCH(A711,Raw_Articles!$A:$A,0)),"")</f>
        <v/>
      </c>
      <c r="D711" s="42">
        <f t="array" ref="D711">IFERROR(INDEX(Raw_Articles!$H:$H,MATCH(A711,Raw_Articles!$A:$A,0)),"")</f>
        <v/>
      </c>
      <c r="E711" s="42">
        <f t="array" ref="E711">IFERROR(INDEX(Raw_Articles!$I:$I,MATCH(A711,Raw_Articles!$A:$A,0)),"")</f>
        <v/>
      </c>
      <c r="F711" s="42">
        <f t="array" ref="F711">IFERROR(INDEX(Raw_Articles!$J:$J,MATCH(A711,Raw_Articles!$A:$A,0)),"")</f>
        <v/>
      </c>
      <c r="G711" s="42">
        <f t="array" ref="G711">IFERROR(INDEX(Raw_Articles!$K:$K,MATCH(A711,Raw_Articles!$A:$A,0)),"")</f>
        <v/>
      </c>
      <c r="H711" s="42" t="n"/>
      <c r="I711" s="42" t="n"/>
      <c r="J711" s="42" t="n"/>
      <c r="K711" s="42" t="n"/>
      <c r="L711" s="42" t="n"/>
      <c r="M711" s="42" t="n"/>
      <c r="N711" s="42" t="n"/>
      <c r="O711" s="42" t="n"/>
      <c r="P711" s="42" t="n"/>
      <c r="Q711" s="42" t="n"/>
      <c r="R711" s="42" t="n"/>
    </row>
    <row r="712">
      <c r="A712" s="42" t="n"/>
      <c r="B712" s="42">
        <f t="array" ref="B712">IFERROR(INDEX(Raw_Articles!$B:$B,MATCH(A712,Raw_Articles!$A:$A,0)),"")</f>
        <v/>
      </c>
      <c r="C712" s="42">
        <f t="array" ref="C712">IFERROR(INDEX(Raw_Articles!$G:$G,MATCH(A712,Raw_Articles!$A:$A,0)),"")</f>
        <v/>
      </c>
      <c r="D712" s="42">
        <f t="array" ref="D712">IFERROR(INDEX(Raw_Articles!$H:$H,MATCH(A712,Raw_Articles!$A:$A,0)),"")</f>
        <v/>
      </c>
      <c r="E712" s="42">
        <f t="array" ref="E712">IFERROR(INDEX(Raw_Articles!$I:$I,MATCH(A712,Raw_Articles!$A:$A,0)),"")</f>
        <v/>
      </c>
      <c r="F712" s="42">
        <f t="array" ref="F712">IFERROR(INDEX(Raw_Articles!$J:$J,MATCH(A712,Raw_Articles!$A:$A,0)),"")</f>
        <v/>
      </c>
      <c r="G712" s="42">
        <f t="array" ref="G712">IFERROR(INDEX(Raw_Articles!$K:$K,MATCH(A712,Raw_Articles!$A:$A,0)),"")</f>
        <v/>
      </c>
      <c r="H712" s="42" t="n"/>
      <c r="I712" s="42" t="n"/>
      <c r="J712" s="42" t="n"/>
      <c r="K712" s="42" t="n"/>
      <c r="L712" s="42" t="n"/>
      <c r="M712" s="42" t="n"/>
      <c r="N712" s="42" t="n"/>
      <c r="O712" s="42" t="n"/>
      <c r="P712" s="42" t="n"/>
      <c r="Q712" s="42" t="n"/>
      <c r="R712" s="42" t="n"/>
    </row>
    <row r="713">
      <c r="A713" s="42" t="n"/>
      <c r="B713" s="42">
        <f t="array" ref="B713">IFERROR(INDEX(Raw_Articles!$B:$B,MATCH(A713,Raw_Articles!$A:$A,0)),"")</f>
        <v/>
      </c>
      <c r="C713" s="42">
        <f t="array" ref="C713">IFERROR(INDEX(Raw_Articles!$G:$G,MATCH(A713,Raw_Articles!$A:$A,0)),"")</f>
        <v/>
      </c>
      <c r="D713" s="42">
        <f t="array" ref="D713">IFERROR(INDEX(Raw_Articles!$H:$H,MATCH(A713,Raw_Articles!$A:$A,0)),"")</f>
        <v/>
      </c>
      <c r="E713" s="42">
        <f t="array" ref="E713">IFERROR(INDEX(Raw_Articles!$I:$I,MATCH(A713,Raw_Articles!$A:$A,0)),"")</f>
        <v/>
      </c>
      <c r="F713" s="42">
        <f t="array" ref="F713">IFERROR(INDEX(Raw_Articles!$J:$J,MATCH(A713,Raw_Articles!$A:$A,0)),"")</f>
        <v/>
      </c>
      <c r="G713" s="42">
        <f t="array" ref="G713">IFERROR(INDEX(Raw_Articles!$K:$K,MATCH(A713,Raw_Articles!$A:$A,0)),"")</f>
        <v/>
      </c>
      <c r="H713" s="42" t="n"/>
      <c r="I713" s="42" t="n"/>
      <c r="J713" s="42" t="n"/>
      <c r="K713" s="42" t="n"/>
      <c r="L713" s="42" t="n"/>
      <c r="M713" s="42" t="n"/>
      <c r="N713" s="42" t="n"/>
      <c r="O713" s="42" t="n"/>
      <c r="P713" s="42" t="n"/>
      <c r="Q713" s="42" t="n"/>
      <c r="R713" s="42" t="n"/>
    </row>
    <row r="714">
      <c r="A714" s="42" t="n"/>
      <c r="B714" s="42">
        <f t="array" ref="B714">IFERROR(INDEX(Raw_Articles!$B:$B,MATCH(A714,Raw_Articles!$A:$A,0)),"")</f>
        <v/>
      </c>
      <c r="C714" s="42">
        <f t="array" ref="C714">IFERROR(INDEX(Raw_Articles!$G:$G,MATCH(A714,Raw_Articles!$A:$A,0)),"")</f>
        <v/>
      </c>
      <c r="D714" s="42">
        <f t="array" ref="D714">IFERROR(INDEX(Raw_Articles!$H:$H,MATCH(A714,Raw_Articles!$A:$A,0)),"")</f>
        <v/>
      </c>
      <c r="E714" s="42">
        <f t="array" ref="E714">IFERROR(INDEX(Raw_Articles!$I:$I,MATCH(A714,Raw_Articles!$A:$A,0)),"")</f>
        <v/>
      </c>
      <c r="F714" s="42">
        <f t="array" ref="F714">IFERROR(INDEX(Raw_Articles!$J:$J,MATCH(A714,Raw_Articles!$A:$A,0)),"")</f>
        <v/>
      </c>
      <c r="G714" s="42">
        <f t="array" ref="G714">IFERROR(INDEX(Raw_Articles!$K:$K,MATCH(A714,Raw_Articles!$A:$A,0)),"")</f>
        <v/>
      </c>
      <c r="H714" s="42" t="n"/>
      <c r="I714" s="42" t="n"/>
      <c r="J714" s="42" t="n"/>
      <c r="K714" s="42" t="n"/>
      <c r="L714" s="42" t="n"/>
      <c r="M714" s="42" t="n"/>
      <c r="N714" s="42" t="n"/>
      <c r="O714" s="42" t="n"/>
      <c r="P714" s="42" t="n"/>
      <c r="Q714" s="42" t="n"/>
      <c r="R714" s="42" t="n"/>
    </row>
    <row r="715">
      <c r="A715" s="42" t="n"/>
      <c r="B715" s="42">
        <f t="array" ref="B715">IFERROR(INDEX(Raw_Articles!$B:$B,MATCH(A715,Raw_Articles!$A:$A,0)),"")</f>
        <v/>
      </c>
      <c r="C715" s="42">
        <f t="array" ref="C715">IFERROR(INDEX(Raw_Articles!$G:$G,MATCH(A715,Raw_Articles!$A:$A,0)),"")</f>
        <v/>
      </c>
      <c r="D715" s="42">
        <f t="array" ref="D715">IFERROR(INDEX(Raw_Articles!$H:$H,MATCH(A715,Raw_Articles!$A:$A,0)),"")</f>
        <v/>
      </c>
      <c r="E715" s="42">
        <f t="array" ref="E715">IFERROR(INDEX(Raw_Articles!$I:$I,MATCH(A715,Raw_Articles!$A:$A,0)),"")</f>
        <v/>
      </c>
      <c r="F715" s="42">
        <f t="array" ref="F715">IFERROR(INDEX(Raw_Articles!$J:$J,MATCH(A715,Raw_Articles!$A:$A,0)),"")</f>
        <v/>
      </c>
      <c r="G715" s="42">
        <f t="array" ref="G715">IFERROR(INDEX(Raw_Articles!$K:$K,MATCH(A715,Raw_Articles!$A:$A,0)),"")</f>
        <v/>
      </c>
      <c r="H715" s="42" t="n"/>
      <c r="I715" s="42" t="n"/>
      <c r="J715" s="42" t="n"/>
      <c r="K715" s="42" t="n"/>
      <c r="L715" s="42" t="n"/>
      <c r="M715" s="42" t="n"/>
      <c r="N715" s="42" t="n"/>
      <c r="O715" s="42" t="n"/>
      <c r="P715" s="42" t="n"/>
      <c r="Q715" s="42" t="n"/>
      <c r="R715" s="42" t="n"/>
    </row>
    <row r="716">
      <c r="A716" s="42" t="n"/>
      <c r="B716" s="42">
        <f t="array" ref="B716">IFERROR(INDEX(Raw_Articles!$B:$B,MATCH(A716,Raw_Articles!$A:$A,0)),"")</f>
        <v/>
      </c>
      <c r="C716" s="42">
        <f t="array" ref="C716">IFERROR(INDEX(Raw_Articles!$G:$G,MATCH(A716,Raw_Articles!$A:$A,0)),"")</f>
        <v/>
      </c>
      <c r="D716" s="42">
        <f t="array" ref="D716">IFERROR(INDEX(Raw_Articles!$H:$H,MATCH(A716,Raw_Articles!$A:$A,0)),"")</f>
        <v/>
      </c>
      <c r="E716" s="42">
        <f t="array" ref="E716">IFERROR(INDEX(Raw_Articles!$I:$I,MATCH(A716,Raw_Articles!$A:$A,0)),"")</f>
        <v/>
      </c>
      <c r="F716" s="42">
        <f t="array" ref="F716">IFERROR(INDEX(Raw_Articles!$J:$J,MATCH(A716,Raw_Articles!$A:$A,0)),"")</f>
        <v/>
      </c>
      <c r="G716" s="42">
        <f t="array" ref="G716">IFERROR(INDEX(Raw_Articles!$K:$K,MATCH(A716,Raw_Articles!$A:$A,0)),"")</f>
        <v/>
      </c>
      <c r="H716" s="42" t="n"/>
      <c r="I716" s="42" t="n"/>
      <c r="J716" s="42" t="n"/>
      <c r="K716" s="42" t="n"/>
      <c r="L716" s="42" t="n"/>
      <c r="M716" s="42" t="n"/>
      <c r="N716" s="42" t="n"/>
      <c r="O716" s="42" t="n"/>
      <c r="P716" s="42" t="n"/>
      <c r="Q716" s="42" t="n"/>
      <c r="R716" s="42" t="n"/>
    </row>
    <row r="717">
      <c r="A717" s="42" t="n"/>
      <c r="B717" s="42">
        <f t="array" ref="B717">IFERROR(INDEX(Raw_Articles!$B:$B,MATCH(A717,Raw_Articles!$A:$A,0)),"")</f>
        <v/>
      </c>
      <c r="C717" s="42">
        <f t="array" ref="C717">IFERROR(INDEX(Raw_Articles!$G:$G,MATCH(A717,Raw_Articles!$A:$A,0)),"")</f>
        <v/>
      </c>
      <c r="D717" s="42">
        <f t="array" ref="D717">IFERROR(INDEX(Raw_Articles!$H:$H,MATCH(A717,Raw_Articles!$A:$A,0)),"")</f>
        <v/>
      </c>
      <c r="E717" s="42">
        <f t="array" ref="E717">IFERROR(INDEX(Raw_Articles!$I:$I,MATCH(A717,Raw_Articles!$A:$A,0)),"")</f>
        <v/>
      </c>
      <c r="F717" s="42">
        <f t="array" ref="F717">IFERROR(INDEX(Raw_Articles!$J:$J,MATCH(A717,Raw_Articles!$A:$A,0)),"")</f>
        <v/>
      </c>
      <c r="G717" s="42">
        <f t="array" ref="G717">IFERROR(INDEX(Raw_Articles!$K:$K,MATCH(A717,Raw_Articles!$A:$A,0)),"")</f>
        <v/>
      </c>
      <c r="H717" s="42" t="n"/>
      <c r="I717" s="42" t="n"/>
      <c r="J717" s="42" t="n"/>
      <c r="K717" s="42" t="n"/>
      <c r="L717" s="42" t="n"/>
      <c r="M717" s="42" t="n"/>
      <c r="N717" s="42" t="n"/>
      <c r="O717" s="42" t="n"/>
      <c r="P717" s="42" t="n"/>
      <c r="Q717" s="42" t="n"/>
      <c r="R717" s="42" t="n"/>
    </row>
    <row r="718">
      <c r="A718" s="42" t="n"/>
      <c r="B718" s="42">
        <f t="array" ref="B718">IFERROR(INDEX(Raw_Articles!$B:$B,MATCH(A718,Raw_Articles!$A:$A,0)),"")</f>
        <v/>
      </c>
      <c r="C718" s="42">
        <f t="array" ref="C718">IFERROR(INDEX(Raw_Articles!$G:$G,MATCH(A718,Raw_Articles!$A:$A,0)),"")</f>
        <v/>
      </c>
      <c r="D718" s="42">
        <f t="array" ref="D718">IFERROR(INDEX(Raw_Articles!$H:$H,MATCH(A718,Raw_Articles!$A:$A,0)),"")</f>
        <v/>
      </c>
      <c r="E718" s="42">
        <f t="array" ref="E718">IFERROR(INDEX(Raw_Articles!$I:$I,MATCH(A718,Raw_Articles!$A:$A,0)),"")</f>
        <v/>
      </c>
      <c r="F718" s="42">
        <f t="array" ref="F718">IFERROR(INDEX(Raw_Articles!$J:$J,MATCH(A718,Raw_Articles!$A:$A,0)),"")</f>
        <v/>
      </c>
      <c r="G718" s="42">
        <f t="array" ref="G718">IFERROR(INDEX(Raw_Articles!$K:$K,MATCH(A718,Raw_Articles!$A:$A,0)),"")</f>
        <v/>
      </c>
      <c r="H718" s="42" t="n"/>
      <c r="I718" s="42" t="n"/>
      <c r="J718" s="42" t="n"/>
      <c r="K718" s="42" t="n"/>
      <c r="L718" s="42" t="n"/>
      <c r="M718" s="42" t="n"/>
      <c r="N718" s="42" t="n"/>
      <c r="O718" s="42" t="n"/>
      <c r="P718" s="42" t="n"/>
      <c r="Q718" s="42" t="n"/>
      <c r="R718" s="42" t="n"/>
    </row>
    <row r="719">
      <c r="A719" s="42" t="n"/>
      <c r="B719" s="42">
        <f t="array" ref="B719">IFERROR(INDEX(Raw_Articles!$B:$B,MATCH(A719,Raw_Articles!$A:$A,0)),"")</f>
        <v/>
      </c>
      <c r="C719" s="42">
        <f t="array" ref="C719">IFERROR(INDEX(Raw_Articles!$G:$G,MATCH(A719,Raw_Articles!$A:$A,0)),"")</f>
        <v/>
      </c>
      <c r="D719" s="42">
        <f t="array" ref="D719">IFERROR(INDEX(Raw_Articles!$H:$H,MATCH(A719,Raw_Articles!$A:$A,0)),"")</f>
        <v/>
      </c>
      <c r="E719" s="42">
        <f t="array" ref="E719">IFERROR(INDEX(Raw_Articles!$I:$I,MATCH(A719,Raw_Articles!$A:$A,0)),"")</f>
        <v/>
      </c>
      <c r="F719" s="42">
        <f t="array" ref="F719">IFERROR(INDEX(Raw_Articles!$J:$J,MATCH(A719,Raw_Articles!$A:$A,0)),"")</f>
        <v/>
      </c>
      <c r="G719" s="42">
        <f t="array" ref="G719">IFERROR(INDEX(Raw_Articles!$K:$K,MATCH(A719,Raw_Articles!$A:$A,0)),"")</f>
        <v/>
      </c>
      <c r="H719" s="42" t="n"/>
      <c r="I719" s="42" t="n"/>
      <c r="J719" s="42" t="n"/>
      <c r="K719" s="42" t="n"/>
      <c r="L719" s="42" t="n"/>
      <c r="M719" s="42" t="n"/>
      <c r="N719" s="42" t="n"/>
      <c r="O719" s="42" t="n"/>
      <c r="P719" s="42" t="n"/>
      <c r="Q719" s="42" t="n"/>
      <c r="R719" s="42" t="n"/>
    </row>
    <row r="720">
      <c r="A720" s="42" t="n"/>
      <c r="B720" s="42">
        <f t="array" ref="B720">IFERROR(INDEX(Raw_Articles!$B:$B,MATCH(A720,Raw_Articles!$A:$A,0)),"")</f>
        <v/>
      </c>
      <c r="C720" s="42">
        <f t="array" ref="C720">IFERROR(INDEX(Raw_Articles!$G:$G,MATCH(A720,Raw_Articles!$A:$A,0)),"")</f>
        <v/>
      </c>
      <c r="D720" s="42">
        <f t="array" ref="D720">IFERROR(INDEX(Raw_Articles!$H:$H,MATCH(A720,Raw_Articles!$A:$A,0)),"")</f>
        <v/>
      </c>
      <c r="E720" s="42">
        <f t="array" ref="E720">IFERROR(INDEX(Raw_Articles!$I:$I,MATCH(A720,Raw_Articles!$A:$A,0)),"")</f>
        <v/>
      </c>
      <c r="F720" s="42">
        <f t="array" ref="F720">IFERROR(INDEX(Raw_Articles!$J:$J,MATCH(A720,Raw_Articles!$A:$A,0)),"")</f>
        <v/>
      </c>
      <c r="G720" s="42">
        <f t="array" ref="G720">IFERROR(INDEX(Raw_Articles!$K:$K,MATCH(A720,Raw_Articles!$A:$A,0)),"")</f>
        <v/>
      </c>
      <c r="H720" s="42" t="n"/>
      <c r="I720" s="42" t="n"/>
      <c r="J720" s="42" t="n"/>
      <c r="K720" s="42" t="n"/>
      <c r="L720" s="42" t="n"/>
      <c r="M720" s="42" t="n"/>
      <c r="N720" s="42" t="n"/>
      <c r="O720" s="42" t="n"/>
      <c r="P720" s="42" t="n"/>
      <c r="Q720" s="42" t="n"/>
      <c r="R720" s="42" t="n"/>
    </row>
    <row r="721">
      <c r="A721" s="42" t="n"/>
      <c r="B721" s="42">
        <f t="array" ref="B721">IFERROR(INDEX(Raw_Articles!$B:$B,MATCH(A721,Raw_Articles!$A:$A,0)),"")</f>
        <v/>
      </c>
      <c r="C721" s="42">
        <f t="array" ref="C721">IFERROR(INDEX(Raw_Articles!$G:$G,MATCH(A721,Raw_Articles!$A:$A,0)),"")</f>
        <v/>
      </c>
      <c r="D721" s="42">
        <f t="array" ref="D721">IFERROR(INDEX(Raw_Articles!$H:$H,MATCH(A721,Raw_Articles!$A:$A,0)),"")</f>
        <v/>
      </c>
      <c r="E721" s="42">
        <f t="array" ref="E721">IFERROR(INDEX(Raw_Articles!$I:$I,MATCH(A721,Raw_Articles!$A:$A,0)),"")</f>
        <v/>
      </c>
      <c r="F721" s="42">
        <f t="array" ref="F721">IFERROR(INDEX(Raw_Articles!$J:$J,MATCH(A721,Raw_Articles!$A:$A,0)),"")</f>
        <v/>
      </c>
      <c r="G721" s="42">
        <f t="array" ref="G721">IFERROR(INDEX(Raw_Articles!$K:$K,MATCH(A721,Raw_Articles!$A:$A,0)),"")</f>
        <v/>
      </c>
      <c r="H721" s="42" t="n"/>
      <c r="I721" s="42" t="n"/>
      <c r="J721" s="42" t="n"/>
      <c r="K721" s="42" t="n"/>
      <c r="L721" s="42" t="n"/>
      <c r="M721" s="42" t="n"/>
      <c r="N721" s="42" t="n"/>
      <c r="O721" s="42" t="n"/>
      <c r="P721" s="42" t="n"/>
      <c r="Q721" s="42" t="n"/>
      <c r="R721" s="42" t="n"/>
    </row>
    <row r="722">
      <c r="A722" s="42" t="n"/>
      <c r="B722" s="42">
        <f t="array" ref="B722">IFERROR(INDEX(Raw_Articles!$B:$B,MATCH(A722,Raw_Articles!$A:$A,0)),"")</f>
        <v/>
      </c>
      <c r="C722" s="42">
        <f t="array" ref="C722">IFERROR(INDEX(Raw_Articles!$G:$G,MATCH(A722,Raw_Articles!$A:$A,0)),"")</f>
        <v/>
      </c>
      <c r="D722" s="42">
        <f t="array" ref="D722">IFERROR(INDEX(Raw_Articles!$H:$H,MATCH(A722,Raw_Articles!$A:$A,0)),"")</f>
        <v/>
      </c>
      <c r="E722" s="42">
        <f t="array" ref="E722">IFERROR(INDEX(Raw_Articles!$I:$I,MATCH(A722,Raw_Articles!$A:$A,0)),"")</f>
        <v/>
      </c>
      <c r="F722" s="42">
        <f t="array" ref="F722">IFERROR(INDEX(Raw_Articles!$J:$J,MATCH(A722,Raw_Articles!$A:$A,0)),"")</f>
        <v/>
      </c>
      <c r="G722" s="42">
        <f t="array" ref="G722">IFERROR(INDEX(Raw_Articles!$K:$K,MATCH(A722,Raw_Articles!$A:$A,0)),"")</f>
        <v/>
      </c>
      <c r="H722" s="42" t="n"/>
      <c r="I722" s="42" t="n"/>
      <c r="J722" s="42" t="n"/>
      <c r="K722" s="42" t="n"/>
      <c r="L722" s="42" t="n"/>
      <c r="M722" s="42" t="n"/>
      <c r="N722" s="42" t="n"/>
      <c r="O722" s="42" t="n"/>
      <c r="P722" s="42" t="n"/>
      <c r="Q722" s="42" t="n"/>
      <c r="R722" s="42" t="n"/>
    </row>
    <row r="723">
      <c r="A723" s="42" t="n"/>
      <c r="B723" s="42">
        <f t="array" ref="B723">IFERROR(INDEX(Raw_Articles!$B:$B,MATCH(A723,Raw_Articles!$A:$A,0)),"")</f>
        <v/>
      </c>
      <c r="C723" s="42">
        <f t="array" ref="C723">IFERROR(INDEX(Raw_Articles!$G:$G,MATCH(A723,Raw_Articles!$A:$A,0)),"")</f>
        <v/>
      </c>
      <c r="D723" s="42">
        <f t="array" ref="D723">IFERROR(INDEX(Raw_Articles!$H:$H,MATCH(A723,Raw_Articles!$A:$A,0)),"")</f>
        <v/>
      </c>
      <c r="E723" s="42">
        <f t="array" ref="E723">IFERROR(INDEX(Raw_Articles!$I:$I,MATCH(A723,Raw_Articles!$A:$A,0)),"")</f>
        <v/>
      </c>
      <c r="F723" s="42">
        <f t="array" ref="F723">IFERROR(INDEX(Raw_Articles!$J:$J,MATCH(A723,Raw_Articles!$A:$A,0)),"")</f>
        <v/>
      </c>
      <c r="G723" s="42">
        <f t="array" ref="G723">IFERROR(INDEX(Raw_Articles!$K:$K,MATCH(A723,Raw_Articles!$A:$A,0)),"")</f>
        <v/>
      </c>
      <c r="H723" s="42" t="n"/>
      <c r="I723" s="42" t="n"/>
      <c r="J723" s="42" t="n"/>
      <c r="K723" s="42" t="n"/>
      <c r="L723" s="42" t="n"/>
      <c r="M723" s="42" t="n"/>
      <c r="N723" s="42" t="n"/>
      <c r="O723" s="42" t="n"/>
      <c r="P723" s="42" t="n"/>
      <c r="Q723" s="42" t="n"/>
      <c r="R723" s="42" t="n"/>
    </row>
    <row r="724">
      <c r="A724" s="42" t="n"/>
      <c r="B724" s="42">
        <f t="array" ref="B724">IFERROR(INDEX(Raw_Articles!$B:$B,MATCH(A724,Raw_Articles!$A:$A,0)),"")</f>
        <v/>
      </c>
      <c r="C724" s="42">
        <f t="array" ref="C724">IFERROR(INDEX(Raw_Articles!$G:$G,MATCH(A724,Raw_Articles!$A:$A,0)),"")</f>
        <v/>
      </c>
      <c r="D724" s="42">
        <f t="array" ref="D724">IFERROR(INDEX(Raw_Articles!$H:$H,MATCH(A724,Raw_Articles!$A:$A,0)),"")</f>
        <v/>
      </c>
      <c r="E724" s="42">
        <f t="array" ref="E724">IFERROR(INDEX(Raw_Articles!$I:$I,MATCH(A724,Raw_Articles!$A:$A,0)),"")</f>
        <v/>
      </c>
      <c r="F724" s="42">
        <f t="array" ref="F724">IFERROR(INDEX(Raw_Articles!$J:$J,MATCH(A724,Raw_Articles!$A:$A,0)),"")</f>
        <v/>
      </c>
      <c r="G724" s="42">
        <f t="array" ref="G724">IFERROR(INDEX(Raw_Articles!$K:$K,MATCH(A724,Raw_Articles!$A:$A,0)),"")</f>
        <v/>
      </c>
      <c r="H724" s="42" t="n"/>
      <c r="I724" s="42" t="n"/>
      <c r="J724" s="42" t="n"/>
      <c r="K724" s="42" t="n"/>
      <c r="L724" s="42" t="n"/>
      <c r="M724" s="42" t="n"/>
      <c r="N724" s="42" t="n"/>
      <c r="O724" s="42" t="n"/>
      <c r="P724" s="42" t="n"/>
      <c r="Q724" s="42" t="n"/>
      <c r="R724" s="42" t="n"/>
    </row>
    <row r="725">
      <c r="A725" s="42" t="n"/>
      <c r="B725" s="42">
        <f t="array" ref="B725">IFERROR(INDEX(Raw_Articles!$B:$B,MATCH(A725,Raw_Articles!$A:$A,0)),"")</f>
        <v/>
      </c>
      <c r="C725" s="42">
        <f t="array" ref="C725">IFERROR(INDEX(Raw_Articles!$G:$G,MATCH(A725,Raw_Articles!$A:$A,0)),"")</f>
        <v/>
      </c>
      <c r="D725" s="42">
        <f t="array" ref="D725">IFERROR(INDEX(Raw_Articles!$H:$H,MATCH(A725,Raw_Articles!$A:$A,0)),"")</f>
        <v/>
      </c>
      <c r="E725" s="42">
        <f t="array" ref="E725">IFERROR(INDEX(Raw_Articles!$I:$I,MATCH(A725,Raw_Articles!$A:$A,0)),"")</f>
        <v/>
      </c>
      <c r="F725" s="42">
        <f t="array" ref="F725">IFERROR(INDEX(Raw_Articles!$J:$J,MATCH(A725,Raw_Articles!$A:$A,0)),"")</f>
        <v/>
      </c>
      <c r="G725" s="42">
        <f t="array" ref="G725">IFERROR(INDEX(Raw_Articles!$K:$K,MATCH(A725,Raw_Articles!$A:$A,0)),"")</f>
        <v/>
      </c>
      <c r="H725" s="42" t="n"/>
      <c r="I725" s="42" t="n"/>
      <c r="J725" s="42" t="n"/>
      <c r="K725" s="42" t="n"/>
      <c r="L725" s="42" t="n"/>
      <c r="M725" s="42" t="n"/>
      <c r="N725" s="42" t="n"/>
      <c r="O725" s="42" t="n"/>
      <c r="P725" s="42" t="n"/>
      <c r="Q725" s="42" t="n"/>
      <c r="R725" s="42" t="n"/>
    </row>
    <row r="726">
      <c r="A726" s="42" t="n"/>
      <c r="B726" s="42">
        <f t="array" ref="B726">IFERROR(INDEX(Raw_Articles!$B:$B,MATCH(A726,Raw_Articles!$A:$A,0)),"")</f>
        <v/>
      </c>
      <c r="C726" s="42">
        <f t="array" ref="C726">IFERROR(INDEX(Raw_Articles!$G:$G,MATCH(A726,Raw_Articles!$A:$A,0)),"")</f>
        <v/>
      </c>
      <c r="D726" s="42">
        <f t="array" ref="D726">IFERROR(INDEX(Raw_Articles!$H:$H,MATCH(A726,Raw_Articles!$A:$A,0)),"")</f>
        <v/>
      </c>
      <c r="E726" s="42">
        <f t="array" ref="E726">IFERROR(INDEX(Raw_Articles!$I:$I,MATCH(A726,Raw_Articles!$A:$A,0)),"")</f>
        <v/>
      </c>
      <c r="F726" s="42">
        <f t="array" ref="F726">IFERROR(INDEX(Raw_Articles!$J:$J,MATCH(A726,Raw_Articles!$A:$A,0)),"")</f>
        <v/>
      </c>
      <c r="G726" s="42">
        <f t="array" ref="G726">IFERROR(INDEX(Raw_Articles!$K:$K,MATCH(A726,Raw_Articles!$A:$A,0)),"")</f>
        <v/>
      </c>
      <c r="H726" s="42" t="n"/>
      <c r="I726" s="42" t="n"/>
      <c r="J726" s="42" t="n"/>
      <c r="K726" s="42" t="n"/>
      <c r="L726" s="42" t="n"/>
      <c r="M726" s="42" t="n"/>
      <c r="N726" s="42" t="n"/>
      <c r="O726" s="42" t="n"/>
      <c r="P726" s="42" t="n"/>
      <c r="Q726" s="42" t="n"/>
      <c r="R726" s="42" t="n"/>
    </row>
    <row r="727">
      <c r="A727" s="42" t="n"/>
      <c r="B727" s="42">
        <f t="array" ref="B727">IFERROR(INDEX(Raw_Articles!$B:$B,MATCH(A727,Raw_Articles!$A:$A,0)),"")</f>
        <v/>
      </c>
      <c r="C727" s="42">
        <f t="array" ref="C727">IFERROR(INDEX(Raw_Articles!$G:$G,MATCH(A727,Raw_Articles!$A:$A,0)),"")</f>
        <v/>
      </c>
      <c r="D727" s="42">
        <f t="array" ref="D727">IFERROR(INDEX(Raw_Articles!$H:$H,MATCH(A727,Raw_Articles!$A:$A,0)),"")</f>
        <v/>
      </c>
      <c r="E727" s="42">
        <f t="array" ref="E727">IFERROR(INDEX(Raw_Articles!$I:$I,MATCH(A727,Raw_Articles!$A:$A,0)),"")</f>
        <v/>
      </c>
      <c r="F727" s="42">
        <f t="array" ref="F727">IFERROR(INDEX(Raw_Articles!$J:$J,MATCH(A727,Raw_Articles!$A:$A,0)),"")</f>
        <v/>
      </c>
      <c r="G727" s="42">
        <f t="array" ref="G727">IFERROR(INDEX(Raw_Articles!$K:$K,MATCH(A727,Raw_Articles!$A:$A,0)),"")</f>
        <v/>
      </c>
      <c r="H727" s="42" t="n"/>
      <c r="I727" s="42" t="n"/>
      <c r="J727" s="42" t="n"/>
      <c r="K727" s="42" t="n"/>
      <c r="L727" s="42" t="n"/>
      <c r="M727" s="42" t="n"/>
      <c r="N727" s="42" t="n"/>
      <c r="O727" s="42" t="n"/>
      <c r="P727" s="42" t="n"/>
      <c r="Q727" s="42" t="n"/>
      <c r="R727" s="42" t="n"/>
    </row>
    <row r="728">
      <c r="A728" s="42" t="n"/>
      <c r="B728" s="42">
        <f t="array" ref="B728">IFERROR(INDEX(Raw_Articles!$B:$B,MATCH(A728,Raw_Articles!$A:$A,0)),"")</f>
        <v/>
      </c>
      <c r="C728" s="42">
        <f t="array" ref="C728">IFERROR(INDEX(Raw_Articles!$G:$G,MATCH(A728,Raw_Articles!$A:$A,0)),"")</f>
        <v/>
      </c>
      <c r="D728" s="42">
        <f t="array" ref="D728">IFERROR(INDEX(Raw_Articles!$H:$H,MATCH(A728,Raw_Articles!$A:$A,0)),"")</f>
        <v/>
      </c>
      <c r="E728" s="42">
        <f t="array" ref="E728">IFERROR(INDEX(Raw_Articles!$I:$I,MATCH(A728,Raw_Articles!$A:$A,0)),"")</f>
        <v/>
      </c>
      <c r="F728" s="42">
        <f t="array" ref="F728">IFERROR(INDEX(Raw_Articles!$J:$J,MATCH(A728,Raw_Articles!$A:$A,0)),"")</f>
        <v/>
      </c>
      <c r="G728" s="42">
        <f t="array" ref="G728">IFERROR(INDEX(Raw_Articles!$K:$K,MATCH(A728,Raw_Articles!$A:$A,0)),"")</f>
        <v/>
      </c>
      <c r="H728" s="42" t="n"/>
      <c r="I728" s="42" t="n"/>
      <c r="J728" s="42" t="n"/>
      <c r="K728" s="42" t="n"/>
      <c r="L728" s="42" t="n"/>
      <c r="M728" s="42" t="n"/>
      <c r="N728" s="42" t="n"/>
      <c r="O728" s="42" t="n"/>
      <c r="P728" s="42" t="n"/>
      <c r="Q728" s="42" t="n"/>
      <c r="R728" s="42" t="n"/>
    </row>
    <row r="729">
      <c r="A729" s="42" t="n"/>
      <c r="B729" s="42">
        <f t="array" ref="B729">IFERROR(INDEX(Raw_Articles!$B:$B,MATCH(A729,Raw_Articles!$A:$A,0)),"")</f>
        <v/>
      </c>
      <c r="C729" s="42">
        <f t="array" ref="C729">IFERROR(INDEX(Raw_Articles!$G:$G,MATCH(A729,Raw_Articles!$A:$A,0)),"")</f>
        <v/>
      </c>
      <c r="D729" s="42">
        <f t="array" ref="D729">IFERROR(INDEX(Raw_Articles!$H:$H,MATCH(A729,Raw_Articles!$A:$A,0)),"")</f>
        <v/>
      </c>
      <c r="E729" s="42">
        <f t="array" ref="E729">IFERROR(INDEX(Raw_Articles!$I:$I,MATCH(A729,Raw_Articles!$A:$A,0)),"")</f>
        <v/>
      </c>
      <c r="F729" s="42">
        <f t="array" ref="F729">IFERROR(INDEX(Raw_Articles!$J:$J,MATCH(A729,Raw_Articles!$A:$A,0)),"")</f>
        <v/>
      </c>
      <c r="G729" s="42">
        <f t="array" ref="G729">IFERROR(INDEX(Raw_Articles!$K:$K,MATCH(A729,Raw_Articles!$A:$A,0)),"")</f>
        <v/>
      </c>
      <c r="H729" s="42" t="n"/>
      <c r="I729" s="42" t="n"/>
      <c r="J729" s="42" t="n"/>
      <c r="K729" s="42" t="n"/>
      <c r="L729" s="42" t="n"/>
      <c r="M729" s="42" t="n"/>
      <c r="N729" s="42" t="n"/>
      <c r="O729" s="42" t="n"/>
      <c r="P729" s="42" t="n"/>
      <c r="Q729" s="42" t="n"/>
      <c r="R729" s="42" t="n"/>
    </row>
    <row r="730">
      <c r="A730" s="42" t="n"/>
      <c r="B730" s="42">
        <f t="array" ref="B730">IFERROR(INDEX(Raw_Articles!$B:$B,MATCH(A730,Raw_Articles!$A:$A,0)),"")</f>
        <v/>
      </c>
      <c r="C730" s="42">
        <f t="array" ref="C730">IFERROR(INDEX(Raw_Articles!$G:$G,MATCH(A730,Raw_Articles!$A:$A,0)),"")</f>
        <v/>
      </c>
      <c r="D730" s="42">
        <f t="array" ref="D730">IFERROR(INDEX(Raw_Articles!$H:$H,MATCH(A730,Raw_Articles!$A:$A,0)),"")</f>
        <v/>
      </c>
      <c r="E730" s="42">
        <f t="array" ref="E730">IFERROR(INDEX(Raw_Articles!$I:$I,MATCH(A730,Raw_Articles!$A:$A,0)),"")</f>
        <v/>
      </c>
      <c r="F730" s="42">
        <f t="array" ref="F730">IFERROR(INDEX(Raw_Articles!$J:$J,MATCH(A730,Raw_Articles!$A:$A,0)),"")</f>
        <v/>
      </c>
      <c r="G730" s="42">
        <f t="array" ref="G730">IFERROR(INDEX(Raw_Articles!$K:$K,MATCH(A730,Raw_Articles!$A:$A,0)),"")</f>
        <v/>
      </c>
      <c r="H730" s="42" t="n"/>
      <c r="I730" s="42" t="n"/>
      <c r="J730" s="42" t="n"/>
      <c r="K730" s="42" t="n"/>
      <c r="L730" s="42" t="n"/>
      <c r="M730" s="42" t="n"/>
      <c r="N730" s="42" t="n"/>
      <c r="O730" s="42" t="n"/>
      <c r="P730" s="42" t="n"/>
      <c r="Q730" s="42" t="n"/>
      <c r="R730" s="42" t="n"/>
    </row>
    <row r="731">
      <c r="A731" s="42" t="n"/>
      <c r="B731" s="42">
        <f t="array" ref="B731">IFERROR(INDEX(Raw_Articles!$B:$B,MATCH(A731,Raw_Articles!$A:$A,0)),"")</f>
        <v/>
      </c>
      <c r="C731" s="42">
        <f t="array" ref="C731">IFERROR(INDEX(Raw_Articles!$G:$G,MATCH(A731,Raw_Articles!$A:$A,0)),"")</f>
        <v/>
      </c>
      <c r="D731" s="42">
        <f t="array" ref="D731">IFERROR(INDEX(Raw_Articles!$H:$H,MATCH(A731,Raw_Articles!$A:$A,0)),"")</f>
        <v/>
      </c>
      <c r="E731" s="42">
        <f t="array" ref="E731">IFERROR(INDEX(Raw_Articles!$I:$I,MATCH(A731,Raw_Articles!$A:$A,0)),"")</f>
        <v/>
      </c>
      <c r="F731" s="42">
        <f t="array" ref="F731">IFERROR(INDEX(Raw_Articles!$J:$J,MATCH(A731,Raw_Articles!$A:$A,0)),"")</f>
        <v/>
      </c>
      <c r="G731" s="42">
        <f t="array" ref="G731">IFERROR(INDEX(Raw_Articles!$K:$K,MATCH(A731,Raw_Articles!$A:$A,0)),"")</f>
        <v/>
      </c>
      <c r="H731" s="42" t="n"/>
      <c r="I731" s="42" t="n"/>
      <c r="J731" s="42" t="n"/>
      <c r="K731" s="42" t="n"/>
      <c r="L731" s="42" t="n"/>
      <c r="M731" s="42" t="n"/>
      <c r="N731" s="42" t="n"/>
      <c r="O731" s="42" t="n"/>
      <c r="P731" s="42" t="n"/>
      <c r="Q731" s="42" t="n"/>
      <c r="R731" s="42" t="n"/>
    </row>
    <row r="732">
      <c r="A732" s="42" t="n"/>
      <c r="B732" s="42">
        <f t="array" ref="B732">IFERROR(INDEX(Raw_Articles!$B:$B,MATCH(A732,Raw_Articles!$A:$A,0)),"")</f>
        <v/>
      </c>
      <c r="C732" s="42">
        <f t="array" ref="C732">IFERROR(INDEX(Raw_Articles!$G:$G,MATCH(A732,Raw_Articles!$A:$A,0)),"")</f>
        <v/>
      </c>
      <c r="D732" s="42">
        <f t="array" ref="D732">IFERROR(INDEX(Raw_Articles!$H:$H,MATCH(A732,Raw_Articles!$A:$A,0)),"")</f>
        <v/>
      </c>
      <c r="E732" s="42">
        <f t="array" ref="E732">IFERROR(INDEX(Raw_Articles!$I:$I,MATCH(A732,Raw_Articles!$A:$A,0)),"")</f>
        <v/>
      </c>
      <c r="F732" s="42">
        <f t="array" ref="F732">IFERROR(INDEX(Raw_Articles!$J:$J,MATCH(A732,Raw_Articles!$A:$A,0)),"")</f>
        <v/>
      </c>
      <c r="G732" s="42">
        <f t="array" ref="G732">IFERROR(INDEX(Raw_Articles!$K:$K,MATCH(A732,Raw_Articles!$A:$A,0)),"")</f>
        <v/>
      </c>
      <c r="H732" s="42" t="n"/>
      <c r="I732" s="42" t="n"/>
      <c r="J732" s="42" t="n"/>
      <c r="K732" s="42" t="n"/>
      <c r="L732" s="42" t="n"/>
      <c r="M732" s="42" t="n"/>
      <c r="N732" s="42" t="n"/>
      <c r="O732" s="42" t="n"/>
      <c r="P732" s="42" t="n"/>
      <c r="Q732" s="42" t="n"/>
      <c r="R732" s="42" t="n"/>
    </row>
    <row r="733">
      <c r="A733" s="42" t="n"/>
      <c r="B733" s="42">
        <f t="array" ref="B733">IFERROR(INDEX(Raw_Articles!$B:$B,MATCH(A733,Raw_Articles!$A:$A,0)),"")</f>
        <v/>
      </c>
      <c r="C733" s="42">
        <f t="array" ref="C733">IFERROR(INDEX(Raw_Articles!$G:$G,MATCH(A733,Raw_Articles!$A:$A,0)),"")</f>
        <v/>
      </c>
      <c r="D733" s="42">
        <f t="array" ref="D733">IFERROR(INDEX(Raw_Articles!$H:$H,MATCH(A733,Raw_Articles!$A:$A,0)),"")</f>
        <v/>
      </c>
      <c r="E733" s="42">
        <f t="array" ref="E733">IFERROR(INDEX(Raw_Articles!$I:$I,MATCH(A733,Raw_Articles!$A:$A,0)),"")</f>
        <v/>
      </c>
      <c r="F733" s="42">
        <f t="array" ref="F733">IFERROR(INDEX(Raw_Articles!$J:$J,MATCH(A733,Raw_Articles!$A:$A,0)),"")</f>
        <v/>
      </c>
      <c r="G733" s="42">
        <f t="array" ref="G733">IFERROR(INDEX(Raw_Articles!$K:$K,MATCH(A733,Raw_Articles!$A:$A,0)),"")</f>
        <v/>
      </c>
      <c r="H733" s="42" t="n"/>
      <c r="I733" s="42" t="n"/>
      <c r="J733" s="42" t="n"/>
      <c r="K733" s="42" t="n"/>
      <c r="L733" s="42" t="n"/>
      <c r="M733" s="42" t="n"/>
      <c r="N733" s="42" t="n"/>
      <c r="O733" s="42" t="n"/>
      <c r="P733" s="42" t="n"/>
      <c r="Q733" s="42" t="n"/>
      <c r="R733" s="42" t="n"/>
    </row>
    <row r="734">
      <c r="A734" s="42" t="n"/>
      <c r="B734" s="42">
        <f t="array" ref="B734">IFERROR(INDEX(Raw_Articles!$B:$B,MATCH(A734,Raw_Articles!$A:$A,0)),"")</f>
        <v/>
      </c>
      <c r="C734" s="42">
        <f t="array" ref="C734">IFERROR(INDEX(Raw_Articles!$G:$G,MATCH(A734,Raw_Articles!$A:$A,0)),"")</f>
        <v/>
      </c>
      <c r="D734" s="42">
        <f t="array" ref="D734">IFERROR(INDEX(Raw_Articles!$H:$H,MATCH(A734,Raw_Articles!$A:$A,0)),"")</f>
        <v/>
      </c>
      <c r="E734" s="42">
        <f t="array" ref="E734">IFERROR(INDEX(Raw_Articles!$I:$I,MATCH(A734,Raw_Articles!$A:$A,0)),"")</f>
        <v/>
      </c>
      <c r="F734" s="42">
        <f t="array" ref="F734">IFERROR(INDEX(Raw_Articles!$J:$J,MATCH(A734,Raw_Articles!$A:$A,0)),"")</f>
        <v/>
      </c>
      <c r="G734" s="42">
        <f t="array" ref="G734">IFERROR(INDEX(Raw_Articles!$K:$K,MATCH(A734,Raw_Articles!$A:$A,0)),"")</f>
        <v/>
      </c>
      <c r="H734" s="42" t="n"/>
      <c r="I734" s="42" t="n"/>
      <c r="J734" s="42" t="n"/>
      <c r="K734" s="42" t="n"/>
      <c r="L734" s="42" t="n"/>
      <c r="M734" s="42" t="n"/>
      <c r="N734" s="42" t="n"/>
      <c r="O734" s="42" t="n"/>
      <c r="P734" s="42" t="n"/>
      <c r="Q734" s="42" t="n"/>
      <c r="R734" s="42" t="n"/>
    </row>
    <row r="735">
      <c r="A735" s="42" t="n"/>
      <c r="B735" s="42">
        <f t="array" ref="B735">IFERROR(INDEX(Raw_Articles!$B:$B,MATCH(A735,Raw_Articles!$A:$A,0)),"")</f>
        <v/>
      </c>
      <c r="C735" s="42">
        <f t="array" ref="C735">IFERROR(INDEX(Raw_Articles!$G:$G,MATCH(A735,Raw_Articles!$A:$A,0)),"")</f>
        <v/>
      </c>
      <c r="D735" s="42">
        <f t="array" ref="D735">IFERROR(INDEX(Raw_Articles!$H:$H,MATCH(A735,Raw_Articles!$A:$A,0)),"")</f>
        <v/>
      </c>
      <c r="E735" s="42">
        <f t="array" ref="E735">IFERROR(INDEX(Raw_Articles!$I:$I,MATCH(A735,Raw_Articles!$A:$A,0)),"")</f>
        <v/>
      </c>
      <c r="F735" s="42">
        <f t="array" ref="F735">IFERROR(INDEX(Raw_Articles!$J:$J,MATCH(A735,Raw_Articles!$A:$A,0)),"")</f>
        <v/>
      </c>
      <c r="G735" s="42">
        <f t="array" ref="G735">IFERROR(INDEX(Raw_Articles!$K:$K,MATCH(A735,Raw_Articles!$A:$A,0)),"")</f>
        <v/>
      </c>
      <c r="H735" s="42" t="n"/>
      <c r="I735" s="42" t="n"/>
      <c r="J735" s="42" t="n"/>
      <c r="K735" s="42" t="n"/>
      <c r="L735" s="42" t="n"/>
      <c r="M735" s="42" t="n"/>
      <c r="N735" s="42" t="n"/>
      <c r="O735" s="42" t="n"/>
      <c r="P735" s="42" t="n"/>
      <c r="Q735" s="42" t="n"/>
      <c r="R735" s="42" t="n"/>
    </row>
    <row r="736">
      <c r="A736" s="42" t="n"/>
      <c r="B736" s="42">
        <f t="array" ref="B736">IFERROR(INDEX(Raw_Articles!$B:$B,MATCH(A736,Raw_Articles!$A:$A,0)),"")</f>
        <v/>
      </c>
      <c r="C736" s="42">
        <f t="array" ref="C736">IFERROR(INDEX(Raw_Articles!$G:$G,MATCH(A736,Raw_Articles!$A:$A,0)),"")</f>
        <v/>
      </c>
      <c r="D736" s="42">
        <f t="array" ref="D736">IFERROR(INDEX(Raw_Articles!$H:$H,MATCH(A736,Raw_Articles!$A:$A,0)),"")</f>
        <v/>
      </c>
      <c r="E736" s="42">
        <f t="array" ref="E736">IFERROR(INDEX(Raw_Articles!$I:$I,MATCH(A736,Raw_Articles!$A:$A,0)),"")</f>
        <v/>
      </c>
      <c r="F736" s="42">
        <f t="array" ref="F736">IFERROR(INDEX(Raw_Articles!$J:$J,MATCH(A736,Raw_Articles!$A:$A,0)),"")</f>
        <v/>
      </c>
      <c r="G736" s="42">
        <f t="array" ref="G736">IFERROR(INDEX(Raw_Articles!$K:$K,MATCH(A736,Raw_Articles!$A:$A,0)),"")</f>
        <v/>
      </c>
      <c r="H736" s="42" t="n"/>
      <c r="I736" s="42" t="n"/>
      <c r="J736" s="42" t="n"/>
      <c r="K736" s="42" t="n"/>
      <c r="L736" s="42" t="n"/>
      <c r="M736" s="42" t="n"/>
      <c r="N736" s="42" t="n"/>
      <c r="O736" s="42" t="n"/>
      <c r="P736" s="42" t="n"/>
      <c r="Q736" s="42" t="n"/>
      <c r="R736" s="42" t="n"/>
    </row>
    <row r="737">
      <c r="A737" s="42" t="n"/>
      <c r="B737" s="42">
        <f t="array" ref="B737">IFERROR(INDEX(Raw_Articles!$B:$B,MATCH(A737,Raw_Articles!$A:$A,0)),"")</f>
        <v/>
      </c>
      <c r="C737" s="42">
        <f t="array" ref="C737">IFERROR(INDEX(Raw_Articles!$G:$G,MATCH(A737,Raw_Articles!$A:$A,0)),"")</f>
        <v/>
      </c>
      <c r="D737" s="42">
        <f t="array" ref="D737">IFERROR(INDEX(Raw_Articles!$H:$H,MATCH(A737,Raw_Articles!$A:$A,0)),"")</f>
        <v/>
      </c>
      <c r="E737" s="42">
        <f t="array" ref="E737">IFERROR(INDEX(Raw_Articles!$I:$I,MATCH(A737,Raw_Articles!$A:$A,0)),"")</f>
        <v/>
      </c>
      <c r="F737" s="42">
        <f t="array" ref="F737">IFERROR(INDEX(Raw_Articles!$J:$J,MATCH(A737,Raw_Articles!$A:$A,0)),"")</f>
        <v/>
      </c>
      <c r="G737" s="42">
        <f t="array" ref="G737">IFERROR(INDEX(Raw_Articles!$K:$K,MATCH(A737,Raw_Articles!$A:$A,0)),"")</f>
        <v/>
      </c>
      <c r="H737" s="42" t="n"/>
      <c r="I737" s="42" t="n"/>
      <c r="J737" s="42" t="n"/>
      <c r="K737" s="42" t="n"/>
      <c r="L737" s="42" t="n"/>
      <c r="M737" s="42" t="n"/>
      <c r="N737" s="42" t="n"/>
      <c r="O737" s="42" t="n"/>
      <c r="P737" s="42" t="n"/>
      <c r="Q737" s="42" t="n"/>
      <c r="R737" s="42" t="n"/>
    </row>
    <row r="738">
      <c r="A738" s="42" t="n"/>
      <c r="B738" s="42">
        <f t="array" ref="B738">IFERROR(INDEX(Raw_Articles!$B:$B,MATCH(A738,Raw_Articles!$A:$A,0)),"")</f>
        <v/>
      </c>
      <c r="C738" s="42">
        <f t="array" ref="C738">IFERROR(INDEX(Raw_Articles!$G:$G,MATCH(A738,Raw_Articles!$A:$A,0)),"")</f>
        <v/>
      </c>
      <c r="D738" s="42">
        <f t="array" ref="D738">IFERROR(INDEX(Raw_Articles!$H:$H,MATCH(A738,Raw_Articles!$A:$A,0)),"")</f>
        <v/>
      </c>
      <c r="E738" s="42">
        <f t="array" ref="E738">IFERROR(INDEX(Raw_Articles!$I:$I,MATCH(A738,Raw_Articles!$A:$A,0)),"")</f>
        <v/>
      </c>
      <c r="F738" s="42">
        <f t="array" ref="F738">IFERROR(INDEX(Raw_Articles!$J:$J,MATCH(A738,Raw_Articles!$A:$A,0)),"")</f>
        <v/>
      </c>
      <c r="G738" s="42">
        <f t="array" ref="G738">IFERROR(INDEX(Raw_Articles!$K:$K,MATCH(A738,Raw_Articles!$A:$A,0)),"")</f>
        <v/>
      </c>
      <c r="H738" s="42" t="n"/>
      <c r="I738" s="42" t="n"/>
      <c r="J738" s="42" t="n"/>
      <c r="K738" s="42" t="n"/>
      <c r="L738" s="42" t="n"/>
      <c r="M738" s="42" t="n"/>
      <c r="N738" s="42" t="n"/>
      <c r="O738" s="42" t="n"/>
      <c r="P738" s="42" t="n"/>
      <c r="Q738" s="42" t="n"/>
      <c r="R738" s="42" t="n"/>
    </row>
    <row r="739">
      <c r="A739" s="42" t="n"/>
      <c r="B739" s="42">
        <f t="array" ref="B739">IFERROR(INDEX(Raw_Articles!$B:$B,MATCH(A739,Raw_Articles!$A:$A,0)),"")</f>
        <v/>
      </c>
      <c r="C739" s="42">
        <f t="array" ref="C739">IFERROR(INDEX(Raw_Articles!$G:$G,MATCH(A739,Raw_Articles!$A:$A,0)),"")</f>
        <v/>
      </c>
      <c r="D739" s="42">
        <f t="array" ref="D739">IFERROR(INDEX(Raw_Articles!$H:$H,MATCH(A739,Raw_Articles!$A:$A,0)),"")</f>
        <v/>
      </c>
      <c r="E739" s="42">
        <f t="array" ref="E739">IFERROR(INDEX(Raw_Articles!$I:$I,MATCH(A739,Raw_Articles!$A:$A,0)),"")</f>
        <v/>
      </c>
      <c r="F739" s="42">
        <f t="array" ref="F739">IFERROR(INDEX(Raw_Articles!$J:$J,MATCH(A739,Raw_Articles!$A:$A,0)),"")</f>
        <v/>
      </c>
      <c r="G739" s="42">
        <f t="array" ref="G739">IFERROR(INDEX(Raw_Articles!$K:$K,MATCH(A739,Raw_Articles!$A:$A,0)),"")</f>
        <v/>
      </c>
      <c r="H739" s="42" t="n"/>
      <c r="I739" s="42" t="n"/>
      <c r="J739" s="42" t="n"/>
      <c r="K739" s="42" t="n"/>
      <c r="L739" s="42" t="n"/>
      <c r="M739" s="42" t="n"/>
      <c r="N739" s="42" t="n"/>
      <c r="O739" s="42" t="n"/>
      <c r="P739" s="42" t="n"/>
      <c r="Q739" s="42" t="n"/>
      <c r="R739" s="42" t="n"/>
    </row>
    <row r="740">
      <c r="A740" s="42" t="n"/>
      <c r="B740" s="42">
        <f t="array" ref="B740">IFERROR(INDEX(Raw_Articles!$B:$B,MATCH(A740,Raw_Articles!$A:$A,0)),"")</f>
        <v/>
      </c>
      <c r="C740" s="42">
        <f t="array" ref="C740">IFERROR(INDEX(Raw_Articles!$G:$G,MATCH(A740,Raw_Articles!$A:$A,0)),"")</f>
        <v/>
      </c>
      <c r="D740" s="42">
        <f t="array" ref="D740">IFERROR(INDEX(Raw_Articles!$H:$H,MATCH(A740,Raw_Articles!$A:$A,0)),"")</f>
        <v/>
      </c>
      <c r="E740" s="42">
        <f t="array" ref="E740">IFERROR(INDEX(Raw_Articles!$I:$I,MATCH(A740,Raw_Articles!$A:$A,0)),"")</f>
        <v/>
      </c>
      <c r="F740" s="42">
        <f t="array" ref="F740">IFERROR(INDEX(Raw_Articles!$J:$J,MATCH(A740,Raw_Articles!$A:$A,0)),"")</f>
        <v/>
      </c>
      <c r="G740" s="42">
        <f t="array" ref="G740">IFERROR(INDEX(Raw_Articles!$K:$K,MATCH(A740,Raw_Articles!$A:$A,0)),"")</f>
        <v/>
      </c>
      <c r="H740" s="42" t="n"/>
      <c r="I740" s="42" t="n"/>
      <c r="J740" s="42" t="n"/>
      <c r="K740" s="42" t="n"/>
      <c r="L740" s="42" t="n"/>
      <c r="M740" s="42" t="n"/>
      <c r="N740" s="42" t="n"/>
      <c r="O740" s="42" t="n"/>
      <c r="P740" s="42" t="n"/>
      <c r="Q740" s="42" t="n"/>
      <c r="R740" s="42" t="n"/>
    </row>
    <row r="741">
      <c r="A741" s="42" t="n"/>
      <c r="B741" s="42">
        <f t="array" ref="B741">IFERROR(INDEX(Raw_Articles!$B:$B,MATCH(A741,Raw_Articles!$A:$A,0)),"")</f>
        <v/>
      </c>
      <c r="C741" s="42">
        <f t="array" ref="C741">IFERROR(INDEX(Raw_Articles!$G:$G,MATCH(A741,Raw_Articles!$A:$A,0)),"")</f>
        <v/>
      </c>
      <c r="D741" s="42">
        <f t="array" ref="D741">IFERROR(INDEX(Raw_Articles!$H:$H,MATCH(A741,Raw_Articles!$A:$A,0)),"")</f>
        <v/>
      </c>
      <c r="E741" s="42">
        <f t="array" ref="E741">IFERROR(INDEX(Raw_Articles!$I:$I,MATCH(A741,Raw_Articles!$A:$A,0)),"")</f>
        <v/>
      </c>
      <c r="F741" s="42">
        <f t="array" ref="F741">IFERROR(INDEX(Raw_Articles!$J:$J,MATCH(A741,Raw_Articles!$A:$A,0)),"")</f>
        <v/>
      </c>
      <c r="G741" s="42">
        <f t="array" ref="G741">IFERROR(INDEX(Raw_Articles!$K:$K,MATCH(A741,Raw_Articles!$A:$A,0)),"")</f>
        <v/>
      </c>
      <c r="H741" s="42" t="n"/>
      <c r="I741" s="42" t="n"/>
      <c r="J741" s="42" t="n"/>
      <c r="K741" s="42" t="n"/>
      <c r="L741" s="42" t="n"/>
      <c r="M741" s="42" t="n"/>
      <c r="N741" s="42" t="n"/>
      <c r="O741" s="42" t="n"/>
      <c r="P741" s="42" t="n"/>
      <c r="Q741" s="42" t="n"/>
      <c r="R741" s="42" t="n"/>
    </row>
    <row r="742">
      <c r="A742" s="42" t="n"/>
      <c r="B742" s="42">
        <f t="array" ref="B742">IFERROR(INDEX(Raw_Articles!$B:$B,MATCH(A742,Raw_Articles!$A:$A,0)),"")</f>
        <v/>
      </c>
      <c r="C742" s="42">
        <f t="array" ref="C742">IFERROR(INDEX(Raw_Articles!$G:$G,MATCH(A742,Raw_Articles!$A:$A,0)),"")</f>
        <v/>
      </c>
      <c r="D742" s="42">
        <f t="array" ref="D742">IFERROR(INDEX(Raw_Articles!$H:$H,MATCH(A742,Raw_Articles!$A:$A,0)),"")</f>
        <v/>
      </c>
      <c r="E742" s="42">
        <f t="array" ref="E742">IFERROR(INDEX(Raw_Articles!$I:$I,MATCH(A742,Raw_Articles!$A:$A,0)),"")</f>
        <v/>
      </c>
      <c r="F742" s="42">
        <f t="array" ref="F742">IFERROR(INDEX(Raw_Articles!$J:$J,MATCH(A742,Raw_Articles!$A:$A,0)),"")</f>
        <v/>
      </c>
      <c r="G742" s="42">
        <f t="array" ref="G742">IFERROR(INDEX(Raw_Articles!$K:$K,MATCH(A742,Raw_Articles!$A:$A,0)),"")</f>
        <v/>
      </c>
      <c r="H742" s="42" t="n"/>
      <c r="I742" s="42" t="n"/>
      <c r="J742" s="42" t="n"/>
      <c r="K742" s="42" t="n"/>
      <c r="L742" s="42" t="n"/>
      <c r="M742" s="42" t="n"/>
      <c r="N742" s="42" t="n"/>
      <c r="O742" s="42" t="n"/>
      <c r="P742" s="42" t="n"/>
      <c r="Q742" s="42" t="n"/>
      <c r="R742" s="42" t="n"/>
    </row>
    <row r="743">
      <c r="A743" s="42" t="n"/>
      <c r="B743" s="42">
        <f t="array" ref="B743">IFERROR(INDEX(Raw_Articles!$B:$B,MATCH(A743,Raw_Articles!$A:$A,0)),"")</f>
        <v/>
      </c>
      <c r="C743" s="42">
        <f t="array" ref="C743">IFERROR(INDEX(Raw_Articles!$G:$G,MATCH(A743,Raw_Articles!$A:$A,0)),"")</f>
        <v/>
      </c>
      <c r="D743" s="42">
        <f t="array" ref="D743">IFERROR(INDEX(Raw_Articles!$H:$H,MATCH(A743,Raw_Articles!$A:$A,0)),"")</f>
        <v/>
      </c>
      <c r="E743" s="42">
        <f t="array" ref="E743">IFERROR(INDEX(Raw_Articles!$I:$I,MATCH(A743,Raw_Articles!$A:$A,0)),"")</f>
        <v/>
      </c>
      <c r="F743" s="42">
        <f t="array" ref="F743">IFERROR(INDEX(Raw_Articles!$J:$J,MATCH(A743,Raw_Articles!$A:$A,0)),"")</f>
        <v/>
      </c>
      <c r="G743" s="42">
        <f t="array" ref="G743">IFERROR(INDEX(Raw_Articles!$K:$K,MATCH(A743,Raw_Articles!$A:$A,0)),"")</f>
        <v/>
      </c>
      <c r="H743" s="42" t="n"/>
      <c r="I743" s="42" t="n"/>
      <c r="J743" s="42" t="n"/>
      <c r="K743" s="42" t="n"/>
      <c r="L743" s="42" t="n"/>
      <c r="M743" s="42" t="n"/>
      <c r="N743" s="42" t="n"/>
      <c r="O743" s="42" t="n"/>
      <c r="P743" s="42" t="n"/>
      <c r="Q743" s="42" t="n"/>
      <c r="R743" s="42" t="n"/>
    </row>
    <row r="744">
      <c r="A744" s="42" t="n"/>
      <c r="B744" s="42">
        <f t="array" ref="B744">IFERROR(INDEX(Raw_Articles!$B:$B,MATCH(A744,Raw_Articles!$A:$A,0)),"")</f>
        <v/>
      </c>
      <c r="C744" s="42">
        <f t="array" ref="C744">IFERROR(INDEX(Raw_Articles!$G:$G,MATCH(A744,Raw_Articles!$A:$A,0)),"")</f>
        <v/>
      </c>
      <c r="D744" s="42">
        <f t="array" ref="D744">IFERROR(INDEX(Raw_Articles!$H:$H,MATCH(A744,Raw_Articles!$A:$A,0)),"")</f>
        <v/>
      </c>
      <c r="E744" s="42">
        <f t="array" ref="E744">IFERROR(INDEX(Raw_Articles!$I:$I,MATCH(A744,Raw_Articles!$A:$A,0)),"")</f>
        <v/>
      </c>
      <c r="F744" s="42">
        <f t="array" ref="F744">IFERROR(INDEX(Raw_Articles!$J:$J,MATCH(A744,Raw_Articles!$A:$A,0)),"")</f>
        <v/>
      </c>
      <c r="G744" s="42">
        <f t="array" ref="G744">IFERROR(INDEX(Raw_Articles!$K:$K,MATCH(A744,Raw_Articles!$A:$A,0)),"")</f>
        <v/>
      </c>
      <c r="H744" s="42" t="n"/>
      <c r="I744" s="42" t="n"/>
      <c r="J744" s="42" t="n"/>
      <c r="K744" s="42" t="n"/>
      <c r="L744" s="42" t="n"/>
      <c r="M744" s="42" t="n"/>
      <c r="N744" s="42" t="n"/>
      <c r="O744" s="42" t="n"/>
      <c r="P744" s="42" t="n"/>
      <c r="Q744" s="42" t="n"/>
      <c r="R744" s="42" t="n"/>
    </row>
    <row r="745">
      <c r="A745" s="42" t="n"/>
      <c r="B745" s="42">
        <f t="array" ref="B745">IFERROR(INDEX(Raw_Articles!$B:$B,MATCH(A745,Raw_Articles!$A:$A,0)),"")</f>
        <v/>
      </c>
      <c r="C745" s="42">
        <f t="array" ref="C745">IFERROR(INDEX(Raw_Articles!$G:$G,MATCH(A745,Raw_Articles!$A:$A,0)),"")</f>
        <v/>
      </c>
      <c r="D745" s="42">
        <f t="array" ref="D745">IFERROR(INDEX(Raw_Articles!$H:$H,MATCH(A745,Raw_Articles!$A:$A,0)),"")</f>
        <v/>
      </c>
      <c r="E745" s="42">
        <f t="array" ref="E745">IFERROR(INDEX(Raw_Articles!$I:$I,MATCH(A745,Raw_Articles!$A:$A,0)),"")</f>
        <v/>
      </c>
      <c r="F745" s="42">
        <f t="array" ref="F745">IFERROR(INDEX(Raw_Articles!$J:$J,MATCH(A745,Raw_Articles!$A:$A,0)),"")</f>
        <v/>
      </c>
      <c r="G745" s="42">
        <f t="array" ref="G745">IFERROR(INDEX(Raw_Articles!$K:$K,MATCH(A745,Raw_Articles!$A:$A,0)),"")</f>
        <v/>
      </c>
      <c r="H745" s="42" t="n"/>
      <c r="I745" s="42" t="n"/>
      <c r="J745" s="42" t="n"/>
      <c r="K745" s="42" t="n"/>
      <c r="L745" s="42" t="n"/>
      <c r="M745" s="42" t="n"/>
      <c r="N745" s="42" t="n"/>
      <c r="O745" s="42" t="n"/>
      <c r="P745" s="42" t="n"/>
      <c r="Q745" s="42" t="n"/>
      <c r="R745" s="42" t="n"/>
    </row>
    <row r="746">
      <c r="A746" s="42" t="n"/>
      <c r="B746" s="42">
        <f t="array" ref="B746">IFERROR(INDEX(Raw_Articles!$B:$B,MATCH(A746,Raw_Articles!$A:$A,0)),"")</f>
        <v/>
      </c>
      <c r="C746" s="42">
        <f t="array" ref="C746">IFERROR(INDEX(Raw_Articles!$G:$G,MATCH(A746,Raw_Articles!$A:$A,0)),"")</f>
        <v/>
      </c>
      <c r="D746" s="42">
        <f t="array" ref="D746">IFERROR(INDEX(Raw_Articles!$H:$H,MATCH(A746,Raw_Articles!$A:$A,0)),"")</f>
        <v/>
      </c>
      <c r="E746" s="42">
        <f t="array" ref="E746">IFERROR(INDEX(Raw_Articles!$I:$I,MATCH(A746,Raw_Articles!$A:$A,0)),"")</f>
        <v/>
      </c>
      <c r="F746" s="42">
        <f t="array" ref="F746">IFERROR(INDEX(Raw_Articles!$J:$J,MATCH(A746,Raw_Articles!$A:$A,0)),"")</f>
        <v/>
      </c>
      <c r="G746" s="42">
        <f t="array" ref="G746">IFERROR(INDEX(Raw_Articles!$K:$K,MATCH(A746,Raw_Articles!$A:$A,0)),"")</f>
        <v/>
      </c>
      <c r="H746" s="42" t="n"/>
      <c r="I746" s="42" t="n"/>
      <c r="J746" s="42" t="n"/>
      <c r="K746" s="42" t="n"/>
      <c r="L746" s="42" t="n"/>
      <c r="M746" s="42" t="n"/>
      <c r="N746" s="42" t="n"/>
      <c r="O746" s="42" t="n"/>
      <c r="P746" s="42" t="n"/>
      <c r="Q746" s="42" t="n"/>
      <c r="R746" s="42" t="n"/>
    </row>
    <row r="747">
      <c r="A747" s="42" t="n"/>
      <c r="B747" s="42">
        <f t="array" ref="B747">IFERROR(INDEX(Raw_Articles!$B:$B,MATCH(A747,Raw_Articles!$A:$A,0)),"")</f>
        <v/>
      </c>
      <c r="C747" s="42">
        <f t="array" ref="C747">IFERROR(INDEX(Raw_Articles!$G:$G,MATCH(A747,Raw_Articles!$A:$A,0)),"")</f>
        <v/>
      </c>
      <c r="D747" s="42">
        <f t="array" ref="D747">IFERROR(INDEX(Raw_Articles!$H:$H,MATCH(A747,Raw_Articles!$A:$A,0)),"")</f>
        <v/>
      </c>
      <c r="E747" s="42">
        <f t="array" ref="E747">IFERROR(INDEX(Raw_Articles!$I:$I,MATCH(A747,Raw_Articles!$A:$A,0)),"")</f>
        <v/>
      </c>
      <c r="F747" s="42">
        <f t="array" ref="F747">IFERROR(INDEX(Raw_Articles!$J:$J,MATCH(A747,Raw_Articles!$A:$A,0)),"")</f>
        <v/>
      </c>
      <c r="G747" s="42">
        <f t="array" ref="G747">IFERROR(INDEX(Raw_Articles!$K:$K,MATCH(A747,Raw_Articles!$A:$A,0)),"")</f>
        <v/>
      </c>
      <c r="H747" s="42" t="n"/>
      <c r="I747" s="42" t="n"/>
      <c r="J747" s="42" t="n"/>
      <c r="K747" s="42" t="n"/>
      <c r="L747" s="42" t="n"/>
      <c r="M747" s="42" t="n"/>
      <c r="N747" s="42" t="n"/>
      <c r="O747" s="42" t="n"/>
      <c r="P747" s="42" t="n"/>
      <c r="Q747" s="42" t="n"/>
      <c r="R747" s="42" t="n"/>
    </row>
    <row r="748">
      <c r="A748" s="42" t="n"/>
      <c r="B748" s="42">
        <f t="array" ref="B748">IFERROR(INDEX(Raw_Articles!$B:$B,MATCH(A748,Raw_Articles!$A:$A,0)),"")</f>
        <v/>
      </c>
      <c r="C748" s="42">
        <f t="array" ref="C748">IFERROR(INDEX(Raw_Articles!$G:$G,MATCH(A748,Raw_Articles!$A:$A,0)),"")</f>
        <v/>
      </c>
      <c r="D748" s="42">
        <f t="array" ref="D748">IFERROR(INDEX(Raw_Articles!$H:$H,MATCH(A748,Raw_Articles!$A:$A,0)),"")</f>
        <v/>
      </c>
      <c r="E748" s="42">
        <f t="array" ref="E748">IFERROR(INDEX(Raw_Articles!$I:$I,MATCH(A748,Raw_Articles!$A:$A,0)),"")</f>
        <v/>
      </c>
      <c r="F748" s="42">
        <f t="array" ref="F748">IFERROR(INDEX(Raw_Articles!$J:$J,MATCH(A748,Raw_Articles!$A:$A,0)),"")</f>
        <v/>
      </c>
      <c r="G748" s="42">
        <f t="array" ref="G748">IFERROR(INDEX(Raw_Articles!$K:$K,MATCH(A748,Raw_Articles!$A:$A,0)),"")</f>
        <v/>
      </c>
      <c r="H748" s="42" t="n"/>
      <c r="I748" s="42" t="n"/>
      <c r="J748" s="42" t="n"/>
      <c r="K748" s="42" t="n"/>
      <c r="L748" s="42" t="n"/>
      <c r="M748" s="42" t="n"/>
      <c r="N748" s="42" t="n"/>
      <c r="O748" s="42" t="n"/>
      <c r="P748" s="42" t="n"/>
      <c r="Q748" s="42" t="n"/>
      <c r="R748" s="42" t="n"/>
    </row>
    <row r="749">
      <c r="A749" s="42" t="n"/>
      <c r="B749" s="42">
        <f t="array" ref="B749">IFERROR(INDEX(Raw_Articles!$B:$B,MATCH(A749,Raw_Articles!$A:$A,0)),"")</f>
        <v/>
      </c>
      <c r="C749" s="42">
        <f t="array" ref="C749">IFERROR(INDEX(Raw_Articles!$G:$G,MATCH(A749,Raw_Articles!$A:$A,0)),"")</f>
        <v/>
      </c>
      <c r="D749" s="42">
        <f t="array" ref="D749">IFERROR(INDEX(Raw_Articles!$H:$H,MATCH(A749,Raw_Articles!$A:$A,0)),"")</f>
        <v/>
      </c>
      <c r="E749" s="42">
        <f t="array" ref="E749">IFERROR(INDEX(Raw_Articles!$I:$I,MATCH(A749,Raw_Articles!$A:$A,0)),"")</f>
        <v/>
      </c>
      <c r="F749" s="42">
        <f t="array" ref="F749">IFERROR(INDEX(Raw_Articles!$J:$J,MATCH(A749,Raw_Articles!$A:$A,0)),"")</f>
        <v/>
      </c>
      <c r="G749" s="42">
        <f t="array" ref="G749">IFERROR(INDEX(Raw_Articles!$K:$K,MATCH(A749,Raw_Articles!$A:$A,0)),"")</f>
        <v/>
      </c>
      <c r="H749" s="42" t="n"/>
      <c r="I749" s="42" t="n"/>
      <c r="J749" s="42" t="n"/>
      <c r="K749" s="42" t="n"/>
      <c r="L749" s="42" t="n"/>
      <c r="M749" s="42" t="n"/>
      <c r="N749" s="42" t="n"/>
      <c r="O749" s="42" t="n"/>
      <c r="P749" s="42" t="n"/>
      <c r="Q749" s="42" t="n"/>
      <c r="R749" s="42" t="n"/>
    </row>
    <row r="750">
      <c r="A750" s="42" t="n"/>
      <c r="B750" s="42">
        <f t="array" ref="B750">IFERROR(INDEX(Raw_Articles!$B:$B,MATCH(A750,Raw_Articles!$A:$A,0)),"")</f>
        <v/>
      </c>
      <c r="C750" s="42">
        <f t="array" ref="C750">IFERROR(INDEX(Raw_Articles!$G:$G,MATCH(A750,Raw_Articles!$A:$A,0)),"")</f>
        <v/>
      </c>
      <c r="D750" s="42">
        <f t="array" ref="D750">IFERROR(INDEX(Raw_Articles!$H:$H,MATCH(A750,Raw_Articles!$A:$A,0)),"")</f>
        <v/>
      </c>
      <c r="E750" s="42">
        <f t="array" ref="E750">IFERROR(INDEX(Raw_Articles!$I:$I,MATCH(A750,Raw_Articles!$A:$A,0)),"")</f>
        <v/>
      </c>
      <c r="F750" s="42">
        <f t="array" ref="F750">IFERROR(INDEX(Raw_Articles!$J:$J,MATCH(A750,Raw_Articles!$A:$A,0)),"")</f>
        <v/>
      </c>
      <c r="G750" s="42">
        <f t="array" ref="G750">IFERROR(INDEX(Raw_Articles!$K:$K,MATCH(A750,Raw_Articles!$A:$A,0)),"")</f>
        <v/>
      </c>
      <c r="H750" s="42" t="n"/>
      <c r="I750" s="42" t="n"/>
      <c r="J750" s="42" t="n"/>
      <c r="K750" s="42" t="n"/>
      <c r="L750" s="42" t="n"/>
      <c r="M750" s="42" t="n"/>
      <c r="N750" s="42" t="n"/>
      <c r="O750" s="42" t="n"/>
      <c r="P750" s="42" t="n"/>
      <c r="Q750" s="42" t="n"/>
      <c r="R750" s="42" t="n"/>
    </row>
    <row r="751">
      <c r="A751" s="42" t="n"/>
      <c r="B751" s="42">
        <f t="array" ref="B751">IFERROR(INDEX(Raw_Articles!$B:$B,MATCH(A751,Raw_Articles!$A:$A,0)),"")</f>
        <v/>
      </c>
      <c r="C751" s="42">
        <f t="array" ref="C751">IFERROR(INDEX(Raw_Articles!$G:$G,MATCH(A751,Raw_Articles!$A:$A,0)),"")</f>
        <v/>
      </c>
      <c r="D751" s="42">
        <f t="array" ref="D751">IFERROR(INDEX(Raw_Articles!$H:$H,MATCH(A751,Raw_Articles!$A:$A,0)),"")</f>
        <v/>
      </c>
      <c r="E751" s="42">
        <f t="array" ref="E751">IFERROR(INDEX(Raw_Articles!$I:$I,MATCH(A751,Raw_Articles!$A:$A,0)),"")</f>
        <v/>
      </c>
      <c r="F751" s="42">
        <f t="array" ref="F751">IFERROR(INDEX(Raw_Articles!$J:$J,MATCH(A751,Raw_Articles!$A:$A,0)),"")</f>
        <v/>
      </c>
      <c r="G751" s="42">
        <f t="array" ref="G751">IFERROR(INDEX(Raw_Articles!$K:$K,MATCH(A751,Raw_Articles!$A:$A,0)),"")</f>
        <v/>
      </c>
      <c r="H751" s="42" t="n"/>
      <c r="I751" s="42" t="n"/>
      <c r="J751" s="42" t="n"/>
      <c r="K751" s="42" t="n"/>
      <c r="L751" s="42" t="n"/>
      <c r="M751" s="42" t="n"/>
      <c r="N751" s="42" t="n"/>
      <c r="O751" s="42" t="n"/>
      <c r="P751" s="42" t="n"/>
      <c r="Q751" s="42" t="n"/>
      <c r="R751" s="42" t="n"/>
    </row>
    <row r="752">
      <c r="A752" s="42" t="n"/>
      <c r="B752" s="42">
        <f t="array" ref="B752">IFERROR(INDEX(Raw_Articles!$B:$B,MATCH(A752,Raw_Articles!$A:$A,0)),"")</f>
        <v/>
      </c>
      <c r="C752" s="42">
        <f t="array" ref="C752">IFERROR(INDEX(Raw_Articles!$G:$G,MATCH(A752,Raw_Articles!$A:$A,0)),"")</f>
        <v/>
      </c>
      <c r="D752" s="42">
        <f t="array" ref="D752">IFERROR(INDEX(Raw_Articles!$H:$H,MATCH(A752,Raw_Articles!$A:$A,0)),"")</f>
        <v/>
      </c>
      <c r="E752" s="42">
        <f t="array" ref="E752">IFERROR(INDEX(Raw_Articles!$I:$I,MATCH(A752,Raw_Articles!$A:$A,0)),"")</f>
        <v/>
      </c>
      <c r="F752" s="42">
        <f t="array" ref="F752">IFERROR(INDEX(Raw_Articles!$J:$J,MATCH(A752,Raw_Articles!$A:$A,0)),"")</f>
        <v/>
      </c>
      <c r="G752" s="42">
        <f t="array" ref="G752">IFERROR(INDEX(Raw_Articles!$K:$K,MATCH(A752,Raw_Articles!$A:$A,0)),"")</f>
        <v/>
      </c>
      <c r="H752" s="42" t="n"/>
      <c r="I752" s="42" t="n"/>
      <c r="J752" s="42" t="n"/>
      <c r="K752" s="42" t="n"/>
      <c r="L752" s="42" t="n"/>
      <c r="M752" s="42" t="n"/>
      <c r="N752" s="42" t="n"/>
      <c r="O752" s="42" t="n"/>
      <c r="P752" s="42" t="n"/>
      <c r="Q752" s="42" t="n"/>
      <c r="R752" s="42" t="n"/>
    </row>
    <row r="753">
      <c r="A753" s="42" t="n"/>
      <c r="B753" s="42">
        <f t="array" ref="B753">IFERROR(INDEX(Raw_Articles!$B:$B,MATCH(A753,Raw_Articles!$A:$A,0)),"")</f>
        <v/>
      </c>
      <c r="C753" s="42">
        <f t="array" ref="C753">IFERROR(INDEX(Raw_Articles!$G:$G,MATCH(A753,Raw_Articles!$A:$A,0)),"")</f>
        <v/>
      </c>
      <c r="D753" s="42">
        <f t="array" ref="D753">IFERROR(INDEX(Raw_Articles!$H:$H,MATCH(A753,Raw_Articles!$A:$A,0)),"")</f>
        <v/>
      </c>
      <c r="E753" s="42">
        <f t="array" ref="E753">IFERROR(INDEX(Raw_Articles!$I:$I,MATCH(A753,Raw_Articles!$A:$A,0)),"")</f>
        <v/>
      </c>
      <c r="F753" s="42">
        <f t="array" ref="F753">IFERROR(INDEX(Raw_Articles!$J:$J,MATCH(A753,Raw_Articles!$A:$A,0)),"")</f>
        <v/>
      </c>
      <c r="G753" s="42">
        <f t="array" ref="G753">IFERROR(INDEX(Raw_Articles!$K:$K,MATCH(A753,Raw_Articles!$A:$A,0)),"")</f>
        <v/>
      </c>
      <c r="H753" s="42" t="n"/>
      <c r="I753" s="42" t="n"/>
      <c r="J753" s="42" t="n"/>
      <c r="K753" s="42" t="n"/>
      <c r="L753" s="42" t="n"/>
      <c r="M753" s="42" t="n"/>
      <c r="N753" s="42" t="n"/>
      <c r="O753" s="42" t="n"/>
      <c r="P753" s="42" t="n"/>
      <c r="Q753" s="42" t="n"/>
      <c r="R753" s="42" t="n"/>
    </row>
    <row r="754">
      <c r="A754" s="42" t="n"/>
      <c r="B754" s="42">
        <f t="array" ref="B754">IFERROR(INDEX(Raw_Articles!$B:$B,MATCH(A754,Raw_Articles!$A:$A,0)),"")</f>
        <v/>
      </c>
      <c r="C754" s="42">
        <f t="array" ref="C754">IFERROR(INDEX(Raw_Articles!$G:$G,MATCH(A754,Raw_Articles!$A:$A,0)),"")</f>
        <v/>
      </c>
      <c r="D754" s="42">
        <f t="array" ref="D754">IFERROR(INDEX(Raw_Articles!$H:$H,MATCH(A754,Raw_Articles!$A:$A,0)),"")</f>
        <v/>
      </c>
      <c r="E754" s="42">
        <f t="array" ref="E754">IFERROR(INDEX(Raw_Articles!$I:$I,MATCH(A754,Raw_Articles!$A:$A,0)),"")</f>
        <v/>
      </c>
      <c r="F754" s="42">
        <f t="array" ref="F754">IFERROR(INDEX(Raw_Articles!$J:$J,MATCH(A754,Raw_Articles!$A:$A,0)),"")</f>
        <v/>
      </c>
      <c r="G754" s="42">
        <f t="array" ref="G754">IFERROR(INDEX(Raw_Articles!$K:$K,MATCH(A754,Raw_Articles!$A:$A,0)),"")</f>
        <v/>
      </c>
      <c r="H754" s="42" t="n"/>
      <c r="I754" s="42" t="n"/>
      <c r="J754" s="42" t="n"/>
      <c r="K754" s="42" t="n"/>
      <c r="L754" s="42" t="n"/>
      <c r="M754" s="42" t="n"/>
      <c r="N754" s="42" t="n"/>
      <c r="O754" s="42" t="n"/>
      <c r="P754" s="42" t="n"/>
      <c r="Q754" s="42" t="n"/>
      <c r="R754" s="42" t="n"/>
    </row>
    <row r="755">
      <c r="A755" s="42" t="n"/>
      <c r="B755" s="42">
        <f t="array" ref="B755">IFERROR(INDEX(Raw_Articles!$B:$B,MATCH(A755,Raw_Articles!$A:$A,0)),"")</f>
        <v/>
      </c>
      <c r="C755" s="42">
        <f t="array" ref="C755">IFERROR(INDEX(Raw_Articles!$G:$G,MATCH(A755,Raw_Articles!$A:$A,0)),"")</f>
        <v/>
      </c>
      <c r="D755" s="42">
        <f t="array" ref="D755">IFERROR(INDEX(Raw_Articles!$H:$H,MATCH(A755,Raw_Articles!$A:$A,0)),"")</f>
        <v/>
      </c>
      <c r="E755" s="42">
        <f t="array" ref="E755">IFERROR(INDEX(Raw_Articles!$I:$I,MATCH(A755,Raw_Articles!$A:$A,0)),"")</f>
        <v/>
      </c>
      <c r="F755" s="42">
        <f t="array" ref="F755">IFERROR(INDEX(Raw_Articles!$J:$J,MATCH(A755,Raw_Articles!$A:$A,0)),"")</f>
        <v/>
      </c>
      <c r="G755" s="42">
        <f t="array" ref="G755">IFERROR(INDEX(Raw_Articles!$K:$K,MATCH(A755,Raw_Articles!$A:$A,0)),"")</f>
        <v/>
      </c>
      <c r="H755" s="42" t="n"/>
      <c r="I755" s="42" t="n"/>
      <c r="J755" s="42" t="n"/>
      <c r="K755" s="42" t="n"/>
      <c r="L755" s="42" t="n"/>
      <c r="M755" s="42" t="n"/>
      <c r="N755" s="42" t="n"/>
      <c r="O755" s="42" t="n"/>
      <c r="P755" s="42" t="n"/>
      <c r="Q755" s="42" t="n"/>
      <c r="R755" s="42" t="n"/>
    </row>
    <row r="756">
      <c r="A756" s="42" t="n"/>
      <c r="B756" s="42">
        <f t="array" ref="B756">IFERROR(INDEX(Raw_Articles!$B:$B,MATCH(A756,Raw_Articles!$A:$A,0)),"")</f>
        <v/>
      </c>
      <c r="C756" s="42">
        <f t="array" ref="C756">IFERROR(INDEX(Raw_Articles!$G:$G,MATCH(A756,Raw_Articles!$A:$A,0)),"")</f>
        <v/>
      </c>
      <c r="D756" s="42">
        <f t="array" ref="D756">IFERROR(INDEX(Raw_Articles!$H:$H,MATCH(A756,Raw_Articles!$A:$A,0)),"")</f>
        <v/>
      </c>
      <c r="E756" s="42">
        <f t="array" ref="E756">IFERROR(INDEX(Raw_Articles!$I:$I,MATCH(A756,Raw_Articles!$A:$A,0)),"")</f>
        <v/>
      </c>
      <c r="F756" s="42">
        <f t="array" ref="F756">IFERROR(INDEX(Raw_Articles!$J:$J,MATCH(A756,Raw_Articles!$A:$A,0)),"")</f>
        <v/>
      </c>
      <c r="G756" s="42">
        <f t="array" ref="G756">IFERROR(INDEX(Raw_Articles!$K:$K,MATCH(A756,Raw_Articles!$A:$A,0)),"")</f>
        <v/>
      </c>
      <c r="H756" s="42" t="n"/>
      <c r="I756" s="42" t="n"/>
      <c r="J756" s="42" t="n"/>
      <c r="K756" s="42" t="n"/>
      <c r="L756" s="42" t="n"/>
      <c r="M756" s="42" t="n"/>
      <c r="N756" s="42" t="n"/>
      <c r="O756" s="42" t="n"/>
      <c r="P756" s="42" t="n"/>
      <c r="Q756" s="42" t="n"/>
      <c r="R756" s="42" t="n"/>
    </row>
    <row r="757">
      <c r="A757" s="42" t="n"/>
      <c r="B757" s="42">
        <f t="array" ref="B757">IFERROR(INDEX(Raw_Articles!$B:$B,MATCH(A757,Raw_Articles!$A:$A,0)),"")</f>
        <v/>
      </c>
      <c r="C757" s="42">
        <f t="array" ref="C757">IFERROR(INDEX(Raw_Articles!$G:$G,MATCH(A757,Raw_Articles!$A:$A,0)),"")</f>
        <v/>
      </c>
      <c r="D757" s="42">
        <f t="array" ref="D757">IFERROR(INDEX(Raw_Articles!$H:$H,MATCH(A757,Raw_Articles!$A:$A,0)),"")</f>
        <v/>
      </c>
      <c r="E757" s="42">
        <f t="array" ref="E757">IFERROR(INDEX(Raw_Articles!$I:$I,MATCH(A757,Raw_Articles!$A:$A,0)),"")</f>
        <v/>
      </c>
      <c r="F757" s="42">
        <f t="array" ref="F757">IFERROR(INDEX(Raw_Articles!$J:$J,MATCH(A757,Raw_Articles!$A:$A,0)),"")</f>
        <v/>
      </c>
      <c r="G757" s="42">
        <f t="array" ref="G757">IFERROR(INDEX(Raw_Articles!$K:$K,MATCH(A757,Raw_Articles!$A:$A,0)),"")</f>
        <v/>
      </c>
      <c r="H757" s="42" t="n"/>
      <c r="I757" s="42" t="n"/>
      <c r="J757" s="42" t="n"/>
      <c r="K757" s="42" t="n"/>
      <c r="L757" s="42" t="n"/>
      <c r="M757" s="42" t="n"/>
      <c r="N757" s="42" t="n"/>
      <c r="O757" s="42" t="n"/>
      <c r="P757" s="42" t="n"/>
      <c r="Q757" s="42" t="n"/>
      <c r="R757" s="42" t="n"/>
    </row>
    <row r="758">
      <c r="A758" s="42" t="n"/>
      <c r="B758" s="42">
        <f t="array" ref="B758">IFERROR(INDEX(Raw_Articles!$B:$B,MATCH(A758,Raw_Articles!$A:$A,0)),"")</f>
        <v/>
      </c>
      <c r="C758" s="42">
        <f t="array" ref="C758">IFERROR(INDEX(Raw_Articles!$G:$G,MATCH(A758,Raw_Articles!$A:$A,0)),"")</f>
        <v/>
      </c>
      <c r="D758" s="42">
        <f t="array" ref="D758">IFERROR(INDEX(Raw_Articles!$H:$H,MATCH(A758,Raw_Articles!$A:$A,0)),"")</f>
        <v/>
      </c>
      <c r="E758" s="42">
        <f t="array" ref="E758">IFERROR(INDEX(Raw_Articles!$I:$I,MATCH(A758,Raw_Articles!$A:$A,0)),"")</f>
        <v/>
      </c>
      <c r="F758" s="42">
        <f t="array" ref="F758">IFERROR(INDEX(Raw_Articles!$J:$J,MATCH(A758,Raw_Articles!$A:$A,0)),"")</f>
        <v/>
      </c>
      <c r="G758" s="42">
        <f t="array" ref="G758">IFERROR(INDEX(Raw_Articles!$K:$K,MATCH(A758,Raw_Articles!$A:$A,0)),"")</f>
        <v/>
      </c>
      <c r="H758" s="42" t="n"/>
      <c r="I758" s="42" t="n"/>
      <c r="J758" s="42" t="n"/>
      <c r="K758" s="42" t="n"/>
      <c r="L758" s="42" t="n"/>
      <c r="M758" s="42" t="n"/>
      <c r="N758" s="42" t="n"/>
      <c r="O758" s="42" t="n"/>
      <c r="P758" s="42" t="n"/>
      <c r="Q758" s="42" t="n"/>
      <c r="R758" s="42" t="n"/>
    </row>
    <row r="759">
      <c r="A759" s="42" t="n"/>
      <c r="B759" s="42">
        <f t="array" ref="B759">IFERROR(INDEX(Raw_Articles!$B:$B,MATCH(A759,Raw_Articles!$A:$A,0)),"")</f>
        <v/>
      </c>
      <c r="C759" s="42">
        <f t="array" ref="C759">IFERROR(INDEX(Raw_Articles!$G:$G,MATCH(A759,Raw_Articles!$A:$A,0)),"")</f>
        <v/>
      </c>
      <c r="D759" s="42">
        <f t="array" ref="D759">IFERROR(INDEX(Raw_Articles!$H:$H,MATCH(A759,Raw_Articles!$A:$A,0)),"")</f>
        <v/>
      </c>
      <c r="E759" s="42">
        <f t="array" ref="E759">IFERROR(INDEX(Raw_Articles!$I:$I,MATCH(A759,Raw_Articles!$A:$A,0)),"")</f>
        <v/>
      </c>
      <c r="F759" s="42">
        <f t="array" ref="F759">IFERROR(INDEX(Raw_Articles!$J:$J,MATCH(A759,Raw_Articles!$A:$A,0)),"")</f>
        <v/>
      </c>
      <c r="G759" s="42">
        <f t="array" ref="G759">IFERROR(INDEX(Raw_Articles!$K:$K,MATCH(A759,Raw_Articles!$A:$A,0)),"")</f>
        <v/>
      </c>
      <c r="H759" s="42" t="n"/>
      <c r="I759" s="42" t="n"/>
      <c r="J759" s="42" t="n"/>
      <c r="K759" s="42" t="n"/>
      <c r="L759" s="42" t="n"/>
      <c r="M759" s="42" t="n"/>
      <c r="N759" s="42" t="n"/>
      <c r="O759" s="42" t="n"/>
      <c r="P759" s="42" t="n"/>
      <c r="Q759" s="42" t="n"/>
      <c r="R759" s="42" t="n"/>
    </row>
    <row r="760">
      <c r="A760" s="42" t="n"/>
      <c r="B760" s="42">
        <f t="array" ref="B760">IFERROR(INDEX(Raw_Articles!$B:$B,MATCH(A760,Raw_Articles!$A:$A,0)),"")</f>
        <v/>
      </c>
      <c r="C760" s="42">
        <f t="array" ref="C760">IFERROR(INDEX(Raw_Articles!$G:$G,MATCH(A760,Raw_Articles!$A:$A,0)),"")</f>
        <v/>
      </c>
      <c r="D760" s="42">
        <f t="array" ref="D760">IFERROR(INDEX(Raw_Articles!$H:$H,MATCH(A760,Raw_Articles!$A:$A,0)),"")</f>
        <v/>
      </c>
      <c r="E760" s="42">
        <f t="array" ref="E760">IFERROR(INDEX(Raw_Articles!$I:$I,MATCH(A760,Raw_Articles!$A:$A,0)),"")</f>
        <v/>
      </c>
      <c r="F760" s="42">
        <f t="array" ref="F760">IFERROR(INDEX(Raw_Articles!$J:$J,MATCH(A760,Raw_Articles!$A:$A,0)),"")</f>
        <v/>
      </c>
      <c r="G760" s="42">
        <f t="array" ref="G760">IFERROR(INDEX(Raw_Articles!$K:$K,MATCH(A760,Raw_Articles!$A:$A,0)),"")</f>
        <v/>
      </c>
      <c r="H760" s="42" t="n"/>
      <c r="I760" s="42" t="n"/>
      <c r="J760" s="42" t="n"/>
      <c r="K760" s="42" t="n"/>
      <c r="L760" s="42" t="n"/>
      <c r="M760" s="42" t="n"/>
      <c r="N760" s="42" t="n"/>
      <c r="O760" s="42" t="n"/>
      <c r="P760" s="42" t="n"/>
      <c r="Q760" s="42" t="n"/>
      <c r="R760" s="42" t="n"/>
    </row>
    <row r="761">
      <c r="A761" s="42" t="n"/>
      <c r="B761" s="42">
        <f t="array" ref="B761">IFERROR(INDEX(Raw_Articles!$B:$B,MATCH(A761,Raw_Articles!$A:$A,0)),"")</f>
        <v/>
      </c>
      <c r="C761" s="42">
        <f t="array" ref="C761">IFERROR(INDEX(Raw_Articles!$G:$G,MATCH(A761,Raw_Articles!$A:$A,0)),"")</f>
        <v/>
      </c>
      <c r="D761" s="42">
        <f t="array" ref="D761">IFERROR(INDEX(Raw_Articles!$H:$H,MATCH(A761,Raw_Articles!$A:$A,0)),"")</f>
        <v/>
      </c>
      <c r="E761" s="42">
        <f t="array" ref="E761">IFERROR(INDEX(Raw_Articles!$I:$I,MATCH(A761,Raw_Articles!$A:$A,0)),"")</f>
        <v/>
      </c>
      <c r="F761" s="42">
        <f t="array" ref="F761">IFERROR(INDEX(Raw_Articles!$J:$J,MATCH(A761,Raw_Articles!$A:$A,0)),"")</f>
        <v/>
      </c>
      <c r="G761" s="42">
        <f t="array" ref="G761">IFERROR(INDEX(Raw_Articles!$K:$K,MATCH(A761,Raw_Articles!$A:$A,0)),"")</f>
        <v/>
      </c>
      <c r="H761" s="42" t="n"/>
      <c r="I761" s="42" t="n"/>
      <c r="J761" s="42" t="n"/>
      <c r="K761" s="42" t="n"/>
      <c r="L761" s="42" t="n"/>
      <c r="M761" s="42" t="n"/>
      <c r="N761" s="42" t="n"/>
      <c r="O761" s="42" t="n"/>
      <c r="P761" s="42" t="n"/>
      <c r="Q761" s="42" t="n"/>
      <c r="R761" s="42" t="n"/>
    </row>
    <row r="762">
      <c r="A762" s="42" t="n"/>
      <c r="B762" s="42">
        <f t="array" ref="B762">IFERROR(INDEX(Raw_Articles!$B:$B,MATCH(A762,Raw_Articles!$A:$A,0)),"")</f>
        <v/>
      </c>
      <c r="C762" s="42">
        <f t="array" ref="C762">IFERROR(INDEX(Raw_Articles!$G:$G,MATCH(A762,Raw_Articles!$A:$A,0)),"")</f>
        <v/>
      </c>
      <c r="D762" s="42">
        <f t="array" ref="D762">IFERROR(INDEX(Raw_Articles!$H:$H,MATCH(A762,Raw_Articles!$A:$A,0)),"")</f>
        <v/>
      </c>
      <c r="E762" s="42">
        <f t="array" ref="E762">IFERROR(INDEX(Raw_Articles!$I:$I,MATCH(A762,Raw_Articles!$A:$A,0)),"")</f>
        <v/>
      </c>
      <c r="F762" s="42">
        <f t="array" ref="F762">IFERROR(INDEX(Raw_Articles!$J:$J,MATCH(A762,Raw_Articles!$A:$A,0)),"")</f>
        <v/>
      </c>
      <c r="G762" s="42">
        <f t="array" ref="G762">IFERROR(INDEX(Raw_Articles!$K:$K,MATCH(A762,Raw_Articles!$A:$A,0)),"")</f>
        <v/>
      </c>
      <c r="H762" s="42" t="n"/>
      <c r="I762" s="42" t="n"/>
      <c r="J762" s="42" t="n"/>
      <c r="K762" s="42" t="n"/>
      <c r="L762" s="42" t="n"/>
      <c r="M762" s="42" t="n"/>
      <c r="N762" s="42" t="n"/>
      <c r="O762" s="42" t="n"/>
      <c r="P762" s="42" t="n"/>
      <c r="Q762" s="42" t="n"/>
      <c r="R762" s="42" t="n"/>
    </row>
    <row r="763">
      <c r="A763" s="42" t="n"/>
      <c r="B763" s="42">
        <f t="array" ref="B763">IFERROR(INDEX(Raw_Articles!$B:$B,MATCH(A763,Raw_Articles!$A:$A,0)),"")</f>
        <v/>
      </c>
      <c r="C763" s="42">
        <f t="array" ref="C763">IFERROR(INDEX(Raw_Articles!$G:$G,MATCH(A763,Raw_Articles!$A:$A,0)),"")</f>
        <v/>
      </c>
      <c r="D763" s="42">
        <f t="array" ref="D763">IFERROR(INDEX(Raw_Articles!$H:$H,MATCH(A763,Raw_Articles!$A:$A,0)),"")</f>
        <v/>
      </c>
      <c r="E763" s="42">
        <f t="array" ref="E763">IFERROR(INDEX(Raw_Articles!$I:$I,MATCH(A763,Raw_Articles!$A:$A,0)),"")</f>
        <v/>
      </c>
      <c r="F763" s="42">
        <f t="array" ref="F763">IFERROR(INDEX(Raw_Articles!$J:$J,MATCH(A763,Raw_Articles!$A:$A,0)),"")</f>
        <v/>
      </c>
      <c r="G763" s="42">
        <f t="array" ref="G763">IFERROR(INDEX(Raw_Articles!$K:$K,MATCH(A763,Raw_Articles!$A:$A,0)),"")</f>
        <v/>
      </c>
      <c r="H763" s="42" t="n"/>
      <c r="I763" s="42" t="n"/>
      <c r="J763" s="42" t="n"/>
      <c r="K763" s="42" t="n"/>
      <c r="L763" s="42" t="n"/>
      <c r="M763" s="42" t="n"/>
      <c r="N763" s="42" t="n"/>
      <c r="O763" s="42" t="n"/>
      <c r="P763" s="42" t="n"/>
      <c r="Q763" s="42" t="n"/>
      <c r="R763" s="42" t="n"/>
    </row>
    <row r="764">
      <c r="A764" s="42" t="n"/>
      <c r="B764" s="42">
        <f t="array" ref="B764">IFERROR(INDEX(Raw_Articles!$B:$B,MATCH(A764,Raw_Articles!$A:$A,0)),"")</f>
        <v/>
      </c>
      <c r="C764" s="42">
        <f t="array" ref="C764">IFERROR(INDEX(Raw_Articles!$G:$G,MATCH(A764,Raw_Articles!$A:$A,0)),"")</f>
        <v/>
      </c>
      <c r="D764" s="42">
        <f t="array" ref="D764">IFERROR(INDEX(Raw_Articles!$H:$H,MATCH(A764,Raw_Articles!$A:$A,0)),"")</f>
        <v/>
      </c>
      <c r="E764" s="42">
        <f t="array" ref="E764">IFERROR(INDEX(Raw_Articles!$I:$I,MATCH(A764,Raw_Articles!$A:$A,0)),"")</f>
        <v/>
      </c>
      <c r="F764" s="42">
        <f t="array" ref="F764">IFERROR(INDEX(Raw_Articles!$J:$J,MATCH(A764,Raw_Articles!$A:$A,0)),"")</f>
        <v/>
      </c>
      <c r="G764" s="42">
        <f t="array" ref="G764">IFERROR(INDEX(Raw_Articles!$K:$K,MATCH(A764,Raw_Articles!$A:$A,0)),"")</f>
        <v/>
      </c>
      <c r="H764" s="42" t="n"/>
      <c r="I764" s="42" t="n"/>
      <c r="J764" s="42" t="n"/>
      <c r="K764" s="42" t="n"/>
      <c r="L764" s="42" t="n"/>
      <c r="M764" s="42" t="n"/>
      <c r="N764" s="42" t="n"/>
      <c r="O764" s="42" t="n"/>
      <c r="P764" s="42" t="n"/>
      <c r="Q764" s="42" t="n"/>
      <c r="R764" s="42" t="n"/>
    </row>
    <row r="765">
      <c r="A765" s="42" t="n"/>
      <c r="B765" s="42">
        <f t="array" ref="B765">IFERROR(INDEX(Raw_Articles!$B:$B,MATCH(A765,Raw_Articles!$A:$A,0)),"")</f>
        <v/>
      </c>
      <c r="C765" s="42">
        <f t="array" ref="C765">IFERROR(INDEX(Raw_Articles!$G:$G,MATCH(A765,Raw_Articles!$A:$A,0)),"")</f>
        <v/>
      </c>
      <c r="D765" s="42">
        <f t="array" ref="D765">IFERROR(INDEX(Raw_Articles!$H:$H,MATCH(A765,Raw_Articles!$A:$A,0)),"")</f>
        <v/>
      </c>
      <c r="E765" s="42">
        <f t="array" ref="E765">IFERROR(INDEX(Raw_Articles!$I:$I,MATCH(A765,Raw_Articles!$A:$A,0)),"")</f>
        <v/>
      </c>
      <c r="F765" s="42">
        <f t="array" ref="F765">IFERROR(INDEX(Raw_Articles!$J:$J,MATCH(A765,Raw_Articles!$A:$A,0)),"")</f>
        <v/>
      </c>
      <c r="G765" s="42">
        <f t="array" ref="G765">IFERROR(INDEX(Raw_Articles!$K:$K,MATCH(A765,Raw_Articles!$A:$A,0)),"")</f>
        <v/>
      </c>
      <c r="H765" s="42" t="n"/>
      <c r="I765" s="42" t="n"/>
      <c r="J765" s="42" t="n"/>
      <c r="K765" s="42" t="n"/>
      <c r="L765" s="42" t="n"/>
      <c r="M765" s="42" t="n"/>
      <c r="N765" s="42" t="n"/>
      <c r="O765" s="42" t="n"/>
      <c r="P765" s="42" t="n"/>
      <c r="Q765" s="42" t="n"/>
      <c r="R765" s="42" t="n"/>
    </row>
    <row r="766">
      <c r="A766" s="42" t="n"/>
      <c r="B766" s="42">
        <f t="array" ref="B766">IFERROR(INDEX(Raw_Articles!$B:$B,MATCH(A766,Raw_Articles!$A:$A,0)),"")</f>
        <v/>
      </c>
      <c r="C766" s="42">
        <f t="array" ref="C766">IFERROR(INDEX(Raw_Articles!$G:$G,MATCH(A766,Raw_Articles!$A:$A,0)),"")</f>
        <v/>
      </c>
      <c r="D766" s="42">
        <f t="array" ref="D766">IFERROR(INDEX(Raw_Articles!$H:$H,MATCH(A766,Raw_Articles!$A:$A,0)),"")</f>
        <v/>
      </c>
      <c r="E766" s="42">
        <f t="array" ref="E766">IFERROR(INDEX(Raw_Articles!$I:$I,MATCH(A766,Raw_Articles!$A:$A,0)),"")</f>
        <v/>
      </c>
      <c r="F766" s="42">
        <f t="array" ref="F766">IFERROR(INDEX(Raw_Articles!$J:$J,MATCH(A766,Raw_Articles!$A:$A,0)),"")</f>
        <v/>
      </c>
      <c r="G766" s="42">
        <f t="array" ref="G766">IFERROR(INDEX(Raw_Articles!$K:$K,MATCH(A766,Raw_Articles!$A:$A,0)),"")</f>
        <v/>
      </c>
      <c r="H766" s="42" t="n"/>
      <c r="I766" s="42" t="n"/>
      <c r="J766" s="42" t="n"/>
      <c r="K766" s="42" t="n"/>
      <c r="L766" s="42" t="n"/>
      <c r="M766" s="42" t="n"/>
      <c r="N766" s="42" t="n"/>
      <c r="O766" s="42" t="n"/>
      <c r="P766" s="42" t="n"/>
      <c r="Q766" s="42" t="n"/>
      <c r="R766" s="42" t="n"/>
    </row>
    <row r="767">
      <c r="A767" s="42" t="n"/>
      <c r="B767" s="42">
        <f t="array" ref="B767">IFERROR(INDEX(Raw_Articles!$B:$B,MATCH(A767,Raw_Articles!$A:$A,0)),"")</f>
        <v/>
      </c>
      <c r="C767" s="42">
        <f t="array" ref="C767">IFERROR(INDEX(Raw_Articles!$G:$G,MATCH(A767,Raw_Articles!$A:$A,0)),"")</f>
        <v/>
      </c>
      <c r="D767" s="42">
        <f t="array" ref="D767">IFERROR(INDEX(Raw_Articles!$H:$H,MATCH(A767,Raw_Articles!$A:$A,0)),"")</f>
        <v/>
      </c>
      <c r="E767" s="42">
        <f t="array" ref="E767">IFERROR(INDEX(Raw_Articles!$I:$I,MATCH(A767,Raw_Articles!$A:$A,0)),"")</f>
        <v/>
      </c>
      <c r="F767" s="42">
        <f t="array" ref="F767">IFERROR(INDEX(Raw_Articles!$J:$J,MATCH(A767,Raw_Articles!$A:$A,0)),"")</f>
        <v/>
      </c>
      <c r="G767" s="42">
        <f t="array" ref="G767">IFERROR(INDEX(Raw_Articles!$K:$K,MATCH(A767,Raw_Articles!$A:$A,0)),"")</f>
        <v/>
      </c>
      <c r="H767" s="42" t="n"/>
      <c r="I767" s="42" t="n"/>
      <c r="J767" s="42" t="n"/>
      <c r="K767" s="42" t="n"/>
      <c r="L767" s="42" t="n"/>
      <c r="M767" s="42" t="n"/>
      <c r="N767" s="42" t="n"/>
      <c r="O767" s="42" t="n"/>
      <c r="P767" s="42" t="n"/>
      <c r="Q767" s="42" t="n"/>
      <c r="R767" s="42" t="n"/>
    </row>
    <row r="768">
      <c r="A768" s="42" t="n"/>
      <c r="B768" s="42">
        <f t="array" ref="B768">IFERROR(INDEX(Raw_Articles!$B:$B,MATCH(A768,Raw_Articles!$A:$A,0)),"")</f>
        <v/>
      </c>
      <c r="C768" s="42">
        <f t="array" ref="C768">IFERROR(INDEX(Raw_Articles!$G:$G,MATCH(A768,Raw_Articles!$A:$A,0)),"")</f>
        <v/>
      </c>
      <c r="D768" s="42">
        <f t="array" ref="D768">IFERROR(INDEX(Raw_Articles!$H:$H,MATCH(A768,Raw_Articles!$A:$A,0)),"")</f>
        <v/>
      </c>
      <c r="E768" s="42">
        <f t="array" ref="E768">IFERROR(INDEX(Raw_Articles!$I:$I,MATCH(A768,Raw_Articles!$A:$A,0)),"")</f>
        <v/>
      </c>
      <c r="F768" s="42">
        <f t="array" ref="F768">IFERROR(INDEX(Raw_Articles!$J:$J,MATCH(A768,Raw_Articles!$A:$A,0)),"")</f>
        <v/>
      </c>
      <c r="G768" s="42">
        <f t="array" ref="G768">IFERROR(INDEX(Raw_Articles!$K:$K,MATCH(A768,Raw_Articles!$A:$A,0)),"")</f>
        <v/>
      </c>
      <c r="H768" s="42" t="n"/>
      <c r="I768" s="42" t="n"/>
      <c r="J768" s="42" t="n"/>
      <c r="K768" s="42" t="n"/>
      <c r="L768" s="42" t="n"/>
      <c r="M768" s="42" t="n"/>
      <c r="N768" s="42" t="n"/>
      <c r="O768" s="42" t="n"/>
      <c r="P768" s="42" t="n"/>
      <c r="Q768" s="42" t="n"/>
      <c r="R768" s="42" t="n"/>
    </row>
    <row r="769">
      <c r="A769" s="42" t="n"/>
      <c r="B769" s="42">
        <f t="array" ref="B769">IFERROR(INDEX(Raw_Articles!$B:$B,MATCH(A769,Raw_Articles!$A:$A,0)),"")</f>
        <v/>
      </c>
      <c r="C769" s="42">
        <f t="array" ref="C769">IFERROR(INDEX(Raw_Articles!$G:$G,MATCH(A769,Raw_Articles!$A:$A,0)),"")</f>
        <v/>
      </c>
      <c r="D769" s="42">
        <f t="array" ref="D769">IFERROR(INDEX(Raw_Articles!$H:$H,MATCH(A769,Raw_Articles!$A:$A,0)),"")</f>
        <v/>
      </c>
      <c r="E769" s="42">
        <f t="array" ref="E769">IFERROR(INDEX(Raw_Articles!$I:$I,MATCH(A769,Raw_Articles!$A:$A,0)),"")</f>
        <v/>
      </c>
      <c r="F769" s="42">
        <f t="array" ref="F769">IFERROR(INDEX(Raw_Articles!$J:$J,MATCH(A769,Raw_Articles!$A:$A,0)),"")</f>
        <v/>
      </c>
      <c r="G769" s="42">
        <f t="array" ref="G769">IFERROR(INDEX(Raw_Articles!$K:$K,MATCH(A769,Raw_Articles!$A:$A,0)),"")</f>
        <v/>
      </c>
      <c r="H769" s="42" t="n"/>
      <c r="I769" s="42" t="n"/>
      <c r="J769" s="42" t="n"/>
      <c r="K769" s="42" t="n"/>
      <c r="L769" s="42" t="n"/>
      <c r="M769" s="42" t="n"/>
      <c r="N769" s="42" t="n"/>
      <c r="O769" s="42" t="n"/>
      <c r="P769" s="42" t="n"/>
      <c r="Q769" s="42" t="n"/>
      <c r="R769" s="42" t="n"/>
    </row>
    <row r="770">
      <c r="A770" s="42" t="n"/>
      <c r="B770" s="42">
        <f t="array" ref="B770">IFERROR(INDEX(Raw_Articles!$B:$B,MATCH(A770,Raw_Articles!$A:$A,0)),"")</f>
        <v/>
      </c>
      <c r="C770" s="42">
        <f t="array" ref="C770">IFERROR(INDEX(Raw_Articles!$G:$G,MATCH(A770,Raw_Articles!$A:$A,0)),"")</f>
        <v/>
      </c>
      <c r="D770" s="42">
        <f t="array" ref="D770">IFERROR(INDEX(Raw_Articles!$H:$H,MATCH(A770,Raw_Articles!$A:$A,0)),"")</f>
        <v/>
      </c>
      <c r="E770" s="42">
        <f t="array" ref="E770">IFERROR(INDEX(Raw_Articles!$I:$I,MATCH(A770,Raw_Articles!$A:$A,0)),"")</f>
        <v/>
      </c>
      <c r="F770" s="42">
        <f t="array" ref="F770">IFERROR(INDEX(Raw_Articles!$J:$J,MATCH(A770,Raw_Articles!$A:$A,0)),"")</f>
        <v/>
      </c>
      <c r="G770" s="42">
        <f t="array" ref="G770">IFERROR(INDEX(Raw_Articles!$K:$K,MATCH(A770,Raw_Articles!$A:$A,0)),"")</f>
        <v/>
      </c>
      <c r="H770" s="42" t="n"/>
      <c r="I770" s="42" t="n"/>
      <c r="J770" s="42" t="n"/>
      <c r="K770" s="42" t="n"/>
      <c r="L770" s="42" t="n"/>
      <c r="M770" s="42" t="n"/>
      <c r="N770" s="42" t="n"/>
      <c r="O770" s="42" t="n"/>
      <c r="P770" s="42" t="n"/>
      <c r="Q770" s="42" t="n"/>
      <c r="R770" s="42" t="n"/>
    </row>
    <row r="771">
      <c r="A771" s="42" t="n"/>
      <c r="B771" s="42">
        <f t="array" ref="B771">IFERROR(INDEX(Raw_Articles!$B:$B,MATCH(A771,Raw_Articles!$A:$A,0)),"")</f>
        <v/>
      </c>
      <c r="C771" s="42">
        <f t="array" ref="C771">IFERROR(INDEX(Raw_Articles!$G:$G,MATCH(A771,Raw_Articles!$A:$A,0)),"")</f>
        <v/>
      </c>
      <c r="D771" s="42">
        <f t="array" ref="D771">IFERROR(INDEX(Raw_Articles!$H:$H,MATCH(A771,Raw_Articles!$A:$A,0)),"")</f>
        <v/>
      </c>
      <c r="E771" s="42">
        <f t="array" ref="E771">IFERROR(INDEX(Raw_Articles!$I:$I,MATCH(A771,Raw_Articles!$A:$A,0)),"")</f>
        <v/>
      </c>
      <c r="F771" s="42">
        <f t="array" ref="F771">IFERROR(INDEX(Raw_Articles!$J:$J,MATCH(A771,Raw_Articles!$A:$A,0)),"")</f>
        <v/>
      </c>
      <c r="G771" s="42">
        <f t="array" ref="G771">IFERROR(INDEX(Raw_Articles!$K:$K,MATCH(A771,Raw_Articles!$A:$A,0)),"")</f>
        <v/>
      </c>
      <c r="H771" s="42" t="n"/>
      <c r="I771" s="42" t="n"/>
      <c r="J771" s="42" t="n"/>
      <c r="K771" s="42" t="n"/>
      <c r="L771" s="42" t="n"/>
      <c r="M771" s="42" t="n"/>
      <c r="N771" s="42" t="n"/>
      <c r="O771" s="42" t="n"/>
      <c r="P771" s="42" t="n"/>
      <c r="Q771" s="42" t="n"/>
      <c r="R771" s="42" t="n"/>
    </row>
    <row r="772">
      <c r="A772" s="42" t="n"/>
      <c r="B772" s="42">
        <f t="array" ref="B772">IFERROR(INDEX(Raw_Articles!$B:$B,MATCH(A772,Raw_Articles!$A:$A,0)),"")</f>
        <v/>
      </c>
      <c r="C772" s="42">
        <f t="array" ref="C772">IFERROR(INDEX(Raw_Articles!$G:$G,MATCH(A772,Raw_Articles!$A:$A,0)),"")</f>
        <v/>
      </c>
      <c r="D772" s="42">
        <f t="array" ref="D772">IFERROR(INDEX(Raw_Articles!$H:$H,MATCH(A772,Raw_Articles!$A:$A,0)),"")</f>
        <v/>
      </c>
      <c r="E772" s="42">
        <f t="array" ref="E772">IFERROR(INDEX(Raw_Articles!$I:$I,MATCH(A772,Raw_Articles!$A:$A,0)),"")</f>
        <v/>
      </c>
      <c r="F772" s="42">
        <f t="array" ref="F772">IFERROR(INDEX(Raw_Articles!$J:$J,MATCH(A772,Raw_Articles!$A:$A,0)),"")</f>
        <v/>
      </c>
      <c r="G772" s="42">
        <f t="array" ref="G772">IFERROR(INDEX(Raw_Articles!$K:$K,MATCH(A772,Raw_Articles!$A:$A,0)),"")</f>
        <v/>
      </c>
      <c r="H772" s="42" t="n"/>
      <c r="I772" s="42" t="n"/>
      <c r="J772" s="42" t="n"/>
      <c r="K772" s="42" t="n"/>
      <c r="L772" s="42" t="n"/>
      <c r="M772" s="42" t="n"/>
      <c r="N772" s="42" t="n"/>
      <c r="O772" s="42" t="n"/>
      <c r="P772" s="42" t="n"/>
      <c r="Q772" s="42" t="n"/>
      <c r="R772" s="42" t="n"/>
    </row>
    <row r="773">
      <c r="A773" s="42" t="n"/>
      <c r="B773" s="42">
        <f t="array" ref="B773">IFERROR(INDEX(Raw_Articles!$B:$B,MATCH(A773,Raw_Articles!$A:$A,0)),"")</f>
        <v/>
      </c>
      <c r="C773" s="42">
        <f t="array" ref="C773">IFERROR(INDEX(Raw_Articles!$G:$G,MATCH(A773,Raw_Articles!$A:$A,0)),"")</f>
        <v/>
      </c>
      <c r="D773" s="42">
        <f t="array" ref="D773">IFERROR(INDEX(Raw_Articles!$H:$H,MATCH(A773,Raw_Articles!$A:$A,0)),"")</f>
        <v/>
      </c>
      <c r="E773" s="42">
        <f t="array" ref="E773">IFERROR(INDEX(Raw_Articles!$I:$I,MATCH(A773,Raw_Articles!$A:$A,0)),"")</f>
        <v/>
      </c>
      <c r="F773" s="42">
        <f t="array" ref="F773">IFERROR(INDEX(Raw_Articles!$J:$J,MATCH(A773,Raw_Articles!$A:$A,0)),"")</f>
        <v/>
      </c>
      <c r="G773" s="42">
        <f t="array" ref="G773">IFERROR(INDEX(Raw_Articles!$K:$K,MATCH(A773,Raw_Articles!$A:$A,0)),"")</f>
        <v/>
      </c>
      <c r="H773" s="42" t="n"/>
      <c r="I773" s="42" t="n"/>
      <c r="J773" s="42" t="n"/>
      <c r="K773" s="42" t="n"/>
      <c r="L773" s="42" t="n"/>
      <c r="M773" s="42" t="n"/>
      <c r="N773" s="42" t="n"/>
      <c r="O773" s="42" t="n"/>
      <c r="P773" s="42" t="n"/>
      <c r="Q773" s="42" t="n"/>
      <c r="R773" s="42" t="n"/>
    </row>
    <row r="774">
      <c r="A774" s="42" t="n"/>
      <c r="B774" s="42">
        <f t="array" ref="B774">IFERROR(INDEX(Raw_Articles!$B:$B,MATCH(A774,Raw_Articles!$A:$A,0)),"")</f>
        <v/>
      </c>
      <c r="C774" s="42">
        <f t="array" ref="C774">IFERROR(INDEX(Raw_Articles!$G:$G,MATCH(A774,Raw_Articles!$A:$A,0)),"")</f>
        <v/>
      </c>
      <c r="D774" s="42">
        <f t="array" ref="D774">IFERROR(INDEX(Raw_Articles!$H:$H,MATCH(A774,Raw_Articles!$A:$A,0)),"")</f>
        <v/>
      </c>
      <c r="E774" s="42">
        <f t="array" ref="E774">IFERROR(INDEX(Raw_Articles!$I:$I,MATCH(A774,Raw_Articles!$A:$A,0)),"")</f>
        <v/>
      </c>
      <c r="F774" s="42">
        <f t="array" ref="F774">IFERROR(INDEX(Raw_Articles!$J:$J,MATCH(A774,Raw_Articles!$A:$A,0)),"")</f>
        <v/>
      </c>
      <c r="G774" s="42">
        <f t="array" ref="G774">IFERROR(INDEX(Raw_Articles!$K:$K,MATCH(A774,Raw_Articles!$A:$A,0)),"")</f>
        <v/>
      </c>
      <c r="H774" s="42" t="n"/>
      <c r="I774" s="42" t="n"/>
      <c r="J774" s="42" t="n"/>
      <c r="K774" s="42" t="n"/>
      <c r="L774" s="42" t="n"/>
      <c r="M774" s="42" t="n"/>
      <c r="N774" s="42" t="n"/>
      <c r="O774" s="42" t="n"/>
      <c r="P774" s="42" t="n"/>
      <c r="Q774" s="42" t="n"/>
      <c r="R774" s="42" t="n"/>
    </row>
    <row r="775">
      <c r="A775" s="42" t="n"/>
      <c r="B775" s="42">
        <f t="array" ref="B775">IFERROR(INDEX(Raw_Articles!$B:$B,MATCH(A775,Raw_Articles!$A:$A,0)),"")</f>
        <v/>
      </c>
      <c r="C775" s="42">
        <f t="array" ref="C775">IFERROR(INDEX(Raw_Articles!$G:$G,MATCH(A775,Raw_Articles!$A:$A,0)),"")</f>
        <v/>
      </c>
      <c r="D775" s="42">
        <f t="array" ref="D775">IFERROR(INDEX(Raw_Articles!$H:$H,MATCH(A775,Raw_Articles!$A:$A,0)),"")</f>
        <v/>
      </c>
      <c r="E775" s="42">
        <f t="array" ref="E775">IFERROR(INDEX(Raw_Articles!$I:$I,MATCH(A775,Raw_Articles!$A:$A,0)),"")</f>
        <v/>
      </c>
      <c r="F775" s="42">
        <f t="array" ref="F775">IFERROR(INDEX(Raw_Articles!$J:$J,MATCH(A775,Raw_Articles!$A:$A,0)),"")</f>
        <v/>
      </c>
      <c r="G775" s="42">
        <f t="array" ref="G775">IFERROR(INDEX(Raw_Articles!$K:$K,MATCH(A775,Raw_Articles!$A:$A,0)),"")</f>
        <v/>
      </c>
      <c r="H775" s="42" t="n"/>
      <c r="I775" s="42" t="n"/>
      <c r="J775" s="42" t="n"/>
      <c r="K775" s="42" t="n"/>
      <c r="L775" s="42" t="n"/>
      <c r="M775" s="42" t="n"/>
      <c r="N775" s="42" t="n"/>
      <c r="O775" s="42" t="n"/>
      <c r="P775" s="42" t="n"/>
      <c r="Q775" s="42" t="n"/>
      <c r="R775" s="42" t="n"/>
    </row>
    <row r="776">
      <c r="A776" s="42" t="n"/>
      <c r="B776" s="42">
        <f t="array" ref="B776">IFERROR(INDEX(Raw_Articles!$B:$B,MATCH(A776,Raw_Articles!$A:$A,0)),"")</f>
        <v/>
      </c>
      <c r="C776" s="42">
        <f t="array" ref="C776">IFERROR(INDEX(Raw_Articles!$G:$G,MATCH(A776,Raw_Articles!$A:$A,0)),"")</f>
        <v/>
      </c>
      <c r="D776" s="42">
        <f t="array" ref="D776">IFERROR(INDEX(Raw_Articles!$H:$H,MATCH(A776,Raw_Articles!$A:$A,0)),"")</f>
        <v/>
      </c>
      <c r="E776" s="42">
        <f t="array" ref="E776">IFERROR(INDEX(Raw_Articles!$I:$I,MATCH(A776,Raw_Articles!$A:$A,0)),"")</f>
        <v/>
      </c>
      <c r="F776" s="42">
        <f t="array" ref="F776">IFERROR(INDEX(Raw_Articles!$J:$J,MATCH(A776,Raw_Articles!$A:$A,0)),"")</f>
        <v/>
      </c>
      <c r="G776" s="42">
        <f t="array" ref="G776">IFERROR(INDEX(Raw_Articles!$K:$K,MATCH(A776,Raw_Articles!$A:$A,0)),"")</f>
        <v/>
      </c>
      <c r="H776" s="42" t="n"/>
      <c r="I776" s="42" t="n"/>
      <c r="J776" s="42" t="n"/>
      <c r="K776" s="42" t="n"/>
      <c r="L776" s="42" t="n"/>
      <c r="M776" s="42" t="n"/>
      <c r="N776" s="42" t="n"/>
      <c r="O776" s="42" t="n"/>
      <c r="P776" s="42" t="n"/>
      <c r="Q776" s="42" t="n"/>
      <c r="R776" s="42" t="n"/>
    </row>
    <row r="777">
      <c r="A777" s="42" t="n"/>
      <c r="B777" s="42">
        <f t="array" ref="B777">IFERROR(INDEX(Raw_Articles!$B:$B,MATCH(A777,Raw_Articles!$A:$A,0)),"")</f>
        <v/>
      </c>
      <c r="C777" s="42">
        <f t="array" ref="C777">IFERROR(INDEX(Raw_Articles!$G:$G,MATCH(A777,Raw_Articles!$A:$A,0)),"")</f>
        <v/>
      </c>
      <c r="D777" s="42">
        <f t="array" ref="D777">IFERROR(INDEX(Raw_Articles!$H:$H,MATCH(A777,Raw_Articles!$A:$A,0)),"")</f>
        <v/>
      </c>
      <c r="E777" s="42">
        <f t="array" ref="E777">IFERROR(INDEX(Raw_Articles!$I:$I,MATCH(A777,Raw_Articles!$A:$A,0)),"")</f>
        <v/>
      </c>
      <c r="F777" s="42">
        <f t="array" ref="F777">IFERROR(INDEX(Raw_Articles!$J:$J,MATCH(A777,Raw_Articles!$A:$A,0)),"")</f>
        <v/>
      </c>
      <c r="G777" s="42">
        <f t="array" ref="G777">IFERROR(INDEX(Raw_Articles!$K:$K,MATCH(A777,Raw_Articles!$A:$A,0)),"")</f>
        <v/>
      </c>
      <c r="H777" s="42" t="n"/>
      <c r="I777" s="42" t="n"/>
      <c r="J777" s="42" t="n"/>
      <c r="K777" s="42" t="n"/>
      <c r="L777" s="42" t="n"/>
      <c r="M777" s="42" t="n"/>
      <c r="N777" s="42" t="n"/>
      <c r="O777" s="42" t="n"/>
      <c r="P777" s="42" t="n"/>
      <c r="Q777" s="42" t="n"/>
      <c r="R777" s="42" t="n"/>
    </row>
    <row r="778">
      <c r="A778" s="42" t="n"/>
      <c r="B778" s="42">
        <f t="array" ref="B778">IFERROR(INDEX(Raw_Articles!$B:$B,MATCH(A778,Raw_Articles!$A:$A,0)),"")</f>
        <v/>
      </c>
      <c r="C778" s="42">
        <f t="array" ref="C778">IFERROR(INDEX(Raw_Articles!$G:$G,MATCH(A778,Raw_Articles!$A:$A,0)),"")</f>
        <v/>
      </c>
      <c r="D778" s="42">
        <f t="array" ref="D778">IFERROR(INDEX(Raw_Articles!$H:$H,MATCH(A778,Raw_Articles!$A:$A,0)),"")</f>
        <v/>
      </c>
      <c r="E778" s="42">
        <f t="array" ref="E778">IFERROR(INDEX(Raw_Articles!$I:$I,MATCH(A778,Raw_Articles!$A:$A,0)),"")</f>
        <v/>
      </c>
      <c r="F778" s="42">
        <f t="array" ref="F778">IFERROR(INDEX(Raw_Articles!$J:$J,MATCH(A778,Raw_Articles!$A:$A,0)),"")</f>
        <v/>
      </c>
      <c r="G778" s="42">
        <f t="array" ref="G778">IFERROR(INDEX(Raw_Articles!$K:$K,MATCH(A778,Raw_Articles!$A:$A,0)),"")</f>
        <v/>
      </c>
      <c r="H778" s="42" t="n"/>
      <c r="I778" s="42" t="n"/>
      <c r="J778" s="42" t="n"/>
      <c r="K778" s="42" t="n"/>
      <c r="L778" s="42" t="n"/>
      <c r="M778" s="42" t="n"/>
      <c r="N778" s="42" t="n"/>
      <c r="O778" s="42" t="n"/>
      <c r="P778" s="42" t="n"/>
      <c r="Q778" s="42" t="n"/>
      <c r="R778" s="42" t="n"/>
    </row>
    <row r="779">
      <c r="A779" s="42" t="n"/>
      <c r="B779" s="42">
        <f t="array" ref="B779">IFERROR(INDEX(Raw_Articles!$B:$B,MATCH(A779,Raw_Articles!$A:$A,0)),"")</f>
        <v/>
      </c>
      <c r="C779" s="42">
        <f t="array" ref="C779">IFERROR(INDEX(Raw_Articles!$G:$G,MATCH(A779,Raw_Articles!$A:$A,0)),"")</f>
        <v/>
      </c>
      <c r="D779" s="42">
        <f t="array" ref="D779">IFERROR(INDEX(Raw_Articles!$H:$H,MATCH(A779,Raw_Articles!$A:$A,0)),"")</f>
        <v/>
      </c>
      <c r="E779" s="42">
        <f t="array" ref="E779">IFERROR(INDEX(Raw_Articles!$I:$I,MATCH(A779,Raw_Articles!$A:$A,0)),"")</f>
        <v/>
      </c>
      <c r="F779" s="42">
        <f t="array" ref="F779">IFERROR(INDEX(Raw_Articles!$J:$J,MATCH(A779,Raw_Articles!$A:$A,0)),"")</f>
        <v/>
      </c>
      <c r="G779" s="42">
        <f t="array" ref="G779">IFERROR(INDEX(Raw_Articles!$K:$K,MATCH(A779,Raw_Articles!$A:$A,0)),"")</f>
        <v/>
      </c>
      <c r="H779" s="42" t="n"/>
      <c r="I779" s="42" t="n"/>
      <c r="J779" s="42" t="n"/>
      <c r="K779" s="42" t="n"/>
      <c r="L779" s="42" t="n"/>
      <c r="M779" s="42" t="n"/>
      <c r="N779" s="42" t="n"/>
      <c r="O779" s="42" t="n"/>
      <c r="P779" s="42" t="n"/>
      <c r="Q779" s="42" t="n"/>
      <c r="R779" s="42" t="n"/>
    </row>
    <row r="780">
      <c r="A780" s="42" t="n"/>
      <c r="B780" s="42">
        <f t="array" ref="B780">IFERROR(INDEX(Raw_Articles!$B:$B,MATCH(A780,Raw_Articles!$A:$A,0)),"")</f>
        <v/>
      </c>
      <c r="C780" s="42">
        <f t="array" ref="C780">IFERROR(INDEX(Raw_Articles!$G:$G,MATCH(A780,Raw_Articles!$A:$A,0)),"")</f>
        <v/>
      </c>
      <c r="D780" s="42">
        <f t="array" ref="D780">IFERROR(INDEX(Raw_Articles!$H:$H,MATCH(A780,Raw_Articles!$A:$A,0)),"")</f>
        <v/>
      </c>
      <c r="E780" s="42">
        <f t="array" ref="E780">IFERROR(INDEX(Raw_Articles!$I:$I,MATCH(A780,Raw_Articles!$A:$A,0)),"")</f>
        <v/>
      </c>
      <c r="F780" s="42">
        <f t="array" ref="F780">IFERROR(INDEX(Raw_Articles!$J:$J,MATCH(A780,Raw_Articles!$A:$A,0)),"")</f>
        <v/>
      </c>
      <c r="G780" s="42">
        <f t="array" ref="G780">IFERROR(INDEX(Raw_Articles!$K:$K,MATCH(A780,Raw_Articles!$A:$A,0)),"")</f>
        <v/>
      </c>
      <c r="H780" s="42" t="n"/>
      <c r="I780" s="42" t="n"/>
      <c r="J780" s="42" t="n"/>
      <c r="K780" s="42" t="n"/>
      <c r="L780" s="42" t="n"/>
      <c r="M780" s="42" t="n"/>
      <c r="N780" s="42" t="n"/>
      <c r="O780" s="42" t="n"/>
      <c r="P780" s="42" t="n"/>
      <c r="Q780" s="42" t="n"/>
      <c r="R780" s="42" t="n"/>
    </row>
    <row r="781">
      <c r="A781" s="42" t="n"/>
      <c r="B781" s="42">
        <f t="array" ref="B781">IFERROR(INDEX(Raw_Articles!$B:$B,MATCH(A781,Raw_Articles!$A:$A,0)),"")</f>
        <v/>
      </c>
      <c r="C781" s="42">
        <f t="array" ref="C781">IFERROR(INDEX(Raw_Articles!$G:$G,MATCH(A781,Raw_Articles!$A:$A,0)),"")</f>
        <v/>
      </c>
      <c r="D781" s="42">
        <f t="array" ref="D781">IFERROR(INDEX(Raw_Articles!$H:$H,MATCH(A781,Raw_Articles!$A:$A,0)),"")</f>
        <v/>
      </c>
      <c r="E781" s="42">
        <f t="array" ref="E781">IFERROR(INDEX(Raw_Articles!$I:$I,MATCH(A781,Raw_Articles!$A:$A,0)),"")</f>
        <v/>
      </c>
      <c r="F781" s="42">
        <f t="array" ref="F781">IFERROR(INDEX(Raw_Articles!$J:$J,MATCH(A781,Raw_Articles!$A:$A,0)),"")</f>
        <v/>
      </c>
      <c r="G781" s="42">
        <f t="array" ref="G781">IFERROR(INDEX(Raw_Articles!$K:$K,MATCH(A781,Raw_Articles!$A:$A,0)),"")</f>
        <v/>
      </c>
      <c r="H781" s="42" t="n"/>
      <c r="I781" s="42" t="n"/>
      <c r="J781" s="42" t="n"/>
      <c r="K781" s="42" t="n"/>
      <c r="L781" s="42" t="n"/>
      <c r="M781" s="42" t="n"/>
      <c r="N781" s="42" t="n"/>
      <c r="O781" s="42" t="n"/>
      <c r="P781" s="42" t="n"/>
      <c r="Q781" s="42" t="n"/>
      <c r="R781" s="42" t="n"/>
    </row>
    <row r="782">
      <c r="A782" s="42" t="n"/>
      <c r="B782" s="42">
        <f t="array" ref="B782">IFERROR(INDEX(Raw_Articles!$B:$B,MATCH(A782,Raw_Articles!$A:$A,0)),"")</f>
        <v/>
      </c>
      <c r="C782" s="42">
        <f t="array" ref="C782">IFERROR(INDEX(Raw_Articles!$G:$G,MATCH(A782,Raw_Articles!$A:$A,0)),"")</f>
        <v/>
      </c>
      <c r="D782" s="42">
        <f t="array" ref="D782">IFERROR(INDEX(Raw_Articles!$H:$H,MATCH(A782,Raw_Articles!$A:$A,0)),"")</f>
        <v/>
      </c>
      <c r="E782" s="42">
        <f t="array" ref="E782">IFERROR(INDEX(Raw_Articles!$I:$I,MATCH(A782,Raw_Articles!$A:$A,0)),"")</f>
        <v/>
      </c>
      <c r="F782" s="42">
        <f t="array" ref="F782">IFERROR(INDEX(Raw_Articles!$J:$J,MATCH(A782,Raw_Articles!$A:$A,0)),"")</f>
        <v/>
      </c>
      <c r="G782" s="42">
        <f t="array" ref="G782">IFERROR(INDEX(Raw_Articles!$K:$K,MATCH(A782,Raw_Articles!$A:$A,0)),"")</f>
        <v/>
      </c>
      <c r="H782" s="42" t="n"/>
      <c r="I782" s="42" t="n"/>
      <c r="J782" s="42" t="n"/>
      <c r="K782" s="42" t="n"/>
      <c r="L782" s="42" t="n"/>
      <c r="M782" s="42" t="n"/>
      <c r="N782" s="42" t="n"/>
      <c r="O782" s="42" t="n"/>
      <c r="P782" s="42" t="n"/>
      <c r="Q782" s="42" t="n"/>
      <c r="R782" s="42" t="n"/>
    </row>
    <row r="783">
      <c r="A783" s="42" t="n"/>
      <c r="B783" s="42">
        <f t="array" ref="B783">IFERROR(INDEX(Raw_Articles!$B:$B,MATCH(A783,Raw_Articles!$A:$A,0)),"")</f>
        <v/>
      </c>
      <c r="C783" s="42">
        <f t="array" ref="C783">IFERROR(INDEX(Raw_Articles!$G:$G,MATCH(A783,Raw_Articles!$A:$A,0)),"")</f>
        <v/>
      </c>
      <c r="D783" s="42">
        <f t="array" ref="D783">IFERROR(INDEX(Raw_Articles!$H:$H,MATCH(A783,Raw_Articles!$A:$A,0)),"")</f>
        <v/>
      </c>
      <c r="E783" s="42">
        <f t="array" ref="E783">IFERROR(INDEX(Raw_Articles!$I:$I,MATCH(A783,Raw_Articles!$A:$A,0)),"")</f>
        <v/>
      </c>
      <c r="F783" s="42">
        <f t="array" ref="F783">IFERROR(INDEX(Raw_Articles!$J:$J,MATCH(A783,Raw_Articles!$A:$A,0)),"")</f>
        <v/>
      </c>
      <c r="G783" s="42">
        <f t="array" ref="G783">IFERROR(INDEX(Raw_Articles!$K:$K,MATCH(A783,Raw_Articles!$A:$A,0)),"")</f>
        <v/>
      </c>
      <c r="H783" s="42" t="n"/>
      <c r="I783" s="42" t="n"/>
      <c r="J783" s="42" t="n"/>
      <c r="K783" s="42" t="n"/>
      <c r="L783" s="42" t="n"/>
      <c r="M783" s="42" t="n"/>
      <c r="N783" s="42" t="n"/>
      <c r="O783" s="42" t="n"/>
      <c r="P783" s="42" t="n"/>
      <c r="Q783" s="42" t="n"/>
      <c r="R783" s="42" t="n"/>
    </row>
    <row r="784">
      <c r="A784" s="42" t="n"/>
      <c r="B784" s="42">
        <f t="array" ref="B784">IFERROR(INDEX(Raw_Articles!$B:$B,MATCH(A784,Raw_Articles!$A:$A,0)),"")</f>
        <v/>
      </c>
      <c r="C784" s="42">
        <f t="array" ref="C784">IFERROR(INDEX(Raw_Articles!$G:$G,MATCH(A784,Raw_Articles!$A:$A,0)),"")</f>
        <v/>
      </c>
      <c r="D784" s="42">
        <f t="array" ref="D784">IFERROR(INDEX(Raw_Articles!$H:$H,MATCH(A784,Raw_Articles!$A:$A,0)),"")</f>
        <v/>
      </c>
      <c r="E784" s="42">
        <f t="array" ref="E784">IFERROR(INDEX(Raw_Articles!$I:$I,MATCH(A784,Raw_Articles!$A:$A,0)),"")</f>
        <v/>
      </c>
      <c r="F784" s="42">
        <f t="array" ref="F784">IFERROR(INDEX(Raw_Articles!$J:$J,MATCH(A784,Raw_Articles!$A:$A,0)),"")</f>
        <v/>
      </c>
      <c r="G784" s="42">
        <f t="array" ref="G784">IFERROR(INDEX(Raw_Articles!$K:$K,MATCH(A784,Raw_Articles!$A:$A,0)),"")</f>
        <v/>
      </c>
      <c r="H784" s="42" t="n"/>
      <c r="I784" s="42" t="n"/>
      <c r="J784" s="42" t="n"/>
      <c r="K784" s="42" t="n"/>
      <c r="L784" s="42" t="n"/>
      <c r="M784" s="42" t="n"/>
      <c r="N784" s="42" t="n"/>
      <c r="O784" s="42" t="n"/>
      <c r="P784" s="42" t="n"/>
      <c r="Q784" s="42" t="n"/>
      <c r="R784" s="42" t="n"/>
    </row>
    <row r="785">
      <c r="A785" s="42" t="n"/>
      <c r="B785" s="42">
        <f t="array" ref="B785">IFERROR(INDEX(Raw_Articles!$B:$B,MATCH(A785,Raw_Articles!$A:$A,0)),"")</f>
        <v/>
      </c>
      <c r="C785" s="42">
        <f t="array" ref="C785">IFERROR(INDEX(Raw_Articles!$G:$G,MATCH(A785,Raw_Articles!$A:$A,0)),"")</f>
        <v/>
      </c>
      <c r="D785" s="42">
        <f t="array" ref="D785">IFERROR(INDEX(Raw_Articles!$H:$H,MATCH(A785,Raw_Articles!$A:$A,0)),"")</f>
        <v/>
      </c>
      <c r="E785" s="42">
        <f t="array" ref="E785">IFERROR(INDEX(Raw_Articles!$I:$I,MATCH(A785,Raw_Articles!$A:$A,0)),"")</f>
        <v/>
      </c>
      <c r="F785" s="42">
        <f t="array" ref="F785">IFERROR(INDEX(Raw_Articles!$J:$J,MATCH(A785,Raw_Articles!$A:$A,0)),"")</f>
        <v/>
      </c>
      <c r="G785" s="42">
        <f t="array" ref="G785">IFERROR(INDEX(Raw_Articles!$K:$K,MATCH(A785,Raw_Articles!$A:$A,0)),"")</f>
        <v/>
      </c>
      <c r="H785" s="42" t="n"/>
      <c r="I785" s="42" t="n"/>
      <c r="J785" s="42" t="n"/>
      <c r="K785" s="42" t="n"/>
      <c r="L785" s="42" t="n"/>
      <c r="M785" s="42" t="n"/>
      <c r="N785" s="42" t="n"/>
      <c r="O785" s="42" t="n"/>
      <c r="P785" s="42" t="n"/>
      <c r="Q785" s="42" t="n"/>
      <c r="R785" s="42" t="n"/>
    </row>
    <row r="786">
      <c r="A786" s="42" t="n"/>
      <c r="B786" s="42">
        <f t="array" ref="B786">IFERROR(INDEX(Raw_Articles!$B:$B,MATCH(A786,Raw_Articles!$A:$A,0)),"")</f>
        <v/>
      </c>
      <c r="C786" s="42">
        <f t="array" ref="C786">IFERROR(INDEX(Raw_Articles!$G:$G,MATCH(A786,Raw_Articles!$A:$A,0)),"")</f>
        <v/>
      </c>
      <c r="D786" s="42">
        <f t="array" ref="D786">IFERROR(INDEX(Raw_Articles!$H:$H,MATCH(A786,Raw_Articles!$A:$A,0)),"")</f>
        <v/>
      </c>
      <c r="E786" s="42">
        <f t="array" ref="E786">IFERROR(INDEX(Raw_Articles!$I:$I,MATCH(A786,Raw_Articles!$A:$A,0)),"")</f>
        <v/>
      </c>
      <c r="F786" s="42">
        <f t="array" ref="F786">IFERROR(INDEX(Raw_Articles!$J:$J,MATCH(A786,Raw_Articles!$A:$A,0)),"")</f>
        <v/>
      </c>
      <c r="G786" s="42">
        <f t="array" ref="G786">IFERROR(INDEX(Raw_Articles!$K:$K,MATCH(A786,Raw_Articles!$A:$A,0)),"")</f>
        <v/>
      </c>
      <c r="H786" s="42" t="n"/>
      <c r="I786" s="42" t="n"/>
      <c r="J786" s="42" t="n"/>
      <c r="K786" s="42" t="n"/>
      <c r="L786" s="42" t="n"/>
      <c r="M786" s="42" t="n"/>
      <c r="N786" s="42" t="n"/>
      <c r="O786" s="42" t="n"/>
      <c r="P786" s="42" t="n"/>
      <c r="Q786" s="42" t="n"/>
      <c r="R786" s="42" t="n"/>
    </row>
    <row r="787">
      <c r="A787" s="42" t="n"/>
      <c r="B787" s="42">
        <f t="array" ref="B787">IFERROR(INDEX(Raw_Articles!$B:$B,MATCH(A787,Raw_Articles!$A:$A,0)),"")</f>
        <v/>
      </c>
      <c r="C787" s="42">
        <f t="array" ref="C787">IFERROR(INDEX(Raw_Articles!$G:$G,MATCH(A787,Raw_Articles!$A:$A,0)),"")</f>
        <v/>
      </c>
      <c r="D787" s="42">
        <f t="array" ref="D787">IFERROR(INDEX(Raw_Articles!$H:$H,MATCH(A787,Raw_Articles!$A:$A,0)),"")</f>
        <v/>
      </c>
      <c r="E787" s="42">
        <f t="array" ref="E787">IFERROR(INDEX(Raw_Articles!$I:$I,MATCH(A787,Raw_Articles!$A:$A,0)),"")</f>
        <v/>
      </c>
      <c r="F787" s="42">
        <f t="array" ref="F787">IFERROR(INDEX(Raw_Articles!$J:$J,MATCH(A787,Raw_Articles!$A:$A,0)),"")</f>
        <v/>
      </c>
      <c r="G787" s="42">
        <f t="array" ref="G787">IFERROR(INDEX(Raw_Articles!$K:$K,MATCH(A787,Raw_Articles!$A:$A,0)),"")</f>
        <v/>
      </c>
      <c r="H787" s="42" t="n"/>
      <c r="I787" s="42" t="n"/>
      <c r="J787" s="42" t="n"/>
      <c r="K787" s="42" t="n"/>
      <c r="L787" s="42" t="n"/>
      <c r="M787" s="42" t="n"/>
      <c r="N787" s="42" t="n"/>
      <c r="O787" s="42" t="n"/>
      <c r="P787" s="42" t="n"/>
      <c r="Q787" s="42" t="n"/>
      <c r="R787" s="42" t="n"/>
    </row>
    <row r="788">
      <c r="A788" s="42" t="n"/>
      <c r="B788" s="42">
        <f t="array" ref="B788">IFERROR(INDEX(Raw_Articles!$B:$B,MATCH(A788,Raw_Articles!$A:$A,0)),"")</f>
        <v/>
      </c>
      <c r="C788" s="42">
        <f t="array" ref="C788">IFERROR(INDEX(Raw_Articles!$G:$G,MATCH(A788,Raw_Articles!$A:$A,0)),"")</f>
        <v/>
      </c>
      <c r="D788" s="42">
        <f t="array" ref="D788">IFERROR(INDEX(Raw_Articles!$H:$H,MATCH(A788,Raw_Articles!$A:$A,0)),"")</f>
        <v/>
      </c>
      <c r="E788" s="42">
        <f t="array" ref="E788">IFERROR(INDEX(Raw_Articles!$I:$I,MATCH(A788,Raw_Articles!$A:$A,0)),"")</f>
        <v/>
      </c>
      <c r="F788" s="42">
        <f t="array" ref="F788">IFERROR(INDEX(Raw_Articles!$J:$J,MATCH(A788,Raw_Articles!$A:$A,0)),"")</f>
        <v/>
      </c>
      <c r="G788" s="42">
        <f t="array" ref="G788">IFERROR(INDEX(Raw_Articles!$K:$K,MATCH(A788,Raw_Articles!$A:$A,0)),"")</f>
        <v/>
      </c>
      <c r="H788" s="42" t="n"/>
      <c r="I788" s="42" t="n"/>
      <c r="J788" s="42" t="n"/>
      <c r="K788" s="42" t="n"/>
      <c r="L788" s="42" t="n"/>
      <c r="M788" s="42" t="n"/>
      <c r="N788" s="42" t="n"/>
      <c r="O788" s="42" t="n"/>
      <c r="P788" s="42" t="n"/>
      <c r="Q788" s="42" t="n"/>
      <c r="R788" s="42" t="n"/>
    </row>
    <row r="789">
      <c r="A789" s="42" t="n"/>
      <c r="B789" s="42">
        <f t="array" ref="B789">IFERROR(INDEX(Raw_Articles!$B:$B,MATCH(A789,Raw_Articles!$A:$A,0)),"")</f>
        <v/>
      </c>
      <c r="C789" s="42">
        <f t="array" ref="C789">IFERROR(INDEX(Raw_Articles!$G:$G,MATCH(A789,Raw_Articles!$A:$A,0)),"")</f>
        <v/>
      </c>
      <c r="D789" s="42">
        <f t="array" ref="D789">IFERROR(INDEX(Raw_Articles!$H:$H,MATCH(A789,Raw_Articles!$A:$A,0)),"")</f>
        <v/>
      </c>
      <c r="E789" s="42">
        <f t="array" ref="E789">IFERROR(INDEX(Raw_Articles!$I:$I,MATCH(A789,Raw_Articles!$A:$A,0)),"")</f>
        <v/>
      </c>
      <c r="F789" s="42">
        <f t="array" ref="F789">IFERROR(INDEX(Raw_Articles!$J:$J,MATCH(A789,Raw_Articles!$A:$A,0)),"")</f>
        <v/>
      </c>
      <c r="G789" s="42">
        <f t="array" ref="G789">IFERROR(INDEX(Raw_Articles!$K:$K,MATCH(A789,Raw_Articles!$A:$A,0)),"")</f>
        <v/>
      </c>
      <c r="H789" s="42" t="n"/>
      <c r="I789" s="42" t="n"/>
      <c r="J789" s="42" t="n"/>
      <c r="K789" s="42" t="n"/>
      <c r="L789" s="42" t="n"/>
      <c r="M789" s="42" t="n"/>
      <c r="N789" s="42" t="n"/>
      <c r="O789" s="42" t="n"/>
      <c r="P789" s="42" t="n"/>
      <c r="Q789" s="42" t="n"/>
      <c r="R789" s="42" t="n"/>
    </row>
    <row r="790">
      <c r="A790" s="42" t="n"/>
      <c r="B790" s="42">
        <f t="array" ref="B790">IFERROR(INDEX(Raw_Articles!$B:$B,MATCH(A790,Raw_Articles!$A:$A,0)),"")</f>
        <v/>
      </c>
      <c r="C790" s="42">
        <f t="array" ref="C790">IFERROR(INDEX(Raw_Articles!$G:$G,MATCH(A790,Raw_Articles!$A:$A,0)),"")</f>
        <v/>
      </c>
      <c r="D790" s="42">
        <f t="array" ref="D790">IFERROR(INDEX(Raw_Articles!$H:$H,MATCH(A790,Raw_Articles!$A:$A,0)),"")</f>
        <v/>
      </c>
      <c r="E790" s="42">
        <f t="array" ref="E790">IFERROR(INDEX(Raw_Articles!$I:$I,MATCH(A790,Raw_Articles!$A:$A,0)),"")</f>
        <v/>
      </c>
      <c r="F790" s="42">
        <f t="array" ref="F790">IFERROR(INDEX(Raw_Articles!$J:$J,MATCH(A790,Raw_Articles!$A:$A,0)),"")</f>
        <v/>
      </c>
      <c r="G790" s="42">
        <f t="array" ref="G790">IFERROR(INDEX(Raw_Articles!$K:$K,MATCH(A790,Raw_Articles!$A:$A,0)),"")</f>
        <v/>
      </c>
      <c r="H790" s="42" t="n"/>
      <c r="I790" s="42" t="n"/>
      <c r="J790" s="42" t="n"/>
      <c r="K790" s="42" t="n"/>
      <c r="L790" s="42" t="n"/>
      <c r="M790" s="42" t="n"/>
      <c r="N790" s="42" t="n"/>
      <c r="O790" s="42" t="n"/>
      <c r="P790" s="42" t="n"/>
      <c r="Q790" s="42" t="n"/>
      <c r="R790" s="42" t="n"/>
    </row>
    <row r="791">
      <c r="A791" s="42" t="n"/>
      <c r="B791" s="42">
        <f t="array" ref="B791">IFERROR(INDEX(Raw_Articles!$B:$B,MATCH(A791,Raw_Articles!$A:$A,0)),"")</f>
        <v/>
      </c>
      <c r="C791" s="42">
        <f t="array" ref="C791">IFERROR(INDEX(Raw_Articles!$G:$G,MATCH(A791,Raw_Articles!$A:$A,0)),"")</f>
        <v/>
      </c>
      <c r="D791" s="42">
        <f t="array" ref="D791">IFERROR(INDEX(Raw_Articles!$H:$H,MATCH(A791,Raw_Articles!$A:$A,0)),"")</f>
        <v/>
      </c>
      <c r="E791" s="42">
        <f t="array" ref="E791">IFERROR(INDEX(Raw_Articles!$I:$I,MATCH(A791,Raw_Articles!$A:$A,0)),"")</f>
        <v/>
      </c>
      <c r="F791" s="42">
        <f t="array" ref="F791">IFERROR(INDEX(Raw_Articles!$J:$J,MATCH(A791,Raw_Articles!$A:$A,0)),"")</f>
        <v/>
      </c>
      <c r="G791" s="42">
        <f t="array" ref="G791">IFERROR(INDEX(Raw_Articles!$K:$K,MATCH(A791,Raw_Articles!$A:$A,0)),"")</f>
        <v/>
      </c>
      <c r="H791" s="42" t="n"/>
      <c r="I791" s="42" t="n"/>
      <c r="J791" s="42" t="n"/>
      <c r="K791" s="42" t="n"/>
      <c r="L791" s="42" t="n"/>
      <c r="M791" s="42" t="n"/>
      <c r="N791" s="42" t="n"/>
      <c r="O791" s="42" t="n"/>
      <c r="P791" s="42" t="n"/>
      <c r="Q791" s="42" t="n"/>
      <c r="R791" s="42" t="n"/>
    </row>
    <row r="792">
      <c r="A792" s="42" t="n"/>
      <c r="B792" s="42">
        <f t="array" ref="B792">IFERROR(INDEX(Raw_Articles!$B:$B,MATCH(A792,Raw_Articles!$A:$A,0)),"")</f>
        <v/>
      </c>
      <c r="C792" s="42">
        <f t="array" ref="C792">IFERROR(INDEX(Raw_Articles!$G:$G,MATCH(A792,Raw_Articles!$A:$A,0)),"")</f>
        <v/>
      </c>
      <c r="D792" s="42">
        <f t="array" ref="D792">IFERROR(INDEX(Raw_Articles!$H:$H,MATCH(A792,Raw_Articles!$A:$A,0)),"")</f>
        <v/>
      </c>
      <c r="E792" s="42">
        <f t="array" ref="E792">IFERROR(INDEX(Raw_Articles!$I:$I,MATCH(A792,Raw_Articles!$A:$A,0)),"")</f>
        <v/>
      </c>
      <c r="F792" s="42">
        <f t="array" ref="F792">IFERROR(INDEX(Raw_Articles!$J:$J,MATCH(A792,Raw_Articles!$A:$A,0)),"")</f>
        <v/>
      </c>
      <c r="G792" s="42">
        <f t="array" ref="G792">IFERROR(INDEX(Raw_Articles!$K:$K,MATCH(A792,Raw_Articles!$A:$A,0)),"")</f>
        <v/>
      </c>
      <c r="H792" s="42" t="n"/>
      <c r="I792" s="42" t="n"/>
      <c r="J792" s="42" t="n"/>
      <c r="K792" s="42" t="n"/>
      <c r="L792" s="42" t="n"/>
      <c r="M792" s="42" t="n"/>
      <c r="N792" s="42" t="n"/>
      <c r="O792" s="42" t="n"/>
      <c r="P792" s="42" t="n"/>
      <c r="Q792" s="42" t="n"/>
      <c r="R792" s="42" t="n"/>
    </row>
    <row r="793">
      <c r="A793" s="42" t="n"/>
      <c r="B793" s="42">
        <f t="array" ref="B793">IFERROR(INDEX(Raw_Articles!$B:$B,MATCH(A793,Raw_Articles!$A:$A,0)),"")</f>
        <v/>
      </c>
      <c r="C793" s="42">
        <f t="array" ref="C793">IFERROR(INDEX(Raw_Articles!$G:$G,MATCH(A793,Raw_Articles!$A:$A,0)),"")</f>
        <v/>
      </c>
      <c r="D793" s="42">
        <f t="array" ref="D793">IFERROR(INDEX(Raw_Articles!$H:$H,MATCH(A793,Raw_Articles!$A:$A,0)),"")</f>
        <v/>
      </c>
      <c r="E793" s="42">
        <f t="array" ref="E793">IFERROR(INDEX(Raw_Articles!$I:$I,MATCH(A793,Raw_Articles!$A:$A,0)),"")</f>
        <v/>
      </c>
      <c r="F793" s="42">
        <f t="array" ref="F793">IFERROR(INDEX(Raw_Articles!$J:$J,MATCH(A793,Raw_Articles!$A:$A,0)),"")</f>
        <v/>
      </c>
      <c r="G793" s="42">
        <f t="array" ref="G793">IFERROR(INDEX(Raw_Articles!$K:$K,MATCH(A793,Raw_Articles!$A:$A,0)),"")</f>
        <v/>
      </c>
      <c r="H793" s="42" t="n"/>
      <c r="I793" s="42" t="n"/>
      <c r="J793" s="42" t="n"/>
      <c r="K793" s="42" t="n"/>
      <c r="L793" s="42" t="n"/>
      <c r="M793" s="42" t="n"/>
      <c r="N793" s="42" t="n"/>
      <c r="O793" s="42" t="n"/>
      <c r="P793" s="42" t="n"/>
      <c r="Q793" s="42" t="n"/>
      <c r="R793" s="42" t="n"/>
    </row>
    <row r="794">
      <c r="A794" s="42" t="n"/>
      <c r="B794" s="42">
        <f t="array" ref="B794">IFERROR(INDEX(Raw_Articles!$B:$B,MATCH(A794,Raw_Articles!$A:$A,0)),"")</f>
        <v/>
      </c>
      <c r="C794" s="42">
        <f t="array" ref="C794">IFERROR(INDEX(Raw_Articles!$G:$G,MATCH(A794,Raw_Articles!$A:$A,0)),"")</f>
        <v/>
      </c>
      <c r="D794" s="42">
        <f t="array" ref="D794">IFERROR(INDEX(Raw_Articles!$H:$H,MATCH(A794,Raw_Articles!$A:$A,0)),"")</f>
        <v/>
      </c>
      <c r="E794" s="42">
        <f t="array" ref="E794">IFERROR(INDEX(Raw_Articles!$I:$I,MATCH(A794,Raw_Articles!$A:$A,0)),"")</f>
        <v/>
      </c>
      <c r="F794" s="42">
        <f t="array" ref="F794">IFERROR(INDEX(Raw_Articles!$J:$J,MATCH(A794,Raw_Articles!$A:$A,0)),"")</f>
        <v/>
      </c>
      <c r="G794" s="42">
        <f t="array" ref="G794">IFERROR(INDEX(Raw_Articles!$K:$K,MATCH(A794,Raw_Articles!$A:$A,0)),"")</f>
        <v/>
      </c>
      <c r="H794" s="42" t="n"/>
      <c r="I794" s="42" t="n"/>
      <c r="J794" s="42" t="n"/>
      <c r="K794" s="42" t="n"/>
      <c r="L794" s="42" t="n"/>
      <c r="M794" s="42" t="n"/>
      <c r="N794" s="42" t="n"/>
      <c r="O794" s="42" t="n"/>
      <c r="P794" s="42" t="n"/>
      <c r="Q794" s="42" t="n"/>
      <c r="R794" s="42" t="n"/>
    </row>
    <row r="795">
      <c r="A795" s="42" t="n"/>
      <c r="B795" s="42">
        <f t="array" ref="B795">IFERROR(INDEX(Raw_Articles!$B:$B,MATCH(A795,Raw_Articles!$A:$A,0)),"")</f>
        <v/>
      </c>
      <c r="C795" s="42">
        <f t="array" ref="C795">IFERROR(INDEX(Raw_Articles!$G:$G,MATCH(A795,Raw_Articles!$A:$A,0)),"")</f>
        <v/>
      </c>
      <c r="D795" s="42">
        <f t="array" ref="D795">IFERROR(INDEX(Raw_Articles!$H:$H,MATCH(A795,Raw_Articles!$A:$A,0)),"")</f>
        <v/>
      </c>
      <c r="E795" s="42">
        <f t="array" ref="E795">IFERROR(INDEX(Raw_Articles!$I:$I,MATCH(A795,Raw_Articles!$A:$A,0)),"")</f>
        <v/>
      </c>
      <c r="F795" s="42">
        <f t="array" ref="F795">IFERROR(INDEX(Raw_Articles!$J:$J,MATCH(A795,Raw_Articles!$A:$A,0)),"")</f>
        <v/>
      </c>
      <c r="G795" s="42">
        <f t="array" ref="G795">IFERROR(INDEX(Raw_Articles!$K:$K,MATCH(A795,Raw_Articles!$A:$A,0)),"")</f>
        <v/>
      </c>
      <c r="H795" s="42" t="n"/>
      <c r="I795" s="42" t="n"/>
      <c r="J795" s="42" t="n"/>
      <c r="K795" s="42" t="n"/>
      <c r="L795" s="42" t="n"/>
      <c r="M795" s="42" t="n"/>
      <c r="N795" s="42" t="n"/>
      <c r="O795" s="42" t="n"/>
      <c r="P795" s="42" t="n"/>
      <c r="Q795" s="42" t="n"/>
      <c r="R795" s="42" t="n"/>
    </row>
    <row r="796">
      <c r="A796" s="42" t="n"/>
      <c r="B796" s="42">
        <f t="array" ref="B796">IFERROR(INDEX(Raw_Articles!$B:$B,MATCH(A796,Raw_Articles!$A:$A,0)),"")</f>
        <v/>
      </c>
      <c r="C796" s="42">
        <f t="array" ref="C796">IFERROR(INDEX(Raw_Articles!$G:$G,MATCH(A796,Raw_Articles!$A:$A,0)),"")</f>
        <v/>
      </c>
      <c r="D796" s="42">
        <f t="array" ref="D796">IFERROR(INDEX(Raw_Articles!$H:$H,MATCH(A796,Raw_Articles!$A:$A,0)),"")</f>
        <v/>
      </c>
      <c r="E796" s="42">
        <f t="array" ref="E796">IFERROR(INDEX(Raw_Articles!$I:$I,MATCH(A796,Raw_Articles!$A:$A,0)),"")</f>
        <v/>
      </c>
      <c r="F796" s="42">
        <f t="array" ref="F796">IFERROR(INDEX(Raw_Articles!$J:$J,MATCH(A796,Raw_Articles!$A:$A,0)),"")</f>
        <v/>
      </c>
      <c r="G796" s="42">
        <f t="array" ref="G796">IFERROR(INDEX(Raw_Articles!$K:$K,MATCH(A796,Raw_Articles!$A:$A,0)),"")</f>
        <v/>
      </c>
      <c r="H796" s="42" t="n"/>
      <c r="I796" s="42" t="n"/>
      <c r="J796" s="42" t="n"/>
      <c r="K796" s="42" t="n"/>
      <c r="L796" s="42" t="n"/>
      <c r="M796" s="42" t="n"/>
      <c r="N796" s="42" t="n"/>
      <c r="O796" s="42" t="n"/>
      <c r="P796" s="42" t="n"/>
      <c r="Q796" s="42" t="n"/>
      <c r="R796" s="42" t="n"/>
    </row>
    <row r="797">
      <c r="A797" s="42" t="n"/>
      <c r="B797" s="42">
        <f t="array" ref="B797">IFERROR(INDEX(Raw_Articles!$B:$B,MATCH(A797,Raw_Articles!$A:$A,0)),"")</f>
        <v/>
      </c>
      <c r="C797" s="42">
        <f t="array" ref="C797">IFERROR(INDEX(Raw_Articles!$G:$G,MATCH(A797,Raw_Articles!$A:$A,0)),"")</f>
        <v/>
      </c>
      <c r="D797" s="42">
        <f t="array" ref="D797">IFERROR(INDEX(Raw_Articles!$H:$H,MATCH(A797,Raw_Articles!$A:$A,0)),"")</f>
        <v/>
      </c>
      <c r="E797" s="42">
        <f t="array" ref="E797">IFERROR(INDEX(Raw_Articles!$I:$I,MATCH(A797,Raw_Articles!$A:$A,0)),"")</f>
        <v/>
      </c>
      <c r="F797" s="42">
        <f t="array" ref="F797">IFERROR(INDEX(Raw_Articles!$J:$J,MATCH(A797,Raw_Articles!$A:$A,0)),"")</f>
        <v/>
      </c>
      <c r="G797" s="42">
        <f t="array" ref="G797">IFERROR(INDEX(Raw_Articles!$K:$K,MATCH(A797,Raw_Articles!$A:$A,0)),"")</f>
        <v/>
      </c>
      <c r="H797" s="42" t="n"/>
      <c r="I797" s="42" t="n"/>
      <c r="J797" s="42" t="n"/>
      <c r="K797" s="42" t="n"/>
      <c r="L797" s="42" t="n"/>
      <c r="M797" s="42" t="n"/>
      <c r="N797" s="42" t="n"/>
      <c r="O797" s="42" t="n"/>
      <c r="P797" s="42" t="n"/>
      <c r="Q797" s="42" t="n"/>
      <c r="R797" s="42" t="n"/>
    </row>
    <row r="798">
      <c r="A798" s="42" t="n"/>
      <c r="B798" s="42">
        <f t="array" ref="B798">IFERROR(INDEX(Raw_Articles!$B:$B,MATCH(A798,Raw_Articles!$A:$A,0)),"")</f>
        <v/>
      </c>
      <c r="C798" s="42">
        <f t="array" ref="C798">IFERROR(INDEX(Raw_Articles!$G:$G,MATCH(A798,Raw_Articles!$A:$A,0)),"")</f>
        <v/>
      </c>
      <c r="D798" s="42">
        <f t="array" ref="D798">IFERROR(INDEX(Raw_Articles!$H:$H,MATCH(A798,Raw_Articles!$A:$A,0)),"")</f>
        <v/>
      </c>
      <c r="E798" s="42">
        <f t="array" ref="E798">IFERROR(INDEX(Raw_Articles!$I:$I,MATCH(A798,Raw_Articles!$A:$A,0)),"")</f>
        <v/>
      </c>
      <c r="F798" s="42">
        <f t="array" ref="F798">IFERROR(INDEX(Raw_Articles!$J:$J,MATCH(A798,Raw_Articles!$A:$A,0)),"")</f>
        <v/>
      </c>
      <c r="G798" s="42">
        <f t="array" ref="G798">IFERROR(INDEX(Raw_Articles!$K:$K,MATCH(A798,Raw_Articles!$A:$A,0)),"")</f>
        <v/>
      </c>
      <c r="H798" s="42" t="n"/>
      <c r="I798" s="42" t="n"/>
      <c r="J798" s="42" t="n"/>
      <c r="K798" s="42" t="n"/>
      <c r="L798" s="42" t="n"/>
      <c r="M798" s="42" t="n"/>
      <c r="N798" s="42" t="n"/>
      <c r="O798" s="42" t="n"/>
      <c r="P798" s="42" t="n"/>
      <c r="Q798" s="42" t="n"/>
      <c r="R798" s="42" t="n"/>
    </row>
    <row r="799">
      <c r="A799" s="42" t="n"/>
      <c r="B799" s="42">
        <f t="array" ref="B799">IFERROR(INDEX(Raw_Articles!$B:$B,MATCH(A799,Raw_Articles!$A:$A,0)),"")</f>
        <v/>
      </c>
      <c r="C799" s="42">
        <f t="array" ref="C799">IFERROR(INDEX(Raw_Articles!$G:$G,MATCH(A799,Raw_Articles!$A:$A,0)),"")</f>
        <v/>
      </c>
      <c r="D799" s="42">
        <f t="array" ref="D799">IFERROR(INDEX(Raw_Articles!$H:$H,MATCH(A799,Raw_Articles!$A:$A,0)),"")</f>
        <v/>
      </c>
      <c r="E799" s="42">
        <f t="array" ref="E799">IFERROR(INDEX(Raw_Articles!$I:$I,MATCH(A799,Raw_Articles!$A:$A,0)),"")</f>
        <v/>
      </c>
      <c r="F799" s="42">
        <f t="array" ref="F799">IFERROR(INDEX(Raw_Articles!$J:$J,MATCH(A799,Raw_Articles!$A:$A,0)),"")</f>
        <v/>
      </c>
      <c r="G799" s="42">
        <f t="array" ref="G799">IFERROR(INDEX(Raw_Articles!$K:$K,MATCH(A799,Raw_Articles!$A:$A,0)),"")</f>
        <v/>
      </c>
      <c r="H799" s="42" t="n"/>
      <c r="I799" s="42" t="n"/>
      <c r="J799" s="42" t="n"/>
      <c r="K799" s="42" t="n"/>
      <c r="L799" s="42" t="n"/>
      <c r="M799" s="42" t="n"/>
      <c r="N799" s="42" t="n"/>
      <c r="O799" s="42" t="n"/>
      <c r="P799" s="42" t="n"/>
      <c r="Q799" s="42" t="n"/>
      <c r="R799" s="42" t="n"/>
    </row>
    <row r="800">
      <c r="A800" s="42" t="n"/>
      <c r="B800" s="42">
        <f t="array" ref="B800">IFERROR(INDEX(Raw_Articles!$B:$B,MATCH(A800,Raw_Articles!$A:$A,0)),"")</f>
        <v/>
      </c>
      <c r="C800" s="42">
        <f t="array" ref="C800">IFERROR(INDEX(Raw_Articles!$G:$G,MATCH(A800,Raw_Articles!$A:$A,0)),"")</f>
        <v/>
      </c>
      <c r="D800" s="42">
        <f t="array" ref="D800">IFERROR(INDEX(Raw_Articles!$H:$H,MATCH(A800,Raw_Articles!$A:$A,0)),"")</f>
        <v/>
      </c>
      <c r="E800" s="42">
        <f t="array" ref="E800">IFERROR(INDEX(Raw_Articles!$I:$I,MATCH(A800,Raw_Articles!$A:$A,0)),"")</f>
        <v/>
      </c>
      <c r="F800" s="42">
        <f t="array" ref="F800">IFERROR(INDEX(Raw_Articles!$J:$J,MATCH(A800,Raw_Articles!$A:$A,0)),"")</f>
        <v/>
      </c>
      <c r="G800" s="42">
        <f t="array" ref="G800">IFERROR(INDEX(Raw_Articles!$K:$K,MATCH(A800,Raw_Articles!$A:$A,0)),"")</f>
        <v/>
      </c>
      <c r="H800" s="42" t="n"/>
      <c r="I800" s="42" t="n"/>
      <c r="J800" s="42" t="n"/>
      <c r="K800" s="42" t="n"/>
      <c r="L800" s="42" t="n"/>
      <c r="M800" s="42" t="n"/>
      <c r="N800" s="42" t="n"/>
      <c r="O800" s="42" t="n"/>
      <c r="P800" s="42" t="n"/>
      <c r="Q800" s="42" t="n"/>
      <c r="R800" s="42" t="n"/>
    </row>
    <row r="801">
      <c r="A801" s="42" t="n"/>
      <c r="B801" s="42">
        <f t="array" ref="B801">IFERROR(INDEX(Raw_Articles!$B:$B,MATCH(A801,Raw_Articles!$A:$A,0)),"")</f>
        <v/>
      </c>
      <c r="C801" s="42">
        <f t="array" ref="C801">IFERROR(INDEX(Raw_Articles!$G:$G,MATCH(A801,Raw_Articles!$A:$A,0)),"")</f>
        <v/>
      </c>
      <c r="D801" s="42">
        <f t="array" ref="D801">IFERROR(INDEX(Raw_Articles!$H:$H,MATCH(A801,Raw_Articles!$A:$A,0)),"")</f>
        <v/>
      </c>
      <c r="E801" s="42">
        <f t="array" ref="E801">IFERROR(INDEX(Raw_Articles!$I:$I,MATCH(A801,Raw_Articles!$A:$A,0)),"")</f>
        <v/>
      </c>
      <c r="F801" s="42">
        <f t="array" ref="F801">IFERROR(INDEX(Raw_Articles!$J:$J,MATCH(A801,Raw_Articles!$A:$A,0)),"")</f>
        <v/>
      </c>
      <c r="G801" s="42">
        <f t="array" ref="G801">IFERROR(INDEX(Raw_Articles!$K:$K,MATCH(A801,Raw_Articles!$A:$A,0)),"")</f>
        <v/>
      </c>
      <c r="H801" s="42" t="n"/>
      <c r="I801" s="42" t="n"/>
      <c r="J801" s="42" t="n"/>
      <c r="K801" s="42" t="n"/>
      <c r="L801" s="42" t="n"/>
      <c r="M801" s="42" t="n"/>
      <c r="N801" s="42" t="n"/>
      <c r="O801" s="42" t="n"/>
      <c r="P801" s="42" t="n"/>
      <c r="Q801" s="42" t="n"/>
      <c r="R801" s="42" t="n"/>
    </row>
    <row r="802">
      <c r="A802" s="42" t="n"/>
      <c r="B802" s="42">
        <f t="array" ref="B802">IFERROR(INDEX(Raw_Articles!$B:$B,MATCH(A802,Raw_Articles!$A:$A,0)),"")</f>
        <v/>
      </c>
      <c r="C802" s="42">
        <f t="array" ref="C802">IFERROR(INDEX(Raw_Articles!$G:$G,MATCH(A802,Raw_Articles!$A:$A,0)),"")</f>
        <v/>
      </c>
      <c r="D802" s="42">
        <f t="array" ref="D802">IFERROR(INDEX(Raw_Articles!$H:$H,MATCH(A802,Raw_Articles!$A:$A,0)),"")</f>
        <v/>
      </c>
      <c r="E802" s="42">
        <f t="array" ref="E802">IFERROR(INDEX(Raw_Articles!$I:$I,MATCH(A802,Raw_Articles!$A:$A,0)),"")</f>
        <v/>
      </c>
      <c r="F802" s="42">
        <f t="array" ref="F802">IFERROR(INDEX(Raw_Articles!$J:$J,MATCH(A802,Raw_Articles!$A:$A,0)),"")</f>
        <v/>
      </c>
      <c r="G802" s="42">
        <f t="array" ref="G802">IFERROR(INDEX(Raw_Articles!$K:$K,MATCH(A802,Raw_Articles!$A:$A,0)),"")</f>
        <v/>
      </c>
      <c r="H802" s="42" t="n"/>
      <c r="I802" s="42" t="n"/>
      <c r="J802" s="42" t="n"/>
      <c r="K802" s="42" t="n"/>
      <c r="L802" s="42" t="n"/>
      <c r="M802" s="42" t="n"/>
      <c r="N802" s="42" t="n"/>
      <c r="O802" s="42" t="n"/>
      <c r="P802" s="42" t="n"/>
      <c r="Q802" s="42" t="n"/>
      <c r="R802" s="42" t="n"/>
    </row>
    <row r="803">
      <c r="A803" s="42" t="n"/>
      <c r="B803" s="42">
        <f t="array" ref="B803">IFERROR(INDEX(Raw_Articles!$B:$B,MATCH(A803,Raw_Articles!$A:$A,0)),"")</f>
        <v/>
      </c>
      <c r="C803" s="42">
        <f t="array" ref="C803">IFERROR(INDEX(Raw_Articles!$G:$G,MATCH(A803,Raw_Articles!$A:$A,0)),"")</f>
        <v/>
      </c>
      <c r="D803" s="42">
        <f t="array" ref="D803">IFERROR(INDEX(Raw_Articles!$H:$H,MATCH(A803,Raw_Articles!$A:$A,0)),"")</f>
        <v/>
      </c>
      <c r="E803" s="42">
        <f t="array" ref="E803">IFERROR(INDEX(Raw_Articles!$I:$I,MATCH(A803,Raw_Articles!$A:$A,0)),"")</f>
        <v/>
      </c>
      <c r="F803" s="42">
        <f t="array" ref="F803">IFERROR(INDEX(Raw_Articles!$J:$J,MATCH(A803,Raw_Articles!$A:$A,0)),"")</f>
        <v/>
      </c>
      <c r="G803" s="42">
        <f t="array" ref="G803">IFERROR(INDEX(Raw_Articles!$K:$K,MATCH(A803,Raw_Articles!$A:$A,0)),"")</f>
        <v/>
      </c>
      <c r="H803" s="42" t="n"/>
      <c r="I803" s="42" t="n"/>
      <c r="J803" s="42" t="n"/>
      <c r="K803" s="42" t="n"/>
      <c r="L803" s="42" t="n"/>
      <c r="M803" s="42" t="n"/>
      <c r="N803" s="42" t="n"/>
      <c r="O803" s="42" t="n"/>
      <c r="P803" s="42" t="n"/>
      <c r="Q803" s="42" t="n"/>
      <c r="R803" s="42" t="n"/>
    </row>
    <row r="804">
      <c r="A804" s="42" t="n"/>
      <c r="B804" s="42">
        <f t="array" ref="B804">IFERROR(INDEX(Raw_Articles!$B:$B,MATCH(A804,Raw_Articles!$A:$A,0)),"")</f>
        <v/>
      </c>
      <c r="C804" s="42">
        <f t="array" ref="C804">IFERROR(INDEX(Raw_Articles!$G:$G,MATCH(A804,Raw_Articles!$A:$A,0)),"")</f>
        <v/>
      </c>
      <c r="D804" s="42">
        <f t="array" ref="D804">IFERROR(INDEX(Raw_Articles!$H:$H,MATCH(A804,Raw_Articles!$A:$A,0)),"")</f>
        <v/>
      </c>
      <c r="E804" s="42">
        <f t="array" ref="E804">IFERROR(INDEX(Raw_Articles!$I:$I,MATCH(A804,Raw_Articles!$A:$A,0)),"")</f>
        <v/>
      </c>
      <c r="F804" s="42">
        <f t="array" ref="F804">IFERROR(INDEX(Raw_Articles!$J:$J,MATCH(A804,Raw_Articles!$A:$A,0)),"")</f>
        <v/>
      </c>
      <c r="G804" s="42">
        <f t="array" ref="G804">IFERROR(INDEX(Raw_Articles!$K:$K,MATCH(A804,Raw_Articles!$A:$A,0)),"")</f>
        <v/>
      </c>
      <c r="H804" s="42" t="n"/>
      <c r="I804" s="42" t="n"/>
      <c r="J804" s="42" t="n"/>
      <c r="K804" s="42" t="n"/>
      <c r="L804" s="42" t="n"/>
      <c r="M804" s="42" t="n"/>
      <c r="N804" s="42" t="n"/>
      <c r="O804" s="42" t="n"/>
      <c r="P804" s="42" t="n"/>
      <c r="Q804" s="42" t="n"/>
      <c r="R804" s="42" t="n"/>
    </row>
    <row r="805">
      <c r="A805" s="42" t="n"/>
      <c r="B805" s="42">
        <f t="array" ref="B805">IFERROR(INDEX(Raw_Articles!$B:$B,MATCH(A805,Raw_Articles!$A:$A,0)),"")</f>
        <v/>
      </c>
      <c r="C805" s="42">
        <f t="array" ref="C805">IFERROR(INDEX(Raw_Articles!$G:$G,MATCH(A805,Raw_Articles!$A:$A,0)),"")</f>
        <v/>
      </c>
      <c r="D805" s="42">
        <f t="array" ref="D805">IFERROR(INDEX(Raw_Articles!$H:$H,MATCH(A805,Raw_Articles!$A:$A,0)),"")</f>
        <v/>
      </c>
      <c r="E805" s="42">
        <f t="array" ref="E805">IFERROR(INDEX(Raw_Articles!$I:$I,MATCH(A805,Raw_Articles!$A:$A,0)),"")</f>
        <v/>
      </c>
      <c r="F805" s="42">
        <f t="array" ref="F805">IFERROR(INDEX(Raw_Articles!$J:$J,MATCH(A805,Raw_Articles!$A:$A,0)),"")</f>
        <v/>
      </c>
      <c r="G805" s="42">
        <f t="array" ref="G805">IFERROR(INDEX(Raw_Articles!$K:$K,MATCH(A805,Raw_Articles!$A:$A,0)),"")</f>
        <v/>
      </c>
      <c r="H805" s="42" t="n"/>
      <c r="I805" s="42" t="n"/>
      <c r="J805" s="42" t="n"/>
      <c r="K805" s="42" t="n"/>
      <c r="L805" s="42" t="n"/>
      <c r="M805" s="42" t="n"/>
      <c r="N805" s="42" t="n"/>
      <c r="O805" s="42" t="n"/>
      <c r="P805" s="42" t="n"/>
      <c r="Q805" s="42" t="n"/>
      <c r="R805" s="42" t="n"/>
    </row>
    <row r="806">
      <c r="A806" s="42" t="n"/>
      <c r="B806" s="42">
        <f t="array" ref="B806">IFERROR(INDEX(Raw_Articles!$B:$B,MATCH(A806,Raw_Articles!$A:$A,0)),"")</f>
        <v/>
      </c>
      <c r="C806" s="42">
        <f t="array" ref="C806">IFERROR(INDEX(Raw_Articles!$G:$G,MATCH(A806,Raw_Articles!$A:$A,0)),"")</f>
        <v/>
      </c>
      <c r="D806" s="42">
        <f t="array" ref="D806">IFERROR(INDEX(Raw_Articles!$H:$H,MATCH(A806,Raw_Articles!$A:$A,0)),"")</f>
        <v/>
      </c>
      <c r="E806" s="42">
        <f t="array" ref="E806">IFERROR(INDEX(Raw_Articles!$I:$I,MATCH(A806,Raw_Articles!$A:$A,0)),"")</f>
        <v/>
      </c>
      <c r="F806" s="42">
        <f t="array" ref="F806">IFERROR(INDEX(Raw_Articles!$J:$J,MATCH(A806,Raw_Articles!$A:$A,0)),"")</f>
        <v/>
      </c>
      <c r="G806" s="42">
        <f t="array" ref="G806">IFERROR(INDEX(Raw_Articles!$K:$K,MATCH(A806,Raw_Articles!$A:$A,0)),"")</f>
        <v/>
      </c>
      <c r="H806" s="42" t="n"/>
      <c r="I806" s="42" t="n"/>
      <c r="J806" s="42" t="n"/>
      <c r="K806" s="42" t="n"/>
      <c r="L806" s="42" t="n"/>
      <c r="M806" s="42" t="n"/>
      <c r="N806" s="42" t="n"/>
      <c r="O806" s="42" t="n"/>
      <c r="P806" s="42" t="n"/>
      <c r="Q806" s="42" t="n"/>
      <c r="R806" s="42" t="n"/>
    </row>
    <row r="807">
      <c r="A807" s="42" t="n"/>
      <c r="B807" s="42">
        <f t="array" ref="B807">IFERROR(INDEX(Raw_Articles!$B:$B,MATCH(A807,Raw_Articles!$A:$A,0)),"")</f>
        <v/>
      </c>
      <c r="C807" s="42">
        <f t="array" ref="C807">IFERROR(INDEX(Raw_Articles!$G:$G,MATCH(A807,Raw_Articles!$A:$A,0)),"")</f>
        <v/>
      </c>
      <c r="D807" s="42">
        <f t="array" ref="D807">IFERROR(INDEX(Raw_Articles!$H:$H,MATCH(A807,Raw_Articles!$A:$A,0)),"")</f>
        <v/>
      </c>
      <c r="E807" s="42">
        <f t="array" ref="E807">IFERROR(INDEX(Raw_Articles!$I:$I,MATCH(A807,Raw_Articles!$A:$A,0)),"")</f>
        <v/>
      </c>
      <c r="F807" s="42">
        <f t="array" ref="F807">IFERROR(INDEX(Raw_Articles!$J:$J,MATCH(A807,Raw_Articles!$A:$A,0)),"")</f>
        <v/>
      </c>
      <c r="G807" s="42">
        <f t="array" ref="G807">IFERROR(INDEX(Raw_Articles!$K:$K,MATCH(A807,Raw_Articles!$A:$A,0)),"")</f>
        <v/>
      </c>
      <c r="H807" s="42" t="n"/>
      <c r="I807" s="42" t="n"/>
      <c r="J807" s="42" t="n"/>
      <c r="K807" s="42" t="n"/>
      <c r="L807" s="42" t="n"/>
      <c r="M807" s="42" t="n"/>
      <c r="N807" s="42" t="n"/>
      <c r="O807" s="42" t="n"/>
      <c r="P807" s="42" t="n"/>
      <c r="Q807" s="42" t="n"/>
      <c r="R807" s="42" t="n"/>
    </row>
    <row r="808">
      <c r="A808" s="42" t="n"/>
      <c r="B808" s="42">
        <f t="array" ref="B808">IFERROR(INDEX(Raw_Articles!$B:$B,MATCH(A808,Raw_Articles!$A:$A,0)),"")</f>
        <v/>
      </c>
      <c r="C808" s="42">
        <f t="array" ref="C808">IFERROR(INDEX(Raw_Articles!$G:$G,MATCH(A808,Raw_Articles!$A:$A,0)),"")</f>
        <v/>
      </c>
      <c r="D808" s="42">
        <f t="array" ref="D808">IFERROR(INDEX(Raw_Articles!$H:$H,MATCH(A808,Raw_Articles!$A:$A,0)),"")</f>
        <v/>
      </c>
      <c r="E808" s="42">
        <f t="array" ref="E808">IFERROR(INDEX(Raw_Articles!$I:$I,MATCH(A808,Raw_Articles!$A:$A,0)),"")</f>
        <v/>
      </c>
      <c r="F808" s="42">
        <f t="array" ref="F808">IFERROR(INDEX(Raw_Articles!$J:$J,MATCH(A808,Raw_Articles!$A:$A,0)),"")</f>
        <v/>
      </c>
      <c r="G808" s="42">
        <f t="array" ref="G808">IFERROR(INDEX(Raw_Articles!$K:$K,MATCH(A808,Raw_Articles!$A:$A,0)),"")</f>
        <v/>
      </c>
      <c r="H808" s="42" t="n"/>
      <c r="I808" s="42" t="n"/>
      <c r="J808" s="42" t="n"/>
      <c r="K808" s="42" t="n"/>
      <c r="L808" s="42" t="n"/>
      <c r="M808" s="42" t="n"/>
      <c r="N808" s="42" t="n"/>
      <c r="O808" s="42" t="n"/>
      <c r="P808" s="42" t="n"/>
      <c r="Q808" s="42" t="n"/>
      <c r="R808" s="42" t="n"/>
    </row>
    <row r="809">
      <c r="A809" s="42" t="n"/>
      <c r="B809" s="42">
        <f t="array" ref="B809">IFERROR(INDEX(Raw_Articles!$B:$B,MATCH(A809,Raw_Articles!$A:$A,0)),"")</f>
        <v/>
      </c>
      <c r="C809" s="42">
        <f t="array" ref="C809">IFERROR(INDEX(Raw_Articles!$G:$G,MATCH(A809,Raw_Articles!$A:$A,0)),"")</f>
        <v/>
      </c>
      <c r="D809" s="42">
        <f t="array" ref="D809">IFERROR(INDEX(Raw_Articles!$H:$H,MATCH(A809,Raw_Articles!$A:$A,0)),"")</f>
        <v/>
      </c>
      <c r="E809" s="42">
        <f t="array" ref="E809">IFERROR(INDEX(Raw_Articles!$I:$I,MATCH(A809,Raw_Articles!$A:$A,0)),"")</f>
        <v/>
      </c>
      <c r="F809" s="42">
        <f t="array" ref="F809">IFERROR(INDEX(Raw_Articles!$J:$J,MATCH(A809,Raw_Articles!$A:$A,0)),"")</f>
        <v/>
      </c>
      <c r="G809" s="42">
        <f t="array" ref="G809">IFERROR(INDEX(Raw_Articles!$K:$K,MATCH(A809,Raw_Articles!$A:$A,0)),"")</f>
        <v/>
      </c>
      <c r="H809" s="42" t="n"/>
      <c r="I809" s="42" t="n"/>
      <c r="J809" s="42" t="n"/>
      <c r="K809" s="42" t="n"/>
      <c r="L809" s="42" t="n"/>
      <c r="M809" s="42" t="n"/>
      <c r="N809" s="42" t="n"/>
      <c r="O809" s="42" t="n"/>
      <c r="P809" s="42" t="n"/>
      <c r="Q809" s="42" t="n"/>
      <c r="R809" s="42" t="n"/>
    </row>
    <row r="810">
      <c r="A810" s="42" t="n"/>
      <c r="B810" s="42">
        <f t="array" ref="B810">IFERROR(INDEX(Raw_Articles!$B:$B,MATCH(A810,Raw_Articles!$A:$A,0)),"")</f>
        <v/>
      </c>
      <c r="C810" s="42">
        <f t="array" ref="C810">IFERROR(INDEX(Raw_Articles!$G:$G,MATCH(A810,Raw_Articles!$A:$A,0)),"")</f>
        <v/>
      </c>
      <c r="D810" s="42">
        <f t="array" ref="D810">IFERROR(INDEX(Raw_Articles!$H:$H,MATCH(A810,Raw_Articles!$A:$A,0)),"")</f>
        <v/>
      </c>
      <c r="E810" s="42">
        <f t="array" ref="E810">IFERROR(INDEX(Raw_Articles!$I:$I,MATCH(A810,Raw_Articles!$A:$A,0)),"")</f>
        <v/>
      </c>
      <c r="F810" s="42">
        <f t="array" ref="F810">IFERROR(INDEX(Raw_Articles!$J:$J,MATCH(A810,Raw_Articles!$A:$A,0)),"")</f>
        <v/>
      </c>
      <c r="G810" s="42">
        <f t="array" ref="G810">IFERROR(INDEX(Raw_Articles!$K:$K,MATCH(A810,Raw_Articles!$A:$A,0)),"")</f>
        <v/>
      </c>
      <c r="H810" s="42" t="n"/>
      <c r="I810" s="42" t="n"/>
      <c r="J810" s="42" t="n"/>
      <c r="K810" s="42" t="n"/>
      <c r="L810" s="42" t="n"/>
      <c r="M810" s="42" t="n"/>
      <c r="N810" s="42" t="n"/>
      <c r="O810" s="42" t="n"/>
      <c r="P810" s="42" t="n"/>
      <c r="Q810" s="42" t="n"/>
      <c r="R810" s="42" t="n"/>
    </row>
    <row r="811">
      <c r="A811" s="42" t="n"/>
      <c r="B811" s="42">
        <f t="array" ref="B811">IFERROR(INDEX(Raw_Articles!$B:$B,MATCH(A811,Raw_Articles!$A:$A,0)),"")</f>
        <v/>
      </c>
      <c r="C811" s="42">
        <f t="array" ref="C811">IFERROR(INDEX(Raw_Articles!$G:$G,MATCH(A811,Raw_Articles!$A:$A,0)),"")</f>
        <v/>
      </c>
      <c r="D811" s="42">
        <f t="array" ref="D811">IFERROR(INDEX(Raw_Articles!$H:$H,MATCH(A811,Raw_Articles!$A:$A,0)),"")</f>
        <v/>
      </c>
      <c r="E811" s="42">
        <f t="array" ref="E811">IFERROR(INDEX(Raw_Articles!$I:$I,MATCH(A811,Raw_Articles!$A:$A,0)),"")</f>
        <v/>
      </c>
      <c r="F811" s="42">
        <f t="array" ref="F811">IFERROR(INDEX(Raw_Articles!$J:$J,MATCH(A811,Raw_Articles!$A:$A,0)),"")</f>
        <v/>
      </c>
      <c r="G811" s="42">
        <f t="array" ref="G811">IFERROR(INDEX(Raw_Articles!$K:$K,MATCH(A811,Raw_Articles!$A:$A,0)),"")</f>
        <v/>
      </c>
      <c r="H811" s="42" t="n"/>
      <c r="I811" s="42" t="n"/>
      <c r="J811" s="42" t="n"/>
      <c r="K811" s="42" t="n"/>
      <c r="L811" s="42" t="n"/>
      <c r="M811" s="42" t="n"/>
      <c r="N811" s="42" t="n"/>
      <c r="O811" s="42" t="n"/>
      <c r="P811" s="42" t="n"/>
      <c r="Q811" s="42" t="n"/>
      <c r="R811" s="42" t="n"/>
    </row>
    <row r="812">
      <c r="A812" s="42" t="n"/>
      <c r="B812" s="42">
        <f t="array" ref="B812">IFERROR(INDEX(Raw_Articles!$B:$B,MATCH(A812,Raw_Articles!$A:$A,0)),"")</f>
        <v/>
      </c>
      <c r="C812" s="42">
        <f t="array" ref="C812">IFERROR(INDEX(Raw_Articles!$G:$G,MATCH(A812,Raw_Articles!$A:$A,0)),"")</f>
        <v/>
      </c>
      <c r="D812" s="42">
        <f t="array" ref="D812">IFERROR(INDEX(Raw_Articles!$H:$H,MATCH(A812,Raw_Articles!$A:$A,0)),"")</f>
        <v/>
      </c>
      <c r="E812" s="42">
        <f t="array" ref="E812">IFERROR(INDEX(Raw_Articles!$I:$I,MATCH(A812,Raw_Articles!$A:$A,0)),"")</f>
        <v/>
      </c>
      <c r="F812" s="42">
        <f t="array" ref="F812">IFERROR(INDEX(Raw_Articles!$J:$J,MATCH(A812,Raw_Articles!$A:$A,0)),"")</f>
        <v/>
      </c>
      <c r="G812" s="42">
        <f t="array" ref="G812">IFERROR(INDEX(Raw_Articles!$K:$K,MATCH(A812,Raw_Articles!$A:$A,0)),"")</f>
        <v/>
      </c>
      <c r="H812" s="42" t="n"/>
      <c r="I812" s="42" t="n"/>
      <c r="J812" s="42" t="n"/>
      <c r="K812" s="42" t="n"/>
      <c r="L812" s="42" t="n"/>
      <c r="M812" s="42" t="n"/>
      <c r="N812" s="42" t="n"/>
      <c r="O812" s="42" t="n"/>
      <c r="P812" s="42" t="n"/>
      <c r="Q812" s="42" t="n"/>
      <c r="R812" s="42" t="n"/>
    </row>
    <row r="813">
      <c r="A813" s="42" t="n"/>
      <c r="B813" s="42">
        <f t="array" ref="B813">IFERROR(INDEX(Raw_Articles!$B:$B,MATCH(A813,Raw_Articles!$A:$A,0)),"")</f>
        <v/>
      </c>
      <c r="C813" s="42">
        <f t="array" ref="C813">IFERROR(INDEX(Raw_Articles!$G:$G,MATCH(A813,Raw_Articles!$A:$A,0)),"")</f>
        <v/>
      </c>
      <c r="D813" s="42">
        <f t="array" ref="D813">IFERROR(INDEX(Raw_Articles!$H:$H,MATCH(A813,Raw_Articles!$A:$A,0)),"")</f>
        <v/>
      </c>
      <c r="E813" s="42">
        <f t="array" ref="E813">IFERROR(INDEX(Raw_Articles!$I:$I,MATCH(A813,Raw_Articles!$A:$A,0)),"")</f>
        <v/>
      </c>
      <c r="F813" s="42">
        <f t="array" ref="F813">IFERROR(INDEX(Raw_Articles!$J:$J,MATCH(A813,Raw_Articles!$A:$A,0)),"")</f>
        <v/>
      </c>
      <c r="G813" s="42">
        <f t="array" ref="G813">IFERROR(INDEX(Raw_Articles!$K:$K,MATCH(A813,Raw_Articles!$A:$A,0)),"")</f>
        <v/>
      </c>
      <c r="H813" s="42" t="n"/>
      <c r="I813" s="42" t="n"/>
      <c r="J813" s="42" t="n"/>
      <c r="K813" s="42" t="n"/>
      <c r="L813" s="42" t="n"/>
      <c r="M813" s="42" t="n"/>
      <c r="N813" s="42" t="n"/>
      <c r="O813" s="42" t="n"/>
      <c r="P813" s="42" t="n"/>
      <c r="Q813" s="42" t="n"/>
      <c r="R813" s="42" t="n"/>
    </row>
    <row r="814">
      <c r="A814" s="42" t="n"/>
      <c r="B814" s="42">
        <f t="array" ref="B814">IFERROR(INDEX(Raw_Articles!$B:$B,MATCH(A814,Raw_Articles!$A:$A,0)),"")</f>
        <v/>
      </c>
      <c r="C814" s="42">
        <f t="array" ref="C814">IFERROR(INDEX(Raw_Articles!$G:$G,MATCH(A814,Raw_Articles!$A:$A,0)),"")</f>
        <v/>
      </c>
      <c r="D814" s="42">
        <f t="array" ref="D814">IFERROR(INDEX(Raw_Articles!$H:$H,MATCH(A814,Raw_Articles!$A:$A,0)),"")</f>
        <v/>
      </c>
      <c r="E814" s="42">
        <f t="array" ref="E814">IFERROR(INDEX(Raw_Articles!$I:$I,MATCH(A814,Raw_Articles!$A:$A,0)),"")</f>
        <v/>
      </c>
      <c r="F814" s="42">
        <f t="array" ref="F814">IFERROR(INDEX(Raw_Articles!$J:$J,MATCH(A814,Raw_Articles!$A:$A,0)),"")</f>
        <v/>
      </c>
      <c r="G814" s="42">
        <f t="array" ref="G814">IFERROR(INDEX(Raw_Articles!$K:$K,MATCH(A814,Raw_Articles!$A:$A,0)),"")</f>
        <v/>
      </c>
      <c r="H814" s="42" t="n"/>
      <c r="I814" s="42" t="n"/>
      <c r="J814" s="42" t="n"/>
      <c r="K814" s="42" t="n"/>
      <c r="L814" s="42" t="n"/>
      <c r="M814" s="42" t="n"/>
      <c r="N814" s="42" t="n"/>
      <c r="O814" s="42" t="n"/>
      <c r="P814" s="42" t="n"/>
      <c r="Q814" s="42" t="n"/>
      <c r="R814" s="42" t="n"/>
    </row>
    <row r="815">
      <c r="A815" s="42" t="n"/>
      <c r="B815" s="42">
        <f t="array" ref="B815">IFERROR(INDEX(Raw_Articles!$B:$B,MATCH(A815,Raw_Articles!$A:$A,0)),"")</f>
        <v/>
      </c>
      <c r="C815" s="42">
        <f t="array" ref="C815">IFERROR(INDEX(Raw_Articles!$G:$G,MATCH(A815,Raw_Articles!$A:$A,0)),"")</f>
        <v/>
      </c>
      <c r="D815" s="42">
        <f t="array" ref="D815">IFERROR(INDEX(Raw_Articles!$H:$H,MATCH(A815,Raw_Articles!$A:$A,0)),"")</f>
        <v/>
      </c>
      <c r="E815" s="42">
        <f t="array" ref="E815">IFERROR(INDEX(Raw_Articles!$I:$I,MATCH(A815,Raw_Articles!$A:$A,0)),"")</f>
        <v/>
      </c>
      <c r="F815" s="42">
        <f t="array" ref="F815">IFERROR(INDEX(Raw_Articles!$J:$J,MATCH(A815,Raw_Articles!$A:$A,0)),"")</f>
        <v/>
      </c>
      <c r="G815" s="42">
        <f t="array" ref="G815">IFERROR(INDEX(Raw_Articles!$K:$K,MATCH(A815,Raw_Articles!$A:$A,0)),"")</f>
        <v/>
      </c>
      <c r="H815" s="42" t="n"/>
      <c r="I815" s="42" t="n"/>
      <c r="J815" s="42" t="n"/>
      <c r="K815" s="42" t="n"/>
      <c r="L815" s="42" t="n"/>
      <c r="M815" s="42" t="n"/>
      <c r="N815" s="42" t="n"/>
      <c r="O815" s="42" t="n"/>
      <c r="P815" s="42" t="n"/>
      <c r="Q815" s="42" t="n"/>
      <c r="R815" s="42" t="n"/>
    </row>
    <row r="816">
      <c r="A816" s="42" t="n"/>
      <c r="B816" s="42">
        <f t="array" ref="B816">IFERROR(INDEX(Raw_Articles!$B:$B,MATCH(A816,Raw_Articles!$A:$A,0)),"")</f>
        <v/>
      </c>
      <c r="C816" s="42">
        <f t="array" ref="C816">IFERROR(INDEX(Raw_Articles!$G:$G,MATCH(A816,Raw_Articles!$A:$A,0)),"")</f>
        <v/>
      </c>
      <c r="D816" s="42">
        <f t="array" ref="D816">IFERROR(INDEX(Raw_Articles!$H:$H,MATCH(A816,Raw_Articles!$A:$A,0)),"")</f>
        <v/>
      </c>
      <c r="E816" s="42">
        <f t="array" ref="E816">IFERROR(INDEX(Raw_Articles!$I:$I,MATCH(A816,Raw_Articles!$A:$A,0)),"")</f>
        <v/>
      </c>
      <c r="F816" s="42">
        <f t="array" ref="F816">IFERROR(INDEX(Raw_Articles!$J:$J,MATCH(A816,Raw_Articles!$A:$A,0)),"")</f>
        <v/>
      </c>
      <c r="G816" s="42">
        <f t="array" ref="G816">IFERROR(INDEX(Raw_Articles!$K:$K,MATCH(A816,Raw_Articles!$A:$A,0)),"")</f>
        <v/>
      </c>
      <c r="H816" s="42" t="n"/>
      <c r="I816" s="42" t="n"/>
      <c r="J816" s="42" t="n"/>
      <c r="K816" s="42" t="n"/>
      <c r="L816" s="42" t="n"/>
      <c r="M816" s="42" t="n"/>
      <c r="N816" s="42" t="n"/>
      <c r="O816" s="42" t="n"/>
      <c r="P816" s="42" t="n"/>
      <c r="Q816" s="42" t="n"/>
      <c r="R816" s="42" t="n"/>
    </row>
    <row r="817">
      <c r="A817" s="42" t="n"/>
      <c r="B817" s="42">
        <f t="array" ref="B817">IFERROR(INDEX(Raw_Articles!$B:$B,MATCH(A817,Raw_Articles!$A:$A,0)),"")</f>
        <v/>
      </c>
      <c r="C817" s="42">
        <f t="array" ref="C817">IFERROR(INDEX(Raw_Articles!$G:$G,MATCH(A817,Raw_Articles!$A:$A,0)),"")</f>
        <v/>
      </c>
      <c r="D817" s="42">
        <f t="array" ref="D817">IFERROR(INDEX(Raw_Articles!$H:$H,MATCH(A817,Raw_Articles!$A:$A,0)),"")</f>
        <v/>
      </c>
      <c r="E817" s="42">
        <f t="array" ref="E817">IFERROR(INDEX(Raw_Articles!$I:$I,MATCH(A817,Raw_Articles!$A:$A,0)),"")</f>
        <v/>
      </c>
      <c r="F817" s="42">
        <f t="array" ref="F817">IFERROR(INDEX(Raw_Articles!$J:$J,MATCH(A817,Raw_Articles!$A:$A,0)),"")</f>
        <v/>
      </c>
      <c r="G817" s="42">
        <f t="array" ref="G817">IFERROR(INDEX(Raw_Articles!$K:$K,MATCH(A817,Raw_Articles!$A:$A,0)),"")</f>
        <v/>
      </c>
      <c r="H817" s="42" t="n"/>
      <c r="I817" s="42" t="n"/>
      <c r="J817" s="42" t="n"/>
      <c r="K817" s="42" t="n"/>
      <c r="L817" s="42" t="n"/>
      <c r="M817" s="42" t="n"/>
      <c r="N817" s="42" t="n"/>
      <c r="O817" s="42" t="n"/>
      <c r="P817" s="42" t="n"/>
      <c r="Q817" s="42" t="n"/>
      <c r="R817" s="42" t="n"/>
    </row>
    <row r="818">
      <c r="A818" s="42" t="n"/>
      <c r="B818" s="42">
        <f t="array" ref="B818">IFERROR(INDEX(Raw_Articles!$B:$B,MATCH(A818,Raw_Articles!$A:$A,0)),"")</f>
        <v/>
      </c>
      <c r="C818" s="42">
        <f t="array" ref="C818">IFERROR(INDEX(Raw_Articles!$G:$G,MATCH(A818,Raw_Articles!$A:$A,0)),"")</f>
        <v/>
      </c>
      <c r="D818" s="42">
        <f t="array" ref="D818">IFERROR(INDEX(Raw_Articles!$H:$H,MATCH(A818,Raw_Articles!$A:$A,0)),"")</f>
        <v/>
      </c>
      <c r="E818" s="42">
        <f t="array" ref="E818">IFERROR(INDEX(Raw_Articles!$I:$I,MATCH(A818,Raw_Articles!$A:$A,0)),"")</f>
        <v/>
      </c>
      <c r="F818" s="42">
        <f t="array" ref="F818">IFERROR(INDEX(Raw_Articles!$J:$J,MATCH(A818,Raw_Articles!$A:$A,0)),"")</f>
        <v/>
      </c>
      <c r="G818" s="42">
        <f t="array" ref="G818">IFERROR(INDEX(Raw_Articles!$K:$K,MATCH(A818,Raw_Articles!$A:$A,0)),"")</f>
        <v/>
      </c>
      <c r="H818" s="42" t="n"/>
      <c r="I818" s="42" t="n"/>
      <c r="J818" s="42" t="n"/>
      <c r="K818" s="42" t="n"/>
      <c r="L818" s="42" t="n"/>
      <c r="M818" s="42" t="n"/>
      <c r="N818" s="42" t="n"/>
      <c r="O818" s="42" t="n"/>
      <c r="P818" s="42" t="n"/>
      <c r="Q818" s="42" t="n"/>
      <c r="R818" s="42" t="n"/>
    </row>
    <row r="819">
      <c r="A819" s="42" t="n"/>
      <c r="B819" s="42">
        <f t="array" ref="B819">IFERROR(INDEX(Raw_Articles!$B:$B,MATCH(A819,Raw_Articles!$A:$A,0)),"")</f>
        <v/>
      </c>
      <c r="C819" s="42">
        <f t="array" ref="C819">IFERROR(INDEX(Raw_Articles!$G:$G,MATCH(A819,Raw_Articles!$A:$A,0)),"")</f>
        <v/>
      </c>
      <c r="D819" s="42">
        <f t="array" ref="D819">IFERROR(INDEX(Raw_Articles!$H:$H,MATCH(A819,Raw_Articles!$A:$A,0)),"")</f>
        <v/>
      </c>
      <c r="E819" s="42">
        <f t="array" ref="E819">IFERROR(INDEX(Raw_Articles!$I:$I,MATCH(A819,Raw_Articles!$A:$A,0)),"")</f>
        <v/>
      </c>
      <c r="F819" s="42">
        <f t="array" ref="F819">IFERROR(INDEX(Raw_Articles!$J:$J,MATCH(A819,Raw_Articles!$A:$A,0)),"")</f>
        <v/>
      </c>
      <c r="G819" s="42">
        <f t="array" ref="G819">IFERROR(INDEX(Raw_Articles!$K:$K,MATCH(A819,Raw_Articles!$A:$A,0)),"")</f>
        <v/>
      </c>
      <c r="H819" s="42" t="n"/>
      <c r="I819" s="42" t="n"/>
      <c r="J819" s="42" t="n"/>
      <c r="K819" s="42" t="n"/>
      <c r="L819" s="42" t="n"/>
      <c r="M819" s="42" t="n"/>
      <c r="N819" s="42" t="n"/>
      <c r="O819" s="42" t="n"/>
      <c r="P819" s="42" t="n"/>
      <c r="Q819" s="42" t="n"/>
      <c r="R819" s="42" t="n"/>
    </row>
    <row r="820">
      <c r="A820" s="42" t="n"/>
      <c r="B820" s="42">
        <f t="array" ref="B820">IFERROR(INDEX(Raw_Articles!$B:$B,MATCH(A820,Raw_Articles!$A:$A,0)),"")</f>
        <v/>
      </c>
      <c r="C820" s="42">
        <f t="array" ref="C820">IFERROR(INDEX(Raw_Articles!$G:$G,MATCH(A820,Raw_Articles!$A:$A,0)),"")</f>
        <v/>
      </c>
      <c r="D820" s="42">
        <f t="array" ref="D820">IFERROR(INDEX(Raw_Articles!$H:$H,MATCH(A820,Raw_Articles!$A:$A,0)),"")</f>
        <v/>
      </c>
      <c r="E820" s="42">
        <f t="array" ref="E820">IFERROR(INDEX(Raw_Articles!$I:$I,MATCH(A820,Raw_Articles!$A:$A,0)),"")</f>
        <v/>
      </c>
      <c r="F820" s="42">
        <f t="array" ref="F820">IFERROR(INDEX(Raw_Articles!$J:$J,MATCH(A820,Raw_Articles!$A:$A,0)),"")</f>
        <v/>
      </c>
      <c r="G820" s="42">
        <f t="array" ref="G820">IFERROR(INDEX(Raw_Articles!$K:$K,MATCH(A820,Raw_Articles!$A:$A,0)),"")</f>
        <v/>
      </c>
      <c r="H820" s="42" t="n"/>
      <c r="I820" s="42" t="n"/>
      <c r="J820" s="42" t="n"/>
      <c r="K820" s="42" t="n"/>
      <c r="L820" s="42" t="n"/>
      <c r="M820" s="42" t="n"/>
      <c r="N820" s="42" t="n"/>
      <c r="O820" s="42" t="n"/>
      <c r="P820" s="42" t="n"/>
      <c r="Q820" s="42" t="n"/>
      <c r="R820" s="42" t="n"/>
    </row>
    <row r="821">
      <c r="A821" s="42" t="n"/>
      <c r="B821" s="42">
        <f t="array" ref="B821">IFERROR(INDEX(Raw_Articles!$B:$B,MATCH(A821,Raw_Articles!$A:$A,0)),"")</f>
        <v/>
      </c>
      <c r="C821" s="42">
        <f t="array" ref="C821">IFERROR(INDEX(Raw_Articles!$G:$G,MATCH(A821,Raw_Articles!$A:$A,0)),"")</f>
        <v/>
      </c>
      <c r="D821" s="42">
        <f t="array" ref="D821">IFERROR(INDEX(Raw_Articles!$H:$H,MATCH(A821,Raw_Articles!$A:$A,0)),"")</f>
        <v/>
      </c>
      <c r="E821" s="42">
        <f t="array" ref="E821">IFERROR(INDEX(Raw_Articles!$I:$I,MATCH(A821,Raw_Articles!$A:$A,0)),"")</f>
        <v/>
      </c>
      <c r="F821" s="42">
        <f t="array" ref="F821">IFERROR(INDEX(Raw_Articles!$J:$J,MATCH(A821,Raw_Articles!$A:$A,0)),"")</f>
        <v/>
      </c>
      <c r="G821" s="42">
        <f t="array" ref="G821">IFERROR(INDEX(Raw_Articles!$K:$K,MATCH(A821,Raw_Articles!$A:$A,0)),"")</f>
        <v/>
      </c>
      <c r="H821" s="42" t="n"/>
      <c r="I821" s="42" t="n"/>
      <c r="J821" s="42" t="n"/>
      <c r="K821" s="42" t="n"/>
      <c r="L821" s="42" t="n"/>
      <c r="M821" s="42" t="n"/>
      <c r="N821" s="42" t="n"/>
      <c r="O821" s="42" t="n"/>
      <c r="P821" s="42" t="n"/>
      <c r="Q821" s="42" t="n"/>
      <c r="R821" s="42" t="n"/>
    </row>
    <row r="822">
      <c r="A822" s="42" t="n"/>
      <c r="B822" s="42">
        <f t="array" ref="B822">IFERROR(INDEX(Raw_Articles!$B:$B,MATCH(A822,Raw_Articles!$A:$A,0)),"")</f>
        <v/>
      </c>
      <c r="C822" s="42">
        <f t="array" ref="C822">IFERROR(INDEX(Raw_Articles!$G:$G,MATCH(A822,Raw_Articles!$A:$A,0)),"")</f>
        <v/>
      </c>
      <c r="D822" s="42">
        <f t="array" ref="D822">IFERROR(INDEX(Raw_Articles!$H:$H,MATCH(A822,Raw_Articles!$A:$A,0)),"")</f>
        <v/>
      </c>
      <c r="E822" s="42">
        <f t="array" ref="E822">IFERROR(INDEX(Raw_Articles!$I:$I,MATCH(A822,Raw_Articles!$A:$A,0)),"")</f>
        <v/>
      </c>
      <c r="F822" s="42">
        <f t="array" ref="F822">IFERROR(INDEX(Raw_Articles!$J:$J,MATCH(A822,Raw_Articles!$A:$A,0)),"")</f>
        <v/>
      </c>
      <c r="G822" s="42">
        <f t="array" ref="G822">IFERROR(INDEX(Raw_Articles!$K:$K,MATCH(A822,Raw_Articles!$A:$A,0)),"")</f>
        <v/>
      </c>
      <c r="H822" s="42" t="n"/>
      <c r="I822" s="42" t="n"/>
      <c r="J822" s="42" t="n"/>
      <c r="K822" s="42" t="n"/>
      <c r="L822" s="42" t="n"/>
      <c r="M822" s="42" t="n"/>
      <c r="N822" s="42" t="n"/>
      <c r="O822" s="42" t="n"/>
      <c r="P822" s="42" t="n"/>
      <c r="Q822" s="42" t="n"/>
      <c r="R822" s="42" t="n"/>
    </row>
    <row r="823">
      <c r="A823" s="42" t="n"/>
      <c r="B823" s="42">
        <f t="array" ref="B823">IFERROR(INDEX(Raw_Articles!$B:$B,MATCH(A823,Raw_Articles!$A:$A,0)),"")</f>
        <v/>
      </c>
      <c r="C823" s="42">
        <f t="array" ref="C823">IFERROR(INDEX(Raw_Articles!$G:$G,MATCH(A823,Raw_Articles!$A:$A,0)),"")</f>
        <v/>
      </c>
      <c r="D823" s="42">
        <f t="array" ref="D823">IFERROR(INDEX(Raw_Articles!$H:$H,MATCH(A823,Raw_Articles!$A:$A,0)),"")</f>
        <v/>
      </c>
      <c r="E823" s="42">
        <f t="array" ref="E823">IFERROR(INDEX(Raw_Articles!$I:$I,MATCH(A823,Raw_Articles!$A:$A,0)),"")</f>
        <v/>
      </c>
      <c r="F823" s="42">
        <f t="array" ref="F823">IFERROR(INDEX(Raw_Articles!$J:$J,MATCH(A823,Raw_Articles!$A:$A,0)),"")</f>
        <v/>
      </c>
      <c r="G823" s="42">
        <f t="array" ref="G823">IFERROR(INDEX(Raw_Articles!$K:$K,MATCH(A823,Raw_Articles!$A:$A,0)),"")</f>
        <v/>
      </c>
      <c r="H823" s="42" t="n"/>
      <c r="I823" s="42" t="n"/>
      <c r="J823" s="42" t="n"/>
      <c r="K823" s="42" t="n"/>
      <c r="L823" s="42" t="n"/>
      <c r="M823" s="42" t="n"/>
      <c r="N823" s="42" t="n"/>
      <c r="O823" s="42" t="n"/>
      <c r="P823" s="42" t="n"/>
      <c r="Q823" s="42" t="n"/>
      <c r="R823" s="42" t="n"/>
    </row>
    <row r="824">
      <c r="A824" s="42" t="n"/>
      <c r="B824" s="42">
        <f t="array" ref="B824">IFERROR(INDEX(Raw_Articles!$B:$B,MATCH(A824,Raw_Articles!$A:$A,0)),"")</f>
        <v/>
      </c>
      <c r="C824" s="42">
        <f t="array" ref="C824">IFERROR(INDEX(Raw_Articles!$G:$G,MATCH(A824,Raw_Articles!$A:$A,0)),"")</f>
        <v/>
      </c>
      <c r="D824" s="42">
        <f t="array" ref="D824">IFERROR(INDEX(Raw_Articles!$H:$H,MATCH(A824,Raw_Articles!$A:$A,0)),"")</f>
        <v/>
      </c>
      <c r="E824" s="42">
        <f t="array" ref="E824">IFERROR(INDEX(Raw_Articles!$I:$I,MATCH(A824,Raw_Articles!$A:$A,0)),"")</f>
        <v/>
      </c>
      <c r="F824" s="42">
        <f t="array" ref="F824">IFERROR(INDEX(Raw_Articles!$J:$J,MATCH(A824,Raw_Articles!$A:$A,0)),"")</f>
        <v/>
      </c>
      <c r="G824" s="42">
        <f t="array" ref="G824">IFERROR(INDEX(Raw_Articles!$K:$K,MATCH(A824,Raw_Articles!$A:$A,0)),"")</f>
        <v/>
      </c>
      <c r="H824" s="42" t="n"/>
      <c r="I824" s="42" t="n"/>
      <c r="J824" s="42" t="n"/>
      <c r="K824" s="42" t="n"/>
      <c r="L824" s="42" t="n"/>
      <c r="M824" s="42" t="n"/>
      <c r="N824" s="42" t="n"/>
      <c r="O824" s="42" t="n"/>
      <c r="P824" s="42" t="n"/>
      <c r="Q824" s="42" t="n"/>
      <c r="R824" s="42" t="n"/>
    </row>
    <row r="825">
      <c r="A825" s="42" t="n"/>
      <c r="B825" s="42">
        <f t="array" ref="B825">IFERROR(INDEX(Raw_Articles!$B:$B,MATCH(A825,Raw_Articles!$A:$A,0)),"")</f>
        <v/>
      </c>
      <c r="C825" s="42">
        <f t="array" ref="C825">IFERROR(INDEX(Raw_Articles!$G:$G,MATCH(A825,Raw_Articles!$A:$A,0)),"")</f>
        <v/>
      </c>
      <c r="D825" s="42">
        <f t="array" ref="D825">IFERROR(INDEX(Raw_Articles!$H:$H,MATCH(A825,Raw_Articles!$A:$A,0)),"")</f>
        <v/>
      </c>
      <c r="E825" s="42">
        <f t="array" ref="E825">IFERROR(INDEX(Raw_Articles!$I:$I,MATCH(A825,Raw_Articles!$A:$A,0)),"")</f>
        <v/>
      </c>
      <c r="F825" s="42">
        <f t="array" ref="F825">IFERROR(INDEX(Raw_Articles!$J:$J,MATCH(A825,Raw_Articles!$A:$A,0)),"")</f>
        <v/>
      </c>
      <c r="G825" s="42">
        <f t="array" ref="G825">IFERROR(INDEX(Raw_Articles!$K:$K,MATCH(A825,Raw_Articles!$A:$A,0)),"")</f>
        <v/>
      </c>
      <c r="H825" s="42" t="n"/>
      <c r="I825" s="42" t="n"/>
      <c r="J825" s="42" t="n"/>
      <c r="K825" s="42" t="n"/>
      <c r="L825" s="42" t="n"/>
      <c r="M825" s="42" t="n"/>
      <c r="N825" s="42" t="n"/>
      <c r="O825" s="42" t="n"/>
      <c r="P825" s="42" t="n"/>
      <c r="Q825" s="42" t="n"/>
      <c r="R825" s="42" t="n"/>
    </row>
    <row r="826">
      <c r="A826" s="42" t="n"/>
      <c r="B826" s="42">
        <f t="array" ref="B826">IFERROR(INDEX(Raw_Articles!$B:$B,MATCH(A826,Raw_Articles!$A:$A,0)),"")</f>
        <v/>
      </c>
      <c r="C826" s="42">
        <f t="array" ref="C826">IFERROR(INDEX(Raw_Articles!$G:$G,MATCH(A826,Raw_Articles!$A:$A,0)),"")</f>
        <v/>
      </c>
      <c r="D826" s="42">
        <f t="array" ref="D826">IFERROR(INDEX(Raw_Articles!$H:$H,MATCH(A826,Raw_Articles!$A:$A,0)),"")</f>
        <v/>
      </c>
      <c r="E826" s="42">
        <f t="array" ref="E826">IFERROR(INDEX(Raw_Articles!$I:$I,MATCH(A826,Raw_Articles!$A:$A,0)),"")</f>
        <v/>
      </c>
      <c r="F826" s="42">
        <f t="array" ref="F826">IFERROR(INDEX(Raw_Articles!$J:$J,MATCH(A826,Raw_Articles!$A:$A,0)),"")</f>
        <v/>
      </c>
      <c r="G826" s="42">
        <f t="array" ref="G826">IFERROR(INDEX(Raw_Articles!$K:$K,MATCH(A826,Raw_Articles!$A:$A,0)),"")</f>
        <v/>
      </c>
      <c r="H826" s="42" t="n"/>
      <c r="I826" s="42" t="n"/>
      <c r="J826" s="42" t="n"/>
      <c r="K826" s="42" t="n"/>
      <c r="L826" s="42" t="n"/>
      <c r="M826" s="42" t="n"/>
      <c r="N826" s="42" t="n"/>
      <c r="O826" s="42" t="n"/>
      <c r="P826" s="42" t="n"/>
      <c r="Q826" s="42" t="n"/>
      <c r="R826" s="42" t="n"/>
    </row>
    <row r="827">
      <c r="A827" s="42" t="n"/>
      <c r="B827" s="42">
        <f t="array" ref="B827">IFERROR(INDEX(Raw_Articles!$B:$B,MATCH(A827,Raw_Articles!$A:$A,0)),"")</f>
        <v/>
      </c>
      <c r="C827" s="42">
        <f t="array" ref="C827">IFERROR(INDEX(Raw_Articles!$G:$G,MATCH(A827,Raw_Articles!$A:$A,0)),"")</f>
        <v/>
      </c>
      <c r="D827" s="42">
        <f t="array" ref="D827">IFERROR(INDEX(Raw_Articles!$H:$H,MATCH(A827,Raw_Articles!$A:$A,0)),"")</f>
        <v/>
      </c>
      <c r="E827" s="42">
        <f t="array" ref="E827">IFERROR(INDEX(Raw_Articles!$I:$I,MATCH(A827,Raw_Articles!$A:$A,0)),"")</f>
        <v/>
      </c>
      <c r="F827" s="42">
        <f t="array" ref="F827">IFERROR(INDEX(Raw_Articles!$J:$J,MATCH(A827,Raw_Articles!$A:$A,0)),"")</f>
        <v/>
      </c>
      <c r="G827" s="42">
        <f t="array" ref="G827">IFERROR(INDEX(Raw_Articles!$K:$K,MATCH(A827,Raw_Articles!$A:$A,0)),"")</f>
        <v/>
      </c>
      <c r="H827" s="42" t="n"/>
      <c r="I827" s="42" t="n"/>
      <c r="J827" s="42" t="n"/>
      <c r="K827" s="42" t="n"/>
      <c r="L827" s="42" t="n"/>
      <c r="M827" s="42" t="n"/>
      <c r="N827" s="42" t="n"/>
      <c r="O827" s="42" t="n"/>
      <c r="P827" s="42" t="n"/>
      <c r="Q827" s="42" t="n"/>
      <c r="R827" s="42" t="n"/>
    </row>
    <row r="828">
      <c r="A828" s="42" t="n"/>
      <c r="B828" s="42">
        <f t="array" ref="B828">IFERROR(INDEX(Raw_Articles!$B:$B,MATCH(A828,Raw_Articles!$A:$A,0)),"")</f>
        <v/>
      </c>
      <c r="C828" s="42">
        <f t="array" ref="C828">IFERROR(INDEX(Raw_Articles!$G:$G,MATCH(A828,Raw_Articles!$A:$A,0)),"")</f>
        <v/>
      </c>
      <c r="D828" s="42">
        <f t="array" ref="D828">IFERROR(INDEX(Raw_Articles!$H:$H,MATCH(A828,Raw_Articles!$A:$A,0)),"")</f>
        <v/>
      </c>
      <c r="E828" s="42">
        <f t="array" ref="E828">IFERROR(INDEX(Raw_Articles!$I:$I,MATCH(A828,Raw_Articles!$A:$A,0)),"")</f>
        <v/>
      </c>
      <c r="F828" s="42">
        <f t="array" ref="F828">IFERROR(INDEX(Raw_Articles!$J:$J,MATCH(A828,Raw_Articles!$A:$A,0)),"")</f>
        <v/>
      </c>
      <c r="G828" s="42">
        <f t="array" ref="G828">IFERROR(INDEX(Raw_Articles!$K:$K,MATCH(A828,Raw_Articles!$A:$A,0)),"")</f>
        <v/>
      </c>
      <c r="H828" s="42" t="n"/>
      <c r="I828" s="42" t="n"/>
      <c r="J828" s="42" t="n"/>
      <c r="K828" s="42" t="n"/>
      <c r="L828" s="42" t="n"/>
      <c r="M828" s="42" t="n"/>
      <c r="N828" s="42" t="n"/>
      <c r="O828" s="42" t="n"/>
      <c r="P828" s="42" t="n"/>
      <c r="Q828" s="42" t="n"/>
      <c r="R828" s="42" t="n"/>
    </row>
    <row r="829">
      <c r="A829" s="42" t="n"/>
      <c r="B829" s="42">
        <f t="array" ref="B829">IFERROR(INDEX(Raw_Articles!$B:$B,MATCH(A829,Raw_Articles!$A:$A,0)),"")</f>
        <v/>
      </c>
      <c r="C829" s="42">
        <f t="array" ref="C829">IFERROR(INDEX(Raw_Articles!$G:$G,MATCH(A829,Raw_Articles!$A:$A,0)),"")</f>
        <v/>
      </c>
      <c r="D829" s="42">
        <f t="array" ref="D829">IFERROR(INDEX(Raw_Articles!$H:$H,MATCH(A829,Raw_Articles!$A:$A,0)),"")</f>
        <v/>
      </c>
      <c r="E829" s="42">
        <f t="array" ref="E829">IFERROR(INDEX(Raw_Articles!$I:$I,MATCH(A829,Raw_Articles!$A:$A,0)),"")</f>
        <v/>
      </c>
      <c r="F829" s="42">
        <f t="array" ref="F829">IFERROR(INDEX(Raw_Articles!$J:$J,MATCH(A829,Raw_Articles!$A:$A,0)),"")</f>
        <v/>
      </c>
      <c r="G829" s="42">
        <f t="array" ref="G829">IFERROR(INDEX(Raw_Articles!$K:$K,MATCH(A829,Raw_Articles!$A:$A,0)),"")</f>
        <v/>
      </c>
      <c r="H829" s="42" t="n"/>
      <c r="I829" s="42" t="n"/>
      <c r="J829" s="42" t="n"/>
      <c r="K829" s="42" t="n"/>
      <c r="L829" s="42" t="n"/>
      <c r="M829" s="42" t="n"/>
      <c r="N829" s="42" t="n"/>
      <c r="O829" s="42" t="n"/>
      <c r="P829" s="42" t="n"/>
      <c r="Q829" s="42" t="n"/>
      <c r="R829" s="42" t="n"/>
    </row>
    <row r="830">
      <c r="A830" s="42" t="n"/>
      <c r="B830" s="42">
        <f t="array" ref="B830">IFERROR(INDEX(Raw_Articles!$B:$B,MATCH(A830,Raw_Articles!$A:$A,0)),"")</f>
        <v/>
      </c>
      <c r="C830" s="42">
        <f t="array" ref="C830">IFERROR(INDEX(Raw_Articles!$G:$G,MATCH(A830,Raw_Articles!$A:$A,0)),"")</f>
        <v/>
      </c>
      <c r="D830" s="42">
        <f t="array" ref="D830">IFERROR(INDEX(Raw_Articles!$H:$H,MATCH(A830,Raw_Articles!$A:$A,0)),"")</f>
        <v/>
      </c>
      <c r="E830" s="42">
        <f t="array" ref="E830">IFERROR(INDEX(Raw_Articles!$I:$I,MATCH(A830,Raw_Articles!$A:$A,0)),"")</f>
        <v/>
      </c>
      <c r="F830" s="42">
        <f t="array" ref="F830">IFERROR(INDEX(Raw_Articles!$J:$J,MATCH(A830,Raw_Articles!$A:$A,0)),"")</f>
        <v/>
      </c>
      <c r="G830" s="42">
        <f t="array" ref="G830">IFERROR(INDEX(Raw_Articles!$K:$K,MATCH(A830,Raw_Articles!$A:$A,0)),"")</f>
        <v/>
      </c>
      <c r="H830" s="42" t="n"/>
      <c r="I830" s="42" t="n"/>
      <c r="J830" s="42" t="n"/>
      <c r="K830" s="42" t="n"/>
      <c r="L830" s="42" t="n"/>
      <c r="M830" s="42" t="n"/>
      <c r="N830" s="42" t="n"/>
      <c r="O830" s="42" t="n"/>
      <c r="P830" s="42" t="n"/>
      <c r="Q830" s="42" t="n"/>
      <c r="R830" s="42" t="n"/>
    </row>
    <row r="831">
      <c r="A831" s="42" t="n"/>
      <c r="B831" s="42">
        <f t="array" ref="B831">IFERROR(INDEX(Raw_Articles!$B:$B,MATCH(A831,Raw_Articles!$A:$A,0)),"")</f>
        <v/>
      </c>
      <c r="C831" s="42">
        <f t="array" ref="C831">IFERROR(INDEX(Raw_Articles!$G:$G,MATCH(A831,Raw_Articles!$A:$A,0)),"")</f>
        <v/>
      </c>
      <c r="D831" s="42">
        <f t="array" ref="D831">IFERROR(INDEX(Raw_Articles!$H:$H,MATCH(A831,Raw_Articles!$A:$A,0)),"")</f>
        <v/>
      </c>
      <c r="E831" s="42">
        <f t="array" ref="E831">IFERROR(INDEX(Raw_Articles!$I:$I,MATCH(A831,Raw_Articles!$A:$A,0)),"")</f>
        <v/>
      </c>
      <c r="F831" s="42">
        <f t="array" ref="F831">IFERROR(INDEX(Raw_Articles!$J:$J,MATCH(A831,Raw_Articles!$A:$A,0)),"")</f>
        <v/>
      </c>
      <c r="G831" s="42">
        <f t="array" ref="G831">IFERROR(INDEX(Raw_Articles!$K:$K,MATCH(A831,Raw_Articles!$A:$A,0)),"")</f>
        <v/>
      </c>
      <c r="H831" s="42" t="n"/>
      <c r="I831" s="42" t="n"/>
      <c r="J831" s="42" t="n"/>
      <c r="K831" s="42" t="n"/>
      <c r="L831" s="42" t="n"/>
      <c r="M831" s="42" t="n"/>
      <c r="N831" s="42" t="n"/>
      <c r="O831" s="42" t="n"/>
      <c r="P831" s="42" t="n"/>
      <c r="Q831" s="42" t="n"/>
      <c r="R831" s="42" t="n"/>
    </row>
    <row r="832">
      <c r="A832" s="42" t="n"/>
      <c r="B832" s="42">
        <f t="array" ref="B832">IFERROR(INDEX(Raw_Articles!$B:$B,MATCH(A832,Raw_Articles!$A:$A,0)),"")</f>
        <v/>
      </c>
      <c r="C832" s="42">
        <f t="array" ref="C832">IFERROR(INDEX(Raw_Articles!$G:$G,MATCH(A832,Raw_Articles!$A:$A,0)),"")</f>
        <v/>
      </c>
      <c r="D832" s="42">
        <f t="array" ref="D832">IFERROR(INDEX(Raw_Articles!$H:$H,MATCH(A832,Raw_Articles!$A:$A,0)),"")</f>
        <v/>
      </c>
      <c r="E832" s="42">
        <f t="array" ref="E832">IFERROR(INDEX(Raw_Articles!$I:$I,MATCH(A832,Raw_Articles!$A:$A,0)),"")</f>
        <v/>
      </c>
      <c r="F832" s="42">
        <f t="array" ref="F832">IFERROR(INDEX(Raw_Articles!$J:$J,MATCH(A832,Raw_Articles!$A:$A,0)),"")</f>
        <v/>
      </c>
      <c r="G832" s="42">
        <f t="array" ref="G832">IFERROR(INDEX(Raw_Articles!$K:$K,MATCH(A832,Raw_Articles!$A:$A,0)),"")</f>
        <v/>
      </c>
      <c r="H832" s="42" t="n"/>
      <c r="I832" s="42" t="n"/>
      <c r="J832" s="42" t="n"/>
      <c r="K832" s="42" t="n"/>
      <c r="L832" s="42" t="n"/>
      <c r="M832" s="42" t="n"/>
      <c r="N832" s="42" t="n"/>
      <c r="O832" s="42" t="n"/>
      <c r="P832" s="42" t="n"/>
      <c r="Q832" s="42" t="n"/>
      <c r="R832" s="42" t="n"/>
    </row>
    <row r="833">
      <c r="A833" s="42" t="n"/>
      <c r="B833" s="42">
        <f t="array" ref="B833">IFERROR(INDEX(Raw_Articles!$B:$B,MATCH(A833,Raw_Articles!$A:$A,0)),"")</f>
        <v/>
      </c>
      <c r="C833" s="42">
        <f t="array" ref="C833">IFERROR(INDEX(Raw_Articles!$G:$G,MATCH(A833,Raw_Articles!$A:$A,0)),"")</f>
        <v/>
      </c>
      <c r="D833" s="42">
        <f t="array" ref="D833">IFERROR(INDEX(Raw_Articles!$H:$H,MATCH(A833,Raw_Articles!$A:$A,0)),"")</f>
        <v/>
      </c>
      <c r="E833" s="42">
        <f t="array" ref="E833">IFERROR(INDEX(Raw_Articles!$I:$I,MATCH(A833,Raw_Articles!$A:$A,0)),"")</f>
        <v/>
      </c>
      <c r="F833" s="42">
        <f t="array" ref="F833">IFERROR(INDEX(Raw_Articles!$J:$J,MATCH(A833,Raw_Articles!$A:$A,0)),"")</f>
        <v/>
      </c>
      <c r="G833" s="42">
        <f t="array" ref="G833">IFERROR(INDEX(Raw_Articles!$K:$K,MATCH(A833,Raw_Articles!$A:$A,0)),"")</f>
        <v/>
      </c>
      <c r="H833" s="42" t="n"/>
      <c r="I833" s="42" t="n"/>
      <c r="J833" s="42" t="n"/>
      <c r="K833" s="42" t="n"/>
      <c r="L833" s="42" t="n"/>
      <c r="M833" s="42" t="n"/>
      <c r="N833" s="42" t="n"/>
      <c r="O833" s="42" t="n"/>
      <c r="P833" s="42" t="n"/>
      <c r="Q833" s="42" t="n"/>
      <c r="R833" s="42" t="n"/>
    </row>
    <row r="834">
      <c r="A834" s="42" t="n"/>
      <c r="B834" s="42">
        <f t="array" ref="B834">IFERROR(INDEX(Raw_Articles!$B:$B,MATCH(A834,Raw_Articles!$A:$A,0)),"")</f>
        <v/>
      </c>
      <c r="C834" s="42">
        <f t="array" ref="C834">IFERROR(INDEX(Raw_Articles!$G:$G,MATCH(A834,Raw_Articles!$A:$A,0)),"")</f>
        <v/>
      </c>
      <c r="D834" s="42">
        <f t="array" ref="D834">IFERROR(INDEX(Raw_Articles!$H:$H,MATCH(A834,Raw_Articles!$A:$A,0)),"")</f>
        <v/>
      </c>
      <c r="E834" s="42">
        <f t="array" ref="E834">IFERROR(INDEX(Raw_Articles!$I:$I,MATCH(A834,Raw_Articles!$A:$A,0)),"")</f>
        <v/>
      </c>
      <c r="F834" s="42">
        <f t="array" ref="F834">IFERROR(INDEX(Raw_Articles!$J:$J,MATCH(A834,Raw_Articles!$A:$A,0)),"")</f>
        <v/>
      </c>
      <c r="G834" s="42">
        <f t="array" ref="G834">IFERROR(INDEX(Raw_Articles!$K:$K,MATCH(A834,Raw_Articles!$A:$A,0)),"")</f>
        <v/>
      </c>
      <c r="H834" s="42" t="n"/>
      <c r="I834" s="42" t="n"/>
      <c r="J834" s="42" t="n"/>
      <c r="K834" s="42" t="n"/>
      <c r="L834" s="42" t="n"/>
      <c r="M834" s="42" t="n"/>
      <c r="N834" s="42" t="n"/>
      <c r="O834" s="42" t="n"/>
      <c r="P834" s="42" t="n"/>
      <c r="Q834" s="42" t="n"/>
      <c r="R834" s="42" t="n"/>
    </row>
    <row r="835">
      <c r="A835" s="42" t="n"/>
      <c r="B835" s="42">
        <f t="array" ref="B835">IFERROR(INDEX(Raw_Articles!$B:$B,MATCH(A835,Raw_Articles!$A:$A,0)),"")</f>
        <v/>
      </c>
      <c r="C835" s="42">
        <f t="array" ref="C835">IFERROR(INDEX(Raw_Articles!$G:$G,MATCH(A835,Raw_Articles!$A:$A,0)),"")</f>
        <v/>
      </c>
      <c r="D835" s="42">
        <f t="array" ref="D835">IFERROR(INDEX(Raw_Articles!$H:$H,MATCH(A835,Raw_Articles!$A:$A,0)),"")</f>
        <v/>
      </c>
      <c r="E835" s="42">
        <f t="array" ref="E835">IFERROR(INDEX(Raw_Articles!$I:$I,MATCH(A835,Raw_Articles!$A:$A,0)),"")</f>
        <v/>
      </c>
      <c r="F835" s="42">
        <f t="array" ref="F835">IFERROR(INDEX(Raw_Articles!$J:$J,MATCH(A835,Raw_Articles!$A:$A,0)),"")</f>
        <v/>
      </c>
      <c r="G835" s="42">
        <f t="array" ref="G835">IFERROR(INDEX(Raw_Articles!$K:$K,MATCH(A835,Raw_Articles!$A:$A,0)),"")</f>
        <v/>
      </c>
      <c r="H835" s="42" t="n"/>
      <c r="I835" s="42" t="n"/>
      <c r="J835" s="42" t="n"/>
      <c r="K835" s="42" t="n"/>
      <c r="L835" s="42" t="n"/>
      <c r="M835" s="42" t="n"/>
      <c r="N835" s="42" t="n"/>
      <c r="O835" s="42" t="n"/>
      <c r="P835" s="42" t="n"/>
      <c r="Q835" s="42" t="n"/>
      <c r="R835" s="42" t="n"/>
    </row>
    <row r="836">
      <c r="A836" s="42" t="n"/>
      <c r="B836" s="42">
        <f t="array" ref="B836">IFERROR(INDEX(Raw_Articles!$B:$B,MATCH(A836,Raw_Articles!$A:$A,0)),"")</f>
        <v/>
      </c>
      <c r="C836" s="42">
        <f t="array" ref="C836">IFERROR(INDEX(Raw_Articles!$G:$G,MATCH(A836,Raw_Articles!$A:$A,0)),"")</f>
        <v/>
      </c>
      <c r="D836" s="42">
        <f t="array" ref="D836">IFERROR(INDEX(Raw_Articles!$H:$H,MATCH(A836,Raw_Articles!$A:$A,0)),"")</f>
        <v/>
      </c>
      <c r="E836" s="42">
        <f t="array" ref="E836">IFERROR(INDEX(Raw_Articles!$I:$I,MATCH(A836,Raw_Articles!$A:$A,0)),"")</f>
        <v/>
      </c>
      <c r="F836" s="42">
        <f t="array" ref="F836">IFERROR(INDEX(Raw_Articles!$J:$J,MATCH(A836,Raw_Articles!$A:$A,0)),"")</f>
        <v/>
      </c>
      <c r="G836" s="42">
        <f t="array" ref="G836">IFERROR(INDEX(Raw_Articles!$K:$K,MATCH(A836,Raw_Articles!$A:$A,0)),"")</f>
        <v/>
      </c>
      <c r="H836" s="42" t="n"/>
      <c r="I836" s="42" t="n"/>
      <c r="J836" s="42" t="n"/>
      <c r="K836" s="42" t="n"/>
      <c r="L836" s="42" t="n"/>
      <c r="M836" s="42" t="n"/>
      <c r="N836" s="42" t="n"/>
      <c r="O836" s="42" t="n"/>
      <c r="P836" s="42" t="n"/>
      <c r="Q836" s="42" t="n"/>
      <c r="R836" s="42" t="n"/>
    </row>
    <row r="837">
      <c r="A837" s="42" t="n"/>
      <c r="B837" s="42">
        <f t="array" ref="B837">IFERROR(INDEX(Raw_Articles!$B:$B,MATCH(A837,Raw_Articles!$A:$A,0)),"")</f>
        <v/>
      </c>
      <c r="C837" s="42">
        <f t="array" ref="C837">IFERROR(INDEX(Raw_Articles!$G:$G,MATCH(A837,Raw_Articles!$A:$A,0)),"")</f>
        <v/>
      </c>
      <c r="D837" s="42">
        <f t="array" ref="D837">IFERROR(INDEX(Raw_Articles!$H:$H,MATCH(A837,Raw_Articles!$A:$A,0)),"")</f>
        <v/>
      </c>
      <c r="E837" s="42">
        <f t="array" ref="E837">IFERROR(INDEX(Raw_Articles!$I:$I,MATCH(A837,Raw_Articles!$A:$A,0)),"")</f>
        <v/>
      </c>
      <c r="F837" s="42">
        <f t="array" ref="F837">IFERROR(INDEX(Raw_Articles!$J:$J,MATCH(A837,Raw_Articles!$A:$A,0)),"")</f>
        <v/>
      </c>
      <c r="G837" s="42">
        <f t="array" ref="G837">IFERROR(INDEX(Raw_Articles!$K:$K,MATCH(A837,Raw_Articles!$A:$A,0)),"")</f>
        <v/>
      </c>
      <c r="H837" s="42" t="n"/>
      <c r="I837" s="42" t="n"/>
      <c r="J837" s="42" t="n"/>
      <c r="K837" s="42" t="n"/>
      <c r="L837" s="42" t="n"/>
      <c r="M837" s="42" t="n"/>
      <c r="N837" s="42" t="n"/>
      <c r="O837" s="42" t="n"/>
      <c r="P837" s="42" t="n"/>
      <c r="Q837" s="42" t="n"/>
      <c r="R837" s="42" t="n"/>
    </row>
    <row r="838">
      <c r="A838" s="42" t="n"/>
      <c r="B838" s="42">
        <f t="array" ref="B838">IFERROR(INDEX(Raw_Articles!$B:$B,MATCH(A838,Raw_Articles!$A:$A,0)),"")</f>
        <v/>
      </c>
      <c r="C838" s="42">
        <f t="array" ref="C838">IFERROR(INDEX(Raw_Articles!$G:$G,MATCH(A838,Raw_Articles!$A:$A,0)),"")</f>
        <v/>
      </c>
      <c r="D838" s="42">
        <f t="array" ref="D838">IFERROR(INDEX(Raw_Articles!$H:$H,MATCH(A838,Raw_Articles!$A:$A,0)),"")</f>
        <v/>
      </c>
      <c r="E838" s="42">
        <f t="array" ref="E838">IFERROR(INDEX(Raw_Articles!$I:$I,MATCH(A838,Raw_Articles!$A:$A,0)),"")</f>
        <v/>
      </c>
      <c r="F838" s="42">
        <f t="array" ref="F838">IFERROR(INDEX(Raw_Articles!$J:$J,MATCH(A838,Raw_Articles!$A:$A,0)),"")</f>
        <v/>
      </c>
      <c r="G838" s="42">
        <f t="array" ref="G838">IFERROR(INDEX(Raw_Articles!$K:$K,MATCH(A838,Raw_Articles!$A:$A,0)),"")</f>
        <v/>
      </c>
      <c r="H838" s="42" t="n"/>
      <c r="I838" s="42" t="n"/>
      <c r="J838" s="42" t="n"/>
      <c r="K838" s="42" t="n"/>
      <c r="L838" s="42" t="n"/>
      <c r="M838" s="42" t="n"/>
      <c r="N838" s="42" t="n"/>
      <c r="O838" s="42" t="n"/>
      <c r="P838" s="42" t="n"/>
      <c r="Q838" s="42" t="n"/>
      <c r="R838" s="42" t="n"/>
    </row>
    <row r="839">
      <c r="A839" s="42" t="n"/>
      <c r="B839" s="42">
        <f t="array" ref="B839">IFERROR(INDEX(Raw_Articles!$B:$B,MATCH(A839,Raw_Articles!$A:$A,0)),"")</f>
        <v/>
      </c>
      <c r="C839" s="42">
        <f t="array" ref="C839">IFERROR(INDEX(Raw_Articles!$G:$G,MATCH(A839,Raw_Articles!$A:$A,0)),"")</f>
        <v/>
      </c>
      <c r="D839" s="42">
        <f t="array" ref="D839">IFERROR(INDEX(Raw_Articles!$H:$H,MATCH(A839,Raw_Articles!$A:$A,0)),"")</f>
        <v/>
      </c>
      <c r="E839" s="42">
        <f t="array" ref="E839">IFERROR(INDEX(Raw_Articles!$I:$I,MATCH(A839,Raw_Articles!$A:$A,0)),"")</f>
        <v/>
      </c>
      <c r="F839" s="42">
        <f t="array" ref="F839">IFERROR(INDEX(Raw_Articles!$J:$J,MATCH(A839,Raw_Articles!$A:$A,0)),"")</f>
        <v/>
      </c>
      <c r="G839" s="42">
        <f t="array" ref="G839">IFERROR(INDEX(Raw_Articles!$K:$K,MATCH(A839,Raw_Articles!$A:$A,0)),"")</f>
        <v/>
      </c>
      <c r="H839" s="42" t="n"/>
      <c r="I839" s="42" t="n"/>
      <c r="J839" s="42" t="n"/>
      <c r="K839" s="42" t="n"/>
      <c r="L839" s="42" t="n"/>
      <c r="M839" s="42" t="n"/>
      <c r="N839" s="42" t="n"/>
      <c r="O839" s="42" t="n"/>
      <c r="P839" s="42" t="n"/>
      <c r="Q839" s="42" t="n"/>
      <c r="R839" s="42" t="n"/>
    </row>
    <row r="840">
      <c r="A840" s="42" t="n"/>
      <c r="B840" s="42">
        <f t="array" ref="B840">IFERROR(INDEX(Raw_Articles!$B:$B,MATCH(A840,Raw_Articles!$A:$A,0)),"")</f>
        <v/>
      </c>
      <c r="C840" s="42">
        <f t="array" ref="C840">IFERROR(INDEX(Raw_Articles!$G:$G,MATCH(A840,Raw_Articles!$A:$A,0)),"")</f>
        <v/>
      </c>
      <c r="D840" s="42">
        <f t="array" ref="D840">IFERROR(INDEX(Raw_Articles!$H:$H,MATCH(A840,Raw_Articles!$A:$A,0)),"")</f>
        <v/>
      </c>
      <c r="E840" s="42">
        <f t="array" ref="E840">IFERROR(INDEX(Raw_Articles!$I:$I,MATCH(A840,Raw_Articles!$A:$A,0)),"")</f>
        <v/>
      </c>
      <c r="F840" s="42">
        <f t="array" ref="F840">IFERROR(INDEX(Raw_Articles!$J:$J,MATCH(A840,Raw_Articles!$A:$A,0)),"")</f>
        <v/>
      </c>
      <c r="G840" s="42">
        <f t="array" ref="G840">IFERROR(INDEX(Raw_Articles!$K:$K,MATCH(A840,Raw_Articles!$A:$A,0)),"")</f>
        <v/>
      </c>
      <c r="H840" s="42" t="n"/>
      <c r="I840" s="42" t="n"/>
      <c r="J840" s="42" t="n"/>
      <c r="K840" s="42" t="n"/>
      <c r="L840" s="42" t="n"/>
      <c r="M840" s="42" t="n"/>
      <c r="N840" s="42" t="n"/>
      <c r="O840" s="42" t="n"/>
      <c r="P840" s="42" t="n"/>
      <c r="Q840" s="42" t="n"/>
      <c r="R840" s="42" t="n"/>
    </row>
    <row r="841">
      <c r="A841" s="42" t="n"/>
      <c r="B841" s="42">
        <f t="array" ref="B841">IFERROR(INDEX(Raw_Articles!$B:$B,MATCH(A841,Raw_Articles!$A:$A,0)),"")</f>
        <v/>
      </c>
      <c r="C841" s="42">
        <f t="array" ref="C841">IFERROR(INDEX(Raw_Articles!$G:$G,MATCH(A841,Raw_Articles!$A:$A,0)),"")</f>
        <v/>
      </c>
      <c r="D841" s="42">
        <f t="array" ref="D841">IFERROR(INDEX(Raw_Articles!$H:$H,MATCH(A841,Raw_Articles!$A:$A,0)),"")</f>
        <v/>
      </c>
      <c r="E841" s="42">
        <f t="array" ref="E841">IFERROR(INDEX(Raw_Articles!$I:$I,MATCH(A841,Raw_Articles!$A:$A,0)),"")</f>
        <v/>
      </c>
      <c r="F841" s="42">
        <f t="array" ref="F841">IFERROR(INDEX(Raw_Articles!$J:$J,MATCH(A841,Raw_Articles!$A:$A,0)),"")</f>
        <v/>
      </c>
      <c r="G841" s="42">
        <f t="array" ref="G841">IFERROR(INDEX(Raw_Articles!$K:$K,MATCH(A841,Raw_Articles!$A:$A,0)),"")</f>
        <v/>
      </c>
      <c r="H841" s="42" t="n"/>
      <c r="I841" s="42" t="n"/>
      <c r="J841" s="42" t="n"/>
      <c r="K841" s="42" t="n"/>
      <c r="L841" s="42" t="n"/>
      <c r="M841" s="42" t="n"/>
      <c r="N841" s="42" t="n"/>
      <c r="O841" s="42" t="n"/>
      <c r="P841" s="42" t="n"/>
      <c r="Q841" s="42" t="n"/>
      <c r="R841" s="42" t="n"/>
    </row>
    <row r="842">
      <c r="A842" s="42" t="n"/>
      <c r="B842" s="42">
        <f t="array" ref="B842">IFERROR(INDEX(Raw_Articles!$B:$B,MATCH(A842,Raw_Articles!$A:$A,0)),"")</f>
        <v/>
      </c>
      <c r="C842" s="42">
        <f t="array" ref="C842">IFERROR(INDEX(Raw_Articles!$G:$G,MATCH(A842,Raw_Articles!$A:$A,0)),"")</f>
        <v/>
      </c>
      <c r="D842" s="42">
        <f t="array" ref="D842">IFERROR(INDEX(Raw_Articles!$H:$H,MATCH(A842,Raw_Articles!$A:$A,0)),"")</f>
        <v/>
      </c>
      <c r="E842" s="42">
        <f t="array" ref="E842">IFERROR(INDEX(Raw_Articles!$I:$I,MATCH(A842,Raw_Articles!$A:$A,0)),"")</f>
        <v/>
      </c>
      <c r="F842" s="42">
        <f t="array" ref="F842">IFERROR(INDEX(Raw_Articles!$J:$J,MATCH(A842,Raw_Articles!$A:$A,0)),"")</f>
        <v/>
      </c>
      <c r="G842" s="42">
        <f t="array" ref="G842">IFERROR(INDEX(Raw_Articles!$K:$K,MATCH(A842,Raw_Articles!$A:$A,0)),"")</f>
        <v/>
      </c>
      <c r="H842" s="42" t="n"/>
      <c r="I842" s="42" t="n"/>
      <c r="J842" s="42" t="n"/>
      <c r="K842" s="42" t="n"/>
      <c r="L842" s="42" t="n"/>
      <c r="M842" s="42" t="n"/>
      <c r="N842" s="42" t="n"/>
      <c r="O842" s="42" t="n"/>
      <c r="P842" s="42" t="n"/>
      <c r="Q842" s="42" t="n"/>
      <c r="R842" s="42" t="n"/>
    </row>
    <row r="843">
      <c r="A843" s="42" t="n"/>
      <c r="B843" s="42">
        <f t="array" ref="B843">IFERROR(INDEX(Raw_Articles!$B:$B,MATCH(A843,Raw_Articles!$A:$A,0)),"")</f>
        <v/>
      </c>
      <c r="C843" s="42">
        <f t="array" ref="C843">IFERROR(INDEX(Raw_Articles!$G:$G,MATCH(A843,Raw_Articles!$A:$A,0)),"")</f>
        <v/>
      </c>
      <c r="D843" s="42">
        <f t="array" ref="D843">IFERROR(INDEX(Raw_Articles!$H:$H,MATCH(A843,Raw_Articles!$A:$A,0)),"")</f>
        <v/>
      </c>
      <c r="E843" s="42">
        <f t="array" ref="E843">IFERROR(INDEX(Raw_Articles!$I:$I,MATCH(A843,Raw_Articles!$A:$A,0)),"")</f>
        <v/>
      </c>
      <c r="F843" s="42">
        <f t="array" ref="F843">IFERROR(INDEX(Raw_Articles!$J:$J,MATCH(A843,Raw_Articles!$A:$A,0)),"")</f>
        <v/>
      </c>
      <c r="G843" s="42">
        <f t="array" ref="G843">IFERROR(INDEX(Raw_Articles!$K:$K,MATCH(A843,Raw_Articles!$A:$A,0)),"")</f>
        <v/>
      </c>
      <c r="H843" s="42" t="n"/>
      <c r="I843" s="42" t="n"/>
      <c r="J843" s="42" t="n"/>
      <c r="K843" s="42" t="n"/>
      <c r="L843" s="42" t="n"/>
      <c r="M843" s="42" t="n"/>
      <c r="N843" s="42" t="n"/>
      <c r="O843" s="42" t="n"/>
      <c r="P843" s="42" t="n"/>
      <c r="Q843" s="42" t="n"/>
      <c r="R843" s="42" t="n"/>
    </row>
    <row r="844">
      <c r="A844" s="42" t="n"/>
      <c r="B844" s="42">
        <f t="array" ref="B844">IFERROR(INDEX(Raw_Articles!$B:$B,MATCH(A844,Raw_Articles!$A:$A,0)),"")</f>
        <v/>
      </c>
      <c r="C844" s="42">
        <f t="array" ref="C844">IFERROR(INDEX(Raw_Articles!$G:$G,MATCH(A844,Raw_Articles!$A:$A,0)),"")</f>
        <v/>
      </c>
      <c r="D844" s="42">
        <f t="array" ref="D844">IFERROR(INDEX(Raw_Articles!$H:$H,MATCH(A844,Raw_Articles!$A:$A,0)),"")</f>
        <v/>
      </c>
      <c r="E844" s="42">
        <f t="array" ref="E844">IFERROR(INDEX(Raw_Articles!$I:$I,MATCH(A844,Raw_Articles!$A:$A,0)),"")</f>
        <v/>
      </c>
      <c r="F844" s="42">
        <f t="array" ref="F844">IFERROR(INDEX(Raw_Articles!$J:$J,MATCH(A844,Raw_Articles!$A:$A,0)),"")</f>
        <v/>
      </c>
      <c r="G844" s="42">
        <f t="array" ref="G844">IFERROR(INDEX(Raw_Articles!$K:$K,MATCH(A844,Raw_Articles!$A:$A,0)),"")</f>
        <v/>
      </c>
      <c r="H844" s="42" t="n"/>
      <c r="I844" s="42" t="n"/>
      <c r="J844" s="42" t="n"/>
      <c r="K844" s="42" t="n"/>
      <c r="L844" s="42" t="n"/>
      <c r="M844" s="42" t="n"/>
      <c r="N844" s="42" t="n"/>
      <c r="O844" s="42" t="n"/>
      <c r="P844" s="42" t="n"/>
      <c r="Q844" s="42" t="n"/>
      <c r="R844" s="42" t="n"/>
    </row>
    <row r="845">
      <c r="A845" s="42" t="n"/>
      <c r="B845" s="42">
        <f t="array" ref="B845">IFERROR(INDEX(Raw_Articles!$B:$B,MATCH(A845,Raw_Articles!$A:$A,0)),"")</f>
        <v/>
      </c>
      <c r="C845" s="42">
        <f t="array" ref="C845">IFERROR(INDEX(Raw_Articles!$G:$G,MATCH(A845,Raw_Articles!$A:$A,0)),"")</f>
        <v/>
      </c>
      <c r="D845" s="42">
        <f t="array" ref="D845">IFERROR(INDEX(Raw_Articles!$H:$H,MATCH(A845,Raw_Articles!$A:$A,0)),"")</f>
        <v/>
      </c>
      <c r="E845" s="42">
        <f t="array" ref="E845">IFERROR(INDEX(Raw_Articles!$I:$I,MATCH(A845,Raw_Articles!$A:$A,0)),"")</f>
        <v/>
      </c>
      <c r="F845" s="42">
        <f t="array" ref="F845">IFERROR(INDEX(Raw_Articles!$J:$J,MATCH(A845,Raw_Articles!$A:$A,0)),"")</f>
        <v/>
      </c>
      <c r="G845" s="42">
        <f t="array" ref="G845">IFERROR(INDEX(Raw_Articles!$K:$K,MATCH(A845,Raw_Articles!$A:$A,0)),"")</f>
        <v/>
      </c>
      <c r="H845" s="42" t="n"/>
      <c r="I845" s="42" t="n"/>
      <c r="J845" s="42" t="n"/>
      <c r="K845" s="42" t="n"/>
      <c r="L845" s="42" t="n"/>
      <c r="M845" s="42" t="n"/>
      <c r="N845" s="42" t="n"/>
      <c r="O845" s="42" t="n"/>
      <c r="P845" s="42" t="n"/>
      <c r="Q845" s="42" t="n"/>
      <c r="R845" s="42" t="n"/>
    </row>
    <row r="846">
      <c r="A846" s="42" t="n"/>
      <c r="B846" s="42">
        <f t="array" ref="B846">IFERROR(INDEX(Raw_Articles!$B:$B,MATCH(A846,Raw_Articles!$A:$A,0)),"")</f>
        <v/>
      </c>
      <c r="C846" s="42">
        <f t="array" ref="C846">IFERROR(INDEX(Raw_Articles!$G:$G,MATCH(A846,Raw_Articles!$A:$A,0)),"")</f>
        <v/>
      </c>
      <c r="D846" s="42">
        <f t="array" ref="D846">IFERROR(INDEX(Raw_Articles!$H:$H,MATCH(A846,Raw_Articles!$A:$A,0)),"")</f>
        <v/>
      </c>
      <c r="E846" s="42">
        <f t="array" ref="E846">IFERROR(INDEX(Raw_Articles!$I:$I,MATCH(A846,Raw_Articles!$A:$A,0)),"")</f>
        <v/>
      </c>
      <c r="F846" s="42">
        <f t="array" ref="F846">IFERROR(INDEX(Raw_Articles!$J:$J,MATCH(A846,Raw_Articles!$A:$A,0)),"")</f>
        <v/>
      </c>
      <c r="G846" s="42">
        <f t="array" ref="G846">IFERROR(INDEX(Raw_Articles!$K:$K,MATCH(A846,Raw_Articles!$A:$A,0)),"")</f>
        <v/>
      </c>
      <c r="H846" s="42" t="n"/>
      <c r="I846" s="42" t="n"/>
      <c r="J846" s="42" t="n"/>
      <c r="K846" s="42" t="n"/>
      <c r="L846" s="42" t="n"/>
      <c r="M846" s="42" t="n"/>
      <c r="N846" s="42" t="n"/>
      <c r="O846" s="42" t="n"/>
      <c r="P846" s="42" t="n"/>
      <c r="Q846" s="42" t="n"/>
      <c r="R846" s="42" t="n"/>
    </row>
    <row r="847">
      <c r="A847" s="42" t="n"/>
      <c r="B847" s="42">
        <f t="array" ref="B847">IFERROR(INDEX(Raw_Articles!$B:$B,MATCH(A847,Raw_Articles!$A:$A,0)),"")</f>
        <v/>
      </c>
      <c r="C847" s="42">
        <f t="array" ref="C847">IFERROR(INDEX(Raw_Articles!$G:$G,MATCH(A847,Raw_Articles!$A:$A,0)),"")</f>
        <v/>
      </c>
      <c r="D847" s="42">
        <f t="array" ref="D847">IFERROR(INDEX(Raw_Articles!$H:$H,MATCH(A847,Raw_Articles!$A:$A,0)),"")</f>
        <v/>
      </c>
      <c r="E847" s="42">
        <f t="array" ref="E847">IFERROR(INDEX(Raw_Articles!$I:$I,MATCH(A847,Raw_Articles!$A:$A,0)),"")</f>
        <v/>
      </c>
      <c r="F847" s="42">
        <f t="array" ref="F847">IFERROR(INDEX(Raw_Articles!$J:$J,MATCH(A847,Raw_Articles!$A:$A,0)),"")</f>
        <v/>
      </c>
      <c r="G847" s="42">
        <f t="array" ref="G847">IFERROR(INDEX(Raw_Articles!$K:$K,MATCH(A847,Raw_Articles!$A:$A,0)),"")</f>
        <v/>
      </c>
      <c r="H847" s="42" t="n"/>
      <c r="I847" s="42" t="n"/>
      <c r="J847" s="42" t="n"/>
      <c r="K847" s="42" t="n"/>
      <c r="L847" s="42" t="n"/>
      <c r="M847" s="42" t="n"/>
      <c r="N847" s="42" t="n"/>
      <c r="O847" s="42" t="n"/>
      <c r="P847" s="42" t="n"/>
      <c r="Q847" s="42" t="n"/>
      <c r="R847" s="42" t="n"/>
    </row>
    <row r="848">
      <c r="A848" s="42" t="n"/>
      <c r="B848" s="42">
        <f t="array" ref="B848">IFERROR(INDEX(Raw_Articles!$B:$B,MATCH(A848,Raw_Articles!$A:$A,0)),"")</f>
        <v/>
      </c>
      <c r="C848" s="42">
        <f t="array" ref="C848">IFERROR(INDEX(Raw_Articles!$G:$G,MATCH(A848,Raw_Articles!$A:$A,0)),"")</f>
        <v/>
      </c>
      <c r="D848" s="42">
        <f t="array" ref="D848">IFERROR(INDEX(Raw_Articles!$H:$H,MATCH(A848,Raw_Articles!$A:$A,0)),"")</f>
        <v/>
      </c>
      <c r="E848" s="42">
        <f t="array" ref="E848">IFERROR(INDEX(Raw_Articles!$I:$I,MATCH(A848,Raw_Articles!$A:$A,0)),"")</f>
        <v/>
      </c>
      <c r="F848" s="42">
        <f t="array" ref="F848">IFERROR(INDEX(Raw_Articles!$J:$J,MATCH(A848,Raw_Articles!$A:$A,0)),"")</f>
        <v/>
      </c>
      <c r="G848" s="42">
        <f t="array" ref="G848">IFERROR(INDEX(Raw_Articles!$K:$K,MATCH(A848,Raw_Articles!$A:$A,0)),"")</f>
        <v/>
      </c>
      <c r="H848" s="42" t="n"/>
      <c r="I848" s="42" t="n"/>
      <c r="J848" s="42" t="n"/>
      <c r="K848" s="42" t="n"/>
      <c r="L848" s="42" t="n"/>
      <c r="M848" s="42" t="n"/>
      <c r="N848" s="42" t="n"/>
      <c r="O848" s="42" t="n"/>
      <c r="P848" s="42" t="n"/>
      <c r="Q848" s="42" t="n"/>
      <c r="R848" s="42" t="n"/>
    </row>
    <row r="849">
      <c r="A849" s="42" t="n"/>
      <c r="B849" s="42">
        <f t="array" ref="B849">IFERROR(INDEX(Raw_Articles!$B:$B,MATCH(A849,Raw_Articles!$A:$A,0)),"")</f>
        <v/>
      </c>
      <c r="C849" s="42">
        <f t="array" ref="C849">IFERROR(INDEX(Raw_Articles!$G:$G,MATCH(A849,Raw_Articles!$A:$A,0)),"")</f>
        <v/>
      </c>
      <c r="D849" s="42">
        <f t="array" ref="D849">IFERROR(INDEX(Raw_Articles!$H:$H,MATCH(A849,Raw_Articles!$A:$A,0)),"")</f>
        <v/>
      </c>
      <c r="E849" s="42">
        <f t="array" ref="E849">IFERROR(INDEX(Raw_Articles!$I:$I,MATCH(A849,Raw_Articles!$A:$A,0)),"")</f>
        <v/>
      </c>
      <c r="F849" s="42">
        <f t="array" ref="F849">IFERROR(INDEX(Raw_Articles!$J:$J,MATCH(A849,Raw_Articles!$A:$A,0)),"")</f>
        <v/>
      </c>
      <c r="G849" s="42">
        <f t="array" ref="G849">IFERROR(INDEX(Raw_Articles!$K:$K,MATCH(A849,Raw_Articles!$A:$A,0)),"")</f>
        <v/>
      </c>
      <c r="H849" s="42" t="n"/>
      <c r="I849" s="42" t="n"/>
      <c r="J849" s="42" t="n"/>
      <c r="K849" s="42" t="n"/>
      <c r="L849" s="42" t="n"/>
      <c r="M849" s="42" t="n"/>
      <c r="N849" s="42" t="n"/>
      <c r="O849" s="42" t="n"/>
      <c r="P849" s="42" t="n"/>
      <c r="Q849" s="42" t="n"/>
      <c r="R849" s="42" t="n"/>
    </row>
    <row r="850">
      <c r="A850" s="42" t="n"/>
      <c r="B850" s="42">
        <f t="array" ref="B850">IFERROR(INDEX(Raw_Articles!$B:$B,MATCH(A850,Raw_Articles!$A:$A,0)),"")</f>
        <v/>
      </c>
      <c r="C850" s="42">
        <f t="array" ref="C850">IFERROR(INDEX(Raw_Articles!$G:$G,MATCH(A850,Raw_Articles!$A:$A,0)),"")</f>
        <v/>
      </c>
      <c r="D850" s="42">
        <f t="array" ref="D850">IFERROR(INDEX(Raw_Articles!$H:$H,MATCH(A850,Raw_Articles!$A:$A,0)),"")</f>
        <v/>
      </c>
      <c r="E850" s="42">
        <f t="array" ref="E850">IFERROR(INDEX(Raw_Articles!$I:$I,MATCH(A850,Raw_Articles!$A:$A,0)),"")</f>
        <v/>
      </c>
      <c r="F850" s="42">
        <f t="array" ref="F850">IFERROR(INDEX(Raw_Articles!$J:$J,MATCH(A850,Raw_Articles!$A:$A,0)),"")</f>
        <v/>
      </c>
      <c r="G850" s="42">
        <f t="array" ref="G850">IFERROR(INDEX(Raw_Articles!$K:$K,MATCH(A850,Raw_Articles!$A:$A,0)),"")</f>
        <v/>
      </c>
      <c r="H850" s="42" t="n"/>
      <c r="I850" s="42" t="n"/>
      <c r="J850" s="42" t="n"/>
      <c r="K850" s="42" t="n"/>
      <c r="L850" s="42" t="n"/>
      <c r="M850" s="42" t="n"/>
      <c r="N850" s="42" t="n"/>
      <c r="O850" s="42" t="n"/>
      <c r="P850" s="42" t="n"/>
      <c r="Q850" s="42" t="n"/>
      <c r="R850" s="42" t="n"/>
    </row>
    <row r="851">
      <c r="A851" s="42" t="n"/>
      <c r="B851" s="42">
        <f t="array" ref="B851">IFERROR(INDEX(Raw_Articles!$B:$B,MATCH(A851,Raw_Articles!$A:$A,0)),"")</f>
        <v/>
      </c>
      <c r="C851" s="42">
        <f t="array" ref="C851">IFERROR(INDEX(Raw_Articles!$G:$G,MATCH(A851,Raw_Articles!$A:$A,0)),"")</f>
        <v/>
      </c>
      <c r="D851" s="42">
        <f t="array" ref="D851">IFERROR(INDEX(Raw_Articles!$H:$H,MATCH(A851,Raw_Articles!$A:$A,0)),"")</f>
        <v/>
      </c>
      <c r="E851" s="42">
        <f t="array" ref="E851">IFERROR(INDEX(Raw_Articles!$I:$I,MATCH(A851,Raw_Articles!$A:$A,0)),"")</f>
        <v/>
      </c>
      <c r="F851" s="42">
        <f t="array" ref="F851">IFERROR(INDEX(Raw_Articles!$J:$J,MATCH(A851,Raw_Articles!$A:$A,0)),"")</f>
        <v/>
      </c>
      <c r="G851" s="42">
        <f t="array" ref="G851">IFERROR(INDEX(Raw_Articles!$K:$K,MATCH(A851,Raw_Articles!$A:$A,0)),"")</f>
        <v/>
      </c>
      <c r="H851" s="42" t="n"/>
      <c r="I851" s="42" t="n"/>
      <c r="J851" s="42" t="n"/>
      <c r="K851" s="42" t="n"/>
      <c r="L851" s="42" t="n"/>
      <c r="M851" s="42" t="n"/>
      <c r="N851" s="42" t="n"/>
      <c r="O851" s="42" t="n"/>
      <c r="P851" s="42" t="n"/>
      <c r="Q851" s="42" t="n"/>
      <c r="R851" s="42" t="n"/>
    </row>
    <row r="852">
      <c r="A852" s="42" t="n"/>
      <c r="B852" s="42">
        <f t="array" ref="B852">IFERROR(INDEX(Raw_Articles!$B:$B,MATCH(A852,Raw_Articles!$A:$A,0)),"")</f>
        <v/>
      </c>
      <c r="C852" s="42">
        <f t="array" ref="C852">IFERROR(INDEX(Raw_Articles!$G:$G,MATCH(A852,Raw_Articles!$A:$A,0)),"")</f>
        <v/>
      </c>
      <c r="D852" s="42">
        <f t="array" ref="D852">IFERROR(INDEX(Raw_Articles!$H:$H,MATCH(A852,Raw_Articles!$A:$A,0)),"")</f>
        <v/>
      </c>
      <c r="E852" s="42">
        <f t="array" ref="E852">IFERROR(INDEX(Raw_Articles!$I:$I,MATCH(A852,Raw_Articles!$A:$A,0)),"")</f>
        <v/>
      </c>
      <c r="F852" s="42">
        <f t="array" ref="F852">IFERROR(INDEX(Raw_Articles!$J:$J,MATCH(A852,Raw_Articles!$A:$A,0)),"")</f>
        <v/>
      </c>
      <c r="G852" s="42">
        <f t="array" ref="G852">IFERROR(INDEX(Raw_Articles!$K:$K,MATCH(A852,Raw_Articles!$A:$A,0)),"")</f>
        <v/>
      </c>
      <c r="H852" s="42" t="n"/>
      <c r="I852" s="42" t="n"/>
      <c r="J852" s="42" t="n"/>
      <c r="K852" s="42" t="n"/>
      <c r="L852" s="42" t="n"/>
      <c r="M852" s="42" t="n"/>
      <c r="N852" s="42" t="n"/>
      <c r="O852" s="42" t="n"/>
      <c r="P852" s="42" t="n"/>
      <c r="Q852" s="42" t="n"/>
      <c r="R852" s="42" t="n"/>
    </row>
    <row r="853">
      <c r="A853" s="42" t="n"/>
      <c r="B853" s="42">
        <f t="array" ref="B853">IFERROR(INDEX(Raw_Articles!$B:$B,MATCH(A853,Raw_Articles!$A:$A,0)),"")</f>
        <v/>
      </c>
      <c r="C853" s="42">
        <f t="array" ref="C853">IFERROR(INDEX(Raw_Articles!$G:$G,MATCH(A853,Raw_Articles!$A:$A,0)),"")</f>
        <v/>
      </c>
      <c r="D853" s="42">
        <f t="array" ref="D853">IFERROR(INDEX(Raw_Articles!$H:$H,MATCH(A853,Raw_Articles!$A:$A,0)),"")</f>
        <v/>
      </c>
      <c r="E853" s="42">
        <f t="array" ref="E853">IFERROR(INDEX(Raw_Articles!$I:$I,MATCH(A853,Raw_Articles!$A:$A,0)),"")</f>
        <v/>
      </c>
      <c r="F853" s="42">
        <f t="array" ref="F853">IFERROR(INDEX(Raw_Articles!$J:$J,MATCH(A853,Raw_Articles!$A:$A,0)),"")</f>
        <v/>
      </c>
      <c r="G853" s="42">
        <f t="array" ref="G853">IFERROR(INDEX(Raw_Articles!$K:$K,MATCH(A853,Raw_Articles!$A:$A,0)),"")</f>
        <v/>
      </c>
      <c r="H853" s="42" t="n"/>
      <c r="I853" s="42" t="n"/>
      <c r="J853" s="42" t="n"/>
      <c r="K853" s="42" t="n"/>
      <c r="L853" s="42" t="n"/>
      <c r="M853" s="42" t="n"/>
      <c r="N853" s="42" t="n"/>
      <c r="O853" s="42" t="n"/>
      <c r="P853" s="42" t="n"/>
      <c r="Q853" s="42" t="n"/>
      <c r="R853" s="42" t="n"/>
    </row>
    <row r="854">
      <c r="A854" s="42" t="n"/>
      <c r="B854" s="42">
        <f t="array" ref="B854">IFERROR(INDEX(Raw_Articles!$B:$B,MATCH(A854,Raw_Articles!$A:$A,0)),"")</f>
        <v/>
      </c>
      <c r="C854" s="42">
        <f t="array" ref="C854">IFERROR(INDEX(Raw_Articles!$G:$G,MATCH(A854,Raw_Articles!$A:$A,0)),"")</f>
        <v/>
      </c>
      <c r="D854" s="42">
        <f t="array" ref="D854">IFERROR(INDEX(Raw_Articles!$H:$H,MATCH(A854,Raw_Articles!$A:$A,0)),"")</f>
        <v/>
      </c>
      <c r="E854" s="42">
        <f t="array" ref="E854">IFERROR(INDEX(Raw_Articles!$I:$I,MATCH(A854,Raw_Articles!$A:$A,0)),"")</f>
        <v/>
      </c>
      <c r="F854" s="42">
        <f t="array" ref="F854">IFERROR(INDEX(Raw_Articles!$J:$J,MATCH(A854,Raw_Articles!$A:$A,0)),"")</f>
        <v/>
      </c>
      <c r="G854" s="42">
        <f t="array" ref="G854">IFERROR(INDEX(Raw_Articles!$K:$K,MATCH(A854,Raw_Articles!$A:$A,0)),"")</f>
        <v/>
      </c>
      <c r="H854" s="42" t="n"/>
      <c r="I854" s="42" t="n"/>
      <c r="J854" s="42" t="n"/>
      <c r="K854" s="42" t="n"/>
      <c r="L854" s="42" t="n"/>
      <c r="M854" s="42" t="n"/>
      <c r="N854" s="42" t="n"/>
      <c r="O854" s="42" t="n"/>
      <c r="P854" s="42" t="n"/>
      <c r="Q854" s="42" t="n"/>
      <c r="R854" s="42" t="n"/>
    </row>
    <row r="855">
      <c r="A855" s="42" t="n"/>
      <c r="B855" s="42">
        <f t="array" ref="B855">IFERROR(INDEX(Raw_Articles!$B:$B,MATCH(A855,Raw_Articles!$A:$A,0)),"")</f>
        <v/>
      </c>
      <c r="C855" s="42">
        <f t="array" ref="C855">IFERROR(INDEX(Raw_Articles!$G:$G,MATCH(A855,Raw_Articles!$A:$A,0)),"")</f>
        <v/>
      </c>
      <c r="D855" s="42">
        <f t="array" ref="D855">IFERROR(INDEX(Raw_Articles!$H:$H,MATCH(A855,Raw_Articles!$A:$A,0)),"")</f>
        <v/>
      </c>
      <c r="E855" s="42">
        <f t="array" ref="E855">IFERROR(INDEX(Raw_Articles!$I:$I,MATCH(A855,Raw_Articles!$A:$A,0)),"")</f>
        <v/>
      </c>
      <c r="F855" s="42">
        <f t="array" ref="F855">IFERROR(INDEX(Raw_Articles!$J:$J,MATCH(A855,Raw_Articles!$A:$A,0)),"")</f>
        <v/>
      </c>
      <c r="G855" s="42">
        <f t="array" ref="G855">IFERROR(INDEX(Raw_Articles!$K:$K,MATCH(A855,Raw_Articles!$A:$A,0)),"")</f>
        <v/>
      </c>
      <c r="H855" s="42" t="n"/>
      <c r="I855" s="42" t="n"/>
      <c r="J855" s="42" t="n"/>
      <c r="K855" s="42" t="n"/>
      <c r="L855" s="42" t="n"/>
      <c r="M855" s="42" t="n"/>
      <c r="N855" s="42" t="n"/>
      <c r="O855" s="42" t="n"/>
      <c r="P855" s="42" t="n"/>
      <c r="Q855" s="42" t="n"/>
      <c r="R855" s="42" t="n"/>
    </row>
    <row r="856">
      <c r="A856" s="42" t="n"/>
      <c r="B856" s="42">
        <f t="array" ref="B856">IFERROR(INDEX(Raw_Articles!$B:$B,MATCH(A856,Raw_Articles!$A:$A,0)),"")</f>
        <v/>
      </c>
      <c r="C856" s="42">
        <f t="array" ref="C856">IFERROR(INDEX(Raw_Articles!$G:$G,MATCH(A856,Raw_Articles!$A:$A,0)),"")</f>
        <v/>
      </c>
      <c r="D856" s="42">
        <f t="array" ref="D856">IFERROR(INDEX(Raw_Articles!$H:$H,MATCH(A856,Raw_Articles!$A:$A,0)),"")</f>
        <v/>
      </c>
      <c r="E856" s="42">
        <f t="array" ref="E856">IFERROR(INDEX(Raw_Articles!$I:$I,MATCH(A856,Raw_Articles!$A:$A,0)),"")</f>
        <v/>
      </c>
      <c r="F856" s="42">
        <f t="array" ref="F856">IFERROR(INDEX(Raw_Articles!$J:$J,MATCH(A856,Raw_Articles!$A:$A,0)),"")</f>
        <v/>
      </c>
      <c r="G856" s="42">
        <f t="array" ref="G856">IFERROR(INDEX(Raw_Articles!$K:$K,MATCH(A856,Raw_Articles!$A:$A,0)),"")</f>
        <v/>
      </c>
      <c r="H856" s="42" t="n"/>
      <c r="I856" s="42" t="n"/>
      <c r="J856" s="42" t="n"/>
      <c r="K856" s="42" t="n"/>
      <c r="L856" s="42" t="n"/>
      <c r="M856" s="42" t="n"/>
      <c r="N856" s="42" t="n"/>
      <c r="O856" s="42" t="n"/>
      <c r="P856" s="42" t="n"/>
      <c r="Q856" s="42" t="n"/>
      <c r="R856" s="42" t="n"/>
    </row>
    <row r="857">
      <c r="A857" s="42" t="n"/>
      <c r="B857" s="42">
        <f t="array" ref="B857">IFERROR(INDEX(Raw_Articles!$B:$B,MATCH(A857,Raw_Articles!$A:$A,0)),"")</f>
        <v/>
      </c>
      <c r="C857" s="42">
        <f t="array" ref="C857">IFERROR(INDEX(Raw_Articles!$G:$G,MATCH(A857,Raw_Articles!$A:$A,0)),"")</f>
        <v/>
      </c>
      <c r="D857" s="42">
        <f t="array" ref="D857">IFERROR(INDEX(Raw_Articles!$H:$H,MATCH(A857,Raw_Articles!$A:$A,0)),"")</f>
        <v/>
      </c>
      <c r="E857" s="42">
        <f t="array" ref="E857">IFERROR(INDEX(Raw_Articles!$I:$I,MATCH(A857,Raw_Articles!$A:$A,0)),"")</f>
        <v/>
      </c>
      <c r="F857" s="42">
        <f t="array" ref="F857">IFERROR(INDEX(Raw_Articles!$J:$J,MATCH(A857,Raw_Articles!$A:$A,0)),"")</f>
        <v/>
      </c>
      <c r="G857" s="42">
        <f t="array" ref="G857">IFERROR(INDEX(Raw_Articles!$K:$K,MATCH(A857,Raw_Articles!$A:$A,0)),"")</f>
        <v/>
      </c>
      <c r="H857" s="42" t="n"/>
      <c r="I857" s="42" t="n"/>
      <c r="J857" s="42" t="n"/>
      <c r="K857" s="42" t="n"/>
      <c r="L857" s="42" t="n"/>
      <c r="M857" s="42" t="n"/>
      <c r="N857" s="42" t="n"/>
      <c r="O857" s="42" t="n"/>
      <c r="P857" s="42" t="n"/>
      <c r="Q857" s="42" t="n"/>
      <c r="R857" s="42" t="n"/>
    </row>
    <row r="858">
      <c r="A858" s="42" t="n"/>
      <c r="B858" s="42">
        <f t="array" ref="B858">IFERROR(INDEX(Raw_Articles!$B:$B,MATCH(A858,Raw_Articles!$A:$A,0)),"")</f>
        <v/>
      </c>
      <c r="C858" s="42">
        <f t="array" ref="C858">IFERROR(INDEX(Raw_Articles!$G:$G,MATCH(A858,Raw_Articles!$A:$A,0)),"")</f>
        <v/>
      </c>
      <c r="D858" s="42">
        <f t="array" ref="D858">IFERROR(INDEX(Raw_Articles!$H:$H,MATCH(A858,Raw_Articles!$A:$A,0)),"")</f>
        <v/>
      </c>
      <c r="E858" s="42">
        <f t="array" ref="E858">IFERROR(INDEX(Raw_Articles!$I:$I,MATCH(A858,Raw_Articles!$A:$A,0)),"")</f>
        <v/>
      </c>
      <c r="F858" s="42">
        <f t="array" ref="F858">IFERROR(INDEX(Raw_Articles!$J:$J,MATCH(A858,Raw_Articles!$A:$A,0)),"")</f>
        <v/>
      </c>
      <c r="G858" s="42">
        <f t="array" ref="G858">IFERROR(INDEX(Raw_Articles!$K:$K,MATCH(A858,Raw_Articles!$A:$A,0)),"")</f>
        <v/>
      </c>
      <c r="H858" s="42" t="n"/>
      <c r="I858" s="42" t="n"/>
      <c r="J858" s="42" t="n"/>
      <c r="K858" s="42" t="n"/>
      <c r="L858" s="42" t="n"/>
      <c r="M858" s="42" t="n"/>
      <c r="N858" s="42" t="n"/>
      <c r="O858" s="42" t="n"/>
      <c r="P858" s="42" t="n"/>
      <c r="Q858" s="42" t="n"/>
      <c r="R858" s="42" t="n"/>
    </row>
    <row r="859">
      <c r="A859" s="42" t="n"/>
      <c r="B859" s="42">
        <f t="array" ref="B859">IFERROR(INDEX(Raw_Articles!$B:$B,MATCH(A859,Raw_Articles!$A:$A,0)),"")</f>
        <v/>
      </c>
      <c r="C859" s="42">
        <f t="array" ref="C859">IFERROR(INDEX(Raw_Articles!$G:$G,MATCH(A859,Raw_Articles!$A:$A,0)),"")</f>
        <v/>
      </c>
      <c r="D859" s="42">
        <f t="array" ref="D859">IFERROR(INDEX(Raw_Articles!$H:$H,MATCH(A859,Raw_Articles!$A:$A,0)),"")</f>
        <v/>
      </c>
      <c r="E859" s="42">
        <f t="array" ref="E859">IFERROR(INDEX(Raw_Articles!$I:$I,MATCH(A859,Raw_Articles!$A:$A,0)),"")</f>
        <v/>
      </c>
      <c r="F859" s="42">
        <f t="array" ref="F859">IFERROR(INDEX(Raw_Articles!$J:$J,MATCH(A859,Raw_Articles!$A:$A,0)),"")</f>
        <v/>
      </c>
      <c r="G859" s="42">
        <f t="array" ref="G859">IFERROR(INDEX(Raw_Articles!$K:$K,MATCH(A859,Raw_Articles!$A:$A,0)),"")</f>
        <v/>
      </c>
      <c r="H859" s="42" t="n"/>
      <c r="I859" s="42" t="n"/>
      <c r="J859" s="42" t="n"/>
      <c r="K859" s="42" t="n"/>
      <c r="L859" s="42" t="n"/>
      <c r="M859" s="42" t="n"/>
      <c r="N859" s="42" t="n"/>
      <c r="O859" s="42" t="n"/>
      <c r="P859" s="42" t="n"/>
      <c r="Q859" s="42" t="n"/>
      <c r="R859" s="42" t="n"/>
    </row>
    <row r="860">
      <c r="A860" s="42" t="n"/>
      <c r="B860" s="42">
        <f t="array" ref="B860">IFERROR(INDEX(Raw_Articles!$B:$B,MATCH(A860,Raw_Articles!$A:$A,0)),"")</f>
        <v/>
      </c>
      <c r="C860" s="42">
        <f t="array" ref="C860">IFERROR(INDEX(Raw_Articles!$G:$G,MATCH(A860,Raw_Articles!$A:$A,0)),"")</f>
        <v/>
      </c>
      <c r="D860" s="42">
        <f t="array" ref="D860">IFERROR(INDEX(Raw_Articles!$H:$H,MATCH(A860,Raw_Articles!$A:$A,0)),"")</f>
        <v/>
      </c>
      <c r="E860" s="42">
        <f t="array" ref="E860">IFERROR(INDEX(Raw_Articles!$I:$I,MATCH(A860,Raw_Articles!$A:$A,0)),"")</f>
        <v/>
      </c>
      <c r="F860" s="42">
        <f t="array" ref="F860">IFERROR(INDEX(Raw_Articles!$J:$J,MATCH(A860,Raw_Articles!$A:$A,0)),"")</f>
        <v/>
      </c>
      <c r="G860" s="42">
        <f t="array" ref="G860">IFERROR(INDEX(Raw_Articles!$K:$K,MATCH(A860,Raw_Articles!$A:$A,0)),"")</f>
        <v/>
      </c>
      <c r="H860" s="42" t="n"/>
      <c r="I860" s="42" t="n"/>
      <c r="J860" s="42" t="n"/>
      <c r="K860" s="42" t="n"/>
      <c r="L860" s="42" t="n"/>
      <c r="M860" s="42" t="n"/>
      <c r="N860" s="42" t="n"/>
      <c r="O860" s="42" t="n"/>
      <c r="P860" s="42" t="n"/>
      <c r="Q860" s="42" t="n"/>
      <c r="R860" s="42" t="n"/>
    </row>
    <row r="861">
      <c r="A861" s="42" t="n"/>
      <c r="B861" s="42">
        <f t="array" ref="B861">IFERROR(INDEX(Raw_Articles!$B:$B,MATCH(A861,Raw_Articles!$A:$A,0)),"")</f>
        <v/>
      </c>
      <c r="C861" s="42">
        <f t="array" ref="C861">IFERROR(INDEX(Raw_Articles!$G:$G,MATCH(A861,Raw_Articles!$A:$A,0)),"")</f>
        <v/>
      </c>
      <c r="D861" s="42">
        <f t="array" ref="D861">IFERROR(INDEX(Raw_Articles!$H:$H,MATCH(A861,Raw_Articles!$A:$A,0)),"")</f>
        <v/>
      </c>
      <c r="E861" s="42">
        <f t="array" ref="E861">IFERROR(INDEX(Raw_Articles!$I:$I,MATCH(A861,Raw_Articles!$A:$A,0)),"")</f>
        <v/>
      </c>
      <c r="F861" s="42">
        <f t="array" ref="F861">IFERROR(INDEX(Raw_Articles!$J:$J,MATCH(A861,Raw_Articles!$A:$A,0)),"")</f>
        <v/>
      </c>
      <c r="G861" s="42">
        <f t="array" ref="G861">IFERROR(INDEX(Raw_Articles!$K:$K,MATCH(A861,Raw_Articles!$A:$A,0)),"")</f>
        <v/>
      </c>
      <c r="H861" s="42" t="n"/>
      <c r="I861" s="42" t="n"/>
      <c r="J861" s="42" t="n"/>
      <c r="K861" s="42" t="n"/>
      <c r="L861" s="42" t="n"/>
      <c r="M861" s="42" t="n"/>
      <c r="N861" s="42" t="n"/>
      <c r="O861" s="42" t="n"/>
      <c r="P861" s="42" t="n"/>
      <c r="Q861" s="42" t="n"/>
      <c r="R861" s="42" t="n"/>
    </row>
    <row r="862">
      <c r="A862" s="42" t="n"/>
      <c r="B862" s="42">
        <f t="array" ref="B862">IFERROR(INDEX(Raw_Articles!$B:$B,MATCH(A862,Raw_Articles!$A:$A,0)),"")</f>
        <v/>
      </c>
      <c r="C862" s="42">
        <f t="array" ref="C862">IFERROR(INDEX(Raw_Articles!$G:$G,MATCH(A862,Raw_Articles!$A:$A,0)),"")</f>
        <v/>
      </c>
      <c r="D862" s="42">
        <f t="array" ref="D862">IFERROR(INDEX(Raw_Articles!$H:$H,MATCH(A862,Raw_Articles!$A:$A,0)),"")</f>
        <v/>
      </c>
      <c r="E862" s="42">
        <f t="array" ref="E862">IFERROR(INDEX(Raw_Articles!$I:$I,MATCH(A862,Raw_Articles!$A:$A,0)),"")</f>
        <v/>
      </c>
      <c r="F862" s="42">
        <f t="array" ref="F862">IFERROR(INDEX(Raw_Articles!$J:$J,MATCH(A862,Raw_Articles!$A:$A,0)),"")</f>
        <v/>
      </c>
      <c r="G862" s="42">
        <f t="array" ref="G862">IFERROR(INDEX(Raw_Articles!$K:$K,MATCH(A862,Raw_Articles!$A:$A,0)),"")</f>
        <v/>
      </c>
      <c r="H862" s="42" t="n"/>
      <c r="I862" s="42" t="n"/>
      <c r="J862" s="42" t="n"/>
      <c r="K862" s="42" t="n"/>
      <c r="L862" s="42" t="n"/>
      <c r="M862" s="42" t="n"/>
      <c r="N862" s="42" t="n"/>
      <c r="O862" s="42" t="n"/>
      <c r="P862" s="42" t="n"/>
      <c r="Q862" s="42" t="n"/>
      <c r="R862" s="42" t="n"/>
    </row>
    <row r="863">
      <c r="A863" s="42" t="n"/>
      <c r="B863" s="42">
        <f t="array" ref="B863">IFERROR(INDEX(Raw_Articles!$B:$B,MATCH(A863,Raw_Articles!$A:$A,0)),"")</f>
        <v/>
      </c>
      <c r="C863" s="42">
        <f t="array" ref="C863">IFERROR(INDEX(Raw_Articles!$G:$G,MATCH(A863,Raw_Articles!$A:$A,0)),"")</f>
        <v/>
      </c>
      <c r="D863" s="42">
        <f t="array" ref="D863">IFERROR(INDEX(Raw_Articles!$H:$H,MATCH(A863,Raw_Articles!$A:$A,0)),"")</f>
        <v/>
      </c>
      <c r="E863" s="42">
        <f t="array" ref="E863">IFERROR(INDEX(Raw_Articles!$I:$I,MATCH(A863,Raw_Articles!$A:$A,0)),"")</f>
        <v/>
      </c>
      <c r="F863" s="42">
        <f t="array" ref="F863">IFERROR(INDEX(Raw_Articles!$J:$J,MATCH(A863,Raw_Articles!$A:$A,0)),"")</f>
        <v/>
      </c>
      <c r="G863" s="42">
        <f t="array" ref="G863">IFERROR(INDEX(Raw_Articles!$K:$K,MATCH(A863,Raw_Articles!$A:$A,0)),"")</f>
        <v/>
      </c>
      <c r="H863" s="42" t="n"/>
      <c r="I863" s="42" t="n"/>
      <c r="J863" s="42" t="n"/>
      <c r="K863" s="42" t="n"/>
      <c r="L863" s="42" t="n"/>
      <c r="M863" s="42" t="n"/>
      <c r="N863" s="42" t="n"/>
      <c r="O863" s="42" t="n"/>
      <c r="P863" s="42" t="n"/>
      <c r="Q863" s="42" t="n"/>
      <c r="R863" s="42" t="n"/>
    </row>
    <row r="864">
      <c r="A864" s="42" t="n"/>
      <c r="B864" s="42">
        <f t="array" ref="B864">IFERROR(INDEX(Raw_Articles!$B:$B,MATCH(A864,Raw_Articles!$A:$A,0)),"")</f>
        <v/>
      </c>
      <c r="C864" s="42">
        <f t="array" ref="C864">IFERROR(INDEX(Raw_Articles!$G:$G,MATCH(A864,Raw_Articles!$A:$A,0)),"")</f>
        <v/>
      </c>
      <c r="D864" s="42">
        <f t="array" ref="D864">IFERROR(INDEX(Raw_Articles!$H:$H,MATCH(A864,Raw_Articles!$A:$A,0)),"")</f>
        <v/>
      </c>
      <c r="E864" s="42">
        <f t="array" ref="E864">IFERROR(INDEX(Raw_Articles!$I:$I,MATCH(A864,Raw_Articles!$A:$A,0)),"")</f>
        <v/>
      </c>
      <c r="F864" s="42">
        <f t="array" ref="F864">IFERROR(INDEX(Raw_Articles!$J:$J,MATCH(A864,Raw_Articles!$A:$A,0)),"")</f>
        <v/>
      </c>
      <c r="G864" s="42">
        <f t="array" ref="G864">IFERROR(INDEX(Raw_Articles!$K:$K,MATCH(A864,Raw_Articles!$A:$A,0)),"")</f>
        <v/>
      </c>
      <c r="H864" s="42" t="n"/>
      <c r="I864" s="42" t="n"/>
      <c r="J864" s="42" t="n"/>
      <c r="K864" s="42" t="n"/>
      <c r="L864" s="42" t="n"/>
      <c r="M864" s="42" t="n"/>
      <c r="N864" s="42" t="n"/>
      <c r="O864" s="42" t="n"/>
      <c r="P864" s="42" t="n"/>
      <c r="Q864" s="42" t="n"/>
      <c r="R864" s="42" t="n"/>
    </row>
    <row r="865">
      <c r="A865" s="42" t="n"/>
      <c r="B865" s="42">
        <f t="array" ref="B865">IFERROR(INDEX(Raw_Articles!$B:$B,MATCH(A865,Raw_Articles!$A:$A,0)),"")</f>
        <v/>
      </c>
      <c r="C865" s="42">
        <f t="array" ref="C865">IFERROR(INDEX(Raw_Articles!$G:$G,MATCH(A865,Raw_Articles!$A:$A,0)),"")</f>
        <v/>
      </c>
      <c r="D865" s="42">
        <f t="array" ref="D865">IFERROR(INDEX(Raw_Articles!$H:$H,MATCH(A865,Raw_Articles!$A:$A,0)),"")</f>
        <v/>
      </c>
      <c r="E865" s="42">
        <f t="array" ref="E865">IFERROR(INDEX(Raw_Articles!$I:$I,MATCH(A865,Raw_Articles!$A:$A,0)),"")</f>
        <v/>
      </c>
      <c r="F865" s="42">
        <f t="array" ref="F865">IFERROR(INDEX(Raw_Articles!$J:$J,MATCH(A865,Raw_Articles!$A:$A,0)),"")</f>
        <v/>
      </c>
      <c r="G865" s="42">
        <f t="array" ref="G865">IFERROR(INDEX(Raw_Articles!$K:$K,MATCH(A865,Raw_Articles!$A:$A,0)),"")</f>
        <v/>
      </c>
      <c r="H865" s="42" t="n"/>
      <c r="I865" s="42" t="n"/>
      <c r="J865" s="42" t="n"/>
      <c r="K865" s="42" t="n"/>
      <c r="L865" s="42" t="n"/>
      <c r="M865" s="42" t="n"/>
      <c r="N865" s="42" t="n"/>
      <c r="O865" s="42" t="n"/>
      <c r="P865" s="42" t="n"/>
      <c r="Q865" s="42" t="n"/>
      <c r="R865" s="42" t="n"/>
    </row>
    <row r="866">
      <c r="A866" s="42" t="n"/>
      <c r="B866" s="42">
        <f t="array" ref="B866">IFERROR(INDEX(Raw_Articles!$B:$B,MATCH(A866,Raw_Articles!$A:$A,0)),"")</f>
        <v/>
      </c>
      <c r="C866" s="42">
        <f t="array" ref="C866">IFERROR(INDEX(Raw_Articles!$G:$G,MATCH(A866,Raw_Articles!$A:$A,0)),"")</f>
        <v/>
      </c>
      <c r="D866" s="42">
        <f t="array" ref="D866">IFERROR(INDEX(Raw_Articles!$H:$H,MATCH(A866,Raw_Articles!$A:$A,0)),"")</f>
        <v/>
      </c>
      <c r="E866" s="42">
        <f t="array" ref="E866">IFERROR(INDEX(Raw_Articles!$I:$I,MATCH(A866,Raw_Articles!$A:$A,0)),"")</f>
        <v/>
      </c>
      <c r="F866" s="42">
        <f t="array" ref="F866">IFERROR(INDEX(Raw_Articles!$J:$J,MATCH(A866,Raw_Articles!$A:$A,0)),"")</f>
        <v/>
      </c>
      <c r="G866" s="42">
        <f t="array" ref="G866">IFERROR(INDEX(Raw_Articles!$K:$K,MATCH(A866,Raw_Articles!$A:$A,0)),"")</f>
        <v/>
      </c>
      <c r="H866" s="42" t="n"/>
      <c r="I866" s="42" t="n"/>
      <c r="J866" s="42" t="n"/>
      <c r="K866" s="42" t="n"/>
      <c r="L866" s="42" t="n"/>
      <c r="M866" s="42" t="n"/>
      <c r="N866" s="42" t="n"/>
      <c r="O866" s="42" t="n"/>
      <c r="P866" s="42" t="n"/>
      <c r="Q866" s="42" t="n"/>
      <c r="R866" s="42" t="n"/>
    </row>
    <row r="867">
      <c r="A867" s="42" t="n"/>
      <c r="B867" s="42">
        <f t="array" ref="B867">IFERROR(INDEX(Raw_Articles!$B:$B,MATCH(A867,Raw_Articles!$A:$A,0)),"")</f>
        <v/>
      </c>
      <c r="C867" s="42">
        <f t="array" ref="C867">IFERROR(INDEX(Raw_Articles!$G:$G,MATCH(A867,Raw_Articles!$A:$A,0)),"")</f>
        <v/>
      </c>
      <c r="D867" s="42">
        <f t="array" ref="D867">IFERROR(INDEX(Raw_Articles!$H:$H,MATCH(A867,Raw_Articles!$A:$A,0)),"")</f>
        <v/>
      </c>
      <c r="E867" s="42">
        <f t="array" ref="E867">IFERROR(INDEX(Raw_Articles!$I:$I,MATCH(A867,Raw_Articles!$A:$A,0)),"")</f>
        <v/>
      </c>
      <c r="F867" s="42">
        <f t="array" ref="F867">IFERROR(INDEX(Raw_Articles!$J:$J,MATCH(A867,Raw_Articles!$A:$A,0)),"")</f>
        <v/>
      </c>
      <c r="G867" s="42">
        <f t="array" ref="G867">IFERROR(INDEX(Raw_Articles!$K:$K,MATCH(A867,Raw_Articles!$A:$A,0)),"")</f>
        <v/>
      </c>
      <c r="H867" s="42" t="n"/>
      <c r="I867" s="42" t="n"/>
      <c r="J867" s="42" t="n"/>
      <c r="K867" s="42" t="n"/>
      <c r="L867" s="42" t="n"/>
      <c r="M867" s="42" t="n"/>
      <c r="N867" s="42" t="n"/>
      <c r="O867" s="42" t="n"/>
      <c r="P867" s="42" t="n"/>
      <c r="Q867" s="42" t="n"/>
      <c r="R867" s="42" t="n"/>
    </row>
    <row r="868">
      <c r="A868" s="42" t="n"/>
      <c r="B868" s="42">
        <f t="array" ref="B868">IFERROR(INDEX(Raw_Articles!$B:$B,MATCH(A868,Raw_Articles!$A:$A,0)),"")</f>
        <v/>
      </c>
      <c r="C868" s="42">
        <f t="array" ref="C868">IFERROR(INDEX(Raw_Articles!$G:$G,MATCH(A868,Raw_Articles!$A:$A,0)),"")</f>
        <v/>
      </c>
      <c r="D868" s="42">
        <f t="array" ref="D868">IFERROR(INDEX(Raw_Articles!$H:$H,MATCH(A868,Raw_Articles!$A:$A,0)),"")</f>
        <v/>
      </c>
      <c r="E868" s="42">
        <f t="array" ref="E868">IFERROR(INDEX(Raw_Articles!$I:$I,MATCH(A868,Raw_Articles!$A:$A,0)),"")</f>
        <v/>
      </c>
      <c r="F868" s="42">
        <f t="array" ref="F868">IFERROR(INDEX(Raw_Articles!$J:$J,MATCH(A868,Raw_Articles!$A:$A,0)),"")</f>
        <v/>
      </c>
      <c r="G868" s="42">
        <f t="array" ref="G868">IFERROR(INDEX(Raw_Articles!$K:$K,MATCH(A868,Raw_Articles!$A:$A,0)),"")</f>
        <v/>
      </c>
      <c r="H868" s="42" t="n"/>
      <c r="I868" s="42" t="n"/>
      <c r="J868" s="42" t="n"/>
      <c r="K868" s="42" t="n"/>
      <c r="L868" s="42" t="n"/>
      <c r="M868" s="42" t="n"/>
      <c r="N868" s="42" t="n"/>
      <c r="O868" s="42" t="n"/>
      <c r="P868" s="42" t="n"/>
      <c r="Q868" s="42" t="n"/>
      <c r="R868" s="42" t="n"/>
    </row>
    <row r="869">
      <c r="A869" s="42" t="n"/>
      <c r="B869" s="42">
        <f t="array" ref="B869">IFERROR(INDEX(Raw_Articles!$B:$B,MATCH(A869,Raw_Articles!$A:$A,0)),"")</f>
        <v/>
      </c>
      <c r="C869" s="42">
        <f t="array" ref="C869">IFERROR(INDEX(Raw_Articles!$G:$G,MATCH(A869,Raw_Articles!$A:$A,0)),"")</f>
        <v/>
      </c>
      <c r="D869" s="42">
        <f t="array" ref="D869">IFERROR(INDEX(Raw_Articles!$H:$H,MATCH(A869,Raw_Articles!$A:$A,0)),"")</f>
        <v/>
      </c>
      <c r="E869" s="42">
        <f t="array" ref="E869">IFERROR(INDEX(Raw_Articles!$I:$I,MATCH(A869,Raw_Articles!$A:$A,0)),"")</f>
        <v/>
      </c>
      <c r="F869" s="42">
        <f t="array" ref="F869">IFERROR(INDEX(Raw_Articles!$J:$J,MATCH(A869,Raw_Articles!$A:$A,0)),"")</f>
        <v/>
      </c>
      <c r="G869" s="42">
        <f t="array" ref="G869">IFERROR(INDEX(Raw_Articles!$K:$K,MATCH(A869,Raw_Articles!$A:$A,0)),"")</f>
        <v/>
      </c>
      <c r="H869" s="42" t="n"/>
      <c r="I869" s="42" t="n"/>
      <c r="J869" s="42" t="n"/>
      <c r="K869" s="42" t="n"/>
      <c r="L869" s="42" t="n"/>
      <c r="M869" s="42" t="n"/>
      <c r="N869" s="42" t="n"/>
      <c r="O869" s="42" t="n"/>
      <c r="P869" s="42" t="n"/>
      <c r="Q869" s="42" t="n"/>
      <c r="R869" s="42" t="n"/>
    </row>
    <row r="870">
      <c r="A870" s="42" t="n"/>
      <c r="B870" s="42">
        <f t="array" ref="B870">IFERROR(INDEX(Raw_Articles!$B:$B,MATCH(A870,Raw_Articles!$A:$A,0)),"")</f>
        <v/>
      </c>
      <c r="C870" s="42">
        <f t="array" ref="C870">IFERROR(INDEX(Raw_Articles!$G:$G,MATCH(A870,Raw_Articles!$A:$A,0)),"")</f>
        <v/>
      </c>
      <c r="D870" s="42">
        <f t="array" ref="D870">IFERROR(INDEX(Raw_Articles!$H:$H,MATCH(A870,Raw_Articles!$A:$A,0)),"")</f>
        <v/>
      </c>
      <c r="E870" s="42">
        <f t="array" ref="E870">IFERROR(INDEX(Raw_Articles!$I:$I,MATCH(A870,Raw_Articles!$A:$A,0)),"")</f>
        <v/>
      </c>
      <c r="F870" s="42">
        <f t="array" ref="F870">IFERROR(INDEX(Raw_Articles!$J:$J,MATCH(A870,Raw_Articles!$A:$A,0)),"")</f>
        <v/>
      </c>
      <c r="G870" s="42">
        <f t="array" ref="G870">IFERROR(INDEX(Raw_Articles!$K:$K,MATCH(A870,Raw_Articles!$A:$A,0)),"")</f>
        <v/>
      </c>
      <c r="H870" s="42" t="n"/>
      <c r="I870" s="42" t="n"/>
      <c r="J870" s="42" t="n"/>
      <c r="K870" s="42" t="n"/>
      <c r="L870" s="42" t="n"/>
      <c r="M870" s="42" t="n"/>
      <c r="N870" s="42" t="n"/>
      <c r="O870" s="42" t="n"/>
      <c r="P870" s="42" t="n"/>
      <c r="Q870" s="42" t="n"/>
      <c r="R870" s="42" t="n"/>
    </row>
    <row r="871">
      <c r="A871" s="42" t="n"/>
      <c r="B871" s="42">
        <f t="array" ref="B871">IFERROR(INDEX(Raw_Articles!$B:$B,MATCH(A871,Raw_Articles!$A:$A,0)),"")</f>
        <v/>
      </c>
      <c r="C871" s="42">
        <f t="array" ref="C871">IFERROR(INDEX(Raw_Articles!$G:$G,MATCH(A871,Raw_Articles!$A:$A,0)),"")</f>
        <v/>
      </c>
      <c r="D871" s="42">
        <f t="array" ref="D871">IFERROR(INDEX(Raw_Articles!$H:$H,MATCH(A871,Raw_Articles!$A:$A,0)),"")</f>
        <v/>
      </c>
      <c r="E871" s="42">
        <f t="array" ref="E871">IFERROR(INDEX(Raw_Articles!$I:$I,MATCH(A871,Raw_Articles!$A:$A,0)),"")</f>
        <v/>
      </c>
      <c r="F871" s="42">
        <f t="array" ref="F871">IFERROR(INDEX(Raw_Articles!$J:$J,MATCH(A871,Raw_Articles!$A:$A,0)),"")</f>
        <v/>
      </c>
      <c r="G871" s="42">
        <f t="array" ref="G871">IFERROR(INDEX(Raw_Articles!$K:$K,MATCH(A871,Raw_Articles!$A:$A,0)),"")</f>
        <v/>
      </c>
      <c r="H871" s="42" t="n"/>
      <c r="I871" s="42" t="n"/>
      <c r="J871" s="42" t="n"/>
      <c r="K871" s="42" t="n"/>
      <c r="L871" s="42" t="n"/>
      <c r="M871" s="42" t="n"/>
      <c r="N871" s="42" t="n"/>
      <c r="O871" s="42" t="n"/>
      <c r="P871" s="42" t="n"/>
      <c r="Q871" s="42" t="n"/>
      <c r="R871" s="42" t="n"/>
    </row>
    <row r="872">
      <c r="A872" s="42" t="n"/>
      <c r="B872" s="42">
        <f t="array" ref="B872">IFERROR(INDEX(Raw_Articles!$B:$B,MATCH(A872,Raw_Articles!$A:$A,0)),"")</f>
        <v/>
      </c>
      <c r="C872" s="42">
        <f t="array" ref="C872">IFERROR(INDEX(Raw_Articles!$G:$G,MATCH(A872,Raw_Articles!$A:$A,0)),"")</f>
        <v/>
      </c>
      <c r="D872" s="42">
        <f t="array" ref="D872">IFERROR(INDEX(Raw_Articles!$H:$H,MATCH(A872,Raw_Articles!$A:$A,0)),"")</f>
        <v/>
      </c>
      <c r="E872" s="42">
        <f t="array" ref="E872">IFERROR(INDEX(Raw_Articles!$I:$I,MATCH(A872,Raw_Articles!$A:$A,0)),"")</f>
        <v/>
      </c>
      <c r="F872" s="42">
        <f t="array" ref="F872">IFERROR(INDEX(Raw_Articles!$J:$J,MATCH(A872,Raw_Articles!$A:$A,0)),"")</f>
        <v/>
      </c>
      <c r="G872" s="42">
        <f t="array" ref="G872">IFERROR(INDEX(Raw_Articles!$K:$K,MATCH(A872,Raw_Articles!$A:$A,0)),"")</f>
        <v/>
      </c>
      <c r="H872" s="42" t="n"/>
      <c r="I872" s="42" t="n"/>
      <c r="J872" s="42" t="n"/>
      <c r="K872" s="42" t="n"/>
      <c r="L872" s="42" t="n"/>
      <c r="M872" s="42" t="n"/>
      <c r="N872" s="42" t="n"/>
      <c r="O872" s="42" t="n"/>
      <c r="P872" s="42" t="n"/>
      <c r="Q872" s="42" t="n"/>
      <c r="R872" s="42" t="n"/>
    </row>
    <row r="873">
      <c r="A873" s="42" t="n"/>
      <c r="B873" s="42">
        <f t="array" ref="B873">IFERROR(INDEX(Raw_Articles!$B:$B,MATCH(A873,Raw_Articles!$A:$A,0)),"")</f>
        <v/>
      </c>
      <c r="C873" s="42">
        <f t="array" ref="C873">IFERROR(INDEX(Raw_Articles!$G:$G,MATCH(A873,Raw_Articles!$A:$A,0)),"")</f>
        <v/>
      </c>
      <c r="D873" s="42">
        <f t="array" ref="D873">IFERROR(INDEX(Raw_Articles!$H:$H,MATCH(A873,Raw_Articles!$A:$A,0)),"")</f>
        <v/>
      </c>
      <c r="E873" s="42">
        <f t="array" ref="E873">IFERROR(INDEX(Raw_Articles!$I:$I,MATCH(A873,Raw_Articles!$A:$A,0)),"")</f>
        <v/>
      </c>
      <c r="F873" s="42">
        <f t="array" ref="F873">IFERROR(INDEX(Raw_Articles!$J:$J,MATCH(A873,Raw_Articles!$A:$A,0)),"")</f>
        <v/>
      </c>
      <c r="G873" s="42">
        <f t="array" ref="G873">IFERROR(INDEX(Raw_Articles!$K:$K,MATCH(A873,Raw_Articles!$A:$A,0)),"")</f>
        <v/>
      </c>
      <c r="H873" s="42" t="n"/>
      <c r="I873" s="42" t="n"/>
      <c r="J873" s="42" t="n"/>
      <c r="K873" s="42" t="n"/>
      <c r="L873" s="42" t="n"/>
      <c r="M873" s="42" t="n"/>
      <c r="N873" s="42" t="n"/>
      <c r="O873" s="42" t="n"/>
      <c r="P873" s="42" t="n"/>
      <c r="Q873" s="42" t="n"/>
      <c r="R873" s="42" t="n"/>
    </row>
    <row r="874">
      <c r="A874" s="42" t="n"/>
      <c r="B874" s="42">
        <f t="array" ref="B874">IFERROR(INDEX(Raw_Articles!$B:$B,MATCH(A874,Raw_Articles!$A:$A,0)),"")</f>
        <v/>
      </c>
      <c r="C874" s="42">
        <f t="array" ref="C874">IFERROR(INDEX(Raw_Articles!$G:$G,MATCH(A874,Raw_Articles!$A:$A,0)),"")</f>
        <v/>
      </c>
      <c r="D874" s="42">
        <f t="array" ref="D874">IFERROR(INDEX(Raw_Articles!$H:$H,MATCH(A874,Raw_Articles!$A:$A,0)),"")</f>
        <v/>
      </c>
      <c r="E874" s="42">
        <f t="array" ref="E874">IFERROR(INDEX(Raw_Articles!$I:$I,MATCH(A874,Raw_Articles!$A:$A,0)),"")</f>
        <v/>
      </c>
      <c r="F874" s="42">
        <f t="array" ref="F874">IFERROR(INDEX(Raw_Articles!$J:$J,MATCH(A874,Raw_Articles!$A:$A,0)),"")</f>
        <v/>
      </c>
      <c r="G874" s="42">
        <f t="array" ref="G874">IFERROR(INDEX(Raw_Articles!$K:$K,MATCH(A874,Raw_Articles!$A:$A,0)),"")</f>
        <v/>
      </c>
      <c r="H874" s="42" t="n"/>
      <c r="I874" s="42" t="n"/>
      <c r="J874" s="42" t="n"/>
      <c r="K874" s="42" t="n"/>
      <c r="L874" s="42" t="n"/>
      <c r="M874" s="42" t="n"/>
      <c r="N874" s="42" t="n"/>
      <c r="O874" s="42" t="n"/>
      <c r="P874" s="42" t="n"/>
      <c r="Q874" s="42" t="n"/>
      <c r="R874" s="42" t="n"/>
    </row>
    <row r="875">
      <c r="A875" s="42" t="n"/>
      <c r="B875" s="42">
        <f t="array" ref="B875">IFERROR(INDEX(Raw_Articles!$B:$B,MATCH(A875,Raw_Articles!$A:$A,0)),"")</f>
        <v/>
      </c>
      <c r="C875" s="42">
        <f t="array" ref="C875">IFERROR(INDEX(Raw_Articles!$G:$G,MATCH(A875,Raw_Articles!$A:$A,0)),"")</f>
        <v/>
      </c>
      <c r="D875" s="42">
        <f t="array" ref="D875">IFERROR(INDEX(Raw_Articles!$H:$H,MATCH(A875,Raw_Articles!$A:$A,0)),"")</f>
        <v/>
      </c>
      <c r="E875" s="42">
        <f t="array" ref="E875">IFERROR(INDEX(Raw_Articles!$I:$I,MATCH(A875,Raw_Articles!$A:$A,0)),"")</f>
        <v/>
      </c>
      <c r="F875" s="42">
        <f t="array" ref="F875">IFERROR(INDEX(Raw_Articles!$J:$J,MATCH(A875,Raw_Articles!$A:$A,0)),"")</f>
        <v/>
      </c>
      <c r="G875" s="42">
        <f t="array" ref="G875">IFERROR(INDEX(Raw_Articles!$K:$K,MATCH(A875,Raw_Articles!$A:$A,0)),"")</f>
        <v/>
      </c>
      <c r="H875" s="42" t="n"/>
      <c r="I875" s="42" t="n"/>
      <c r="J875" s="42" t="n"/>
      <c r="K875" s="42" t="n"/>
      <c r="L875" s="42" t="n"/>
      <c r="M875" s="42" t="n"/>
      <c r="N875" s="42" t="n"/>
      <c r="O875" s="42" t="n"/>
      <c r="P875" s="42" t="n"/>
      <c r="Q875" s="42" t="n"/>
      <c r="R875" s="42" t="n"/>
    </row>
    <row r="876">
      <c r="A876" s="42" t="n"/>
      <c r="B876" s="42">
        <f t="array" ref="B876">IFERROR(INDEX(Raw_Articles!$B:$B,MATCH(A876,Raw_Articles!$A:$A,0)),"")</f>
        <v/>
      </c>
      <c r="C876" s="42">
        <f t="array" ref="C876">IFERROR(INDEX(Raw_Articles!$G:$G,MATCH(A876,Raw_Articles!$A:$A,0)),"")</f>
        <v/>
      </c>
      <c r="D876" s="42">
        <f t="array" ref="D876">IFERROR(INDEX(Raw_Articles!$H:$H,MATCH(A876,Raw_Articles!$A:$A,0)),"")</f>
        <v/>
      </c>
      <c r="E876" s="42">
        <f t="array" ref="E876">IFERROR(INDEX(Raw_Articles!$I:$I,MATCH(A876,Raw_Articles!$A:$A,0)),"")</f>
        <v/>
      </c>
      <c r="F876" s="42">
        <f t="array" ref="F876">IFERROR(INDEX(Raw_Articles!$J:$J,MATCH(A876,Raw_Articles!$A:$A,0)),"")</f>
        <v/>
      </c>
      <c r="G876" s="42">
        <f t="array" ref="G876">IFERROR(INDEX(Raw_Articles!$K:$K,MATCH(A876,Raw_Articles!$A:$A,0)),"")</f>
        <v/>
      </c>
      <c r="H876" s="42" t="n"/>
      <c r="I876" s="42" t="n"/>
      <c r="J876" s="42" t="n"/>
      <c r="K876" s="42" t="n"/>
      <c r="L876" s="42" t="n"/>
      <c r="M876" s="42" t="n"/>
      <c r="N876" s="42" t="n"/>
      <c r="O876" s="42" t="n"/>
      <c r="P876" s="42" t="n"/>
      <c r="Q876" s="42" t="n"/>
      <c r="R876" s="42" t="n"/>
    </row>
    <row r="877">
      <c r="A877" s="42" t="n"/>
      <c r="B877" s="42">
        <f t="array" ref="B877">IFERROR(INDEX(Raw_Articles!$B:$B,MATCH(A877,Raw_Articles!$A:$A,0)),"")</f>
        <v/>
      </c>
      <c r="C877" s="42">
        <f t="array" ref="C877">IFERROR(INDEX(Raw_Articles!$G:$G,MATCH(A877,Raw_Articles!$A:$A,0)),"")</f>
        <v/>
      </c>
      <c r="D877" s="42">
        <f t="array" ref="D877">IFERROR(INDEX(Raw_Articles!$H:$H,MATCH(A877,Raw_Articles!$A:$A,0)),"")</f>
        <v/>
      </c>
      <c r="E877" s="42">
        <f t="array" ref="E877">IFERROR(INDEX(Raw_Articles!$I:$I,MATCH(A877,Raw_Articles!$A:$A,0)),"")</f>
        <v/>
      </c>
      <c r="F877" s="42">
        <f t="array" ref="F877">IFERROR(INDEX(Raw_Articles!$J:$J,MATCH(A877,Raw_Articles!$A:$A,0)),"")</f>
        <v/>
      </c>
      <c r="G877" s="42">
        <f t="array" ref="G877">IFERROR(INDEX(Raw_Articles!$K:$K,MATCH(A877,Raw_Articles!$A:$A,0)),"")</f>
        <v/>
      </c>
      <c r="H877" s="42" t="n"/>
      <c r="I877" s="42" t="n"/>
      <c r="J877" s="42" t="n"/>
      <c r="K877" s="42" t="n"/>
      <c r="L877" s="42" t="n"/>
      <c r="M877" s="42" t="n"/>
      <c r="N877" s="42" t="n"/>
      <c r="O877" s="42" t="n"/>
      <c r="P877" s="42" t="n"/>
      <c r="Q877" s="42" t="n"/>
      <c r="R877" s="42" t="n"/>
    </row>
    <row r="878">
      <c r="A878" s="42" t="n"/>
      <c r="B878" s="42">
        <f t="array" ref="B878">IFERROR(INDEX(Raw_Articles!$B:$B,MATCH(A878,Raw_Articles!$A:$A,0)),"")</f>
        <v/>
      </c>
      <c r="C878" s="42">
        <f t="array" ref="C878">IFERROR(INDEX(Raw_Articles!$G:$G,MATCH(A878,Raw_Articles!$A:$A,0)),"")</f>
        <v/>
      </c>
      <c r="D878" s="42">
        <f t="array" ref="D878">IFERROR(INDEX(Raw_Articles!$H:$H,MATCH(A878,Raw_Articles!$A:$A,0)),"")</f>
        <v/>
      </c>
      <c r="E878" s="42">
        <f t="array" ref="E878">IFERROR(INDEX(Raw_Articles!$I:$I,MATCH(A878,Raw_Articles!$A:$A,0)),"")</f>
        <v/>
      </c>
      <c r="F878" s="42">
        <f t="array" ref="F878">IFERROR(INDEX(Raw_Articles!$J:$J,MATCH(A878,Raw_Articles!$A:$A,0)),"")</f>
        <v/>
      </c>
      <c r="G878" s="42">
        <f t="array" ref="G878">IFERROR(INDEX(Raw_Articles!$K:$K,MATCH(A878,Raw_Articles!$A:$A,0)),"")</f>
        <v/>
      </c>
      <c r="H878" s="42" t="n"/>
      <c r="I878" s="42" t="n"/>
      <c r="J878" s="42" t="n"/>
      <c r="K878" s="42" t="n"/>
      <c r="L878" s="42" t="n"/>
      <c r="M878" s="42" t="n"/>
      <c r="N878" s="42" t="n"/>
      <c r="O878" s="42" t="n"/>
      <c r="P878" s="42" t="n"/>
      <c r="Q878" s="42" t="n"/>
      <c r="R878" s="42" t="n"/>
    </row>
    <row r="879">
      <c r="A879" s="42" t="n"/>
      <c r="B879" s="42">
        <f t="array" ref="B879">IFERROR(INDEX(Raw_Articles!$B:$B,MATCH(A879,Raw_Articles!$A:$A,0)),"")</f>
        <v/>
      </c>
      <c r="C879" s="42">
        <f t="array" ref="C879">IFERROR(INDEX(Raw_Articles!$G:$G,MATCH(A879,Raw_Articles!$A:$A,0)),"")</f>
        <v/>
      </c>
      <c r="D879" s="42">
        <f t="array" ref="D879">IFERROR(INDEX(Raw_Articles!$H:$H,MATCH(A879,Raw_Articles!$A:$A,0)),"")</f>
        <v/>
      </c>
      <c r="E879" s="42">
        <f t="array" ref="E879">IFERROR(INDEX(Raw_Articles!$I:$I,MATCH(A879,Raw_Articles!$A:$A,0)),"")</f>
        <v/>
      </c>
      <c r="F879" s="42">
        <f t="array" ref="F879">IFERROR(INDEX(Raw_Articles!$J:$J,MATCH(A879,Raw_Articles!$A:$A,0)),"")</f>
        <v/>
      </c>
      <c r="G879" s="42">
        <f t="array" ref="G879">IFERROR(INDEX(Raw_Articles!$K:$K,MATCH(A879,Raw_Articles!$A:$A,0)),"")</f>
        <v/>
      </c>
      <c r="H879" s="42" t="n"/>
      <c r="I879" s="42" t="n"/>
      <c r="J879" s="42" t="n"/>
      <c r="K879" s="42" t="n"/>
      <c r="L879" s="42" t="n"/>
      <c r="M879" s="42" t="n"/>
      <c r="N879" s="42" t="n"/>
      <c r="O879" s="42" t="n"/>
      <c r="P879" s="42" t="n"/>
      <c r="Q879" s="42" t="n"/>
      <c r="R879" s="42" t="n"/>
    </row>
    <row r="880">
      <c r="A880" s="42" t="n"/>
      <c r="B880" s="42">
        <f t="array" ref="B880">IFERROR(INDEX(Raw_Articles!$B:$B,MATCH(A880,Raw_Articles!$A:$A,0)),"")</f>
        <v/>
      </c>
      <c r="C880" s="42">
        <f t="array" ref="C880">IFERROR(INDEX(Raw_Articles!$G:$G,MATCH(A880,Raw_Articles!$A:$A,0)),"")</f>
        <v/>
      </c>
      <c r="D880" s="42">
        <f t="array" ref="D880">IFERROR(INDEX(Raw_Articles!$H:$H,MATCH(A880,Raw_Articles!$A:$A,0)),"")</f>
        <v/>
      </c>
      <c r="E880" s="42">
        <f t="array" ref="E880">IFERROR(INDEX(Raw_Articles!$I:$I,MATCH(A880,Raw_Articles!$A:$A,0)),"")</f>
        <v/>
      </c>
      <c r="F880" s="42">
        <f t="array" ref="F880">IFERROR(INDEX(Raw_Articles!$J:$J,MATCH(A880,Raw_Articles!$A:$A,0)),"")</f>
        <v/>
      </c>
      <c r="G880" s="42">
        <f t="array" ref="G880">IFERROR(INDEX(Raw_Articles!$K:$K,MATCH(A880,Raw_Articles!$A:$A,0)),"")</f>
        <v/>
      </c>
      <c r="H880" s="42" t="n"/>
      <c r="I880" s="42" t="n"/>
      <c r="J880" s="42" t="n"/>
      <c r="K880" s="42" t="n"/>
      <c r="L880" s="42" t="n"/>
      <c r="M880" s="42" t="n"/>
      <c r="N880" s="42" t="n"/>
      <c r="O880" s="42" t="n"/>
      <c r="P880" s="42" t="n"/>
      <c r="Q880" s="42" t="n"/>
      <c r="R880" s="42" t="n"/>
    </row>
    <row r="881">
      <c r="A881" s="42" t="n"/>
      <c r="B881" s="42">
        <f t="array" ref="B881">IFERROR(INDEX(Raw_Articles!$B:$B,MATCH(A881,Raw_Articles!$A:$A,0)),"")</f>
        <v/>
      </c>
      <c r="C881" s="42">
        <f t="array" ref="C881">IFERROR(INDEX(Raw_Articles!$G:$G,MATCH(A881,Raw_Articles!$A:$A,0)),"")</f>
        <v/>
      </c>
      <c r="D881" s="42">
        <f t="array" ref="D881">IFERROR(INDEX(Raw_Articles!$H:$H,MATCH(A881,Raw_Articles!$A:$A,0)),"")</f>
        <v/>
      </c>
      <c r="E881" s="42">
        <f t="array" ref="E881">IFERROR(INDEX(Raw_Articles!$I:$I,MATCH(A881,Raw_Articles!$A:$A,0)),"")</f>
        <v/>
      </c>
      <c r="F881" s="42">
        <f t="array" ref="F881">IFERROR(INDEX(Raw_Articles!$J:$J,MATCH(A881,Raw_Articles!$A:$A,0)),"")</f>
        <v/>
      </c>
      <c r="G881" s="42">
        <f t="array" ref="G881">IFERROR(INDEX(Raw_Articles!$K:$K,MATCH(A881,Raw_Articles!$A:$A,0)),"")</f>
        <v/>
      </c>
      <c r="H881" s="42" t="n"/>
      <c r="I881" s="42" t="n"/>
      <c r="J881" s="42" t="n"/>
      <c r="K881" s="42" t="n"/>
      <c r="L881" s="42" t="n"/>
      <c r="M881" s="42" t="n"/>
      <c r="N881" s="42" t="n"/>
      <c r="O881" s="42" t="n"/>
      <c r="P881" s="42" t="n"/>
      <c r="Q881" s="42" t="n"/>
      <c r="R881" s="42" t="n"/>
    </row>
    <row r="882">
      <c r="A882" s="42" t="n"/>
      <c r="B882" s="42">
        <f t="array" ref="B882">IFERROR(INDEX(Raw_Articles!$B:$B,MATCH(A882,Raw_Articles!$A:$A,0)),"")</f>
        <v/>
      </c>
      <c r="C882" s="42">
        <f t="array" ref="C882">IFERROR(INDEX(Raw_Articles!$G:$G,MATCH(A882,Raw_Articles!$A:$A,0)),"")</f>
        <v/>
      </c>
      <c r="D882" s="42">
        <f t="array" ref="D882">IFERROR(INDEX(Raw_Articles!$H:$H,MATCH(A882,Raw_Articles!$A:$A,0)),"")</f>
        <v/>
      </c>
      <c r="E882" s="42">
        <f t="array" ref="E882">IFERROR(INDEX(Raw_Articles!$I:$I,MATCH(A882,Raw_Articles!$A:$A,0)),"")</f>
        <v/>
      </c>
      <c r="F882" s="42">
        <f t="array" ref="F882">IFERROR(INDEX(Raw_Articles!$J:$J,MATCH(A882,Raw_Articles!$A:$A,0)),"")</f>
        <v/>
      </c>
      <c r="G882" s="42">
        <f t="array" ref="G882">IFERROR(INDEX(Raw_Articles!$K:$K,MATCH(A882,Raw_Articles!$A:$A,0)),"")</f>
        <v/>
      </c>
      <c r="H882" s="42" t="n"/>
      <c r="I882" s="42" t="n"/>
      <c r="J882" s="42" t="n"/>
      <c r="K882" s="42" t="n"/>
      <c r="L882" s="42" t="n"/>
      <c r="M882" s="42" t="n"/>
      <c r="N882" s="42" t="n"/>
      <c r="O882" s="42" t="n"/>
      <c r="P882" s="42" t="n"/>
      <c r="Q882" s="42" t="n"/>
      <c r="R882" s="42" t="n"/>
    </row>
    <row r="883">
      <c r="A883" s="42" t="n"/>
      <c r="B883" s="42">
        <f t="array" ref="B883">IFERROR(INDEX(Raw_Articles!$B:$B,MATCH(A883,Raw_Articles!$A:$A,0)),"")</f>
        <v/>
      </c>
      <c r="C883" s="42">
        <f t="array" ref="C883">IFERROR(INDEX(Raw_Articles!$G:$G,MATCH(A883,Raw_Articles!$A:$A,0)),"")</f>
        <v/>
      </c>
      <c r="D883" s="42">
        <f t="array" ref="D883">IFERROR(INDEX(Raw_Articles!$H:$H,MATCH(A883,Raw_Articles!$A:$A,0)),"")</f>
        <v/>
      </c>
      <c r="E883" s="42">
        <f t="array" ref="E883">IFERROR(INDEX(Raw_Articles!$I:$I,MATCH(A883,Raw_Articles!$A:$A,0)),"")</f>
        <v/>
      </c>
      <c r="F883" s="42">
        <f t="array" ref="F883">IFERROR(INDEX(Raw_Articles!$J:$J,MATCH(A883,Raw_Articles!$A:$A,0)),"")</f>
        <v/>
      </c>
      <c r="G883" s="42">
        <f t="array" ref="G883">IFERROR(INDEX(Raw_Articles!$K:$K,MATCH(A883,Raw_Articles!$A:$A,0)),"")</f>
        <v/>
      </c>
      <c r="H883" s="42" t="n"/>
      <c r="I883" s="42" t="n"/>
      <c r="J883" s="42" t="n"/>
      <c r="K883" s="42" t="n"/>
      <c r="L883" s="42" t="n"/>
      <c r="M883" s="42" t="n"/>
      <c r="N883" s="42" t="n"/>
      <c r="O883" s="42" t="n"/>
      <c r="P883" s="42" t="n"/>
      <c r="Q883" s="42" t="n"/>
      <c r="R883" s="42" t="n"/>
    </row>
    <row r="884">
      <c r="A884" s="42" t="n"/>
      <c r="B884" s="42">
        <f t="array" ref="B884">IFERROR(INDEX(Raw_Articles!$B:$B,MATCH(A884,Raw_Articles!$A:$A,0)),"")</f>
        <v/>
      </c>
      <c r="C884" s="42">
        <f t="array" ref="C884">IFERROR(INDEX(Raw_Articles!$G:$G,MATCH(A884,Raw_Articles!$A:$A,0)),"")</f>
        <v/>
      </c>
      <c r="D884" s="42">
        <f t="array" ref="D884">IFERROR(INDEX(Raw_Articles!$H:$H,MATCH(A884,Raw_Articles!$A:$A,0)),"")</f>
        <v/>
      </c>
      <c r="E884" s="42">
        <f t="array" ref="E884">IFERROR(INDEX(Raw_Articles!$I:$I,MATCH(A884,Raw_Articles!$A:$A,0)),"")</f>
        <v/>
      </c>
      <c r="F884" s="42">
        <f t="array" ref="F884">IFERROR(INDEX(Raw_Articles!$J:$J,MATCH(A884,Raw_Articles!$A:$A,0)),"")</f>
        <v/>
      </c>
      <c r="G884" s="42">
        <f t="array" ref="G884">IFERROR(INDEX(Raw_Articles!$K:$K,MATCH(A884,Raw_Articles!$A:$A,0)),"")</f>
        <v/>
      </c>
      <c r="H884" s="42" t="n"/>
      <c r="I884" s="42" t="n"/>
      <c r="J884" s="42" t="n"/>
      <c r="K884" s="42" t="n"/>
      <c r="L884" s="42" t="n"/>
      <c r="M884" s="42" t="n"/>
      <c r="N884" s="42" t="n"/>
      <c r="O884" s="42" t="n"/>
      <c r="P884" s="42" t="n"/>
      <c r="Q884" s="42" t="n"/>
      <c r="R884" s="42" t="n"/>
    </row>
    <row r="885">
      <c r="A885" s="42" t="n"/>
      <c r="B885" s="42">
        <f t="array" ref="B885">IFERROR(INDEX(Raw_Articles!$B:$B,MATCH(A885,Raw_Articles!$A:$A,0)),"")</f>
        <v/>
      </c>
      <c r="C885" s="42">
        <f t="array" ref="C885">IFERROR(INDEX(Raw_Articles!$G:$G,MATCH(A885,Raw_Articles!$A:$A,0)),"")</f>
        <v/>
      </c>
      <c r="D885" s="42">
        <f t="array" ref="D885">IFERROR(INDEX(Raw_Articles!$H:$H,MATCH(A885,Raw_Articles!$A:$A,0)),"")</f>
        <v/>
      </c>
      <c r="E885" s="42">
        <f t="array" ref="E885">IFERROR(INDEX(Raw_Articles!$I:$I,MATCH(A885,Raw_Articles!$A:$A,0)),"")</f>
        <v/>
      </c>
      <c r="F885" s="42">
        <f t="array" ref="F885">IFERROR(INDEX(Raw_Articles!$J:$J,MATCH(A885,Raw_Articles!$A:$A,0)),"")</f>
        <v/>
      </c>
      <c r="G885" s="42">
        <f t="array" ref="G885">IFERROR(INDEX(Raw_Articles!$K:$K,MATCH(A885,Raw_Articles!$A:$A,0)),"")</f>
        <v/>
      </c>
      <c r="H885" s="42" t="n"/>
      <c r="I885" s="42" t="n"/>
      <c r="J885" s="42" t="n"/>
      <c r="K885" s="42" t="n"/>
      <c r="L885" s="42" t="n"/>
      <c r="M885" s="42" t="n"/>
      <c r="N885" s="42" t="n"/>
      <c r="O885" s="42" t="n"/>
      <c r="P885" s="42" t="n"/>
      <c r="Q885" s="42" t="n"/>
      <c r="R885" s="42" t="n"/>
    </row>
    <row r="886">
      <c r="A886" s="42" t="n"/>
      <c r="B886" s="42">
        <f t="array" ref="B886">IFERROR(INDEX(Raw_Articles!$B:$B,MATCH(A886,Raw_Articles!$A:$A,0)),"")</f>
        <v/>
      </c>
      <c r="C886" s="42">
        <f t="array" ref="C886">IFERROR(INDEX(Raw_Articles!$G:$G,MATCH(A886,Raw_Articles!$A:$A,0)),"")</f>
        <v/>
      </c>
      <c r="D886" s="42">
        <f t="array" ref="D886">IFERROR(INDEX(Raw_Articles!$H:$H,MATCH(A886,Raw_Articles!$A:$A,0)),"")</f>
        <v/>
      </c>
      <c r="E886" s="42">
        <f t="array" ref="E886">IFERROR(INDEX(Raw_Articles!$I:$I,MATCH(A886,Raw_Articles!$A:$A,0)),"")</f>
        <v/>
      </c>
      <c r="F886" s="42">
        <f t="array" ref="F886">IFERROR(INDEX(Raw_Articles!$J:$J,MATCH(A886,Raw_Articles!$A:$A,0)),"")</f>
        <v/>
      </c>
      <c r="G886" s="42">
        <f t="array" ref="G886">IFERROR(INDEX(Raw_Articles!$K:$K,MATCH(A886,Raw_Articles!$A:$A,0)),"")</f>
        <v/>
      </c>
      <c r="H886" s="42" t="n"/>
      <c r="I886" s="42" t="n"/>
      <c r="J886" s="42" t="n"/>
      <c r="K886" s="42" t="n"/>
      <c r="L886" s="42" t="n"/>
      <c r="M886" s="42" t="n"/>
      <c r="N886" s="42" t="n"/>
      <c r="O886" s="42" t="n"/>
      <c r="P886" s="42" t="n"/>
      <c r="Q886" s="42" t="n"/>
      <c r="R886" s="42" t="n"/>
    </row>
    <row r="887">
      <c r="A887" s="42" t="n"/>
      <c r="B887" s="42">
        <f t="array" ref="B887">IFERROR(INDEX(Raw_Articles!$B:$B,MATCH(A887,Raw_Articles!$A:$A,0)),"")</f>
        <v/>
      </c>
      <c r="C887" s="42">
        <f t="array" ref="C887">IFERROR(INDEX(Raw_Articles!$G:$G,MATCH(A887,Raw_Articles!$A:$A,0)),"")</f>
        <v/>
      </c>
      <c r="D887" s="42">
        <f t="array" ref="D887">IFERROR(INDEX(Raw_Articles!$H:$H,MATCH(A887,Raw_Articles!$A:$A,0)),"")</f>
        <v/>
      </c>
      <c r="E887" s="42">
        <f t="array" ref="E887">IFERROR(INDEX(Raw_Articles!$I:$I,MATCH(A887,Raw_Articles!$A:$A,0)),"")</f>
        <v/>
      </c>
      <c r="F887" s="42">
        <f t="array" ref="F887">IFERROR(INDEX(Raw_Articles!$J:$J,MATCH(A887,Raw_Articles!$A:$A,0)),"")</f>
        <v/>
      </c>
      <c r="G887" s="42">
        <f t="array" ref="G887">IFERROR(INDEX(Raw_Articles!$K:$K,MATCH(A887,Raw_Articles!$A:$A,0)),"")</f>
        <v/>
      </c>
      <c r="H887" s="42" t="n"/>
      <c r="I887" s="42" t="n"/>
      <c r="J887" s="42" t="n"/>
      <c r="K887" s="42" t="n"/>
      <c r="L887" s="42" t="n"/>
      <c r="M887" s="42" t="n"/>
      <c r="N887" s="42" t="n"/>
      <c r="O887" s="42" t="n"/>
      <c r="P887" s="42" t="n"/>
      <c r="Q887" s="42" t="n"/>
      <c r="R887" s="42" t="n"/>
    </row>
    <row r="888">
      <c r="A888" s="42" t="n"/>
      <c r="B888" s="42">
        <f t="array" ref="B888">IFERROR(INDEX(Raw_Articles!$B:$B,MATCH(A888,Raw_Articles!$A:$A,0)),"")</f>
        <v/>
      </c>
      <c r="C888" s="42">
        <f t="array" ref="C888">IFERROR(INDEX(Raw_Articles!$G:$G,MATCH(A888,Raw_Articles!$A:$A,0)),"")</f>
        <v/>
      </c>
      <c r="D888" s="42">
        <f t="array" ref="D888">IFERROR(INDEX(Raw_Articles!$H:$H,MATCH(A888,Raw_Articles!$A:$A,0)),"")</f>
        <v/>
      </c>
      <c r="E888" s="42">
        <f t="array" ref="E888">IFERROR(INDEX(Raw_Articles!$I:$I,MATCH(A888,Raw_Articles!$A:$A,0)),"")</f>
        <v/>
      </c>
      <c r="F888" s="42">
        <f t="array" ref="F888">IFERROR(INDEX(Raw_Articles!$J:$J,MATCH(A888,Raw_Articles!$A:$A,0)),"")</f>
        <v/>
      </c>
      <c r="G888" s="42">
        <f t="array" ref="G888">IFERROR(INDEX(Raw_Articles!$K:$K,MATCH(A888,Raw_Articles!$A:$A,0)),"")</f>
        <v/>
      </c>
      <c r="H888" s="42" t="n"/>
      <c r="I888" s="42" t="n"/>
      <c r="J888" s="42" t="n"/>
      <c r="K888" s="42" t="n"/>
      <c r="L888" s="42" t="n"/>
      <c r="M888" s="42" t="n"/>
      <c r="N888" s="42" t="n"/>
      <c r="O888" s="42" t="n"/>
      <c r="P888" s="42" t="n"/>
      <c r="Q888" s="42" t="n"/>
      <c r="R888" s="42" t="n"/>
    </row>
    <row r="889">
      <c r="A889" s="42" t="n"/>
      <c r="B889" s="42">
        <f t="array" ref="B889">IFERROR(INDEX(Raw_Articles!$B:$B,MATCH(A889,Raw_Articles!$A:$A,0)),"")</f>
        <v/>
      </c>
      <c r="C889" s="42">
        <f t="array" ref="C889">IFERROR(INDEX(Raw_Articles!$G:$G,MATCH(A889,Raw_Articles!$A:$A,0)),"")</f>
        <v/>
      </c>
      <c r="D889" s="42">
        <f t="array" ref="D889">IFERROR(INDEX(Raw_Articles!$H:$H,MATCH(A889,Raw_Articles!$A:$A,0)),"")</f>
        <v/>
      </c>
      <c r="E889" s="42">
        <f t="array" ref="E889">IFERROR(INDEX(Raw_Articles!$I:$I,MATCH(A889,Raw_Articles!$A:$A,0)),"")</f>
        <v/>
      </c>
      <c r="F889" s="42">
        <f t="array" ref="F889">IFERROR(INDEX(Raw_Articles!$J:$J,MATCH(A889,Raw_Articles!$A:$A,0)),"")</f>
        <v/>
      </c>
      <c r="G889" s="42">
        <f t="array" ref="G889">IFERROR(INDEX(Raw_Articles!$K:$K,MATCH(A889,Raw_Articles!$A:$A,0)),"")</f>
        <v/>
      </c>
      <c r="H889" s="42" t="n"/>
      <c r="I889" s="42" t="n"/>
      <c r="J889" s="42" t="n"/>
      <c r="K889" s="42" t="n"/>
      <c r="L889" s="42" t="n"/>
      <c r="M889" s="42" t="n"/>
      <c r="N889" s="42" t="n"/>
      <c r="O889" s="42" t="n"/>
      <c r="P889" s="42" t="n"/>
      <c r="Q889" s="42" t="n"/>
      <c r="R889" s="42" t="n"/>
    </row>
    <row r="890">
      <c r="A890" s="42" t="n"/>
      <c r="B890" s="42">
        <f t="array" ref="B890">IFERROR(INDEX(Raw_Articles!$B:$B,MATCH(A890,Raw_Articles!$A:$A,0)),"")</f>
        <v/>
      </c>
      <c r="C890" s="42">
        <f t="array" ref="C890">IFERROR(INDEX(Raw_Articles!$G:$G,MATCH(A890,Raw_Articles!$A:$A,0)),"")</f>
        <v/>
      </c>
      <c r="D890" s="42">
        <f t="array" ref="D890">IFERROR(INDEX(Raw_Articles!$H:$H,MATCH(A890,Raw_Articles!$A:$A,0)),"")</f>
        <v/>
      </c>
      <c r="E890" s="42">
        <f t="array" ref="E890">IFERROR(INDEX(Raw_Articles!$I:$I,MATCH(A890,Raw_Articles!$A:$A,0)),"")</f>
        <v/>
      </c>
      <c r="F890" s="42">
        <f t="array" ref="F890">IFERROR(INDEX(Raw_Articles!$J:$J,MATCH(A890,Raw_Articles!$A:$A,0)),"")</f>
        <v/>
      </c>
      <c r="G890" s="42">
        <f t="array" ref="G890">IFERROR(INDEX(Raw_Articles!$K:$K,MATCH(A890,Raw_Articles!$A:$A,0)),"")</f>
        <v/>
      </c>
      <c r="H890" s="42" t="n"/>
      <c r="I890" s="42" t="n"/>
      <c r="J890" s="42" t="n"/>
      <c r="K890" s="42" t="n"/>
      <c r="L890" s="42" t="n"/>
      <c r="M890" s="42" t="n"/>
      <c r="N890" s="42" t="n"/>
      <c r="O890" s="42" t="n"/>
      <c r="P890" s="42" t="n"/>
      <c r="Q890" s="42" t="n"/>
      <c r="R890" s="42" t="n"/>
    </row>
    <row r="891">
      <c r="A891" s="42" t="n"/>
      <c r="B891" s="42">
        <f t="array" ref="B891">IFERROR(INDEX(Raw_Articles!$B:$B,MATCH(A891,Raw_Articles!$A:$A,0)),"")</f>
        <v/>
      </c>
      <c r="C891" s="42">
        <f t="array" ref="C891">IFERROR(INDEX(Raw_Articles!$G:$G,MATCH(A891,Raw_Articles!$A:$A,0)),"")</f>
        <v/>
      </c>
      <c r="D891" s="42">
        <f t="array" ref="D891">IFERROR(INDEX(Raw_Articles!$H:$H,MATCH(A891,Raw_Articles!$A:$A,0)),"")</f>
        <v/>
      </c>
      <c r="E891" s="42">
        <f t="array" ref="E891">IFERROR(INDEX(Raw_Articles!$I:$I,MATCH(A891,Raw_Articles!$A:$A,0)),"")</f>
        <v/>
      </c>
      <c r="F891" s="42">
        <f t="array" ref="F891">IFERROR(INDEX(Raw_Articles!$J:$J,MATCH(A891,Raw_Articles!$A:$A,0)),"")</f>
        <v/>
      </c>
      <c r="G891" s="42">
        <f t="array" ref="G891">IFERROR(INDEX(Raw_Articles!$K:$K,MATCH(A891,Raw_Articles!$A:$A,0)),"")</f>
        <v/>
      </c>
      <c r="H891" s="42" t="n"/>
      <c r="I891" s="42" t="n"/>
      <c r="J891" s="42" t="n"/>
      <c r="K891" s="42" t="n"/>
      <c r="L891" s="42" t="n"/>
      <c r="M891" s="42" t="n"/>
      <c r="N891" s="42" t="n"/>
      <c r="O891" s="42" t="n"/>
      <c r="P891" s="42" t="n"/>
      <c r="Q891" s="42" t="n"/>
      <c r="R891" s="42" t="n"/>
    </row>
    <row r="892">
      <c r="A892" s="42" t="n"/>
      <c r="B892" s="42">
        <f t="array" ref="B892">IFERROR(INDEX(Raw_Articles!$B:$B,MATCH(A892,Raw_Articles!$A:$A,0)),"")</f>
        <v/>
      </c>
      <c r="C892" s="42">
        <f t="array" ref="C892">IFERROR(INDEX(Raw_Articles!$G:$G,MATCH(A892,Raw_Articles!$A:$A,0)),"")</f>
        <v/>
      </c>
      <c r="D892" s="42">
        <f t="array" ref="D892">IFERROR(INDEX(Raw_Articles!$H:$H,MATCH(A892,Raw_Articles!$A:$A,0)),"")</f>
        <v/>
      </c>
      <c r="E892" s="42">
        <f t="array" ref="E892">IFERROR(INDEX(Raw_Articles!$I:$I,MATCH(A892,Raw_Articles!$A:$A,0)),"")</f>
        <v/>
      </c>
      <c r="F892" s="42">
        <f t="array" ref="F892">IFERROR(INDEX(Raw_Articles!$J:$J,MATCH(A892,Raw_Articles!$A:$A,0)),"")</f>
        <v/>
      </c>
      <c r="G892" s="42">
        <f t="array" ref="G892">IFERROR(INDEX(Raw_Articles!$K:$K,MATCH(A892,Raw_Articles!$A:$A,0)),"")</f>
        <v/>
      </c>
      <c r="H892" s="42" t="n"/>
      <c r="I892" s="42" t="n"/>
      <c r="J892" s="42" t="n"/>
      <c r="K892" s="42" t="n"/>
      <c r="L892" s="42" t="n"/>
      <c r="M892" s="42" t="n"/>
      <c r="N892" s="42" t="n"/>
      <c r="O892" s="42" t="n"/>
      <c r="P892" s="42" t="n"/>
      <c r="Q892" s="42" t="n"/>
      <c r="R892" s="42" t="n"/>
    </row>
    <row r="893">
      <c r="A893" s="42" t="n"/>
      <c r="B893" s="42">
        <f t="array" ref="B893">IFERROR(INDEX(Raw_Articles!$B:$B,MATCH(A893,Raw_Articles!$A:$A,0)),"")</f>
        <v/>
      </c>
      <c r="C893" s="42">
        <f t="array" ref="C893">IFERROR(INDEX(Raw_Articles!$G:$G,MATCH(A893,Raw_Articles!$A:$A,0)),"")</f>
        <v/>
      </c>
      <c r="D893" s="42">
        <f t="array" ref="D893">IFERROR(INDEX(Raw_Articles!$H:$H,MATCH(A893,Raw_Articles!$A:$A,0)),"")</f>
        <v/>
      </c>
      <c r="E893" s="42">
        <f t="array" ref="E893">IFERROR(INDEX(Raw_Articles!$I:$I,MATCH(A893,Raw_Articles!$A:$A,0)),"")</f>
        <v/>
      </c>
      <c r="F893" s="42">
        <f t="array" ref="F893">IFERROR(INDEX(Raw_Articles!$J:$J,MATCH(A893,Raw_Articles!$A:$A,0)),"")</f>
        <v/>
      </c>
      <c r="G893" s="42">
        <f t="array" ref="G893">IFERROR(INDEX(Raw_Articles!$K:$K,MATCH(A893,Raw_Articles!$A:$A,0)),"")</f>
        <v/>
      </c>
      <c r="H893" s="42" t="n"/>
      <c r="I893" s="42" t="n"/>
      <c r="J893" s="42" t="n"/>
      <c r="K893" s="42" t="n"/>
      <c r="L893" s="42" t="n"/>
      <c r="M893" s="42" t="n"/>
      <c r="N893" s="42" t="n"/>
      <c r="O893" s="42" t="n"/>
      <c r="P893" s="42" t="n"/>
      <c r="Q893" s="42" t="n"/>
      <c r="R893" s="42" t="n"/>
    </row>
    <row r="894">
      <c r="A894" s="42" t="n"/>
      <c r="B894" s="42">
        <f t="array" ref="B894">IFERROR(INDEX(Raw_Articles!$B:$B,MATCH(A894,Raw_Articles!$A:$A,0)),"")</f>
        <v/>
      </c>
      <c r="C894" s="42">
        <f t="array" ref="C894">IFERROR(INDEX(Raw_Articles!$G:$G,MATCH(A894,Raw_Articles!$A:$A,0)),"")</f>
        <v/>
      </c>
      <c r="D894" s="42">
        <f t="array" ref="D894">IFERROR(INDEX(Raw_Articles!$H:$H,MATCH(A894,Raw_Articles!$A:$A,0)),"")</f>
        <v/>
      </c>
      <c r="E894" s="42">
        <f t="array" ref="E894">IFERROR(INDEX(Raw_Articles!$I:$I,MATCH(A894,Raw_Articles!$A:$A,0)),"")</f>
        <v/>
      </c>
      <c r="F894" s="42">
        <f t="array" ref="F894">IFERROR(INDEX(Raw_Articles!$J:$J,MATCH(A894,Raw_Articles!$A:$A,0)),"")</f>
        <v/>
      </c>
      <c r="G894" s="42">
        <f t="array" ref="G894">IFERROR(INDEX(Raw_Articles!$K:$K,MATCH(A894,Raw_Articles!$A:$A,0)),"")</f>
        <v/>
      </c>
      <c r="H894" s="42" t="n"/>
      <c r="I894" s="42" t="n"/>
      <c r="J894" s="42" t="n"/>
      <c r="K894" s="42" t="n"/>
      <c r="L894" s="42" t="n"/>
      <c r="M894" s="42" t="n"/>
      <c r="N894" s="42" t="n"/>
      <c r="O894" s="42" t="n"/>
      <c r="P894" s="42" t="n"/>
      <c r="Q894" s="42" t="n"/>
      <c r="R894" s="42" t="n"/>
    </row>
    <row r="895">
      <c r="A895" s="42" t="n"/>
      <c r="B895" s="42">
        <f t="array" ref="B895">IFERROR(INDEX(Raw_Articles!$B:$B,MATCH(A895,Raw_Articles!$A:$A,0)),"")</f>
        <v/>
      </c>
      <c r="C895" s="42">
        <f t="array" ref="C895">IFERROR(INDEX(Raw_Articles!$G:$G,MATCH(A895,Raw_Articles!$A:$A,0)),"")</f>
        <v/>
      </c>
      <c r="D895" s="42">
        <f t="array" ref="D895">IFERROR(INDEX(Raw_Articles!$H:$H,MATCH(A895,Raw_Articles!$A:$A,0)),"")</f>
        <v/>
      </c>
      <c r="E895" s="42">
        <f t="array" ref="E895">IFERROR(INDEX(Raw_Articles!$I:$I,MATCH(A895,Raw_Articles!$A:$A,0)),"")</f>
        <v/>
      </c>
      <c r="F895" s="42">
        <f t="array" ref="F895">IFERROR(INDEX(Raw_Articles!$J:$J,MATCH(A895,Raw_Articles!$A:$A,0)),"")</f>
        <v/>
      </c>
      <c r="G895" s="42">
        <f t="array" ref="G895">IFERROR(INDEX(Raw_Articles!$K:$K,MATCH(A895,Raw_Articles!$A:$A,0)),"")</f>
        <v/>
      </c>
      <c r="H895" s="42" t="n"/>
      <c r="I895" s="42" t="n"/>
      <c r="J895" s="42" t="n"/>
      <c r="K895" s="42" t="n"/>
      <c r="L895" s="42" t="n"/>
      <c r="M895" s="42" t="n"/>
      <c r="N895" s="42" t="n"/>
      <c r="O895" s="42" t="n"/>
      <c r="P895" s="42" t="n"/>
      <c r="Q895" s="42" t="n"/>
      <c r="R895" s="42" t="n"/>
    </row>
    <row r="896">
      <c r="A896" s="42" t="n"/>
      <c r="B896" s="42">
        <f t="array" ref="B896">IFERROR(INDEX(Raw_Articles!$B:$B,MATCH(A896,Raw_Articles!$A:$A,0)),"")</f>
        <v/>
      </c>
      <c r="C896" s="42">
        <f t="array" ref="C896">IFERROR(INDEX(Raw_Articles!$G:$G,MATCH(A896,Raw_Articles!$A:$A,0)),"")</f>
        <v/>
      </c>
      <c r="D896" s="42">
        <f t="array" ref="D896">IFERROR(INDEX(Raw_Articles!$H:$H,MATCH(A896,Raw_Articles!$A:$A,0)),"")</f>
        <v/>
      </c>
      <c r="E896" s="42">
        <f t="array" ref="E896">IFERROR(INDEX(Raw_Articles!$I:$I,MATCH(A896,Raw_Articles!$A:$A,0)),"")</f>
        <v/>
      </c>
      <c r="F896" s="42">
        <f t="array" ref="F896">IFERROR(INDEX(Raw_Articles!$J:$J,MATCH(A896,Raw_Articles!$A:$A,0)),"")</f>
        <v/>
      </c>
      <c r="G896" s="42">
        <f t="array" ref="G896">IFERROR(INDEX(Raw_Articles!$K:$K,MATCH(A896,Raw_Articles!$A:$A,0)),"")</f>
        <v/>
      </c>
      <c r="H896" s="42" t="n"/>
      <c r="I896" s="42" t="n"/>
      <c r="J896" s="42" t="n"/>
      <c r="K896" s="42" t="n"/>
      <c r="L896" s="42" t="n"/>
      <c r="M896" s="42" t="n"/>
      <c r="N896" s="42" t="n"/>
      <c r="O896" s="42" t="n"/>
      <c r="P896" s="42" t="n"/>
      <c r="Q896" s="42" t="n"/>
      <c r="R896" s="42" t="n"/>
    </row>
    <row r="897">
      <c r="A897" s="42" t="n"/>
      <c r="B897" s="42">
        <f t="array" ref="B897">IFERROR(INDEX(Raw_Articles!$B:$B,MATCH(A897,Raw_Articles!$A:$A,0)),"")</f>
        <v/>
      </c>
      <c r="C897" s="42">
        <f t="array" ref="C897">IFERROR(INDEX(Raw_Articles!$G:$G,MATCH(A897,Raw_Articles!$A:$A,0)),"")</f>
        <v/>
      </c>
      <c r="D897" s="42">
        <f t="array" ref="D897">IFERROR(INDEX(Raw_Articles!$H:$H,MATCH(A897,Raw_Articles!$A:$A,0)),"")</f>
        <v/>
      </c>
      <c r="E897" s="42">
        <f t="array" ref="E897">IFERROR(INDEX(Raw_Articles!$I:$I,MATCH(A897,Raw_Articles!$A:$A,0)),"")</f>
        <v/>
      </c>
      <c r="F897" s="42">
        <f t="array" ref="F897">IFERROR(INDEX(Raw_Articles!$J:$J,MATCH(A897,Raw_Articles!$A:$A,0)),"")</f>
        <v/>
      </c>
      <c r="G897" s="42">
        <f t="array" ref="G897">IFERROR(INDEX(Raw_Articles!$K:$K,MATCH(A897,Raw_Articles!$A:$A,0)),"")</f>
        <v/>
      </c>
      <c r="H897" s="42" t="n"/>
      <c r="I897" s="42" t="n"/>
      <c r="J897" s="42" t="n"/>
      <c r="K897" s="42" t="n"/>
      <c r="L897" s="42" t="n"/>
      <c r="M897" s="42" t="n"/>
      <c r="N897" s="42" t="n"/>
      <c r="O897" s="42" t="n"/>
      <c r="P897" s="42" t="n"/>
      <c r="Q897" s="42" t="n"/>
      <c r="R897" s="42" t="n"/>
    </row>
    <row r="898">
      <c r="A898" s="42" t="n"/>
      <c r="B898" s="42">
        <f t="array" ref="B898">IFERROR(INDEX(Raw_Articles!$B:$B,MATCH(A898,Raw_Articles!$A:$A,0)),"")</f>
        <v/>
      </c>
      <c r="C898" s="42">
        <f t="array" ref="C898">IFERROR(INDEX(Raw_Articles!$G:$G,MATCH(A898,Raw_Articles!$A:$A,0)),"")</f>
        <v/>
      </c>
      <c r="D898" s="42">
        <f t="array" ref="D898">IFERROR(INDEX(Raw_Articles!$H:$H,MATCH(A898,Raw_Articles!$A:$A,0)),"")</f>
        <v/>
      </c>
      <c r="E898" s="42">
        <f t="array" ref="E898">IFERROR(INDEX(Raw_Articles!$I:$I,MATCH(A898,Raw_Articles!$A:$A,0)),"")</f>
        <v/>
      </c>
      <c r="F898" s="42">
        <f t="array" ref="F898">IFERROR(INDEX(Raw_Articles!$J:$J,MATCH(A898,Raw_Articles!$A:$A,0)),"")</f>
        <v/>
      </c>
      <c r="G898" s="42">
        <f t="array" ref="G898">IFERROR(INDEX(Raw_Articles!$K:$K,MATCH(A898,Raw_Articles!$A:$A,0)),"")</f>
        <v/>
      </c>
      <c r="H898" s="42" t="n"/>
      <c r="I898" s="42" t="n"/>
      <c r="J898" s="42" t="n"/>
      <c r="K898" s="42" t="n"/>
      <c r="L898" s="42" t="n"/>
      <c r="M898" s="42" t="n"/>
      <c r="N898" s="42" t="n"/>
      <c r="O898" s="42" t="n"/>
      <c r="P898" s="42" t="n"/>
      <c r="Q898" s="42" t="n"/>
      <c r="R898" s="42" t="n"/>
    </row>
    <row r="899">
      <c r="A899" s="42" t="n"/>
      <c r="B899" s="42">
        <f t="array" ref="B899">IFERROR(INDEX(Raw_Articles!$B:$B,MATCH(A899,Raw_Articles!$A:$A,0)),"")</f>
        <v/>
      </c>
      <c r="C899" s="42">
        <f t="array" ref="C899">IFERROR(INDEX(Raw_Articles!$G:$G,MATCH(A899,Raw_Articles!$A:$A,0)),"")</f>
        <v/>
      </c>
      <c r="D899" s="42">
        <f t="array" ref="D899">IFERROR(INDEX(Raw_Articles!$H:$H,MATCH(A899,Raw_Articles!$A:$A,0)),"")</f>
        <v/>
      </c>
      <c r="E899" s="42">
        <f t="array" ref="E899">IFERROR(INDEX(Raw_Articles!$I:$I,MATCH(A899,Raw_Articles!$A:$A,0)),"")</f>
        <v/>
      </c>
      <c r="F899" s="42">
        <f t="array" ref="F899">IFERROR(INDEX(Raw_Articles!$J:$J,MATCH(A899,Raw_Articles!$A:$A,0)),"")</f>
        <v/>
      </c>
      <c r="G899" s="42">
        <f t="array" ref="G899">IFERROR(INDEX(Raw_Articles!$K:$K,MATCH(A899,Raw_Articles!$A:$A,0)),"")</f>
        <v/>
      </c>
      <c r="H899" s="42" t="n"/>
      <c r="I899" s="42" t="n"/>
      <c r="J899" s="42" t="n"/>
      <c r="K899" s="42" t="n"/>
      <c r="L899" s="42" t="n"/>
      <c r="M899" s="42" t="n"/>
      <c r="N899" s="42" t="n"/>
      <c r="O899" s="42" t="n"/>
      <c r="P899" s="42" t="n"/>
      <c r="Q899" s="42" t="n"/>
      <c r="R899" s="42" t="n"/>
    </row>
    <row r="900">
      <c r="A900" s="42" t="n"/>
      <c r="B900" s="42">
        <f t="array" ref="B900">IFERROR(INDEX(Raw_Articles!$B:$B,MATCH(A900,Raw_Articles!$A:$A,0)),"")</f>
        <v/>
      </c>
      <c r="C900" s="42">
        <f t="array" ref="C900">IFERROR(INDEX(Raw_Articles!$G:$G,MATCH(A900,Raw_Articles!$A:$A,0)),"")</f>
        <v/>
      </c>
      <c r="D900" s="42">
        <f t="array" ref="D900">IFERROR(INDEX(Raw_Articles!$H:$H,MATCH(A900,Raw_Articles!$A:$A,0)),"")</f>
        <v/>
      </c>
      <c r="E900" s="42">
        <f t="array" ref="E900">IFERROR(INDEX(Raw_Articles!$I:$I,MATCH(A900,Raw_Articles!$A:$A,0)),"")</f>
        <v/>
      </c>
      <c r="F900" s="42">
        <f t="array" ref="F900">IFERROR(INDEX(Raw_Articles!$J:$J,MATCH(A900,Raw_Articles!$A:$A,0)),"")</f>
        <v/>
      </c>
      <c r="G900" s="42">
        <f t="array" ref="G900">IFERROR(INDEX(Raw_Articles!$K:$K,MATCH(A900,Raw_Articles!$A:$A,0)),"")</f>
        <v/>
      </c>
      <c r="H900" s="42" t="n"/>
      <c r="I900" s="42" t="n"/>
      <c r="J900" s="42" t="n"/>
      <c r="K900" s="42" t="n"/>
      <c r="L900" s="42" t="n"/>
      <c r="M900" s="42" t="n"/>
      <c r="N900" s="42" t="n"/>
      <c r="O900" s="42" t="n"/>
      <c r="P900" s="42" t="n"/>
      <c r="Q900" s="42" t="n"/>
      <c r="R900" s="42" t="n"/>
    </row>
    <row r="901">
      <c r="A901" s="42" t="n"/>
      <c r="B901" s="42">
        <f t="array" ref="B901">IFERROR(INDEX(Raw_Articles!$B:$B,MATCH(A901,Raw_Articles!$A:$A,0)),"")</f>
        <v/>
      </c>
      <c r="C901" s="42">
        <f t="array" ref="C901">IFERROR(INDEX(Raw_Articles!$G:$G,MATCH(A901,Raw_Articles!$A:$A,0)),"")</f>
        <v/>
      </c>
      <c r="D901" s="42">
        <f t="array" ref="D901">IFERROR(INDEX(Raw_Articles!$H:$H,MATCH(A901,Raw_Articles!$A:$A,0)),"")</f>
        <v/>
      </c>
      <c r="E901" s="42">
        <f t="array" ref="E901">IFERROR(INDEX(Raw_Articles!$I:$I,MATCH(A901,Raw_Articles!$A:$A,0)),"")</f>
        <v/>
      </c>
      <c r="F901" s="42">
        <f t="array" ref="F901">IFERROR(INDEX(Raw_Articles!$J:$J,MATCH(A901,Raw_Articles!$A:$A,0)),"")</f>
        <v/>
      </c>
      <c r="G901" s="42">
        <f t="array" ref="G901">IFERROR(INDEX(Raw_Articles!$K:$K,MATCH(A901,Raw_Articles!$A:$A,0)),"")</f>
        <v/>
      </c>
      <c r="H901" s="42" t="n"/>
      <c r="I901" s="42" t="n"/>
      <c r="J901" s="42" t="n"/>
      <c r="K901" s="42" t="n"/>
      <c r="L901" s="42" t="n"/>
      <c r="M901" s="42" t="n"/>
      <c r="N901" s="42" t="n"/>
      <c r="O901" s="42" t="n"/>
      <c r="P901" s="42" t="n"/>
      <c r="Q901" s="42" t="n"/>
      <c r="R901" s="42" t="n"/>
    </row>
    <row r="902">
      <c r="A902" s="42" t="n"/>
      <c r="B902" s="42">
        <f t="array" ref="B902">IFERROR(INDEX(Raw_Articles!$B:$B,MATCH(A902,Raw_Articles!$A:$A,0)),"")</f>
        <v/>
      </c>
      <c r="C902" s="42">
        <f t="array" ref="C902">IFERROR(INDEX(Raw_Articles!$G:$G,MATCH(A902,Raw_Articles!$A:$A,0)),"")</f>
        <v/>
      </c>
      <c r="D902" s="42">
        <f t="array" ref="D902">IFERROR(INDEX(Raw_Articles!$H:$H,MATCH(A902,Raw_Articles!$A:$A,0)),"")</f>
        <v/>
      </c>
      <c r="E902" s="42">
        <f t="array" ref="E902">IFERROR(INDEX(Raw_Articles!$I:$I,MATCH(A902,Raw_Articles!$A:$A,0)),"")</f>
        <v/>
      </c>
      <c r="F902" s="42">
        <f t="array" ref="F902">IFERROR(INDEX(Raw_Articles!$J:$J,MATCH(A902,Raw_Articles!$A:$A,0)),"")</f>
        <v/>
      </c>
      <c r="G902" s="42">
        <f t="array" ref="G902">IFERROR(INDEX(Raw_Articles!$K:$K,MATCH(A902,Raw_Articles!$A:$A,0)),"")</f>
        <v/>
      </c>
      <c r="H902" s="42" t="n"/>
      <c r="I902" s="42" t="n"/>
      <c r="J902" s="42" t="n"/>
      <c r="K902" s="42" t="n"/>
      <c r="L902" s="42" t="n"/>
      <c r="M902" s="42" t="n"/>
      <c r="N902" s="42" t="n"/>
      <c r="O902" s="42" t="n"/>
      <c r="P902" s="42" t="n"/>
      <c r="Q902" s="42" t="n"/>
      <c r="R902" s="42" t="n"/>
    </row>
    <row r="903">
      <c r="A903" s="42" t="n"/>
      <c r="B903" s="42">
        <f t="array" ref="B903">IFERROR(INDEX(Raw_Articles!$B:$B,MATCH(A903,Raw_Articles!$A:$A,0)),"")</f>
        <v/>
      </c>
      <c r="C903" s="42">
        <f t="array" ref="C903">IFERROR(INDEX(Raw_Articles!$G:$G,MATCH(A903,Raw_Articles!$A:$A,0)),"")</f>
        <v/>
      </c>
      <c r="D903" s="42">
        <f t="array" ref="D903">IFERROR(INDEX(Raw_Articles!$H:$H,MATCH(A903,Raw_Articles!$A:$A,0)),"")</f>
        <v/>
      </c>
      <c r="E903" s="42">
        <f t="array" ref="E903">IFERROR(INDEX(Raw_Articles!$I:$I,MATCH(A903,Raw_Articles!$A:$A,0)),"")</f>
        <v/>
      </c>
      <c r="F903" s="42">
        <f t="array" ref="F903">IFERROR(INDEX(Raw_Articles!$J:$J,MATCH(A903,Raw_Articles!$A:$A,0)),"")</f>
        <v/>
      </c>
      <c r="G903" s="42">
        <f t="array" ref="G903">IFERROR(INDEX(Raw_Articles!$K:$K,MATCH(A903,Raw_Articles!$A:$A,0)),"")</f>
        <v/>
      </c>
      <c r="H903" s="42" t="n"/>
      <c r="I903" s="42" t="n"/>
      <c r="J903" s="42" t="n"/>
      <c r="K903" s="42" t="n"/>
      <c r="L903" s="42" t="n"/>
      <c r="M903" s="42" t="n"/>
      <c r="N903" s="42" t="n"/>
      <c r="O903" s="42" t="n"/>
      <c r="P903" s="42" t="n"/>
      <c r="Q903" s="42" t="n"/>
      <c r="R903" s="42" t="n"/>
    </row>
    <row r="904">
      <c r="A904" s="42" t="n"/>
      <c r="B904" s="42">
        <f t="array" ref="B904">IFERROR(INDEX(Raw_Articles!$B:$B,MATCH(A904,Raw_Articles!$A:$A,0)),"")</f>
        <v/>
      </c>
      <c r="C904" s="42">
        <f t="array" ref="C904">IFERROR(INDEX(Raw_Articles!$G:$G,MATCH(A904,Raw_Articles!$A:$A,0)),"")</f>
        <v/>
      </c>
      <c r="D904" s="42">
        <f t="array" ref="D904">IFERROR(INDEX(Raw_Articles!$H:$H,MATCH(A904,Raw_Articles!$A:$A,0)),"")</f>
        <v/>
      </c>
      <c r="E904" s="42">
        <f t="array" ref="E904">IFERROR(INDEX(Raw_Articles!$I:$I,MATCH(A904,Raw_Articles!$A:$A,0)),"")</f>
        <v/>
      </c>
      <c r="F904" s="42">
        <f t="array" ref="F904">IFERROR(INDEX(Raw_Articles!$J:$J,MATCH(A904,Raw_Articles!$A:$A,0)),"")</f>
        <v/>
      </c>
      <c r="G904" s="42">
        <f t="array" ref="G904">IFERROR(INDEX(Raw_Articles!$K:$K,MATCH(A904,Raw_Articles!$A:$A,0)),"")</f>
        <v/>
      </c>
      <c r="H904" s="42" t="n"/>
      <c r="I904" s="42" t="n"/>
      <c r="J904" s="42" t="n"/>
      <c r="K904" s="42" t="n"/>
      <c r="L904" s="42" t="n"/>
      <c r="M904" s="42" t="n"/>
      <c r="N904" s="42" t="n"/>
      <c r="O904" s="42" t="n"/>
      <c r="P904" s="42" t="n"/>
      <c r="Q904" s="42" t="n"/>
      <c r="R904" s="42" t="n"/>
    </row>
    <row r="905">
      <c r="A905" s="42" t="n"/>
      <c r="B905" s="42">
        <f t="array" ref="B905">IFERROR(INDEX(Raw_Articles!$B:$B,MATCH(A905,Raw_Articles!$A:$A,0)),"")</f>
        <v/>
      </c>
      <c r="C905" s="42">
        <f t="array" ref="C905">IFERROR(INDEX(Raw_Articles!$G:$G,MATCH(A905,Raw_Articles!$A:$A,0)),"")</f>
        <v/>
      </c>
      <c r="D905" s="42">
        <f t="array" ref="D905">IFERROR(INDEX(Raw_Articles!$H:$H,MATCH(A905,Raw_Articles!$A:$A,0)),"")</f>
        <v/>
      </c>
      <c r="E905" s="42">
        <f t="array" ref="E905">IFERROR(INDEX(Raw_Articles!$I:$I,MATCH(A905,Raw_Articles!$A:$A,0)),"")</f>
        <v/>
      </c>
      <c r="F905" s="42">
        <f t="array" ref="F905">IFERROR(INDEX(Raw_Articles!$J:$J,MATCH(A905,Raw_Articles!$A:$A,0)),"")</f>
        <v/>
      </c>
      <c r="G905" s="42">
        <f t="array" ref="G905">IFERROR(INDEX(Raw_Articles!$K:$K,MATCH(A905,Raw_Articles!$A:$A,0)),"")</f>
        <v/>
      </c>
      <c r="H905" s="42" t="n"/>
      <c r="I905" s="42" t="n"/>
      <c r="J905" s="42" t="n"/>
      <c r="K905" s="42" t="n"/>
      <c r="L905" s="42" t="n"/>
      <c r="M905" s="42" t="n"/>
      <c r="N905" s="42" t="n"/>
      <c r="O905" s="42" t="n"/>
      <c r="P905" s="42" t="n"/>
      <c r="Q905" s="42" t="n"/>
      <c r="R905" s="42" t="n"/>
    </row>
    <row r="906">
      <c r="A906" s="42" t="n"/>
      <c r="B906" s="42">
        <f t="array" ref="B906">IFERROR(INDEX(Raw_Articles!$B:$B,MATCH(A906,Raw_Articles!$A:$A,0)),"")</f>
        <v/>
      </c>
      <c r="C906" s="42">
        <f t="array" ref="C906">IFERROR(INDEX(Raw_Articles!$G:$G,MATCH(A906,Raw_Articles!$A:$A,0)),"")</f>
        <v/>
      </c>
      <c r="D906" s="42">
        <f t="array" ref="D906">IFERROR(INDEX(Raw_Articles!$H:$H,MATCH(A906,Raw_Articles!$A:$A,0)),"")</f>
        <v/>
      </c>
      <c r="E906" s="42">
        <f t="array" ref="E906">IFERROR(INDEX(Raw_Articles!$I:$I,MATCH(A906,Raw_Articles!$A:$A,0)),"")</f>
        <v/>
      </c>
      <c r="F906" s="42">
        <f t="array" ref="F906">IFERROR(INDEX(Raw_Articles!$J:$J,MATCH(A906,Raw_Articles!$A:$A,0)),"")</f>
        <v/>
      </c>
      <c r="G906" s="42">
        <f t="array" ref="G906">IFERROR(INDEX(Raw_Articles!$K:$K,MATCH(A906,Raw_Articles!$A:$A,0)),"")</f>
        <v/>
      </c>
      <c r="H906" s="42" t="n"/>
      <c r="I906" s="42" t="n"/>
      <c r="J906" s="42" t="n"/>
      <c r="K906" s="42" t="n"/>
      <c r="L906" s="42" t="n"/>
      <c r="M906" s="42" t="n"/>
      <c r="N906" s="42" t="n"/>
      <c r="O906" s="42" t="n"/>
      <c r="P906" s="42" t="n"/>
      <c r="Q906" s="42" t="n"/>
      <c r="R906" s="42" t="n"/>
    </row>
    <row r="907">
      <c r="A907" s="42" t="n"/>
      <c r="B907" s="42">
        <f t="array" ref="B907">IFERROR(INDEX(Raw_Articles!$B:$B,MATCH(A907,Raw_Articles!$A:$A,0)),"")</f>
        <v/>
      </c>
      <c r="C907" s="42">
        <f t="array" ref="C907">IFERROR(INDEX(Raw_Articles!$G:$G,MATCH(A907,Raw_Articles!$A:$A,0)),"")</f>
        <v/>
      </c>
      <c r="D907" s="42">
        <f t="array" ref="D907">IFERROR(INDEX(Raw_Articles!$H:$H,MATCH(A907,Raw_Articles!$A:$A,0)),"")</f>
        <v/>
      </c>
      <c r="E907" s="42">
        <f t="array" ref="E907">IFERROR(INDEX(Raw_Articles!$I:$I,MATCH(A907,Raw_Articles!$A:$A,0)),"")</f>
        <v/>
      </c>
      <c r="F907" s="42">
        <f t="array" ref="F907">IFERROR(INDEX(Raw_Articles!$J:$J,MATCH(A907,Raw_Articles!$A:$A,0)),"")</f>
        <v/>
      </c>
      <c r="G907" s="42">
        <f t="array" ref="G907">IFERROR(INDEX(Raw_Articles!$K:$K,MATCH(A907,Raw_Articles!$A:$A,0)),"")</f>
        <v/>
      </c>
      <c r="H907" s="42" t="n"/>
      <c r="I907" s="42" t="n"/>
      <c r="J907" s="42" t="n"/>
      <c r="K907" s="42" t="n"/>
      <c r="L907" s="42" t="n"/>
      <c r="M907" s="42" t="n"/>
      <c r="N907" s="42" t="n"/>
      <c r="O907" s="42" t="n"/>
      <c r="P907" s="42" t="n"/>
      <c r="Q907" s="42" t="n"/>
      <c r="R907" s="42" t="n"/>
    </row>
    <row r="908">
      <c r="A908" s="42" t="n"/>
      <c r="B908" s="42">
        <f t="array" ref="B908">IFERROR(INDEX(Raw_Articles!$B:$B,MATCH(A908,Raw_Articles!$A:$A,0)),"")</f>
        <v/>
      </c>
      <c r="C908" s="42">
        <f t="array" ref="C908">IFERROR(INDEX(Raw_Articles!$G:$G,MATCH(A908,Raw_Articles!$A:$A,0)),"")</f>
        <v/>
      </c>
      <c r="D908" s="42">
        <f t="array" ref="D908">IFERROR(INDEX(Raw_Articles!$H:$H,MATCH(A908,Raw_Articles!$A:$A,0)),"")</f>
        <v/>
      </c>
      <c r="E908" s="42">
        <f t="array" ref="E908">IFERROR(INDEX(Raw_Articles!$I:$I,MATCH(A908,Raw_Articles!$A:$A,0)),"")</f>
        <v/>
      </c>
      <c r="F908" s="42">
        <f t="array" ref="F908">IFERROR(INDEX(Raw_Articles!$J:$J,MATCH(A908,Raw_Articles!$A:$A,0)),"")</f>
        <v/>
      </c>
      <c r="G908" s="42">
        <f t="array" ref="G908">IFERROR(INDEX(Raw_Articles!$K:$K,MATCH(A908,Raw_Articles!$A:$A,0)),"")</f>
        <v/>
      </c>
      <c r="H908" s="42" t="n"/>
      <c r="I908" s="42" t="n"/>
      <c r="J908" s="42" t="n"/>
      <c r="K908" s="42" t="n"/>
      <c r="L908" s="42" t="n"/>
      <c r="M908" s="42" t="n"/>
      <c r="N908" s="42" t="n"/>
      <c r="O908" s="42" t="n"/>
      <c r="P908" s="42" t="n"/>
      <c r="Q908" s="42" t="n"/>
      <c r="R908" s="42" t="n"/>
    </row>
    <row r="909">
      <c r="A909" s="42" t="n"/>
      <c r="B909" s="42">
        <f t="array" ref="B909">IFERROR(INDEX(Raw_Articles!$B:$B,MATCH(A909,Raw_Articles!$A:$A,0)),"")</f>
        <v/>
      </c>
      <c r="C909" s="42">
        <f t="array" ref="C909">IFERROR(INDEX(Raw_Articles!$G:$G,MATCH(A909,Raw_Articles!$A:$A,0)),"")</f>
        <v/>
      </c>
      <c r="D909" s="42">
        <f t="array" ref="D909">IFERROR(INDEX(Raw_Articles!$H:$H,MATCH(A909,Raw_Articles!$A:$A,0)),"")</f>
        <v/>
      </c>
      <c r="E909" s="42">
        <f t="array" ref="E909">IFERROR(INDEX(Raw_Articles!$I:$I,MATCH(A909,Raw_Articles!$A:$A,0)),"")</f>
        <v/>
      </c>
      <c r="F909" s="42">
        <f t="array" ref="F909">IFERROR(INDEX(Raw_Articles!$J:$J,MATCH(A909,Raw_Articles!$A:$A,0)),"")</f>
        <v/>
      </c>
      <c r="G909" s="42">
        <f t="array" ref="G909">IFERROR(INDEX(Raw_Articles!$K:$K,MATCH(A909,Raw_Articles!$A:$A,0)),"")</f>
        <v/>
      </c>
      <c r="H909" s="42" t="n"/>
      <c r="I909" s="42" t="n"/>
      <c r="J909" s="42" t="n"/>
      <c r="K909" s="42" t="n"/>
      <c r="L909" s="42" t="n"/>
      <c r="M909" s="42" t="n"/>
      <c r="N909" s="42" t="n"/>
      <c r="O909" s="42" t="n"/>
      <c r="P909" s="42" t="n"/>
      <c r="Q909" s="42" t="n"/>
      <c r="R909" s="42" t="n"/>
    </row>
    <row r="910">
      <c r="A910" s="42" t="n"/>
      <c r="B910" s="42">
        <f t="array" ref="B910">IFERROR(INDEX(Raw_Articles!$B:$B,MATCH(A910,Raw_Articles!$A:$A,0)),"")</f>
        <v/>
      </c>
      <c r="C910" s="42">
        <f t="array" ref="C910">IFERROR(INDEX(Raw_Articles!$G:$G,MATCH(A910,Raw_Articles!$A:$A,0)),"")</f>
        <v/>
      </c>
      <c r="D910" s="42">
        <f t="array" ref="D910">IFERROR(INDEX(Raw_Articles!$H:$H,MATCH(A910,Raw_Articles!$A:$A,0)),"")</f>
        <v/>
      </c>
      <c r="E910" s="42">
        <f t="array" ref="E910">IFERROR(INDEX(Raw_Articles!$I:$I,MATCH(A910,Raw_Articles!$A:$A,0)),"")</f>
        <v/>
      </c>
      <c r="F910" s="42">
        <f t="array" ref="F910">IFERROR(INDEX(Raw_Articles!$J:$J,MATCH(A910,Raw_Articles!$A:$A,0)),"")</f>
        <v/>
      </c>
      <c r="G910" s="42">
        <f t="array" ref="G910">IFERROR(INDEX(Raw_Articles!$K:$K,MATCH(A910,Raw_Articles!$A:$A,0)),"")</f>
        <v/>
      </c>
      <c r="H910" s="42" t="n"/>
      <c r="I910" s="42" t="n"/>
      <c r="J910" s="42" t="n"/>
      <c r="K910" s="42" t="n"/>
      <c r="L910" s="42" t="n"/>
      <c r="M910" s="42" t="n"/>
      <c r="N910" s="42" t="n"/>
      <c r="O910" s="42" t="n"/>
      <c r="P910" s="42" t="n"/>
      <c r="Q910" s="42" t="n"/>
      <c r="R910" s="42" t="n"/>
    </row>
    <row r="911">
      <c r="A911" s="42" t="n"/>
      <c r="B911" s="42">
        <f t="array" ref="B911">IFERROR(INDEX(Raw_Articles!$B:$B,MATCH(A911,Raw_Articles!$A:$A,0)),"")</f>
        <v/>
      </c>
      <c r="C911" s="42">
        <f t="array" ref="C911">IFERROR(INDEX(Raw_Articles!$G:$G,MATCH(A911,Raw_Articles!$A:$A,0)),"")</f>
        <v/>
      </c>
      <c r="D911" s="42">
        <f t="array" ref="D911">IFERROR(INDEX(Raw_Articles!$H:$H,MATCH(A911,Raw_Articles!$A:$A,0)),"")</f>
        <v/>
      </c>
      <c r="E911" s="42">
        <f t="array" ref="E911">IFERROR(INDEX(Raw_Articles!$I:$I,MATCH(A911,Raw_Articles!$A:$A,0)),"")</f>
        <v/>
      </c>
      <c r="F911" s="42">
        <f t="array" ref="F911">IFERROR(INDEX(Raw_Articles!$J:$J,MATCH(A911,Raw_Articles!$A:$A,0)),"")</f>
        <v/>
      </c>
      <c r="G911" s="42">
        <f t="array" ref="G911">IFERROR(INDEX(Raw_Articles!$K:$K,MATCH(A911,Raw_Articles!$A:$A,0)),"")</f>
        <v/>
      </c>
      <c r="H911" s="42" t="n"/>
      <c r="I911" s="42" t="n"/>
      <c r="J911" s="42" t="n"/>
      <c r="K911" s="42" t="n"/>
      <c r="L911" s="42" t="n"/>
      <c r="M911" s="42" t="n"/>
      <c r="N911" s="42" t="n"/>
      <c r="O911" s="42" t="n"/>
      <c r="P911" s="42" t="n"/>
      <c r="Q911" s="42" t="n"/>
      <c r="R911" s="42" t="n"/>
    </row>
    <row r="912">
      <c r="A912" s="42" t="n"/>
      <c r="B912" s="42">
        <f t="array" ref="B912">IFERROR(INDEX(Raw_Articles!$B:$B,MATCH(A912,Raw_Articles!$A:$A,0)),"")</f>
        <v/>
      </c>
      <c r="C912" s="42">
        <f t="array" ref="C912">IFERROR(INDEX(Raw_Articles!$G:$G,MATCH(A912,Raw_Articles!$A:$A,0)),"")</f>
        <v/>
      </c>
      <c r="D912" s="42">
        <f t="array" ref="D912">IFERROR(INDEX(Raw_Articles!$H:$H,MATCH(A912,Raw_Articles!$A:$A,0)),"")</f>
        <v/>
      </c>
      <c r="E912" s="42">
        <f t="array" ref="E912">IFERROR(INDEX(Raw_Articles!$I:$I,MATCH(A912,Raw_Articles!$A:$A,0)),"")</f>
        <v/>
      </c>
      <c r="F912" s="42">
        <f t="array" ref="F912">IFERROR(INDEX(Raw_Articles!$J:$J,MATCH(A912,Raw_Articles!$A:$A,0)),"")</f>
        <v/>
      </c>
      <c r="G912" s="42">
        <f t="array" ref="G912">IFERROR(INDEX(Raw_Articles!$K:$K,MATCH(A912,Raw_Articles!$A:$A,0)),"")</f>
        <v/>
      </c>
      <c r="H912" s="42" t="n"/>
      <c r="I912" s="42" t="n"/>
      <c r="J912" s="42" t="n"/>
      <c r="K912" s="42" t="n"/>
      <c r="L912" s="42" t="n"/>
      <c r="M912" s="42" t="n"/>
      <c r="N912" s="42" t="n"/>
      <c r="O912" s="42" t="n"/>
      <c r="P912" s="42" t="n"/>
      <c r="Q912" s="42" t="n"/>
      <c r="R912" s="42" t="n"/>
    </row>
    <row r="913">
      <c r="A913" s="42" t="n"/>
      <c r="B913" s="42">
        <f t="array" ref="B913">IFERROR(INDEX(Raw_Articles!$B:$B,MATCH(A913,Raw_Articles!$A:$A,0)),"")</f>
        <v/>
      </c>
      <c r="C913" s="42">
        <f t="array" ref="C913">IFERROR(INDEX(Raw_Articles!$G:$G,MATCH(A913,Raw_Articles!$A:$A,0)),"")</f>
        <v/>
      </c>
      <c r="D913" s="42">
        <f t="array" ref="D913">IFERROR(INDEX(Raw_Articles!$H:$H,MATCH(A913,Raw_Articles!$A:$A,0)),"")</f>
        <v/>
      </c>
      <c r="E913" s="42">
        <f t="array" ref="E913">IFERROR(INDEX(Raw_Articles!$I:$I,MATCH(A913,Raw_Articles!$A:$A,0)),"")</f>
        <v/>
      </c>
      <c r="F913" s="42">
        <f t="array" ref="F913">IFERROR(INDEX(Raw_Articles!$J:$J,MATCH(A913,Raw_Articles!$A:$A,0)),"")</f>
        <v/>
      </c>
      <c r="G913" s="42">
        <f t="array" ref="G913">IFERROR(INDEX(Raw_Articles!$K:$K,MATCH(A913,Raw_Articles!$A:$A,0)),"")</f>
        <v/>
      </c>
      <c r="H913" s="42" t="n"/>
      <c r="I913" s="42" t="n"/>
      <c r="J913" s="42" t="n"/>
      <c r="K913" s="42" t="n"/>
      <c r="L913" s="42" t="n"/>
      <c r="M913" s="42" t="n"/>
      <c r="N913" s="42" t="n"/>
      <c r="O913" s="42" t="n"/>
      <c r="P913" s="42" t="n"/>
      <c r="Q913" s="42" t="n"/>
      <c r="R913" s="42" t="n"/>
    </row>
    <row r="914">
      <c r="A914" s="42" t="n"/>
      <c r="B914" s="42">
        <f t="array" ref="B914">IFERROR(INDEX(Raw_Articles!$B:$B,MATCH(A914,Raw_Articles!$A:$A,0)),"")</f>
        <v/>
      </c>
      <c r="C914" s="42">
        <f t="array" ref="C914">IFERROR(INDEX(Raw_Articles!$G:$G,MATCH(A914,Raw_Articles!$A:$A,0)),"")</f>
        <v/>
      </c>
      <c r="D914" s="42">
        <f t="array" ref="D914">IFERROR(INDEX(Raw_Articles!$H:$H,MATCH(A914,Raw_Articles!$A:$A,0)),"")</f>
        <v/>
      </c>
      <c r="E914" s="42">
        <f t="array" ref="E914">IFERROR(INDEX(Raw_Articles!$I:$I,MATCH(A914,Raw_Articles!$A:$A,0)),"")</f>
        <v/>
      </c>
      <c r="F914" s="42">
        <f t="array" ref="F914">IFERROR(INDEX(Raw_Articles!$J:$J,MATCH(A914,Raw_Articles!$A:$A,0)),"")</f>
        <v/>
      </c>
      <c r="G914" s="42">
        <f t="array" ref="G914">IFERROR(INDEX(Raw_Articles!$K:$K,MATCH(A914,Raw_Articles!$A:$A,0)),"")</f>
        <v/>
      </c>
      <c r="H914" s="42" t="n"/>
      <c r="I914" s="42" t="n"/>
      <c r="J914" s="42" t="n"/>
      <c r="K914" s="42" t="n"/>
      <c r="L914" s="42" t="n"/>
      <c r="M914" s="42" t="n"/>
      <c r="N914" s="42" t="n"/>
      <c r="O914" s="42" t="n"/>
      <c r="P914" s="42" t="n"/>
      <c r="Q914" s="42" t="n"/>
      <c r="R914" s="42" t="n"/>
    </row>
    <row r="915">
      <c r="A915" s="42" t="n"/>
      <c r="B915" s="42">
        <f t="array" ref="B915">IFERROR(INDEX(Raw_Articles!$B:$B,MATCH(A915,Raw_Articles!$A:$A,0)),"")</f>
        <v/>
      </c>
      <c r="C915" s="42">
        <f t="array" ref="C915">IFERROR(INDEX(Raw_Articles!$G:$G,MATCH(A915,Raw_Articles!$A:$A,0)),"")</f>
        <v/>
      </c>
      <c r="D915" s="42">
        <f t="array" ref="D915">IFERROR(INDEX(Raw_Articles!$H:$H,MATCH(A915,Raw_Articles!$A:$A,0)),"")</f>
        <v/>
      </c>
      <c r="E915" s="42">
        <f t="array" ref="E915">IFERROR(INDEX(Raw_Articles!$I:$I,MATCH(A915,Raw_Articles!$A:$A,0)),"")</f>
        <v/>
      </c>
      <c r="F915" s="42">
        <f t="array" ref="F915">IFERROR(INDEX(Raw_Articles!$J:$J,MATCH(A915,Raw_Articles!$A:$A,0)),"")</f>
        <v/>
      </c>
      <c r="G915" s="42">
        <f t="array" ref="G915">IFERROR(INDEX(Raw_Articles!$K:$K,MATCH(A915,Raw_Articles!$A:$A,0)),"")</f>
        <v/>
      </c>
      <c r="H915" s="42" t="n"/>
      <c r="I915" s="42" t="n"/>
      <c r="J915" s="42" t="n"/>
      <c r="K915" s="42" t="n"/>
      <c r="L915" s="42" t="n"/>
      <c r="M915" s="42" t="n"/>
      <c r="N915" s="42" t="n"/>
      <c r="O915" s="42" t="n"/>
      <c r="P915" s="42" t="n"/>
      <c r="Q915" s="42" t="n"/>
      <c r="R915" s="42" t="n"/>
    </row>
    <row r="916">
      <c r="A916" s="42" t="n"/>
      <c r="B916" s="42">
        <f t="array" ref="B916">IFERROR(INDEX(Raw_Articles!$B:$B,MATCH(A916,Raw_Articles!$A:$A,0)),"")</f>
        <v/>
      </c>
      <c r="C916" s="42">
        <f t="array" ref="C916">IFERROR(INDEX(Raw_Articles!$G:$G,MATCH(A916,Raw_Articles!$A:$A,0)),"")</f>
        <v/>
      </c>
      <c r="D916" s="42">
        <f t="array" ref="D916">IFERROR(INDEX(Raw_Articles!$H:$H,MATCH(A916,Raw_Articles!$A:$A,0)),"")</f>
        <v/>
      </c>
      <c r="E916" s="42">
        <f t="array" ref="E916">IFERROR(INDEX(Raw_Articles!$I:$I,MATCH(A916,Raw_Articles!$A:$A,0)),"")</f>
        <v/>
      </c>
      <c r="F916" s="42">
        <f t="array" ref="F916">IFERROR(INDEX(Raw_Articles!$J:$J,MATCH(A916,Raw_Articles!$A:$A,0)),"")</f>
        <v/>
      </c>
      <c r="G916" s="42">
        <f t="array" ref="G916">IFERROR(INDEX(Raw_Articles!$K:$K,MATCH(A916,Raw_Articles!$A:$A,0)),"")</f>
        <v/>
      </c>
      <c r="H916" s="42" t="n"/>
      <c r="I916" s="42" t="n"/>
      <c r="J916" s="42" t="n"/>
      <c r="K916" s="42" t="n"/>
      <c r="L916" s="42" t="n"/>
      <c r="M916" s="42" t="n"/>
      <c r="N916" s="42" t="n"/>
      <c r="O916" s="42" t="n"/>
      <c r="P916" s="42" t="n"/>
      <c r="Q916" s="42" t="n"/>
      <c r="R916" s="42" t="n"/>
    </row>
    <row r="917">
      <c r="A917" s="42" t="n"/>
      <c r="B917" s="42">
        <f t="array" ref="B917">IFERROR(INDEX(Raw_Articles!$B:$B,MATCH(A917,Raw_Articles!$A:$A,0)),"")</f>
        <v/>
      </c>
      <c r="C917" s="42">
        <f t="array" ref="C917">IFERROR(INDEX(Raw_Articles!$G:$G,MATCH(A917,Raw_Articles!$A:$A,0)),"")</f>
        <v/>
      </c>
      <c r="D917" s="42">
        <f t="array" ref="D917">IFERROR(INDEX(Raw_Articles!$H:$H,MATCH(A917,Raw_Articles!$A:$A,0)),"")</f>
        <v/>
      </c>
      <c r="E917" s="42">
        <f t="array" ref="E917">IFERROR(INDEX(Raw_Articles!$I:$I,MATCH(A917,Raw_Articles!$A:$A,0)),"")</f>
        <v/>
      </c>
      <c r="F917" s="42">
        <f t="array" ref="F917">IFERROR(INDEX(Raw_Articles!$J:$J,MATCH(A917,Raw_Articles!$A:$A,0)),"")</f>
        <v/>
      </c>
      <c r="G917" s="42">
        <f t="array" ref="G917">IFERROR(INDEX(Raw_Articles!$K:$K,MATCH(A917,Raw_Articles!$A:$A,0)),"")</f>
        <v/>
      </c>
      <c r="H917" s="42" t="n"/>
      <c r="I917" s="42" t="n"/>
      <c r="J917" s="42" t="n"/>
      <c r="K917" s="42" t="n"/>
      <c r="L917" s="42" t="n"/>
      <c r="M917" s="42" t="n"/>
      <c r="N917" s="42" t="n"/>
      <c r="O917" s="42" t="n"/>
      <c r="P917" s="42" t="n"/>
      <c r="Q917" s="42" t="n"/>
      <c r="R917" s="42" t="n"/>
    </row>
    <row r="918">
      <c r="A918" s="42" t="n"/>
      <c r="B918" s="42">
        <f t="array" ref="B918">IFERROR(INDEX(Raw_Articles!$B:$B,MATCH(A918,Raw_Articles!$A:$A,0)),"")</f>
        <v/>
      </c>
      <c r="C918" s="42">
        <f t="array" ref="C918">IFERROR(INDEX(Raw_Articles!$G:$G,MATCH(A918,Raw_Articles!$A:$A,0)),"")</f>
        <v/>
      </c>
      <c r="D918" s="42">
        <f t="array" ref="D918">IFERROR(INDEX(Raw_Articles!$H:$H,MATCH(A918,Raw_Articles!$A:$A,0)),"")</f>
        <v/>
      </c>
      <c r="E918" s="42">
        <f t="array" ref="E918">IFERROR(INDEX(Raw_Articles!$I:$I,MATCH(A918,Raw_Articles!$A:$A,0)),"")</f>
        <v/>
      </c>
      <c r="F918" s="42">
        <f t="array" ref="F918">IFERROR(INDEX(Raw_Articles!$J:$J,MATCH(A918,Raw_Articles!$A:$A,0)),"")</f>
        <v/>
      </c>
      <c r="G918" s="42">
        <f t="array" ref="G918">IFERROR(INDEX(Raw_Articles!$K:$K,MATCH(A918,Raw_Articles!$A:$A,0)),"")</f>
        <v/>
      </c>
      <c r="H918" s="42" t="n"/>
      <c r="I918" s="42" t="n"/>
      <c r="J918" s="42" t="n"/>
      <c r="K918" s="42" t="n"/>
      <c r="L918" s="42" t="n"/>
      <c r="M918" s="42" t="n"/>
      <c r="N918" s="42" t="n"/>
      <c r="O918" s="42" t="n"/>
      <c r="P918" s="42" t="n"/>
      <c r="Q918" s="42" t="n"/>
      <c r="R918" s="42" t="n"/>
    </row>
    <row r="919">
      <c r="A919" s="42" t="n"/>
      <c r="B919" s="42">
        <f t="array" ref="B919">IFERROR(INDEX(Raw_Articles!$B:$B,MATCH(A919,Raw_Articles!$A:$A,0)),"")</f>
        <v/>
      </c>
      <c r="C919" s="42">
        <f t="array" ref="C919">IFERROR(INDEX(Raw_Articles!$G:$G,MATCH(A919,Raw_Articles!$A:$A,0)),"")</f>
        <v/>
      </c>
      <c r="D919" s="42">
        <f t="array" ref="D919">IFERROR(INDEX(Raw_Articles!$H:$H,MATCH(A919,Raw_Articles!$A:$A,0)),"")</f>
        <v/>
      </c>
      <c r="E919" s="42">
        <f t="array" ref="E919">IFERROR(INDEX(Raw_Articles!$I:$I,MATCH(A919,Raw_Articles!$A:$A,0)),"")</f>
        <v/>
      </c>
      <c r="F919" s="42">
        <f t="array" ref="F919">IFERROR(INDEX(Raw_Articles!$J:$J,MATCH(A919,Raw_Articles!$A:$A,0)),"")</f>
        <v/>
      </c>
      <c r="G919" s="42">
        <f t="array" ref="G919">IFERROR(INDEX(Raw_Articles!$K:$K,MATCH(A919,Raw_Articles!$A:$A,0)),"")</f>
        <v/>
      </c>
      <c r="H919" s="42" t="n"/>
      <c r="I919" s="42" t="n"/>
      <c r="J919" s="42" t="n"/>
      <c r="K919" s="42" t="n"/>
      <c r="L919" s="42" t="n"/>
      <c r="M919" s="42" t="n"/>
      <c r="N919" s="42" t="n"/>
      <c r="O919" s="42" t="n"/>
      <c r="P919" s="42" t="n"/>
      <c r="Q919" s="42" t="n"/>
      <c r="R919" s="42" t="n"/>
    </row>
    <row r="920">
      <c r="A920" s="42" t="n"/>
      <c r="B920" s="42">
        <f t="array" ref="B920">IFERROR(INDEX(Raw_Articles!$B:$B,MATCH(A920,Raw_Articles!$A:$A,0)),"")</f>
        <v/>
      </c>
      <c r="C920" s="42">
        <f t="array" ref="C920">IFERROR(INDEX(Raw_Articles!$G:$G,MATCH(A920,Raw_Articles!$A:$A,0)),"")</f>
        <v/>
      </c>
      <c r="D920" s="42">
        <f t="array" ref="D920">IFERROR(INDEX(Raw_Articles!$H:$H,MATCH(A920,Raw_Articles!$A:$A,0)),"")</f>
        <v/>
      </c>
      <c r="E920" s="42">
        <f t="array" ref="E920">IFERROR(INDEX(Raw_Articles!$I:$I,MATCH(A920,Raw_Articles!$A:$A,0)),"")</f>
        <v/>
      </c>
      <c r="F920" s="42">
        <f t="array" ref="F920">IFERROR(INDEX(Raw_Articles!$J:$J,MATCH(A920,Raw_Articles!$A:$A,0)),"")</f>
        <v/>
      </c>
      <c r="G920" s="42">
        <f t="array" ref="G920">IFERROR(INDEX(Raw_Articles!$K:$K,MATCH(A920,Raw_Articles!$A:$A,0)),"")</f>
        <v/>
      </c>
      <c r="H920" s="42" t="n"/>
      <c r="I920" s="42" t="n"/>
      <c r="J920" s="42" t="n"/>
      <c r="K920" s="42" t="n"/>
      <c r="L920" s="42" t="n"/>
      <c r="M920" s="42" t="n"/>
      <c r="N920" s="42" t="n"/>
      <c r="O920" s="42" t="n"/>
      <c r="P920" s="42" t="n"/>
      <c r="Q920" s="42" t="n"/>
      <c r="R920" s="42" t="n"/>
    </row>
    <row r="921">
      <c r="A921" s="42" t="n"/>
      <c r="B921" s="42">
        <f t="array" ref="B921">IFERROR(INDEX(Raw_Articles!$B:$B,MATCH(A921,Raw_Articles!$A:$A,0)),"")</f>
        <v/>
      </c>
      <c r="C921" s="42">
        <f t="array" ref="C921">IFERROR(INDEX(Raw_Articles!$G:$G,MATCH(A921,Raw_Articles!$A:$A,0)),"")</f>
        <v/>
      </c>
      <c r="D921" s="42">
        <f t="array" ref="D921">IFERROR(INDEX(Raw_Articles!$H:$H,MATCH(A921,Raw_Articles!$A:$A,0)),"")</f>
        <v/>
      </c>
      <c r="E921" s="42">
        <f t="array" ref="E921">IFERROR(INDEX(Raw_Articles!$I:$I,MATCH(A921,Raw_Articles!$A:$A,0)),"")</f>
        <v/>
      </c>
      <c r="F921" s="42">
        <f t="array" ref="F921">IFERROR(INDEX(Raw_Articles!$J:$J,MATCH(A921,Raw_Articles!$A:$A,0)),"")</f>
        <v/>
      </c>
      <c r="G921" s="42">
        <f t="array" ref="G921">IFERROR(INDEX(Raw_Articles!$K:$K,MATCH(A921,Raw_Articles!$A:$A,0)),"")</f>
        <v/>
      </c>
      <c r="H921" s="42" t="n"/>
      <c r="I921" s="42" t="n"/>
      <c r="J921" s="42" t="n"/>
      <c r="K921" s="42" t="n"/>
      <c r="L921" s="42" t="n"/>
      <c r="M921" s="42" t="n"/>
      <c r="N921" s="42" t="n"/>
      <c r="O921" s="42" t="n"/>
      <c r="P921" s="42" t="n"/>
      <c r="Q921" s="42" t="n"/>
      <c r="R921" s="42" t="n"/>
    </row>
    <row r="922">
      <c r="A922" s="42" t="n"/>
      <c r="B922" s="42">
        <f t="array" ref="B922">IFERROR(INDEX(Raw_Articles!$B:$B,MATCH(A922,Raw_Articles!$A:$A,0)),"")</f>
        <v/>
      </c>
      <c r="C922" s="42">
        <f t="array" ref="C922">IFERROR(INDEX(Raw_Articles!$G:$G,MATCH(A922,Raw_Articles!$A:$A,0)),"")</f>
        <v/>
      </c>
      <c r="D922" s="42">
        <f t="array" ref="D922">IFERROR(INDEX(Raw_Articles!$H:$H,MATCH(A922,Raw_Articles!$A:$A,0)),"")</f>
        <v/>
      </c>
      <c r="E922" s="42">
        <f t="array" ref="E922">IFERROR(INDEX(Raw_Articles!$I:$I,MATCH(A922,Raw_Articles!$A:$A,0)),"")</f>
        <v/>
      </c>
      <c r="F922" s="42">
        <f t="array" ref="F922">IFERROR(INDEX(Raw_Articles!$J:$J,MATCH(A922,Raw_Articles!$A:$A,0)),"")</f>
        <v/>
      </c>
      <c r="G922" s="42">
        <f t="array" ref="G922">IFERROR(INDEX(Raw_Articles!$K:$K,MATCH(A922,Raw_Articles!$A:$A,0)),"")</f>
        <v/>
      </c>
      <c r="H922" s="42" t="n"/>
      <c r="I922" s="42" t="n"/>
      <c r="J922" s="42" t="n"/>
      <c r="K922" s="42" t="n"/>
      <c r="L922" s="42" t="n"/>
      <c r="M922" s="42" t="n"/>
      <c r="N922" s="42" t="n"/>
      <c r="O922" s="42" t="n"/>
      <c r="P922" s="42" t="n"/>
      <c r="Q922" s="42" t="n"/>
      <c r="R922" s="42" t="n"/>
    </row>
    <row r="923">
      <c r="A923" s="42" t="n"/>
      <c r="B923" s="42">
        <f t="array" ref="B923">IFERROR(INDEX(Raw_Articles!$B:$B,MATCH(A923,Raw_Articles!$A:$A,0)),"")</f>
        <v/>
      </c>
      <c r="C923" s="42">
        <f t="array" ref="C923">IFERROR(INDEX(Raw_Articles!$G:$G,MATCH(A923,Raw_Articles!$A:$A,0)),"")</f>
        <v/>
      </c>
      <c r="D923" s="42">
        <f t="array" ref="D923">IFERROR(INDEX(Raw_Articles!$H:$H,MATCH(A923,Raw_Articles!$A:$A,0)),"")</f>
        <v/>
      </c>
      <c r="E923" s="42">
        <f t="array" ref="E923">IFERROR(INDEX(Raw_Articles!$I:$I,MATCH(A923,Raw_Articles!$A:$A,0)),"")</f>
        <v/>
      </c>
      <c r="F923" s="42">
        <f t="array" ref="F923">IFERROR(INDEX(Raw_Articles!$J:$J,MATCH(A923,Raw_Articles!$A:$A,0)),"")</f>
        <v/>
      </c>
      <c r="G923" s="42">
        <f t="array" ref="G923">IFERROR(INDEX(Raw_Articles!$K:$K,MATCH(A923,Raw_Articles!$A:$A,0)),"")</f>
        <v/>
      </c>
      <c r="H923" s="42" t="n"/>
      <c r="I923" s="42" t="n"/>
      <c r="J923" s="42" t="n"/>
      <c r="K923" s="42" t="n"/>
      <c r="L923" s="42" t="n"/>
      <c r="M923" s="42" t="n"/>
      <c r="N923" s="42" t="n"/>
      <c r="O923" s="42" t="n"/>
      <c r="P923" s="42" t="n"/>
      <c r="Q923" s="42" t="n"/>
      <c r="R923" s="42" t="n"/>
    </row>
    <row r="924">
      <c r="A924" s="42" t="n"/>
      <c r="B924" s="42">
        <f t="array" ref="B924">IFERROR(INDEX(Raw_Articles!$B:$B,MATCH(A924,Raw_Articles!$A:$A,0)),"")</f>
        <v/>
      </c>
      <c r="C924" s="42">
        <f t="array" ref="C924">IFERROR(INDEX(Raw_Articles!$G:$G,MATCH(A924,Raw_Articles!$A:$A,0)),"")</f>
        <v/>
      </c>
      <c r="D924" s="42">
        <f t="array" ref="D924">IFERROR(INDEX(Raw_Articles!$H:$H,MATCH(A924,Raw_Articles!$A:$A,0)),"")</f>
        <v/>
      </c>
      <c r="E924" s="42">
        <f t="array" ref="E924">IFERROR(INDEX(Raw_Articles!$I:$I,MATCH(A924,Raw_Articles!$A:$A,0)),"")</f>
        <v/>
      </c>
      <c r="F924" s="42">
        <f t="array" ref="F924">IFERROR(INDEX(Raw_Articles!$J:$J,MATCH(A924,Raw_Articles!$A:$A,0)),"")</f>
        <v/>
      </c>
      <c r="G924" s="42">
        <f t="array" ref="G924">IFERROR(INDEX(Raw_Articles!$K:$K,MATCH(A924,Raw_Articles!$A:$A,0)),"")</f>
        <v/>
      </c>
      <c r="H924" s="42" t="n"/>
      <c r="I924" s="42" t="n"/>
      <c r="J924" s="42" t="n"/>
      <c r="K924" s="42" t="n"/>
      <c r="L924" s="42" t="n"/>
      <c r="M924" s="42" t="n"/>
      <c r="N924" s="42" t="n"/>
      <c r="O924" s="42" t="n"/>
      <c r="P924" s="42" t="n"/>
      <c r="Q924" s="42" t="n"/>
      <c r="R924" s="42" t="n"/>
    </row>
    <row r="925">
      <c r="A925" s="42" t="n"/>
      <c r="B925" s="42">
        <f t="array" ref="B925">IFERROR(INDEX(Raw_Articles!$B:$B,MATCH(A925,Raw_Articles!$A:$A,0)),"")</f>
        <v/>
      </c>
      <c r="C925" s="42">
        <f t="array" ref="C925">IFERROR(INDEX(Raw_Articles!$G:$G,MATCH(A925,Raw_Articles!$A:$A,0)),"")</f>
        <v/>
      </c>
      <c r="D925" s="42">
        <f t="array" ref="D925">IFERROR(INDEX(Raw_Articles!$H:$H,MATCH(A925,Raw_Articles!$A:$A,0)),"")</f>
        <v/>
      </c>
      <c r="E925" s="42">
        <f t="array" ref="E925">IFERROR(INDEX(Raw_Articles!$I:$I,MATCH(A925,Raw_Articles!$A:$A,0)),"")</f>
        <v/>
      </c>
      <c r="F925" s="42">
        <f t="array" ref="F925">IFERROR(INDEX(Raw_Articles!$J:$J,MATCH(A925,Raw_Articles!$A:$A,0)),"")</f>
        <v/>
      </c>
      <c r="G925" s="42">
        <f t="array" ref="G925">IFERROR(INDEX(Raw_Articles!$K:$K,MATCH(A925,Raw_Articles!$A:$A,0)),"")</f>
        <v/>
      </c>
      <c r="H925" s="42" t="n"/>
      <c r="I925" s="42" t="n"/>
      <c r="J925" s="42" t="n"/>
      <c r="K925" s="42" t="n"/>
      <c r="L925" s="42" t="n"/>
      <c r="M925" s="42" t="n"/>
      <c r="N925" s="42" t="n"/>
      <c r="O925" s="42" t="n"/>
      <c r="P925" s="42" t="n"/>
      <c r="Q925" s="42" t="n"/>
      <c r="R925" s="42" t="n"/>
    </row>
    <row r="926">
      <c r="A926" s="42" t="n"/>
      <c r="B926" s="42">
        <f t="array" ref="B926">IFERROR(INDEX(Raw_Articles!$B:$B,MATCH(A926,Raw_Articles!$A:$A,0)),"")</f>
        <v/>
      </c>
      <c r="C926" s="42">
        <f t="array" ref="C926">IFERROR(INDEX(Raw_Articles!$G:$G,MATCH(A926,Raw_Articles!$A:$A,0)),"")</f>
        <v/>
      </c>
      <c r="D926" s="42">
        <f t="array" ref="D926">IFERROR(INDEX(Raw_Articles!$H:$H,MATCH(A926,Raw_Articles!$A:$A,0)),"")</f>
        <v/>
      </c>
      <c r="E926" s="42">
        <f t="array" ref="E926">IFERROR(INDEX(Raw_Articles!$I:$I,MATCH(A926,Raw_Articles!$A:$A,0)),"")</f>
        <v/>
      </c>
      <c r="F926" s="42">
        <f t="array" ref="F926">IFERROR(INDEX(Raw_Articles!$J:$J,MATCH(A926,Raw_Articles!$A:$A,0)),"")</f>
        <v/>
      </c>
      <c r="G926" s="42">
        <f t="array" ref="G926">IFERROR(INDEX(Raw_Articles!$K:$K,MATCH(A926,Raw_Articles!$A:$A,0)),"")</f>
        <v/>
      </c>
      <c r="H926" s="42" t="n"/>
      <c r="I926" s="42" t="n"/>
      <c r="J926" s="42" t="n"/>
      <c r="K926" s="42" t="n"/>
      <c r="L926" s="42" t="n"/>
      <c r="M926" s="42" t="n"/>
      <c r="N926" s="42" t="n"/>
      <c r="O926" s="42" t="n"/>
      <c r="P926" s="42" t="n"/>
      <c r="Q926" s="42" t="n"/>
      <c r="R926" s="42" t="n"/>
    </row>
    <row r="927">
      <c r="A927" s="42" t="n"/>
      <c r="B927" s="42">
        <f t="array" ref="B927">IFERROR(INDEX(Raw_Articles!$B:$B,MATCH(A927,Raw_Articles!$A:$A,0)),"")</f>
        <v/>
      </c>
      <c r="C927" s="42">
        <f t="array" ref="C927">IFERROR(INDEX(Raw_Articles!$G:$G,MATCH(A927,Raw_Articles!$A:$A,0)),"")</f>
        <v/>
      </c>
      <c r="D927" s="42">
        <f t="array" ref="D927">IFERROR(INDEX(Raw_Articles!$H:$H,MATCH(A927,Raw_Articles!$A:$A,0)),"")</f>
        <v/>
      </c>
      <c r="E927" s="42">
        <f t="array" ref="E927">IFERROR(INDEX(Raw_Articles!$I:$I,MATCH(A927,Raw_Articles!$A:$A,0)),"")</f>
        <v/>
      </c>
      <c r="F927" s="42">
        <f t="array" ref="F927">IFERROR(INDEX(Raw_Articles!$J:$J,MATCH(A927,Raw_Articles!$A:$A,0)),"")</f>
        <v/>
      </c>
      <c r="G927" s="42">
        <f t="array" ref="G927">IFERROR(INDEX(Raw_Articles!$K:$K,MATCH(A927,Raw_Articles!$A:$A,0)),"")</f>
        <v/>
      </c>
      <c r="H927" s="42" t="n"/>
      <c r="I927" s="42" t="n"/>
      <c r="J927" s="42" t="n"/>
      <c r="K927" s="42" t="n"/>
      <c r="L927" s="42" t="n"/>
      <c r="M927" s="42" t="n"/>
      <c r="N927" s="42" t="n"/>
      <c r="O927" s="42" t="n"/>
      <c r="P927" s="42" t="n"/>
      <c r="Q927" s="42" t="n"/>
      <c r="R927" s="42" t="n"/>
    </row>
    <row r="928">
      <c r="A928" s="42" t="n"/>
      <c r="B928" s="42">
        <f t="array" ref="B928">IFERROR(INDEX(Raw_Articles!$B:$B,MATCH(A928,Raw_Articles!$A:$A,0)),"")</f>
        <v/>
      </c>
      <c r="C928" s="42">
        <f t="array" ref="C928">IFERROR(INDEX(Raw_Articles!$G:$G,MATCH(A928,Raw_Articles!$A:$A,0)),"")</f>
        <v/>
      </c>
      <c r="D928" s="42">
        <f t="array" ref="D928">IFERROR(INDEX(Raw_Articles!$H:$H,MATCH(A928,Raw_Articles!$A:$A,0)),"")</f>
        <v/>
      </c>
      <c r="E928" s="42">
        <f t="array" ref="E928">IFERROR(INDEX(Raw_Articles!$I:$I,MATCH(A928,Raw_Articles!$A:$A,0)),"")</f>
        <v/>
      </c>
      <c r="F928" s="42">
        <f t="array" ref="F928">IFERROR(INDEX(Raw_Articles!$J:$J,MATCH(A928,Raw_Articles!$A:$A,0)),"")</f>
        <v/>
      </c>
      <c r="G928" s="42">
        <f t="array" ref="G928">IFERROR(INDEX(Raw_Articles!$K:$K,MATCH(A928,Raw_Articles!$A:$A,0)),"")</f>
        <v/>
      </c>
      <c r="H928" s="42" t="n"/>
      <c r="I928" s="42" t="n"/>
      <c r="J928" s="42" t="n"/>
      <c r="K928" s="42" t="n"/>
      <c r="L928" s="42" t="n"/>
      <c r="M928" s="42" t="n"/>
      <c r="N928" s="42" t="n"/>
      <c r="O928" s="42" t="n"/>
      <c r="P928" s="42" t="n"/>
      <c r="Q928" s="42" t="n"/>
      <c r="R928" s="42" t="n"/>
    </row>
    <row r="929">
      <c r="A929" s="42" t="n"/>
      <c r="B929" s="42">
        <f t="array" ref="B929">IFERROR(INDEX(Raw_Articles!$B:$B,MATCH(A929,Raw_Articles!$A:$A,0)),"")</f>
        <v/>
      </c>
      <c r="C929" s="42">
        <f t="array" ref="C929">IFERROR(INDEX(Raw_Articles!$G:$G,MATCH(A929,Raw_Articles!$A:$A,0)),"")</f>
        <v/>
      </c>
      <c r="D929" s="42">
        <f t="array" ref="D929">IFERROR(INDEX(Raw_Articles!$H:$H,MATCH(A929,Raw_Articles!$A:$A,0)),"")</f>
        <v/>
      </c>
      <c r="E929" s="42">
        <f t="array" ref="E929">IFERROR(INDEX(Raw_Articles!$I:$I,MATCH(A929,Raw_Articles!$A:$A,0)),"")</f>
        <v/>
      </c>
      <c r="F929" s="42">
        <f t="array" ref="F929">IFERROR(INDEX(Raw_Articles!$J:$J,MATCH(A929,Raw_Articles!$A:$A,0)),"")</f>
        <v/>
      </c>
      <c r="G929" s="42">
        <f t="array" ref="G929">IFERROR(INDEX(Raw_Articles!$K:$K,MATCH(A929,Raw_Articles!$A:$A,0)),"")</f>
        <v/>
      </c>
      <c r="H929" s="42" t="n"/>
      <c r="I929" s="42" t="n"/>
      <c r="J929" s="42" t="n"/>
      <c r="K929" s="42" t="n"/>
      <c r="L929" s="42" t="n"/>
      <c r="M929" s="42" t="n"/>
      <c r="N929" s="42" t="n"/>
      <c r="O929" s="42" t="n"/>
      <c r="P929" s="42" t="n"/>
      <c r="Q929" s="42" t="n"/>
      <c r="R929" s="42" t="n"/>
    </row>
    <row r="930">
      <c r="A930" s="42" t="n"/>
      <c r="B930" s="42">
        <f t="array" ref="B930">IFERROR(INDEX(Raw_Articles!$B:$B,MATCH(A930,Raw_Articles!$A:$A,0)),"")</f>
        <v/>
      </c>
      <c r="C930" s="42">
        <f t="array" ref="C930">IFERROR(INDEX(Raw_Articles!$G:$G,MATCH(A930,Raw_Articles!$A:$A,0)),"")</f>
        <v/>
      </c>
      <c r="D930" s="42">
        <f t="array" ref="D930">IFERROR(INDEX(Raw_Articles!$H:$H,MATCH(A930,Raw_Articles!$A:$A,0)),"")</f>
        <v/>
      </c>
      <c r="E930" s="42">
        <f t="array" ref="E930">IFERROR(INDEX(Raw_Articles!$I:$I,MATCH(A930,Raw_Articles!$A:$A,0)),"")</f>
        <v/>
      </c>
      <c r="F930" s="42">
        <f t="array" ref="F930">IFERROR(INDEX(Raw_Articles!$J:$J,MATCH(A930,Raw_Articles!$A:$A,0)),"")</f>
        <v/>
      </c>
      <c r="G930" s="42">
        <f t="array" ref="G930">IFERROR(INDEX(Raw_Articles!$K:$K,MATCH(A930,Raw_Articles!$A:$A,0)),"")</f>
        <v/>
      </c>
      <c r="H930" s="42" t="n"/>
      <c r="I930" s="42" t="n"/>
      <c r="J930" s="42" t="n"/>
      <c r="K930" s="42" t="n"/>
      <c r="L930" s="42" t="n"/>
      <c r="M930" s="42" t="n"/>
      <c r="N930" s="42" t="n"/>
      <c r="O930" s="42" t="n"/>
      <c r="P930" s="42" t="n"/>
      <c r="Q930" s="42" t="n"/>
      <c r="R930" s="42" t="n"/>
    </row>
    <row r="931">
      <c r="A931" s="42" t="n"/>
      <c r="B931" s="42">
        <f t="array" ref="B931">IFERROR(INDEX(Raw_Articles!$B:$B,MATCH(A931,Raw_Articles!$A:$A,0)),"")</f>
        <v/>
      </c>
      <c r="C931" s="42">
        <f t="array" ref="C931">IFERROR(INDEX(Raw_Articles!$G:$G,MATCH(A931,Raw_Articles!$A:$A,0)),"")</f>
        <v/>
      </c>
      <c r="D931" s="42">
        <f t="array" ref="D931">IFERROR(INDEX(Raw_Articles!$H:$H,MATCH(A931,Raw_Articles!$A:$A,0)),"")</f>
        <v/>
      </c>
      <c r="E931" s="42">
        <f t="array" ref="E931">IFERROR(INDEX(Raw_Articles!$I:$I,MATCH(A931,Raw_Articles!$A:$A,0)),"")</f>
        <v/>
      </c>
      <c r="F931" s="42">
        <f t="array" ref="F931">IFERROR(INDEX(Raw_Articles!$J:$J,MATCH(A931,Raw_Articles!$A:$A,0)),"")</f>
        <v/>
      </c>
      <c r="G931" s="42">
        <f t="array" ref="G931">IFERROR(INDEX(Raw_Articles!$K:$K,MATCH(A931,Raw_Articles!$A:$A,0)),"")</f>
        <v/>
      </c>
      <c r="H931" s="42" t="n"/>
      <c r="I931" s="42" t="n"/>
      <c r="J931" s="42" t="n"/>
      <c r="K931" s="42" t="n"/>
      <c r="L931" s="42" t="n"/>
      <c r="M931" s="42" t="n"/>
      <c r="N931" s="42" t="n"/>
      <c r="O931" s="42" t="n"/>
      <c r="P931" s="42" t="n"/>
      <c r="Q931" s="42" t="n"/>
      <c r="R931" s="42" t="n"/>
    </row>
    <row r="932">
      <c r="A932" s="42" t="n"/>
      <c r="B932" s="42">
        <f t="array" ref="B932">IFERROR(INDEX(Raw_Articles!$B:$B,MATCH(A932,Raw_Articles!$A:$A,0)),"")</f>
        <v/>
      </c>
      <c r="C932" s="42">
        <f t="array" ref="C932">IFERROR(INDEX(Raw_Articles!$G:$G,MATCH(A932,Raw_Articles!$A:$A,0)),"")</f>
        <v/>
      </c>
      <c r="D932" s="42">
        <f t="array" ref="D932">IFERROR(INDEX(Raw_Articles!$H:$H,MATCH(A932,Raw_Articles!$A:$A,0)),"")</f>
        <v/>
      </c>
      <c r="E932" s="42">
        <f t="array" ref="E932">IFERROR(INDEX(Raw_Articles!$I:$I,MATCH(A932,Raw_Articles!$A:$A,0)),"")</f>
        <v/>
      </c>
      <c r="F932" s="42">
        <f t="array" ref="F932">IFERROR(INDEX(Raw_Articles!$J:$J,MATCH(A932,Raw_Articles!$A:$A,0)),"")</f>
        <v/>
      </c>
      <c r="G932" s="42">
        <f t="array" ref="G932">IFERROR(INDEX(Raw_Articles!$K:$K,MATCH(A932,Raw_Articles!$A:$A,0)),"")</f>
        <v/>
      </c>
      <c r="H932" s="42" t="n"/>
      <c r="I932" s="42" t="n"/>
      <c r="J932" s="42" t="n"/>
      <c r="K932" s="42" t="n"/>
      <c r="L932" s="42" t="n"/>
      <c r="M932" s="42" t="n"/>
      <c r="N932" s="42" t="n"/>
      <c r="O932" s="42" t="n"/>
      <c r="P932" s="42" t="n"/>
      <c r="Q932" s="42" t="n"/>
      <c r="R932" s="42" t="n"/>
    </row>
    <row r="933">
      <c r="A933" s="42" t="n"/>
      <c r="B933" s="42">
        <f t="array" ref="B933">IFERROR(INDEX(Raw_Articles!$B:$B,MATCH(A933,Raw_Articles!$A:$A,0)),"")</f>
        <v/>
      </c>
      <c r="C933" s="42">
        <f t="array" ref="C933">IFERROR(INDEX(Raw_Articles!$G:$G,MATCH(A933,Raw_Articles!$A:$A,0)),"")</f>
        <v/>
      </c>
      <c r="D933" s="42">
        <f t="array" ref="D933">IFERROR(INDEX(Raw_Articles!$H:$H,MATCH(A933,Raw_Articles!$A:$A,0)),"")</f>
        <v/>
      </c>
      <c r="E933" s="42">
        <f t="array" ref="E933">IFERROR(INDEX(Raw_Articles!$I:$I,MATCH(A933,Raw_Articles!$A:$A,0)),"")</f>
        <v/>
      </c>
      <c r="F933" s="42">
        <f t="array" ref="F933">IFERROR(INDEX(Raw_Articles!$J:$J,MATCH(A933,Raw_Articles!$A:$A,0)),"")</f>
        <v/>
      </c>
      <c r="G933" s="42">
        <f t="array" ref="G933">IFERROR(INDEX(Raw_Articles!$K:$K,MATCH(A933,Raw_Articles!$A:$A,0)),"")</f>
        <v/>
      </c>
      <c r="H933" s="42" t="n"/>
      <c r="I933" s="42" t="n"/>
      <c r="J933" s="42" t="n"/>
      <c r="K933" s="42" t="n"/>
      <c r="L933" s="42" t="n"/>
      <c r="M933" s="42" t="n"/>
      <c r="N933" s="42" t="n"/>
      <c r="O933" s="42" t="n"/>
      <c r="P933" s="42" t="n"/>
      <c r="Q933" s="42" t="n"/>
      <c r="R933" s="42" t="n"/>
    </row>
    <row r="934">
      <c r="A934" s="42" t="n"/>
      <c r="B934" s="42">
        <f t="array" ref="B934">IFERROR(INDEX(Raw_Articles!$B:$B,MATCH(A934,Raw_Articles!$A:$A,0)),"")</f>
        <v/>
      </c>
      <c r="C934" s="42">
        <f t="array" ref="C934">IFERROR(INDEX(Raw_Articles!$G:$G,MATCH(A934,Raw_Articles!$A:$A,0)),"")</f>
        <v/>
      </c>
      <c r="D934" s="42">
        <f t="array" ref="D934">IFERROR(INDEX(Raw_Articles!$H:$H,MATCH(A934,Raw_Articles!$A:$A,0)),"")</f>
        <v/>
      </c>
      <c r="E934" s="42">
        <f t="array" ref="E934">IFERROR(INDEX(Raw_Articles!$I:$I,MATCH(A934,Raw_Articles!$A:$A,0)),"")</f>
        <v/>
      </c>
      <c r="F934" s="42">
        <f t="array" ref="F934">IFERROR(INDEX(Raw_Articles!$J:$J,MATCH(A934,Raw_Articles!$A:$A,0)),"")</f>
        <v/>
      </c>
      <c r="G934" s="42">
        <f t="array" ref="G934">IFERROR(INDEX(Raw_Articles!$K:$K,MATCH(A934,Raw_Articles!$A:$A,0)),"")</f>
        <v/>
      </c>
      <c r="H934" s="42" t="n"/>
      <c r="I934" s="42" t="n"/>
      <c r="J934" s="42" t="n"/>
      <c r="K934" s="42" t="n"/>
      <c r="L934" s="42" t="n"/>
      <c r="M934" s="42" t="n"/>
      <c r="N934" s="42" t="n"/>
      <c r="O934" s="42" t="n"/>
      <c r="P934" s="42" t="n"/>
      <c r="Q934" s="42" t="n"/>
      <c r="R934" s="42" t="n"/>
    </row>
    <row r="935">
      <c r="A935" s="42" t="n"/>
      <c r="B935" s="42">
        <f t="array" ref="B935">IFERROR(INDEX(Raw_Articles!$B:$B,MATCH(A935,Raw_Articles!$A:$A,0)),"")</f>
        <v/>
      </c>
      <c r="C935" s="42">
        <f t="array" ref="C935">IFERROR(INDEX(Raw_Articles!$G:$G,MATCH(A935,Raw_Articles!$A:$A,0)),"")</f>
        <v/>
      </c>
      <c r="D935" s="42">
        <f t="array" ref="D935">IFERROR(INDEX(Raw_Articles!$H:$H,MATCH(A935,Raw_Articles!$A:$A,0)),"")</f>
        <v/>
      </c>
      <c r="E935" s="42">
        <f t="array" ref="E935">IFERROR(INDEX(Raw_Articles!$I:$I,MATCH(A935,Raw_Articles!$A:$A,0)),"")</f>
        <v/>
      </c>
      <c r="F935" s="42">
        <f t="array" ref="F935">IFERROR(INDEX(Raw_Articles!$J:$J,MATCH(A935,Raw_Articles!$A:$A,0)),"")</f>
        <v/>
      </c>
      <c r="G935" s="42">
        <f t="array" ref="G935">IFERROR(INDEX(Raw_Articles!$K:$K,MATCH(A935,Raw_Articles!$A:$A,0)),"")</f>
        <v/>
      </c>
      <c r="H935" s="42" t="n"/>
      <c r="I935" s="42" t="n"/>
      <c r="J935" s="42" t="n"/>
      <c r="K935" s="42" t="n"/>
      <c r="L935" s="42" t="n"/>
      <c r="M935" s="42" t="n"/>
      <c r="N935" s="42" t="n"/>
      <c r="O935" s="42" t="n"/>
      <c r="P935" s="42" t="n"/>
      <c r="Q935" s="42" t="n"/>
      <c r="R935" s="42" t="n"/>
    </row>
    <row r="936">
      <c r="A936" s="42" t="n"/>
      <c r="B936" s="42">
        <f t="array" ref="B936">IFERROR(INDEX(Raw_Articles!$B:$B,MATCH(A936,Raw_Articles!$A:$A,0)),"")</f>
        <v/>
      </c>
      <c r="C936" s="42">
        <f t="array" ref="C936">IFERROR(INDEX(Raw_Articles!$G:$G,MATCH(A936,Raw_Articles!$A:$A,0)),"")</f>
        <v/>
      </c>
      <c r="D936" s="42">
        <f t="array" ref="D936">IFERROR(INDEX(Raw_Articles!$H:$H,MATCH(A936,Raw_Articles!$A:$A,0)),"")</f>
        <v/>
      </c>
      <c r="E936" s="42">
        <f t="array" ref="E936">IFERROR(INDEX(Raw_Articles!$I:$I,MATCH(A936,Raw_Articles!$A:$A,0)),"")</f>
        <v/>
      </c>
      <c r="F936" s="42">
        <f t="array" ref="F936">IFERROR(INDEX(Raw_Articles!$J:$J,MATCH(A936,Raw_Articles!$A:$A,0)),"")</f>
        <v/>
      </c>
      <c r="G936" s="42">
        <f t="array" ref="G936">IFERROR(INDEX(Raw_Articles!$K:$K,MATCH(A936,Raw_Articles!$A:$A,0)),"")</f>
        <v/>
      </c>
      <c r="H936" s="42" t="n"/>
      <c r="I936" s="42" t="n"/>
      <c r="J936" s="42" t="n"/>
      <c r="K936" s="42" t="n"/>
      <c r="L936" s="42" t="n"/>
      <c r="M936" s="42" t="n"/>
      <c r="N936" s="42" t="n"/>
      <c r="O936" s="42" t="n"/>
      <c r="P936" s="42" t="n"/>
      <c r="Q936" s="42" t="n"/>
      <c r="R936" s="42" t="n"/>
    </row>
    <row r="937">
      <c r="A937" s="42" t="n"/>
      <c r="B937" s="42">
        <f t="array" ref="B937">IFERROR(INDEX(Raw_Articles!$B:$B,MATCH(A937,Raw_Articles!$A:$A,0)),"")</f>
        <v/>
      </c>
      <c r="C937" s="42">
        <f t="array" ref="C937">IFERROR(INDEX(Raw_Articles!$G:$G,MATCH(A937,Raw_Articles!$A:$A,0)),"")</f>
        <v/>
      </c>
      <c r="D937" s="42">
        <f t="array" ref="D937">IFERROR(INDEX(Raw_Articles!$H:$H,MATCH(A937,Raw_Articles!$A:$A,0)),"")</f>
        <v/>
      </c>
      <c r="E937" s="42">
        <f t="array" ref="E937">IFERROR(INDEX(Raw_Articles!$I:$I,MATCH(A937,Raw_Articles!$A:$A,0)),"")</f>
        <v/>
      </c>
      <c r="F937" s="42">
        <f t="array" ref="F937">IFERROR(INDEX(Raw_Articles!$J:$J,MATCH(A937,Raw_Articles!$A:$A,0)),"")</f>
        <v/>
      </c>
      <c r="G937" s="42">
        <f t="array" ref="G937">IFERROR(INDEX(Raw_Articles!$K:$K,MATCH(A937,Raw_Articles!$A:$A,0)),"")</f>
        <v/>
      </c>
      <c r="H937" s="42" t="n"/>
      <c r="I937" s="42" t="n"/>
      <c r="J937" s="42" t="n"/>
      <c r="K937" s="42" t="n"/>
      <c r="L937" s="42" t="n"/>
      <c r="M937" s="42" t="n"/>
      <c r="N937" s="42" t="n"/>
      <c r="O937" s="42" t="n"/>
      <c r="P937" s="42" t="n"/>
      <c r="Q937" s="42" t="n"/>
      <c r="R937" s="42" t="n"/>
    </row>
    <row r="938">
      <c r="A938" s="42" t="n"/>
      <c r="B938" s="42">
        <f t="array" ref="B938">IFERROR(INDEX(Raw_Articles!$B:$B,MATCH(A938,Raw_Articles!$A:$A,0)),"")</f>
        <v/>
      </c>
      <c r="C938" s="42">
        <f t="array" ref="C938">IFERROR(INDEX(Raw_Articles!$G:$G,MATCH(A938,Raw_Articles!$A:$A,0)),"")</f>
        <v/>
      </c>
      <c r="D938" s="42">
        <f t="array" ref="D938">IFERROR(INDEX(Raw_Articles!$H:$H,MATCH(A938,Raw_Articles!$A:$A,0)),"")</f>
        <v/>
      </c>
      <c r="E938" s="42">
        <f t="array" ref="E938">IFERROR(INDEX(Raw_Articles!$I:$I,MATCH(A938,Raw_Articles!$A:$A,0)),"")</f>
        <v/>
      </c>
      <c r="F938" s="42">
        <f t="array" ref="F938">IFERROR(INDEX(Raw_Articles!$J:$J,MATCH(A938,Raw_Articles!$A:$A,0)),"")</f>
        <v/>
      </c>
      <c r="G938" s="42">
        <f t="array" ref="G938">IFERROR(INDEX(Raw_Articles!$K:$K,MATCH(A938,Raw_Articles!$A:$A,0)),"")</f>
        <v/>
      </c>
      <c r="H938" s="42" t="n"/>
      <c r="I938" s="42" t="n"/>
      <c r="J938" s="42" t="n"/>
      <c r="K938" s="42" t="n"/>
      <c r="L938" s="42" t="n"/>
      <c r="M938" s="42" t="n"/>
      <c r="N938" s="42" t="n"/>
      <c r="O938" s="42" t="n"/>
      <c r="P938" s="42" t="n"/>
      <c r="Q938" s="42" t="n"/>
      <c r="R938" s="42" t="n"/>
    </row>
    <row r="939">
      <c r="A939" s="42" t="n"/>
      <c r="B939" s="42">
        <f t="array" ref="B939">IFERROR(INDEX(Raw_Articles!$B:$B,MATCH(A939,Raw_Articles!$A:$A,0)),"")</f>
        <v/>
      </c>
      <c r="C939" s="42">
        <f t="array" ref="C939">IFERROR(INDEX(Raw_Articles!$G:$G,MATCH(A939,Raw_Articles!$A:$A,0)),"")</f>
        <v/>
      </c>
      <c r="D939" s="42">
        <f t="array" ref="D939">IFERROR(INDEX(Raw_Articles!$H:$H,MATCH(A939,Raw_Articles!$A:$A,0)),"")</f>
        <v/>
      </c>
      <c r="E939" s="42">
        <f t="array" ref="E939">IFERROR(INDEX(Raw_Articles!$I:$I,MATCH(A939,Raw_Articles!$A:$A,0)),"")</f>
        <v/>
      </c>
      <c r="F939" s="42">
        <f t="array" ref="F939">IFERROR(INDEX(Raw_Articles!$J:$J,MATCH(A939,Raw_Articles!$A:$A,0)),"")</f>
        <v/>
      </c>
      <c r="G939" s="42">
        <f t="array" ref="G939">IFERROR(INDEX(Raw_Articles!$K:$K,MATCH(A939,Raw_Articles!$A:$A,0)),"")</f>
        <v/>
      </c>
      <c r="H939" s="42" t="n"/>
      <c r="I939" s="42" t="n"/>
      <c r="J939" s="42" t="n"/>
      <c r="K939" s="42" t="n"/>
      <c r="L939" s="42" t="n"/>
      <c r="M939" s="42" t="n"/>
      <c r="N939" s="42" t="n"/>
      <c r="O939" s="42" t="n"/>
      <c r="P939" s="42" t="n"/>
      <c r="Q939" s="42" t="n"/>
      <c r="R939" s="42" t="n"/>
    </row>
    <row r="940">
      <c r="A940" s="42" t="n"/>
      <c r="B940" s="42">
        <f t="array" ref="B940">IFERROR(INDEX(Raw_Articles!$B:$B,MATCH(A940,Raw_Articles!$A:$A,0)),"")</f>
        <v/>
      </c>
      <c r="C940" s="42">
        <f t="array" ref="C940">IFERROR(INDEX(Raw_Articles!$G:$G,MATCH(A940,Raw_Articles!$A:$A,0)),"")</f>
        <v/>
      </c>
      <c r="D940" s="42">
        <f t="array" ref="D940">IFERROR(INDEX(Raw_Articles!$H:$H,MATCH(A940,Raw_Articles!$A:$A,0)),"")</f>
        <v/>
      </c>
      <c r="E940" s="42">
        <f t="array" ref="E940">IFERROR(INDEX(Raw_Articles!$I:$I,MATCH(A940,Raw_Articles!$A:$A,0)),"")</f>
        <v/>
      </c>
      <c r="F940" s="42">
        <f t="array" ref="F940">IFERROR(INDEX(Raw_Articles!$J:$J,MATCH(A940,Raw_Articles!$A:$A,0)),"")</f>
        <v/>
      </c>
      <c r="G940" s="42">
        <f t="array" ref="G940">IFERROR(INDEX(Raw_Articles!$K:$K,MATCH(A940,Raw_Articles!$A:$A,0)),"")</f>
        <v/>
      </c>
      <c r="H940" s="42" t="n"/>
      <c r="I940" s="42" t="n"/>
      <c r="J940" s="42" t="n"/>
      <c r="K940" s="42" t="n"/>
      <c r="L940" s="42" t="n"/>
      <c r="M940" s="42" t="n"/>
      <c r="N940" s="42" t="n"/>
      <c r="O940" s="42" t="n"/>
      <c r="P940" s="42" t="n"/>
      <c r="Q940" s="42" t="n"/>
      <c r="R940" s="42" t="n"/>
    </row>
    <row r="941">
      <c r="A941" s="42" t="n"/>
      <c r="B941" s="42">
        <f t="array" ref="B941">IFERROR(INDEX(Raw_Articles!$B:$B,MATCH(A941,Raw_Articles!$A:$A,0)),"")</f>
        <v/>
      </c>
      <c r="C941" s="42">
        <f t="array" ref="C941">IFERROR(INDEX(Raw_Articles!$G:$G,MATCH(A941,Raw_Articles!$A:$A,0)),"")</f>
        <v/>
      </c>
      <c r="D941" s="42">
        <f t="array" ref="D941">IFERROR(INDEX(Raw_Articles!$H:$H,MATCH(A941,Raw_Articles!$A:$A,0)),"")</f>
        <v/>
      </c>
      <c r="E941" s="42">
        <f t="array" ref="E941">IFERROR(INDEX(Raw_Articles!$I:$I,MATCH(A941,Raw_Articles!$A:$A,0)),"")</f>
        <v/>
      </c>
      <c r="F941" s="42">
        <f t="array" ref="F941">IFERROR(INDEX(Raw_Articles!$J:$J,MATCH(A941,Raw_Articles!$A:$A,0)),"")</f>
        <v/>
      </c>
      <c r="G941" s="42">
        <f t="array" ref="G941">IFERROR(INDEX(Raw_Articles!$K:$K,MATCH(A941,Raw_Articles!$A:$A,0)),"")</f>
        <v/>
      </c>
      <c r="H941" s="42" t="n"/>
      <c r="I941" s="42" t="n"/>
      <c r="J941" s="42" t="n"/>
      <c r="K941" s="42" t="n"/>
      <c r="L941" s="42" t="n"/>
      <c r="M941" s="42" t="n"/>
      <c r="N941" s="42" t="n"/>
      <c r="O941" s="42" t="n"/>
      <c r="P941" s="42" t="n"/>
      <c r="Q941" s="42" t="n"/>
      <c r="R941" s="42" t="n"/>
    </row>
    <row r="942">
      <c r="A942" s="42" t="n"/>
      <c r="B942" s="42">
        <f t="array" ref="B942">IFERROR(INDEX(Raw_Articles!$B:$B,MATCH(A942,Raw_Articles!$A:$A,0)),"")</f>
        <v/>
      </c>
      <c r="C942" s="42">
        <f t="array" ref="C942">IFERROR(INDEX(Raw_Articles!$G:$G,MATCH(A942,Raw_Articles!$A:$A,0)),"")</f>
        <v/>
      </c>
      <c r="D942" s="42">
        <f t="array" ref="D942">IFERROR(INDEX(Raw_Articles!$H:$H,MATCH(A942,Raw_Articles!$A:$A,0)),"")</f>
        <v/>
      </c>
      <c r="E942" s="42">
        <f t="array" ref="E942">IFERROR(INDEX(Raw_Articles!$I:$I,MATCH(A942,Raw_Articles!$A:$A,0)),"")</f>
        <v/>
      </c>
      <c r="F942" s="42">
        <f t="array" ref="F942">IFERROR(INDEX(Raw_Articles!$J:$J,MATCH(A942,Raw_Articles!$A:$A,0)),"")</f>
        <v/>
      </c>
      <c r="G942" s="42">
        <f t="array" ref="G942">IFERROR(INDEX(Raw_Articles!$K:$K,MATCH(A942,Raw_Articles!$A:$A,0)),"")</f>
        <v/>
      </c>
      <c r="H942" s="42" t="n"/>
      <c r="I942" s="42" t="n"/>
      <c r="J942" s="42" t="n"/>
      <c r="K942" s="42" t="n"/>
      <c r="L942" s="42" t="n"/>
      <c r="M942" s="42" t="n"/>
      <c r="N942" s="42" t="n"/>
      <c r="O942" s="42" t="n"/>
      <c r="P942" s="42" t="n"/>
      <c r="Q942" s="42" t="n"/>
      <c r="R942" s="42" t="n"/>
    </row>
    <row r="943">
      <c r="A943" s="42" t="n"/>
      <c r="B943" s="42">
        <f t="array" ref="B943">IFERROR(INDEX(Raw_Articles!$B:$B,MATCH(A943,Raw_Articles!$A:$A,0)),"")</f>
        <v/>
      </c>
      <c r="C943" s="42">
        <f t="array" ref="C943">IFERROR(INDEX(Raw_Articles!$G:$G,MATCH(A943,Raw_Articles!$A:$A,0)),"")</f>
        <v/>
      </c>
      <c r="D943" s="42">
        <f t="array" ref="D943">IFERROR(INDEX(Raw_Articles!$H:$H,MATCH(A943,Raw_Articles!$A:$A,0)),"")</f>
        <v/>
      </c>
      <c r="E943" s="42">
        <f t="array" ref="E943">IFERROR(INDEX(Raw_Articles!$I:$I,MATCH(A943,Raw_Articles!$A:$A,0)),"")</f>
        <v/>
      </c>
      <c r="F943" s="42">
        <f t="array" ref="F943">IFERROR(INDEX(Raw_Articles!$J:$J,MATCH(A943,Raw_Articles!$A:$A,0)),"")</f>
        <v/>
      </c>
      <c r="G943" s="42">
        <f t="array" ref="G943">IFERROR(INDEX(Raw_Articles!$K:$K,MATCH(A943,Raw_Articles!$A:$A,0)),"")</f>
        <v/>
      </c>
      <c r="H943" s="42" t="n"/>
      <c r="I943" s="42" t="n"/>
      <c r="J943" s="42" t="n"/>
      <c r="K943" s="42" t="n"/>
      <c r="L943" s="42" t="n"/>
      <c r="M943" s="42" t="n"/>
      <c r="N943" s="42" t="n"/>
      <c r="O943" s="42" t="n"/>
      <c r="P943" s="42" t="n"/>
      <c r="Q943" s="42" t="n"/>
      <c r="R943" s="42" t="n"/>
    </row>
    <row r="944">
      <c r="A944" s="42" t="n"/>
      <c r="B944" s="42">
        <f t="array" ref="B944">IFERROR(INDEX(Raw_Articles!$B:$B,MATCH(A944,Raw_Articles!$A:$A,0)),"")</f>
        <v/>
      </c>
      <c r="C944" s="42">
        <f t="array" ref="C944">IFERROR(INDEX(Raw_Articles!$G:$G,MATCH(A944,Raw_Articles!$A:$A,0)),"")</f>
        <v/>
      </c>
      <c r="D944" s="42">
        <f t="array" ref="D944">IFERROR(INDEX(Raw_Articles!$H:$H,MATCH(A944,Raw_Articles!$A:$A,0)),"")</f>
        <v/>
      </c>
      <c r="E944" s="42">
        <f t="array" ref="E944">IFERROR(INDEX(Raw_Articles!$I:$I,MATCH(A944,Raw_Articles!$A:$A,0)),"")</f>
        <v/>
      </c>
      <c r="F944" s="42">
        <f t="array" ref="F944">IFERROR(INDEX(Raw_Articles!$J:$J,MATCH(A944,Raw_Articles!$A:$A,0)),"")</f>
        <v/>
      </c>
      <c r="G944" s="42">
        <f t="array" ref="G944">IFERROR(INDEX(Raw_Articles!$K:$K,MATCH(A944,Raw_Articles!$A:$A,0)),"")</f>
        <v/>
      </c>
      <c r="H944" s="42" t="n"/>
      <c r="I944" s="42" t="n"/>
      <c r="J944" s="42" t="n"/>
      <c r="K944" s="42" t="n"/>
      <c r="L944" s="42" t="n"/>
      <c r="M944" s="42" t="n"/>
      <c r="N944" s="42" t="n"/>
      <c r="O944" s="42" t="n"/>
      <c r="P944" s="42" t="n"/>
      <c r="Q944" s="42" t="n"/>
      <c r="R944" s="42" t="n"/>
    </row>
    <row r="945">
      <c r="A945" s="42" t="n"/>
      <c r="B945" s="42">
        <f t="array" ref="B945">IFERROR(INDEX(Raw_Articles!$B:$B,MATCH(A945,Raw_Articles!$A:$A,0)),"")</f>
        <v/>
      </c>
      <c r="C945" s="42">
        <f t="array" ref="C945">IFERROR(INDEX(Raw_Articles!$G:$G,MATCH(A945,Raw_Articles!$A:$A,0)),"")</f>
        <v/>
      </c>
      <c r="D945" s="42">
        <f t="array" ref="D945">IFERROR(INDEX(Raw_Articles!$H:$H,MATCH(A945,Raw_Articles!$A:$A,0)),"")</f>
        <v/>
      </c>
      <c r="E945" s="42">
        <f t="array" ref="E945">IFERROR(INDEX(Raw_Articles!$I:$I,MATCH(A945,Raw_Articles!$A:$A,0)),"")</f>
        <v/>
      </c>
      <c r="F945" s="42">
        <f t="array" ref="F945">IFERROR(INDEX(Raw_Articles!$J:$J,MATCH(A945,Raw_Articles!$A:$A,0)),"")</f>
        <v/>
      </c>
      <c r="G945" s="42">
        <f t="array" ref="G945">IFERROR(INDEX(Raw_Articles!$K:$K,MATCH(A945,Raw_Articles!$A:$A,0)),"")</f>
        <v/>
      </c>
      <c r="H945" s="42" t="n"/>
      <c r="I945" s="42" t="n"/>
      <c r="J945" s="42" t="n"/>
      <c r="K945" s="42" t="n"/>
      <c r="L945" s="42" t="n"/>
      <c r="M945" s="42" t="n"/>
      <c r="N945" s="42" t="n"/>
      <c r="O945" s="42" t="n"/>
      <c r="P945" s="42" t="n"/>
      <c r="Q945" s="42" t="n"/>
      <c r="R945" s="42" t="n"/>
    </row>
    <row r="946">
      <c r="A946" s="42" t="n"/>
      <c r="B946" s="42">
        <f t="array" ref="B946">IFERROR(INDEX(Raw_Articles!$B:$B,MATCH(A946,Raw_Articles!$A:$A,0)),"")</f>
        <v/>
      </c>
      <c r="C946" s="42">
        <f t="array" ref="C946">IFERROR(INDEX(Raw_Articles!$G:$G,MATCH(A946,Raw_Articles!$A:$A,0)),"")</f>
        <v/>
      </c>
      <c r="D946" s="42">
        <f t="array" ref="D946">IFERROR(INDEX(Raw_Articles!$H:$H,MATCH(A946,Raw_Articles!$A:$A,0)),"")</f>
        <v/>
      </c>
      <c r="E946" s="42">
        <f t="array" ref="E946">IFERROR(INDEX(Raw_Articles!$I:$I,MATCH(A946,Raw_Articles!$A:$A,0)),"")</f>
        <v/>
      </c>
      <c r="F946" s="42">
        <f t="array" ref="F946">IFERROR(INDEX(Raw_Articles!$J:$J,MATCH(A946,Raw_Articles!$A:$A,0)),"")</f>
        <v/>
      </c>
      <c r="G946" s="42">
        <f t="array" ref="G946">IFERROR(INDEX(Raw_Articles!$K:$K,MATCH(A946,Raw_Articles!$A:$A,0)),"")</f>
        <v/>
      </c>
      <c r="H946" s="42" t="n"/>
      <c r="I946" s="42" t="n"/>
      <c r="J946" s="42" t="n"/>
      <c r="K946" s="42" t="n"/>
      <c r="L946" s="42" t="n"/>
      <c r="M946" s="42" t="n"/>
      <c r="N946" s="42" t="n"/>
      <c r="O946" s="42" t="n"/>
      <c r="P946" s="42" t="n"/>
      <c r="Q946" s="42" t="n"/>
      <c r="R946" s="42" t="n"/>
    </row>
    <row r="947">
      <c r="A947" s="42" t="n"/>
      <c r="B947" s="42">
        <f t="array" ref="B947">IFERROR(INDEX(Raw_Articles!$B:$B,MATCH(A947,Raw_Articles!$A:$A,0)),"")</f>
        <v/>
      </c>
      <c r="C947" s="42">
        <f t="array" ref="C947">IFERROR(INDEX(Raw_Articles!$G:$G,MATCH(A947,Raw_Articles!$A:$A,0)),"")</f>
        <v/>
      </c>
      <c r="D947" s="42">
        <f t="array" ref="D947">IFERROR(INDEX(Raw_Articles!$H:$H,MATCH(A947,Raw_Articles!$A:$A,0)),"")</f>
        <v/>
      </c>
      <c r="E947" s="42">
        <f t="array" ref="E947">IFERROR(INDEX(Raw_Articles!$I:$I,MATCH(A947,Raw_Articles!$A:$A,0)),"")</f>
        <v/>
      </c>
      <c r="F947" s="42">
        <f t="array" ref="F947">IFERROR(INDEX(Raw_Articles!$J:$J,MATCH(A947,Raw_Articles!$A:$A,0)),"")</f>
        <v/>
      </c>
      <c r="G947" s="42">
        <f t="array" ref="G947">IFERROR(INDEX(Raw_Articles!$K:$K,MATCH(A947,Raw_Articles!$A:$A,0)),"")</f>
        <v/>
      </c>
      <c r="H947" s="42" t="n"/>
      <c r="I947" s="42" t="n"/>
      <c r="J947" s="42" t="n"/>
      <c r="K947" s="42" t="n"/>
      <c r="L947" s="42" t="n"/>
      <c r="M947" s="42" t="n"/>
      <c r="N947" s="42" t="n"/>
      <c r="O947" s="42" t="n"/>
      <c r="P947" s="42" t="n"/>
      <c r="Q947" s="42" t="n"/>
      <c r="R947" s="42" t="n"/>
    </row>
    <row r="948">
      <c r="A948" s="42" t="n"/>
      <c r="B948" s="42">
        <f t="array" ref="B948">IFERROR(INDEX(Raw_Articles!$B:$B,MATCH(A948,Raw_Articles!$A:$A,0)),"")</f>
        <v/>
      </c>
      <c r="C948" s="42">
        <f t="array" ref="C948">IFERROR(INDEX(Raw_Articles!$G:$G,MATCH(A948,Raw_Articles!$A:$A,0)),"")</f>
        <v/>
      </c>
      <c r="D948" s="42">
        <f t="array" ref="D948">IFERROR(INDEX(Raw_Articles!$H:$H,MATCH(A948,Raw_Articles!$A:$A,0)),"")</f>
        <v/>
      </c>
      <c r="E948" s="42">
        <f t="array" ref="E948">IFERROR(INDEX(Raw_Articles!$I:$I,MATCH(A948,Raw_Articles!$A:$A,0)),"")</f>
        <v/>
      </c>
      <c r="F948" s="42">
        <f t="array" ref="F948">IFERROR(INDEX(Raw_Articles!$J:$J,MATCH(A948,Raw_Articles!$A:$A,0)),"")</f>
        <v/>
      </c>
      <c r="G948" s="42">
        <f t="array" ref="G948">IFERROR(INDEX(Raw_Articles!$K:$K,MATCH(A948,Raw_Articles!$A:$A,0)),"")</f>
        <v/>
      </c>
      <c r="H948" s="42" t="n"/>
      <c r="I948" s="42" t="n"/>
      <c r="J948" s="42" t="n"/>
      <c r="K948" s="42" t="n"/>
      <c r="L948" s="42" t="n"/>
      <c r="M948" s="42" t="n"/>
      <c r="N948" s="42" t="n"/>
      <c r="O948" s="42" t="n"/>
      <c r="P948" s="42" t="n"/>
      <c r="Q948" s="42" t="n"/>
      <c r="R948" s="42" t="n"/>
    </row>
    <row r="949">
      <c r="A949" s="42" t="n"/>
      <c r="B949" s="42">
        <f t="array" ref="B949">IFERROR(INDEX(Raw_Articles!$B:$B,MATCH(A949,Raw_Articles!$A:$A,0)),"")</f>
        <v/>
      </c>
      <c r="C949" s="42">
        <f t="array" ref="C949">IFERROR(INDEX(Raw_Articles!$G:$G,MATCH(A949,Raw_Articles!$A:$A,0)),"")</f>
        <v/>
      </c>
      <c r="D949" s="42">
        <f t="array" ref="D949">IFERROR(INDEX(Raw_Articles!$H:$H,MATCH(A949,Raw_Articles!$A:$A,0)),"")</f>
        <v/>
      </c>
      <c r="E949" s="42">
        <f t="array" ref="E949">IFERROR(INDEX(Raw_Articles!$I:$I,MATCH(A949,Raw_Articles!$A:$A,0)),"")</f>
        <v/>
      </c>
      <c r="F949" s="42">
        <f t="array" ref="F949">IFERROR(INDEX(Raw_Articles!$J:$J,MATCH(A949,Raw_Articles!$A:$A,0)),"")</f>
        <v/>
      </c>
      <c r="G949" s="42">
        <f t="array" ref="G949">IFERROR(INDEX(Raw_Articles!$K:$K,MATCH(A949,Raw_Articles!$A:$A,0)),"")</f>
        <v/>
      </c>
      <c r="H949" s="42" t="n"/>
      <c r="I949" s="42" t="n"/>
      <c r="J949" s="42" t="n"/>
      <c r="K949" s="42" t="n"/>
      <c r="L949" s="42" t="n"/>
      <c r="M949" s="42" t="n"/>
      <c r="N949" s="42" t="n"/>
      <c r="O949" s="42" t="n"/>
      <c r="P949" s="42" t="n"/>
      <c r="Q949" s="42" t="n"/>
      <c r="R949" s="42" t="n"/>
    </row>
    <row r="950">
      <c r="A950" s="42" t="n"/>
      <c r="B950" s="42">
        <f t="array" ref="B950">IFERROR(INDEX(Raw_Articles!$B:$B,MATCH(A950,Raw_Articles!$A:$A,0)),"")</f>
        <v/>
      </c>
      <c r="C950" s="42">
        <f t="array" ref="C950">IFERROR(INDEX(Raw_Articles!$G:$G,MATCH(A950,Raw_Articles!$A:$A,0)),"")</f>
        <v/>
      </c>
      <c r="D950" s="42">
        <f t="array" ref="D950">IFERROR(INDEX(Raw_Articles!$H:$H,MATCH(A950,Raw_Articles!$A:$A,0)),"")</f>
        <v/>
      </c>
      <c r="E950" s="42">
        <f t="array" ref="E950">IFERROR(INDEX(Raw_Articles!$I:$I,MATCH(A950,Raw_Articles!$A:$A,0)),"")</f>
        <v/>
      </c>
      <c r="F950" s="42">
        <f t="array" ref="F950">IFERROR(INDEX(Raw_Articles!$J:$J,MATCH(A950,Raw_Articles!$A:$A,0)),"")</f>
        <v/>
      </c>
      <c r="G950" s="42">
        <f t="array" ref="G950">IFERROR(INDEX(Raw_Articles!$K:$K,MATCH(A950,Raw_Articles!$A:$A,0)),"")</f>
        <v/>
      </c>
      <c r="H950" s="42" t="n"/>
      <c r="I950" s="42" t="n"/>
      <c r="J950" s="42" t="n"/>
      <c r="K950" s="42" t="n"/>
      <c r="L950" s="42" t="n"/>
      <c r="M950" s="42" t="n"/>
      <c r="N950" s="42" t="n"/>
      <c r="O950" s="42" t="n"/>
      <c r="P950" s="42" t="n"/>
      <c r="Q950" s="42" t="n"/>
      <c r="R950" s="42" t="n"/>
    </row>
    <row r="951">
      <c r="A951" s="42" t="n"/>
      <c r="B951" s="42">
        <f t="array" ref="B951">IFERROR(INDEX(Raw_Articles!$B:$B,MATCH(A951,Raw_Articles!$A:$A,0)),"")</f>
        <v/>
      </c>
      <c r="C951" s="42">
        <f t="array" ref="C951">IFERROR(INDEX(Raw_Articles!$G:$G,MATCH(A951,Raw_Articles!$A:$A,0)),"")</f>
        <v/>
      </c>
      <c r="D951" s="42">
        <f t="array" ref="D951">IFERROR(INDEX(Raw_Articles!$H:$H,MATCH(A951,Raw_Articles!$A:$A,0)),"")</f>
        <v/>
      </c>
      <c r="E951" s="42">
        <f t="array" ref="E951">IFERROR(INDEX(Raw_Articles!$I:$I,MATCH(A951,Raw_Articles!$A:$A,0)),"")</f>
        <v/>
      </c>
      <c r="F951" s="42">
        <f t="array" ref="F951">IFERROR(INDEX(Raw_Articles!$J:$J,MATCH(A951,Raw_Articles!$A:$A,0)),"")</f>
        <v/>
      </c>
      <c r="G951" s="42">
        <f t="array" ref="G951">IFERROR(INDEX(Raw_Articles!$K:$K,MATCH(A951,Raw_Articles!$A:$A,0)),"")</f>
        <v/>
      </c>
      <c r="H951" s="42" t="n"/>
      <c r="I951" s="42" t="n"/>
      <c r="J951" s="42" t="n"/>
      <c r="K951" s="42" t="n"/>
      <c r="L951" s="42" t="n"/>
      <c r="M951" s="42" t="n"/>
      <c r="N951" s="42" t="n"/>
      <c r="O951" s="42" t="n"/>
      <c r="P951" s="42" t="n"/>
      <c r="Q951" s="42" t="n"/>
      <c r="R951" s="42" t="n"/>
    </row>
    <row r="952">
      <c r="A952" s="42" t="n"/>
      <c r="B952" s="42">
        <f t="array" ref="B952">IFERROR(INDEX(Raw_Articles!$B:$B,MATCH(A952,Raw_Articles!$A:$A,0)),"")</f>
        <v/>
      </c>
      <c r="C952" s="42">
        <f t="array" ref="C952">IFERROR(INDEX(Raw_Articles!$G:$G,MATCH(A952,Raw_Articles!$A:$A,0)),"")</f>
        <v/>
      </c>
      <c r="D952" s="42">
        <f t="array" ref="D952">IFERROR(INDEX(Raw_Articles!$H:$H,MATCH(A952,Raw_Articles!$A:$A,0)),"")</f>
        <v/>
      </c>
      <c r="E952" s="42">
        <f t="array" ref="E952">IFERROR(INDEX(Raw_Articles!$I:$I,MATCH(A952,Raw_Articles!$A:$A,0)),"")</f>
        <v/>
      </c>
      <c r="F952" s="42">
        <f t="array" ref="F952">IFERROR(INDEX(Raw_Articles!$J:$J,MATCH(A952,Raw_Articles!$A:$A,0)),"")</f>
        <v/>
      </c>
      <c r="G952" s="42">
        <f t="array" ref="G952">IFERROR(INDEX(Raw_Articles!$K:$K,MATCH(A952,Raw_Articles!$A:$A,0)),"")</f>
        <v/>
      </c>
      <c r="H952" s="42" t="n"/>
      <c r="I952" s="42" t="n"/>
      <c r="J952" s="42" t="n"/>
      <c r="K952" s="42" t="n"/>
      <c r="L952" s="42" t="n"/>
      <c r="M952" s="42" t="n"/>
      <c r="N952" s="42" t="n"/>
      <c r="O952" s="42" t="n"/>
      <c r="P952" s="42" t="n"/>
      <c r="Q952" s="42" t="n"/>
      <c r="R952" s="42" t="n"/>
    </row>
    <row r="953">
      <c r="A953" s="42" t="n"/>
      <c r="B953" s="42">
        <f t="array" ref="B953">IFERROR(INDEX(Raw_Articles!$B:$B,MATCH(A953,Raw_Articles!$A:$A,0)),"")</f>
        <v/>
      </c>
      <c r="C953" s="42">
        <f t="array" ref="C953">IFERROR(INDEX(Raw_Articles!$G:$G,MATCH(A953,Raw_Articles!$A:$A,0)),"")</f>
        <v/>
      </c>
      <c r="D953" s="42">
        <f t="array" ref="D953">IFERROR(INDEX(Raw_Articles!$H:$H,MATCH(A953,Raw_Articles!$A:$A,0)),"")</f>
        <v/>
      </c>
      <c r="E953" s="42">
        <f t="array" ref="E953">IFERROR(INDEX(Raw_Articles!$I:$I,MATCH(A953,Raw_Articles!$A:$A,0)),"")</f>
        <v/>
      </c>
      <c r="F953" s="42">
        <f t="array" ref="F953">IFERROR(INDEX(Raw_Articles!$J:$J,MATCH(A953,Raw_Articles!$A:$A,0)),"")</f>
        <v/>
      </c>
      <c r="G953" s="42">
        <f t="array" ref="G953">IFERROR(INDEX(Raw_Articles!$K:$K,MATCH(A953,Raw_Articles!$A:$A,0)),"")</f>
        <v/>
      </c>
      <c r="H953" s="42" t="n"/>
      <c r="I953" s="42" t="n"/>
      <c r="J953" s="42" t="n"/>
      <c r="K953" s="42" t="n"/>
      <c r="L953" s="42" t="n"/>
      <c r="M953" s="42" t="n"/>
      <c r="N953" s="42" t="n"/>
      <c r="O953" s="42" t="n"/>
      <c r="P953" s="42" t="n"/>
      <c r="Q953" s="42" t="n"/>
      <c r="R953" s="42" t="n"/>
    </row>
    <row r="954">
      <c r="A954" s="42" t="n"/>
      <c r="B954" s="42">
        <f t="array" ref="B954">IFERROR(INDEX(Raw_Articles!$B:$B,MATCH(A954,Raw_Articles!$A:$A,0)),"")</f>
        <v/>
      </c>
      <c r="C954" s="42">
        <f t="array" ref="C954">IFERROR(INDEX(Raw_Articles!$G:$G,MATCH(A954,Raw_Articles!$A:$A,0)),"")</f>
        <v/>
      </c>
      <c r="D954" s="42">
        <f t="array" ref="D954">IFERROR(INDEX(Raw_Articles!$H:$H,MATCH(A954,Raw_Articles!$A:$A,0)),"")</f>
        <v/>
      </c>
      <c r="E954" s="42">
        <f t="array" ref="E954">IFERROR(INDEX(Raw_Articles!$I:$I,MATCH(A954,Raw_Articles!$A:$A,0)),"")</f>
        <v/>
      </c>
      <c r="F954" s="42">
        <f t="array" ref="F954">IFERROR(INDEX(Raw_Articles!$J:$J,MATCH(A954,Raw_Articles!$A:$A,0)),"")</f>
        <v/>
      </c>
      <c r="G954" s="42">
        <f t="array" ref="G954">IFERROR(INDEX(Raw_Articles!$K:$K,MATCH(A954,Raw_Articles!$A:$A,0)),"")</f>
        <v/>
      </c>
      <c r="H954" s="42" t="n"/>
      <c r="I954" s="42" t="n"/>
      <c r="J954" s="42" t="n"/>
      <c r="K954" s="42" t="n"/>
      <c r="L954" s="42" t="n"/>
      <c r="M954" s="42" t="n"/>
      <c r="N954" s="42" t="n"/>
      <c r="O954" s="42" t="n"/>
      <c r="P954" s="42" t="n"/>
      <c r="Q954" s="42" t="n"/>
      <c r="R954" s="42" t="n"/>
    </row>
    <row r="955">
      <c r="A955" s="42" t="n"/>
      <c r="B955" s="42">
        <f t="array" ref="B955">IFERROR(INDEX(Raw_Articles!$B:$B,MATCH(A955,Raw_Articles!$A:$A,0)),"")</f>
        <v/>
      </c>
      <c r="C955" s="42">
        <f t="array" ref="C955">IFERROR(INDEX(Raw_Articles!$G:$G,MATCH(A955,Raw_Articles!$A:$A,0)),"")</f>
        <v/>
      </c>
      <c r="D955" s="42">
        <f t="array" ref="D955">IFERROR(INDEX(Raw_Articles!$H:$H,MATCH(A955,Raw_Articles!$A:$A,0)),"")</f>
        <v/>
      </c>
      <c r="E955" s="42">
        <f t="array" ref="E955">IFERROR(INDEX(Raw_Articles!$I:$I,MATCH(A955,Raw_Articles!$A:$A,0)),"")</f>
        <v/>
      </c>
      <c r="F955" s="42">
        <f t="array" ref="F955">IFERROR(INDEX(Raw_Articles!$J:$J,MATCH(A955,Raw_Articles!$A:$A,0)),"")</f>
        <v/>
      </c>
      <c r="G955" s="42">
        <f t="array" ref="G955">IFERROR(INDEX(Raw_Articles!$K:$K,MATCH(A955,Raw_Articles!$A:$A,0)),"")</f>
        <v/>
      </c>
      <c r="H955" s="42" t="n"/>
      <c r="I955" s="42" t="n"/>
      <c r="J955" s="42" t="n"/>
      <c r="K955" s="42" t="n"/>
      <c r="L955" s="42" t="n"/>
      <c r="M955" s="42" t="n"/>
      <c r="N955" s="42" t="n"/>
      <c r="O955" s="42" t="n"/>
      <c r="P955" s="42" t="n"/>
      <c r="Q955" s="42" t="n"/>
      <c r="R955" s="42" t="n"/>
    </row>
    <row r="956">
      <c r="A956" s="42" t="n"/>
      <c r="B956" s="42">
        <f t="array" ref="B956">IFERROR(INDEX(Raw_Articles!$B:$B,MATCH(A956,Raw_Articles!$A:$A,0)),"")</f>
        <v/>
      </c>
      <c r="C956" s="42">
        <f t="array" ref="C956">IFERROR(INDEX(Raw_Articles!$G:$G,MATCH(A956,Raw_Articles!$A:$A,0)),"")</f>
        <v/>
      </c>
      <c r="D956" s="42">
        <f t="array" ref="D956">IFERROR(INDEX(Raw_Articles!$H:$H,MATCH(A956,Raw_Articles!$A:$A,0)),"")</f>
        <v/>
      </c>
      <c r="E956" s="42">
        <f t="array" ref="E956">IFERROR(INDEX(Raw_Articles!$I:$I,MATCH(A956,Raw_Articles!$A:$A,0)),"")</f>
        <v/>
      </c>
      <c r="F956" s="42">
        <f t="array" ref="F956">IFERROR(INDEX(Raw_Articles!$J:$J,MATCH(A956,Raw_Articles!$A:$A,0)),"")</f>
        <v/>
      </c>
      <c r="G956" s="42">
        <f t="array" ref="G956">IFERROR(INDEX(Raw_Articles!$K:$K,MATCH(A956,Raw_Articles!$A:$A,0)),"")</f>
        <v/>
      </c>
      <c r="H956" s="42" t="n"/>
      <c r="I956" s="42" t="n"/>
      <c r="J956" s="42" t="n"/>
      <c r="K956" s="42" t="n"/>
      <c r="L956" s="42" t="n"/>
      <c r="M956" s="42" t="n"/>
      <c r="N956" s="42" t="n"/>
      <c r="O956" s="42" t="n"/>
      <c r="P956" s="42" t="n"/>
      <c r="Q956" s="42" t="n"/>
      <c r="R956" s="42" t="n"/>
    </row>
    <row r="957">
      <c r="A957" s="42" t="n"/>
      <c r="B957" s="42">
        <f t="array" ref="B957">IFERROR(INDEX(Raw_Articles!$B:$B,MATCH(A957,Raw_Articles!$A:$A,0)),"")</f>
        <v/>
      </c>
      <c r="C957" s="42">
        <f t="array" ref="C957">IFERROR(INDEX(Raw_Articles!$G:$G,MATCH(A957,Raw_Articles!$A:$A,0)),"")</f>
        <v/>
      </c>
      <c r="D957" s="42">
        <f t="array" ref="D957">IFERROR(INDEX(Raw_Articles!$H:$H,MATCH(A957,Raw_Articles!$A:$A,0)),"")</f>
        <v/>
      </c>
      <c r="E957" s="42">
        <f t="array" ref="E957">IFERROR(INDEX(Raw_Articles!$I:$I,MATCH(A957,Raw_Articles!$A:$A,0)),"")</f>
        <v/>
      </c>
      <c r="F957" s="42">
        <f t="array" ref="F957">IFERROR(INDEX(Raw_Articles!$J:$J,MATCH(A957,Raw_Articles!$A:$A,0)),"")</f>
        <v/>
      </c>
      <c r="G957" s="42">
        <f t="array" ref="G957">IFERROR(INDEX(Raw_Articles!$K:$K,MATCH(A957,Raw_Articles!$A:$A,0)),"")</f>
        <v/>
      </c>
      <c r="H957" s="42" t="n"/>
      <c r="I957" s="42" t="n"/>
      <c r="J957" s="42" t="n"/>
      <c r="K957" s="42" t="n"/>
      <c r="L957" s="42" t="n"/>
      <c r="M957" s="42" t="n"/>
      <c r="N957" s="42" t="n"/>
      <c r="O957" s="42" t="n"/>
      <c r="P957" s="42" t="n"/>
      <c r="Q957" s="42" t="n"/>
      <c r="R957" s="42" t="n"/>
    </row>
    <row r="958">
      <c r="A958" s="42" t="n"/>
      <c r="B958" s="42">
        <f t="array" ref="B958">IFERROR(INDEX(Raw_Articles!$B:$B,MATCH(A958,Raw_Articles!$A:$A,0)),"")</f>
        <v/>
      </c>
      <c r="C958" s="42">
        <f t="array" ref="C958">IFERROR(INDEX(Raw_Articles!$G:$G,MATCH(A958,Raw_Articles!$A:$A,0)),"")</f>
        <v/>
      </c>
      <c r="D958" s="42">
        <f t="array" ref="D958">IFERROR(INDEX(Raw_Articles!$H:$H,MATCH(A958,Raw_Articles!$A:$A,0)),"")</f>
        <v/>
      </c>
      <c r="E958" s="42">
        <f t="array" ref="E958">IFERROR(INDEX(Raw_Articles!$I:$I,MATCH(A958,Raw_Articles!$A:$A,0)),"")</f>
        <v/>
      </c>
      <c r="F958" s="42">
        <f t="array" ref="F958">IFERROR(INDEX(Raw_Articles!$J:$J,MATCH(A958,Raw_Articles!$A:$A,0)),"")</f>
        <v/>
      </c>
      <c r="G958" s="42">
        <f t="array" ref="G958">IFERROR(INDEX(Raw_Articles!$K:$K,MATCH(A958,Raw_Articles!$A:$A,0)),"")</f>
        <v/>
      </c>
      <c r="H958" s="42" t="n"/>
      <c r="I958" s="42" t="n"/>
      <c r="J958" s="42" t="n"/>
      <c r="K958" s="42" t="n"/>
      <c r="L958" s="42" t="n"/>
      <c r="M958" s="42" t="n"/>
      <c r="N958" s="42" t="n"/>
      <c r="O958" s="42" t="n"/>
      <c r="P958" s="42" t="n"/>
      <c r="Q958" s="42" t="n"/>
      <c r="R958" s="42" t="n"/>
    </row>
    <row r="959">
      <c r="A959" s="42" t="n"/>
      <c r="B959" s="42">
        <f t="array" ref="B959">IFERROR(INDEX(Raw_Articles!$B:$B,MATCH(A959,Raw_Articles!$A:$A,0)),"")</f>
        <v/>
      </c>
      <c r="C959" s="42">
        <f t="array" ref="C959">IFERROR(INDEX(Raw_Articles!$G:$G,MATCH(A959,Raw_Articles!$A:$A,0)),"")</f>
        <v/>
      </c>
      <c r="D959" s="42">
        <f t="array" ref="D959">IFERROR(INDEX(Raw_Articles!$H:$H,MATCH(A959,Raw_Articles!$A:$A,0)),"")</f>
        <v/>
      </c>
      <c r="E959" s="42">
        <f t="array" ref="E959">IFERROR(INDEX(Raw_Articles!$I:$I,MATCH(A959,Raw_Articles!$A:$A,0)),"")</f>
        <v/>
      </c>
      <c r="F959" s="42">
        <f t="array" ref="F959">IFERROR(INDEX(Raw_Articles!$J:$J,MATCH(A959,Raw_Articles!$A:$A,0)),"")</f>
        <v/>
      </c>
      <c r="G959" s="42">
        <f t="array" ref="G959">IFERROR(INDEX(Raw_Articles!$K:$K,MATCH(A959,Raw_Articles!$A:$A,0)),"")</f>
        <v/>
      </c>
      <c r="H959" s="42" t="n"/>
      <c r="I959" s="42" t="n"/>
      <c r="J959" s="42" t="n"/>
      <c r="K959" s="42" t="n"/>
      <c r="L959" s="42" t="n"/>
      <c r="M959" s="42" t="n"/>
      <c r="N959" s="42" t="n"/>
      <c r="O959" s="42" t="n"/>
      <c r="P959" s="42" t="n"/>
      <c r="Q959" s="42" t="n"/>
      <c r="R959" s="42" t="n"/>
    </row>
    <row r="960">
      <c r="A960" s="42" t="n"/>
      <c r="B960" s="42">
        <f t="array" ref="B960">IFERROR(INDEX(Raw_Articles!$B:$B,MATCH(A960,Raw_Articles!$A:$A,0)),"")</f>
        <v/>
      </c>
      <c r="C960" s="42">
        <f t="array" ref="C960">IFERROR(INDEX(Raw_Articles!$G:$G,MATCH(A960,Raw_Articles!$A:$A,0)),"")</f>
        <v/>
      </c>
      <c r="D960" s="42">
        <f t="array" ref="D960">IFERROR(INDEX(Raw_Articles!$H:$H,MATCH(A960,Raw_Articles!$A:$A,0)),"")</f>
        <v/>
      </c>
      <c r="E960" s="42">
        <f t="array" ref="E960">IFERROR(INDEX(Raw_Articles!$I:$I,MATCH(A960,Raw_Articles!$A:$A,0)),"")</f>
        <v/>
      </c>
      <c r="F960" s="42">
        <f t="array" ref="F960">IFERROR(INDEX(Raw_Articles!$J:$J,MATCH(A960,Raw_Articles!$A:$A,0)),"")</f>
        <v/>
      </c>
      <c r="G960" s="42">
        <f t="array" ref="G960">IFERROR(INDEX(Raw_Articles!$K:$K,MATCH(A960,Raw_Articles!$A:$A,0)),"")</f>
        <v/>
      </c>
      <c r="H960" s="42" t="n"/>
      <c r="I960" s="42" t="n"/>
      <c r="J960" s="42" t="n"/>
      <c r="K960" s="42" t="n"/>
      <c r="L960" s="42" t="n"/>
      <c r="M960" s="42" t="n"/>
      <c r="N960" s="42" t="n"/>
      <c r="O960" s="42" t="n"/>
      <c r="P960" s="42" t="n"/>
      <c r="Q960" s="42" t="n"/>
      <c r="R960" s="42" t="n"/>
    </row>
    <row r="961">
      <c r="A961" s="42" t="n"/>
      <c r="B961" s="42">
        <f t="array" ref="B961">IFERROR(INDEX(Raw_Articles!$B:$B,MATCH(A961,Raw_Articles!$A:$A,0)),"")</f>
        <v/>
      </c>
      <c r="C961" s="42">
        <f t="array" ref="C961">IFERROR(INDEX(Raw_Articles!$G:$G,MATCH(A961,Raw_Articles!$A:$A,0)),"")</f>
        <v/>
      </c>
      <c r="D961" s="42">
        <f t="array" ref="D961">IFERROR(INDEX(Raw_Articles!$H:$H,MATCH(A961,Raw_Articles!$A:$A,0)),"")</f>
        <v/>
      </c>
      <c r="E961" s="42">
        <f t="array" ref="E961">IFERROR(INDEX(Raw_Articles!$I:$I,MATCH(A961,Raw_Articles!$A:$A,0)),"")</f>
        <v/>
      </c>
      <c r="F961" s="42">
        <f t="array" ref="F961">IFERROR(INDEX(Raw_Articles!$J:$J,MATCH(A961,Raw_Articles!$A:$A,0)),"")</f>
        <v/>
      </c>
      <c r="G961" s="42">
        <f t="array" ref="G961">IFERROR(INDEX(Raw_Articles!$K:$K,MATCH(A961,Raw_Articles!$A:$A,0)),"")</f>
        <v/>
      </c>
      <c r="H961" s="42" t="n"/>
      <c r="I961" s="42" t="n"/>
      <c r="J961" s="42" t="n"/>
      <c r="K961" s="42" t="n"/>
      <c r="L961" s="42" t="n"/>
      <c r="M961" s="42" t="n"/>
      <c r="N961" s="42" t="n"/>
      <c r="O961" s="42" t="n"/>
      <c r="P961" s="42" t="n"/>
      <c r="Q961" s="42" t="n"/>
      <c r="R961" s="42" t="n"/>
    </row>
    <row r="962">
      <c r="A962" s="42" t="n"/>
      <c r="B962" s="42">
        <f t="array" ref="B962">IFERROR(INDEX(Raw_Articles!$B:$B,MATCH(A962,Raw_Articles!$A:$A,0)),"")</f>
        <v/>
      </c>
      <c r="C962" s="42">
        <f t="array" ref="C962">IFERROR(INDEX(Raw_Articles!$G:$G,MATCH(A962,Raw_Articles!$A:$A,0)),"")</f>
        <v/>
      </c>
      <c r="D962" s="42">
        <f t="array" ref="D962">IFERROR(INDEX(Raw_Articles!$H:$H,MATCH(A962,Raw_Articles!$A:$A,0)),"")</f>
        <v/>
      </c>
      <c r="E962" s="42">
        <f t="array" ref="E962">IFERROR(INDEX(Raw_Articles!$I:$I,MATCH(A962,Raw_Articles!$A:$A,0)),"")</f>
        <v/>
      </c>
      <c r="F962" s="42">
        <f t="array" ref="F962">IFERROR(INDEX(Raw_Articles!$J:$J,MATCH(A962,Raw_Articles!$A:$A,0)),"")</f>
        <v/>
      </c>
      <c r="G962" s="42">
        <f t="array" ref="G962">IFERROR(INDEX(Raw_Articles!$K:$K,MATCH(A962,Raw_Articles!$A:$A,0)),"")</f>
        <v/>
      </c>
      <c r="H962" s="42" t="n"/>
      <c r="I962" s="42" t="n"/>
      <c r="J962" s="42" t="n"/>
      <c r="K962" s="42" t="n"/>
      <c r="L962" s="42" t="n"/>
      <c r="M962" s="42" t="n"/>
      <c r="N962" s="42" t="n"/>
      <c r="O962" s="42" t="n"/>
      <c r="P962" s="42" t="n"/>
      <c r="Q962" s="42" t="n"/>
      <c r="R962" s="42" t="n"/>
    </row>
    <row r="963">
      <c r="A963" s="42" t="n"/>
      <c r="B963" s="42">
        <f t="array" ref="B963">IFERROR(INDEX(Raw_Articles!$B:$B,MATCH(A963,Raw_Articles!$A:$A,0)),"")</f>
        <v/>
      </c>
      <c r="C963" s="42">
        <f t="array" ref="C963">IFERROR(INDEX(Raw_Articles!$G:$G,MATCH(A963,Raw_Articles!$A:$A,0)),"")</f>
        <v/>
      </c>
      <c r="D963" s="42">
        <f t="array" ref="D963">IFERROR(INDEX(Raw_Articles!$H:$H,MATCH(A963,Raw_Articles!$A:$A,0)),"")</f>
        <v/>
      </c>
      <c r="E963" s="42">
        <f t="array" ref="E963">IFERROR(INDEX(Raw_Articles!$I:$I,MATCH(A963,Raw_Articles!$A:$A,0)),"")</f>
        <v/>
      </c>
      <c r="F963" s="42">
        <f t="array" ref="F963">IFERROR(INDEX(Raw_Articles!$J:$J,MATCH(A963,Raw_Articles!$A:$A,0)),"")</f>
        <v/>
      </c>
      <c r="G963" s="42">
        <f t="array" ref="G963">IFERROR(INDEX(Raw_Articles!$K:$K,MATCH(A963,Raw_Articles!$A:$A,0)),"")</f>
        <v/>
      </c>
      <c r="H963" s="42" t="n"/>
      <c r="I963" s="42" t="n"/>
      <c r="J963" s="42" t="n"/>
      <c r="K963" s="42" t="n"/>
      <c r="L963" s="42" t="n"/>
      <c r="M963" s="42" t="n"/>
      <c r="N963" s="42" t="n"/>
      <c r="O963" s="42" t="n"/>
      <c r="P963" s="42" t="n"/>
      <c r="Q963" s="42" t="n"/>
      <c r="R963" s="42" t="n"/>
    </row>
    <row r="964">
      <c r="A964" s="42" t="n"/>
      <c r="B964" s="42">
        <f t="array" ref="B964">IFERROR(INDEX(Raw_Articles!$B:$B,MATCH(A964,Raw_Articles!$A:$A,0)),"")</f>
        <v/>
      </c>
      <c r="C964" s="42">
        <f t="array" ref="C964">IFERROR(INDEX(Raw_Articles!$G:$G,MATCH(A964,Raw_Articles!$A:$A,0)),"")</f>
        <v/>
      </c>
      <c r="D964" s="42">
        <f t="array" ref="D964">IFERROR(INDEX(Raw_Articles!$H:$H,MATCH(A964,Raw_Articles!$A:$A,0)),"")</f>
        <v/>
      </c>
      <c r="E964" s="42">
        <f t="array" ref="E964">IFERROR(INDEX(Raw_Articles!$I:$I,MATCH(A964,Raw_Articles!$A:$A,0)),"")</f>
        <v/>
      </c>
      <c r="F964" s="42">
        <f t="array" ref="F964">IFERROR(INDEX(Raw_Articles!$J:$J,MATCH(A964,Raw_Articles!$A:$A,0)),"")</f>
        <v/>
      </c>
      <c r="G964" s="42">
        <f t="array" ref="G964">IFERROR(INDEX(Raw_Articles!$K:$K,MATCH(A964,Raw_Articles!$A:$A,0)),"")</f>
        <v/>
      </c>
      <c r="H964" s="42" t="n"/>
      <c r="I964" s="42" t="n"/>
      <c r="J964" s="42" t="n"/>
      <c r="K964" s="42" t="n"/>
      <c r="L964" s="42" t="n"/>
      <c r="M964" s="42" t="n"/>
      <c r="N964" s="42" t="n"/>
      <c r="O964" s="42" t="n"/>
      <c r="P964" s="42" t="n"/>
      <c r="Q964" s="42" t="n"/>
      <c r="R964" s="42" t="n"/>
    </row>
    <row r="965">
      <c r="A965" s="42" t="n"/>
      <c r="B965" s="42">
        <f t="array" ref="B965">IFERROR(INDEX(Raw_Articles!$B:$B,MATCH(A965,Raw_Articles!$A:$A,0)),"")</f>
        <v/>
      </c>
      <c r="C965" s="42">
        <f t="array" ref="C965">IFERROR(INDEX(Raw_Articles!$G:$G,MATCH(A965,Raw_Articles!$A:$A,0)),"")</f>
        <v/>
      </c>
      <c r="D965" s="42">
        <f t="array" ref="D965">IFERROR(INDEX(Raw_Articles!$H:$H,MATCH(A965,Raw_Articles!$A:$A,0)),"")</f>
        <v/>
      </c>
      <c r="E965" s="42">
        <f t="array" ref="E965">IFERROR(INDEX(Raw_Articles!$I:$I,MATCH(A965,Raw_Articles!$A:$A,0)),"")</f>
        <v/>
      </c>
      <c r="F965" s="42">
        <f t="array" ref="F965">IFERROR(INDEX(Raw_Articles!$J:$J,MATCH(A965,Raw_Articles!$A:$A,0)),"")</f>
        <v/>
      </c>
      <c r="G965" s="42">
        <f t="array" ref="G965">IFERROR(INDEX(Raw_Articles!$K:$K,MATCH(A965,Raw_Articles!$A:$A,0)),"")</f>
        <v/>
      </c>
      <c r="H965" s="42" t="n"/>
      <c r="I965" s="42" t="n"/>
      <c r="J965" s="42" t="n"/>
      <c r="K965" s="42" t="n"/>
      <c r="L965" s="42" t="n"/>
      <c r="M965" s="42" t="n"/>
      <c r="N965" s="42" t="n"/>
      <c r="O965" s="42" t="n"/>
      <c r="P965" s="42" t="n"/>
      <c r="Q965" s="42" t="n"/>
      <c r="R965" s="42" t="n"/>
    </row>
    <row r="966">
      <c r="A966" s="42" t="n"/>
      <c r="B966" s="42">
        <f t="array" ref="B966">IFERROR(INDEX(Raw_Articles!$B:$B,MATCH(A966,Raw_Articles!$A:$A,0)),"")</f>
        <v/>
      </c>
      <c r="C966" s="42">
        <f t="array" ref="C966">IFERROR(INDEX(Raw_Articles!$G:$G,MATCH(A966,Raw_Articles!$A:$A,0)),"")</f>
        <v/>
      </c>
      <c r="D966" s="42">
        <f t="array" ref="D966">IFERROR(INDEX(Raw_Articles!$H:$H,MATCH(A966,Raw_Articles!$A:$A,0)),"")</f>
        <v/>
      </c>
      <c r="E966" s="42">
        <f t="array" ref="E966">IFERROR(INDEX(Raw_Articles!$I:$I,MATCH(A966,Raw_Articles!$A:$A,0)),"")</f>
        <v/>
      </c>
      <c r="F966" s="42">
        <f t="array" ref="F966">IFERROR(INDEX(Raw_Articles!$J:$J,MATCH(A966,Raw_Articles!$A:$A,0)),"")</f>
        <v/>
      </c>
      <c r="G966" s="42">
        <f t="array" ref="G966">IFERROR(INDEX(Raw_Articles!$K:$K,MATCH(A966,Raw_Articles!$A:$A,0)),"")</f>
        <v/>
      </c>
      <c r="H966" s="42" t="n"/>
      <c r="I966" s="42" t="n"/>
      <c r="J966" s="42" t="n"/>
      <c r="K966" s="42" t="n"/>
      <c r="L966" s="42" t="n"/>
      <c r="M966" s="42" t="n"/>
      <c r="N966" s="42" t="n"/>
      <c r="O966" s="42" t="n"/>
      <c r="P966" s="42" t="n"/>
      <c r="Q966" s="42" t="n"/>
      <c r="R966" s="42" t="n"/>
    </row>
    <row r="967">
      <c r="A967" s="42" t="n"/>
      <c r="B967" s="42">
        <f t="array" ref="B967">IFERROR(INDEX(Raw_Articles!$B:$B,MATCH(A967,Raw_Articles!$A:$A,0)),"")</f>
        <v/>
      </c>
      <c r="C967" s="42">
        <f t="array" ref="C967">IFERROR(INDEX(Raw_Articles!$G:$G,MATCH(A967,Raw_Articles!$A:$A,0)),"")</f>
        <v/>
      </c>
      <c r="D967" s="42">
        <f t="array" ref="D967">IFERROR(INDEX(Raw_Articles!$H:$H,MATCH(A967,Raw_Articles!$A:$A,0)),"")</f>
        <v/>
      </c>
      <c r="E967" s="42">
        <f t="array" ref="E967">IFERROR(INDEX(Raw_Articles!$I:$I,MATCH(A967,Raw_Articles!$A:$A,0)),"")</f>
        <v/>
      </c>
      <c r="F967" s="42">
        <f t="array" ref="F967">IFERROR(INDEX(Raw_Articles!$J:$J,MATCH(A967,Raw_Articles!$A:$A,0)),"")</f>
        <v/>
      </c>
      <c r="G967" s="42">
        <f t="array" ref="G967">IFERROR(INDEX(Raw_Articles!$K:$K,MATCH(A967,Raw_Articles!$A:$A,0)),"")</f>
        <v/>
      </c>
      <c r="H967" s="42" t="n"/>
      <c r="I967" s="42" t="n"/>
      <c r="J967" s="42" t="n"/>
      <c r="K967" s="42" t="n"/>
      <c r="L967" s="42" t="n"/>
      <c r="M967" s="42" t="n"/>
      <c r="N967" s="42" t="n"/>
      <c r="O967" s="42" t="n"/>
      <c r="P967" s="42" t="n"/>
      <c r="Q967" s="42" t="n"/>
      <c r="R967" s="42" t="n"/>
    </row>
    <row r="968">
      <c r="A968" s="42" t="n"/>
      <c r="B968" s="42">
        <f t="array" ref="B968">IFERROR(INDEX(Raw_Articles!$B:$B,MATCH(A968,Raw_Articles!$A:$A,0)),"")</f>
        <v/>
      </c>
      <c r="C968" s="42">
        <f t="array" ref="C968">IFERROR(INDEX(Raw_Articles!$G:$G,MATCH(A968,Raw_Articles!$A:$A,0)),"")</f>
        <v/>
      </c>
      <c r="D968" s="42">
        <f t="array" ref="D968">IFERROR(INDEX(Raw_Articles!$H:$H,MATCH(A968,Raw_Articles!$A:$A,0)),"")</f>
        <v/>
      </c>
      <c r="E968" s="42">
        <f t="array" ref="E968">IFERROR(INDEX(Raw_Articles!$I:$I,MATCH(A968,Raw_Articles!$A:$A,0)),"")</f>
        <v/>
      </c>
      <c r="F968" s="42">
        <f t="array" ref="F968">IFERROR(INDEX(Raw_Articles!$J:$J,MATCH(A968,Raw_Articles!$A:$A,0)),"")</f>
        <v/>
      </c>
      <c r="G968" s="42">
        <f t="array" ref="G968">IFERROR(INDEX(Raw_Articles!$K:$K,MATCH(A968,Raw_Articles!$A:$A,0)),"")</f>
        <v/>
      </c>
      <c r="H968" s="42" t="n"/>
      <c r="I968" s="42" t="n"/>
      <c r="J968" s="42" t="n"/>
      <c r="K968" s="42" t="n"/>
      <c r="L968" s="42" t="n"/>
      <c r="M968" s="42" t="n"/>
      <c r="N968" s="42" t="n"/>
      <c r="O968" s="42" t="n"/>
      <c r="P968" s="42" t="n"/>
      <c r="Q968" s="42" t="n"/>
      <c r="R968" s="42" t="n"/>
    </row>
    <row r="969">
      <c r="A969" s="42" t="n"/>
      <c r="B969" s="42">
        <f t="array" ref="B969">IFERROR(INDEX(Raw_Articles!$B:$B,MATCH(A969,Raw_Articles!$A:$A,0)),"")</f>
        <v/>
      </c>
      <c r="C969" s="42">
        <f t="array" ref="C969">IFERROR(INDEX(Raw_Articles!$G:$G,MATCH(A969,Raw_Articles!$A:$A,0)),"")</f>
        <v/>
      </c>
      <c r="D969" s="42">
        <f t="array" ref="D969">IFERROR(INDEX(Raw_Articles!$H:$H,MATCH(A969,Raw_Articles!$A:$A,0)),"")</f>
        <v/>
      </c>
      <c r="E969" s="42">
        <f t="array" ref="E969">IFERROR(INDEX(Raw_Articles!$I:$I,MATCH(A969,Raw_Articles!$A:$A,0)),"")</f>
        <v/>
      </c>
      <c r="F969" s="42">
        <f t="array" ref="F969">IFERROR(INDEX(Raw_Articles!$J:$J,MATCH(A969,Raw_Articles!$A:$A,0)),"")</f>
        <v/>
      </c>
      <c r="G969" s="42">
        <f t="array" ref="G969">IFERROR(INDEX(Raw_Articles!$K:$K,MATCH(A969,Raw_Articles!$A:$A,0)),"")</f>
        <v/>
      </c>
      <c r="H969" s="42" t="n"/>
      <c r="I969" s="42" t="n"/>
      <c r="J969" s="42" t="n"/>
      <c r="K969" s="42" t="n"/>
      <c r="L969" s="42" t="n"/>
      <c r="M969" s="42" t="n"/>
      <c r="N969" s="42" t="n"/>
      <c r="O969" s="42" t="n"/>
      <c r="P969" s="42" t="n"/>
      <c r="Q969" s="42" t="n"/>
      <c r="R969" s="42" t="n"/>
    </row>
    <row r="970">
      <c r="A970" s="42" t="n"/>
      <c r="B970" s="42">
        <f t="array" ref="B970">IFERROR(INDEX(Raw_Articles!$B:$B,MATCH(A970,Raw_Articles!$A:$A,0)),"")</f>
        <v/>
      </c>
      <c r="C970" s="42">
        <f t="array" ref="C970">IFERROR(INDEX(Raw_Articles!$G:$G,MATCH(A970,Raw_Articles!$A:$A,0)),"")</f>
        <v/>
      </c>
      <c r="D970" s="42">
        <f t="array" ref="D970">IFERROR(INDEX(Raw_Articles!$H:$H,MATCH(A970,Raw_Articles!$A:$A,0)),"")</f>
        <v/>
      </c>
      <c r="E970" s="42">
        <f t="array" ref="E970">IFERROR(INDEX(Raw_Articles!$I:$I,MATCH(A970,Raw_Articles!$A:$A,0)),"")</f>
        <v/>
      </c>
      <c r="F970" s="42">
        <f t="array" ref="F970">IFERROR(INDEX(Raw_Articles!$J:$J,MATCH(A970,Raw_Articles!$A:$A,0)),"")</f>
        <v/>
      </c>
      <c r="G970" s="42">
        <f t="array" ref="G970">IFERROR(INDEX(Raw_Articles!$K:$K,MATCH(A970,Raw_Articles!$A:$A,0)),"")</f>
        <v/>
      </c>
      <c r="H970" s="42" t="n"/>
      <c r="I970" s="42" t="n"/>
      <c r="J970" s="42" t="n"/>
      <c r="K970" s="42" t="n"/>
      <c r="L970" s="42" t="n"/>
      <c r="M970" s="42" t="n"/>
      <c r="N970" s="42" t="n"/>
      <c r="O970" s="42" t="n"/>
      <c r="P970" s="42" t="n"/>
      <c r="Q970" s="42" t="n"/>
      <c r="R970" s="42" t="n"/>
    </row>
    <row r="971">
      <c r="A971" s="42" t="n"/>
      <c r="B971" s="42">
        <f t="array" ref="B971">IFERROR(INDEX(Raw_Articles!$B:$B,MATCH(A971,Raw_Articles!$A:$A,0)),"")</f>
        <v/>
      </c>
      <c r="C971" s="42">
        <f t="array" ref="C971">IFERROR(INDEX(Raw_Articles!$G:$G,MATCH(A971,Raw_Articles!$A:$A,0)),"")</f>
        <v/>
      </c>
      <c r="D971" s="42">
        <f t="array" ref="D971">IFERROR(INDEX(Raw_Articles!$H:$H,MATCH(A971,Raw_Articles!$A:$A,0)),"")</f>
        <v/>
      </c>
      <c r="E971" s="42">
        <f t="array" ref="E971">IFERROR(INDEX(Raw_Articles!$I:$I,MATCH(A971,Raw_Articles!$A:$A,0)),"")</f>
        <v/>
      </c>
      <c r="F971" s="42">
        <f t="array" ref="F971">IFERROR(INDEX(Raw_Articles!$J:$J,MATCH(A971,Raw_Articles!$A:$A,0)),"")</f>
        <v/>
      </c>
      <c r="G971" s="42">
        <f t="array" ref="G971">IFERROR(INDEX(Raw_Articles!$K:$K,MATCH(A971,Raw_Articles!$A:$A,0)),"")</f>
        <v/>
      </c>
      <c r="H971" s="42" t="n"/>
      <c r="I971" s="42" t="n"/>
      <c r="J971" s="42" t="n"/>
      <c r="K971" s="42" t="n"/>
      <c r="L971" s="42" t="n"/>
      <c r="M971" s="42" t="n"/>
      <c r="N971" s="42" t="n"/>
      <c r="O971" s="42" t="n"/>
      <c r="P971" s="42" t="n"/>
      <c r="Q971" s="42" t="n"/>
      <c r="R971" s="42" t="n"/>
    </row>
    <row r="972">
      <c r="A972" s="42" t="n"/>
      <c r="B972" s="42">
        <f t="array" ref="B972">IFERROR(INDEX(Raw_Articles!$B:$B,MATCH(A972,Raw_Articles!$A:$A,0)),"")</f>
        <v/>
      </c>
      <c r="C972" s="42">
        <f t="array" ref="C972">IFERROR(INDEX(Raw_Articles!$G:$G,MATCH(A972,Raw_Articles!$A:$A,0)),"")</f>
        <v/>
      </c>
      <c r="D972" s="42">
        <f t="array" ref="D972">IFERROR(INDEX(Raw_Articles!$H:$H,MATCH(A972,Raw_Articles!$A:$A,0)),"")</f>
        <v/>
      </c>
      <c r="E972" s="42">
        <f t="array" ref="E972">IFERROR(INDEX(Raw_Articles!$I:$I,MATCH(A972,Raw_Articles!$A:$A,0)),"")</f>
        <v/>
      </c>
      <c r="F972" s="42">
        <f t="array" ref="F972">IFERROR(INDEX(Raw_Articles!$J:$J,MATCH(A972,Raw_Articles!$A:$A,0)),"")</f>
        <v/>
      </c>
      <c r="G972" s="42">
        <f t="array" ref="G972">IFERROR(INDEX(Raw_Articles!$K:$K,MATCH(A972,Raw_Articles!$A:$A,0)),"")</f>
        <v/>
      </c>
      <c r="H972" s="42" t="n"/>
      <c r="I972" s="42" t="n"/>
      <c r="J972" s="42" t="n"/>
      <c r="K972" s="42" t="n"/>
      <c r="L972" s="42" t="n"/>
      <c r="M972" s="42" t="n"/>
      <c r="N972" s="42" t="n"/>
      <c r="O972" s="42" t="n"/>
      <c r="P972" s="42" t="n"/>
      <c r="Q972" s="42" t="n"/>
      <c r="R972" s="42" t="n"/>
    </row>
    <row r="973">
      <c r="A973" s="42" t="n"/>
      <c r="B973" s="42">
        <f t="array" ref="B973">IFERROR(INDEX(Raw_Articles!$B:$B,MATCH(A973,Raw_Articles!$A:$A,0)),"")</f>
        <v/>
      </c>
      <c r="C973" s="42">
        <f t="array" ref="C973">IFERROR(INDEX(Raw_Articles!$G:$G,MATCH(A973,Raw_Articles!$A:$A,0)),"")</f>
        <v/>
      </c>
      <c r="D973" s="42">
        <f t="array" ref="D973">IFERROR(INDEX(Raw_Articles!$H:$H,MATCH(A973,Raw_Articles!$A:$A,0)),"")</f>
        <v/>
      </c>
      <c r="E973" s="42">
        <f t="array" ref="E973">IFERROR(INDEX(Raw_Articles!$I:$I,MATCH(A973,Raw_Articles!$A:$A,0)),"")</f>
        <v/>
      </c>
      <c r="F973" s="42">
        <f t="array" ref="F973">IFERROR(INDEX(Raw_Articles!$J:$J,MATCH(A973,Raw_Articles!$A:$A,0)),"")</f>
        <v/>
      </c>
      <c r="G973" s="42">
        <f t="array" ref="G973">IFERROR(INDEX(Raw_Articles!$K:$K,MATCH(A973,Raw_Articles!$A:$A,0)),"")</f>
        <v/>
      </c>
      <c r="H973" s="42" t="n"/>
      <c r="I973" s="42" t="n"/>
      <c r="J973" s="42" t="n"/>
      <c r="K973" s="42" t="n"/>
      <c r="L973" s="42" t="n"/>
      <c r="M973" s="42" t="n"/>
      <c r="N973" s="42" t="n"/>
      <c r="O973" s="42" t="n"/>
      <c r="P973" s="42" t="n"/>
      <c r="Q973" s="42" t="n"/>
      <c r="R973" s="42" t="n"/>
    </row>
    <row r="974">
      <c r="A974" s="42" t="n"/>
      <c r="B974" s="42">
        <f t="array" ref="B974">IFERROR(INDEX(Raw_Articles!$B:$B,MATCH(A974,Raw_Articles!$A:$A,0)),"")</f>
        <v/>
      </c>
      <c r="C974" s="42">
        <f t="array" ref="C974">IFERROR(INDEX(Raw_Articles!$G:$G,MATCH(A974,Raw_Articles!$A:$A,0)),"")</f>
        <v/>
      </c>
      <c r="D974" s="42">
        <f t="array" ref="D974">IFERROR(INDEX(Raw_Articles!$H:$H,MATCH(A974,Raw_Articles!$A:$A,0)),"")</f>
        <v/>
      </c>
      <c r="E974" s="42">
        <f t="array" ref="E974">IFERROR(INDEX(Raw_Articles!$I:$I,MATCH(A974,Raw_Articles!$A:$A,0)),"")</f>
        <v/>
      </c>
      <c r="F974" s="42">
        <f t="array" ref="F974">IFERROR(INDEX(Raw_Articles!$J:$J,MATCH(A974,Raw_Articles!$A:$A,0)),"")</f>
        <v/>
      </c>
      <c r="G974" s="42">
        <f t="array" ref="G974">IFERROR(INDEX(Raw_Articles!$K:$K,MATCH(A974,Raw_Articles!$A:$A,0)),"")</f>
        <v/>
      </c>
      <c r="H974" s="42" t="n"/>
      <c r="I974" s="42" t="n"/>
      <c r="J974" s="42" t="n"/>
      <c r="K974" s="42" t="n"/>
      <c r="L974" s="42" t="n"/>
      <c r="M974" s="42" t="n"/>
      <c r="N974" s="42" t="n"/>
      <c r="O974" s="42" t="n"/>
      <c r="P974" s="42" t="n"/>
      <c r="Q974" s="42" t="n"/>
      <c r="R974" s="42" t="n"/>
    </row>
    <row r="975">
      <c r="A975" s="42" t="n"/>
      <c r="B975" s="42">
        <f t="array" ref="B975">IFERROR(INDEX(Raw_Articles!$B:$B,MATCH(A975,Raw_Articles!$A:$A,0)),"")</f>
        <v/>
      </c>
      <c r="C975" s="42">
        <f t="array" ref="C975">IFERROR(INDEX(Raw_Articles!$G:$G,MATCH(A975,Raw_Articles!$A:$A,0)),"")</f>
        <v/>
      </c>
      <c r="D975" s="42">
        <f t="array" ref="D975">IFERROR(INDEX(Raw_Articles!$H:$H,MATCH(A975,Raw_Articles!$A:$A,0)),"")</f>
        <v/>
      </c>
      <c r="E975" s="42">
        <f t="array" ref="E975">IFERROR(INDEX(Raw_Articles!$I:$I,MATCH(A975,Raw_Articles!$A:$A,0)),"")</f>
        <v/>
      </c>
      <c r="F975" s="42">
        <f t="array" ref="F975">IFERROR(INDEX(Raw_Articles!$J:$J,MATCH(A975,Raw_Articles!$A:$A,0)),"")</f>
        <v/>
      </c>
      <c r="G975" s="42">
        <f t="array" ref="G975">IFERROR(INDEX(Raw_Articles!$K:$K,MATCH(A975,Raw_Articles!$A:$A,0)),"")</f>
        <v/>
      </c>
      <c r="H975" s="42" t="n"/>
      <c r="I975" s="42" t="n"/>
      <c r="J975" s="42" t="n"/>
      <c r="K975" s="42" t="n"/>
      <c r="L975" s="42" t="n"/>
      <c r="M975" s="42" t="n"/>
      <c r="N975" s="42" t="n"/>
      <c r="O975" s="42" t="n"/>
      <c r="P975" s="42" t="n"/>
      <c r="Q975" s="42" t="n"/>
      <c r="R975" s="42" t="n"/>
    </row>
    <row r="976">
      <c r="A976" s="42" t="n"/>
      <c r="B976" s="42">
        <f t="array" ref="B976">IFERROR(INDEX(Raw_Articles!$B:$B,MATCH(A976,Raw_Articles!$A:$A,0)),"")</f>
        <v/>
      </c>
      <c r="C976" s="42">
        <f t="array" ref="C976">IFERROR(INDEX(Raw_Articles!$G:$G,MATCH(A976,Raw_Articles!$A:$A,0)),"")</f>
        <v/>
      </c>
      <c r="D976" s="42">
        <f t="array" ref="D976">IFERROR(INDEX(Raw_Articles!$H:$H,MATCH(A976,Raw_Articles!$A:$A,0)),"")</f>
        <v/>
      </c>
      <c r="E976" s="42">
        <f t="array" ref="E976">IFERROR(INDEX(Raw_Articles!$I:$I,MATCH(A976,Raw_Articles!$A:$A,0)),"")</f>
        <v/>
      </c>
      <c r="F976" s="42">
        <f t="array" ref="F976">IFERROR(INDEX(Raw_Articles!$J:$J,MATCH(A976,Raw_Articles!$A:$A,0)),"")</f>
        <v/>
      </c>
      <c r="G976" s="42">
        <f t="array" ref="G976">IFERROR(INDEX(Raw_Articles!$K:$K,MATCH(A976,Raw_Articles!$A:$A,0)),"")</f>
        <v/>
      </c>
      <c r="H976" s="42" t="n"/>
      <c r="I976" s="42" t="n"/>
      <c r="J976" s="42" t="n"/>
      <c r="K976" s="42" t="n"/>
      <c r="L976" s="42" t="n"/>
      <c r="M976" s="42" t="n"/>
      <c r="N976" s="42" t="n"/>
      <c r="O976" s="42" t="n"/>
      <c r="P976" s="42" t="n"/>
      <c r="Q976" s="42" t="n"/>
      <c r="R976" s="42" t="n"/>
    </row>
    <row r="977">
      <c r="A977" s="42" t="n"/>
      <c r="B977" s="42">
        <f t="array" ref="B977">IFERROR(INDEX(Raw_Articles!$B:$B,MATCH(A977,Raw_Articles!$A:$A,0)),"")</f>
        <v/>
      </c>
      <c r="C977" s="42">
        <f t="array" ref="C977">IFERROR(INDEX(Raw_Articles!$G:$G,MATCH(A977,Raw_Articles!$A:$A,0)),"")</f>
        <v/>
      </c>
      <c r="D977" s="42">
        <f t="array" ref="D977">IFERROR(INDEX(Raw_Articles!$H:$H,MATCH(A977,Raw_Articles!$A:$A,0)),"")</f>
        <v/>
      </c>
      <c r="E977" s="42">
        <f t="array" ref="E977">IFERROR(INDEX(Raw_Articles!$I:$I,MATCH(A977,Raw_Articles!$A:$A,0)),"")</f>
        <v/>
      </c>
      <c r="F977" s="42">
        <f t="array" ref="F977">IFERROR(INDEX(Raw_Articles!$J:$J,MATCH(A977,Raw_Articles!$A:$A,0)),"")</f>
        <v/>
      </c>
      <c r="G977" s="42">
        <f t="array" ref="G977">IFERROR(INDEX(Raw_Articles!$K:$K,MATCH(A977,Raw_Articles!$A:$A,0)),"")</f>
        <v/>
      </c>
      <c r="H977" s="42" t="n"/>
      <c r="I977" s="42" t="n"/>
      <c r="J977" s="42" t="n"/>
      <c r="K977" s="42" t="n"/>
      <c r="L977" s="42" t="n"/>
      <c r="M977" s="42" t="n"/>
      <c r="N977" s="42" t="n"/>
      <c r="O977" s="42" t="n"/>
      <c r="P977" s="42" t="n"/>
      <c r="Q977" s="42" t="n"/>
      <c r="R977" s="42" t="n"/>
    </row>
    <row r="978">
      <c r="A978" s="42" t="n"/>
      <c r="B978" s="42">
        <f t="array" ref="B978">IFERROR(INDEX(Raw_Articles!$B:$B,MATCH(A978,Raw_Articles!$A:$A,0)),"")</f>
        <v/>
      </c>
      <c r="C978" s="42">
        <f t="array" ref="C978">IFERROR(INDEX(Raw_Articles!$G:$G,MATCH(A978,Raw_Articles!$A:$A,0)),"")</f>
        <v/>
      </c>
      <c r="D978" s="42">
        <f t="array" ref="D978">IFERROR(INDEX(Raw_Articles!$H:$H,MATCH(A978,Raw_Articles!$A:$A,0)),"")</f>
        <v/>
      </c>
      <c r="E978" s="42">
        <f t="array" ref="E978">IFERROR(INDEX(Raw_Articles!$I:$I,MATCH(A978,Raw_Articles!$A:$A,0)),"")</f>
        <v/>
      </c>
      <c r="F978" s="42">
        <f t="array" ref="F978">IFERROR(INDEX(Raw_Articles!$J:$J,MATCH(A978,Raw_Articles!$A:$A,0)),"")</f>
        <v/>
      </c>
      <c r="G978" s="42">
        <f t="array" ref="G978">IFERROR(INDEX(Raw_Articles!$K:$K,MATCH(A978,Raw_Articles!$A:$A,0)),"")</f>
        <v/>
      </c>
      <c r="H978" s="42" t="n"/>
      <c r="I978" s="42" t="n"/>
      <c r="J978" s="42" t="n"/>
      <c r="K978" s="42" t="n"/>
      <c r="L978" s="42" t="n"/>
      <c r="M978" s="42" t="n"/>
      <c r="N978" s="42" t="n"/>
      <c r="O978" s="42" t="n"/>
      <c r="P978" s="42" t="n"/>
      <c r="Q978" s="42" t="n"/>
      <c r="R978" s="42" t="n"/>
    </row>
    <row r="979">
      <c r="A979" s="42" t="n"/>
      <c r="B979" s="42">
        <f t="array" ref="B979">IFERROR(INDEX(Raw_Articles!$B:$B,MATCH(A979,Raw_Articles!$A:$A,0)),"")</f>
        <v/>
      </c>
      <c r="C979" s="42">
        <f t="array" ref="C979">IFERROR(INDEX(Raw_Articles!$G:$G,MATCH(A979,Raw_Articles!$A:$A,0)),"")</f>
        <v/>
      </c>
      <c r="D979" s="42">
        <f t="array" ref="D979">IFERROR(INDEX(Raw_Articles!$H:$H,MATCH(A979,Raw_Articles!$A:$A,0)),"")</f>
        <v/>
      </c>
      <c r="E979" s="42">
        <f t="array" ref="E979">IFERROR(INDEX(Raw_Articles!$I:$I,MATCH(A979,Raw_Articles!$A:$A,0)),"")</f>
        <v/>
      </c>
      <c r="F979" s="42">
        <f t="array" ref="F979">IFERROR(INDEX(Raw_Articles!$J:$J,MATCH(A979,Raw_Articles!$A:$A,0)),"")</f>
        <v/>
      </c>
      <c r="G979" s="42">
        <f t="array" ref="G979">IFERROR(INDEX(Raw_Articles!$K:$K,MATCH(A979,Raw_Articles!$A:$A,0)),"")</f>
        <v/>
      </c>
      <c r="H979" s="42" t="n"/>
      <c r="I979" s="42" t="n"/>
      <c r="J979" s="42" t="n"/>
      <c r="K979" s="42" t="n"/>
      <c r="L979" s="42" t="n"/>
      <c r="M979" s="42" t="n"/>
      <c r="N979" s="42" t="n"/>
      <c r="O979" s="42" t="n"/>
      <c r="P979" s="42" t="n"/>
      <c r="Q979" s="42" t="n"/>
      <c r="R979" s="42" t="n"/>
    </row>
    <row r="980">
      <c r="A980" s="42" t="n"/>
      <c r="B980" s="42">
        <f t="array" ref="B980">IFERROR(INDEX(Raw_Articles!$B:$B,MATCH(A980,Raw_Articles!$A:$A,0)),"")</f>
        <v/>
      </c>
      <c r="C980" s="42">
        <f t="array" ref="C980">IFERROR(INDEX(Raw_Articles!$G:$G,MATCH(A980,Raw_Articles!$A:$A,0)),"")</f>
        <v/>
      </c>
      <c r="D980" s="42">
        <f t="array" ref="D980">IFERROR(INDEX(Raw_Articles!$H:$H,MATCH(A980,Raw_Articles!$A:$A,0)),"")</f>
        <v/>
      </c>
      <c r="E980" s="42">
        <f t="array" ref="E980">IFERROR(INDEX(Raw_Articles!$I:$I,MATCH(A980,Raw_Articles!$A:$A,0)),"")</f>
        <v/>
      </c>
      <c r="F980" s="42">
        <f t="array" ref="F980">IFERROR(INDEX(Raw_Articles!$J:$J,MATCH(A980,Raw_Articles!$A:$A,0)),"")</f>
        <v/>
      </c>
      <c r="G980" s="42">
        <f t="array" ref="G980">IFERROR(INDEX(Raw_Articles!$K:$K,MATCH(A980,Raw_Articles!$A:$A,0)),"")</f>
        <v/>
      </c>
      <c r="H980" s="42" t="n"/>
      <c r="I980" s="42" t="n"/>
      <c r="J980" s="42" t="n"/>
      <c r="K980" s="42" t="n"/>
      <c r="L980" s="42" t="n"/>
      <c r="M980" s="42" t="n"/>
      <c r="N980" s="42" t="n"/>
      <c r="O980" s="42" t="n"/>
      <c r="P980" s="42" t="n"/>
      <c r="Q980" s="42" t="n"/>
      <c r="R980" s="42" t="n"/>
    </row>
    <row r="981">
      <c r="A981" s="42" t="n"/>
      <c r="B981" s="42">
        <f t="array" ref="B981">IFERROR(INDEX(Raw_Articles!$B:$B,MATCH(A981,Raw_Articles!$A:$A,0)),"")</f>
        <v/>
      </c>
      <c r="C981" s="42">
        <f t="array" ref="C981">IFERROR(INDEX(Raw_Articles!$G:$G,MATCH(A981,Raw_Articles!$A:$A,0)),"")</f>
        <v/>
      </c>
      <c r="D981" s="42">
        <f t="array" ref="D981">IFERROR(INDEX(Raw_Articles!$H:$H,MATCH(A981,Raw_Articles!$A:$A,0)),"")</f>
        <v/>
      </c>
      <c r="E981" s="42">
        <f t="array" ref="E981">IFERROR(INDEX(Raw_Articles!$I:$I,MATCH(A981,Raw_Articles!$A:$A,0)),"")</f>
        <v/>
      </c>
      <c r="F981" s="42">
        <f t="array" ref="F981">IFERROR(INDEX(Raw_Articles!$J:$J,MATCH(A981,Raw_Articles!$A:$A,0)),"")</f>
        <v/>
      </c>
      <c r="G981" s="42">
        <f t="array" ref="G981">IFERROR(INDEX(Raw_Articles!$K:$K,MATCH(A981,Raw_Articles!$A:$A,0)),"")</f>
        <v/>
      </c>
      <c r="H981" s="42" t="n"/>
      <c r="I981" s="42" t="n"/>
      <c r="J981" s="42" t="n"/>
      <c r="K981" s="42" t="n"/>
      <c r="L981" s="42" t="n"/>
      <c r="M981" s="42" t="n"/>
      <c r="N981" s="42" t="n"/>
      <c r="O981" s="42" t="n"/>
      <c r="P981" s="42" t="n"/>
      <c r="Q981" s="42" t="n"/>
      <c r="R981" s="42" t="n"/>
    </row>
    <row r="982">
      <c r="A982" s="42" t="n"/>
      <c r="B982" s="42">
        <f t="array" ref="B982">IFERROR(INDEX(Raw_Articles!$B:$B,MATCH(A982,Raw_Articles!$A:$A,0)),"")</f>
        <v/>
      </c>
      <c r="C982" s="42">
        <f t="array" ref="C982">IFERROR(INDEX(Raw_Articles!$G:$G,MATCH(A982,Raw_Articles!$A:$A,0)),"")</f>
        <v/>
      </c>
      <c r="D982" s="42">
        <f t="array" ref="D982">IFERROR(INDEX(Raw_Articles!$H:$H,MATCH(A982,Raw_Articles!$A:$A,0)),"")</f>
        <v/>
      </c>
      <c r="E982" s="42">
        <f t="array" ref="E982">IFERROR(INDEX(Raw_Articles!$I:$I,MATCH(A982,Raw_Articles!$A:$A,0)),"")</f>
        <v/>
      </c>
      <c r="F982" s="42">
        <f t="array" ref="F982">IFERROR(INDEX(Raw_Articles!$J:$J,MATCH(A982,Raw_Articles!$A:$A,0)),"")</f>
        <v/>
      </c>
      <c r="G982" s="42">
        <f t="array" ref="G982">IFERROR(INDEX(Raw_Articles!$K:$K,MATCH(A982,Raw_Articles!$A:$A,0)),"")</f>
        <v/>
      </c>
      <c r="H982" s="42" t="n"/>
      <c r="I982" s="42" t="n"/>
      <c r="J982" s="42" t="n"/>
      <c r="K982" s="42" t="n"/>
      <c r="L982" s="42" t="n"/>
      <c r="M982" s="42" t="n"/>
      <c r="N982" s="42" t="n"/>
      <c r="O982" s="42" t="n"/>
      <c r="P982" s="42" t="n"/>
      <c r="Q982" s="42" t="n"/>
      <c r="R982" s="42" t="n"/>
    </row>
    <row r="983">
      <c r="A983" s="42" t="n"/>
      <c r="B983" s="42">
        <f t="array" ref="B983">IFERROR(INDEX(Raw_Articles!$B:$B,MATCH(A983,Raw_Articles!$A:$A,0)),"")</f>
        <v/>
      </c>
      <c r="C983" s="42">
        <f t="array" ref="C983">IFERROR(INDEX(Raw_Articles!$G:$G,MATCH(A983,Raw_Articles!$A:$A,0)),"")</f>
        <v/>
      </c>
      <c r="D983" s="42">
        <f t="array" ref="D983">IFERROR(INDEX(Raw_Articles!$H:$H,MATCH(A983,Raw_Articles!$A:$A,0)),"")</f>
        <v/>
      </c>
      <c r="E983" s="42">
        <f t="array" ref="E983">IFERROR(INDEX(Raw_Articles!$I:$I,MATCH(A983,Raw_Articles!$A:$A,0)),"")</f>
        <v/>
      </c>
      <c r="F983" s="42">
        <f t="array" ref="F983">IFERROR(INDEX(Raw_Articles!$J:$J,MATCH(A983,Raw_Articles!$A:$A,0)),"")</f>
        <v/>
      </c>
      <c r="G983" s="42">
        <f t="array" ref="G983">IFERROR(INDEX(Raw_Articles!$K:$K,MATCH(A983,Raw_Articles!$A:$A,0)),"")</f>
        <v/>
      </c>
      <c r="H983" s="42" t="n"/>
      <c r="I983" s="42" t="n"/>
      <c r="J983" s="42" t="n"/>
      <c r="K983" s="42" t="n"/>
      <c r="L983" s="42" t="n"/>
      <c r="M983" s="42" t="n"/>
      <c r="N983" s="42" t="n"/>
      <c r="O983" s="42" t="n"/>
      <c r="P983" s="42" t="n"/>
      <c r="Q983" s="42" t="n"/>
      <c r="R983" s="42" t="n"/>
    </row>
    <row r="984">
      <c r="A984" s="42" t="n"/>
      <c r="B984" s="42">
        <f t="array" ref="B984">IFERROR(INDEX(Raw_Articles!$B:$B,MATCH(A984,Raw_Articles!$A:$A,0)),"")</f>
        <v/>
      </c>
      <c r="C984" s="42">
        <f t="array" ref="C984">IFERROR(INDEX(Raw_Articles!$G:$G,MATCH(A984,Raw_Articles!$A:$A,0)),"")</f>
        <v/>
      </c>
      <c r="D984" s="42">
        <f t="array" ref="D984">IFERROR(INDEX(Raw_Articles!$H:$H,MATCH(A984,Raw_Articles!$A:$A,0)),"")</f>
        <v/>
      </c>
      <c r="E984" s="42">
        <f t="array" ref="E984">IFERROR(INDEX(Raw_Articles!$I:$I,MATCH(A984,Raw_Articles!$A:$A,0)),"")</f>
        <v/>
      </c>
      <c r="F984" s="42">
        <f t="array" ref="F984">IFERROR(INDEX(Raw_Articles!$J:$J,MATCH(A984,Raw_Articles!$A:$A,0)),"")</f>
        <v/>
      </c>
      <c r="G984" s="42">
        <f t="array" ref="G984">IFERROR(INDEX(Raw_Articles!$K:$K,MATCH(A984,Raw_Articles!$A:$A,0)),"")</f>
        <v/>
      </c>
      <c r="H984" s="42" t="n"/>
      <c r="I984" s="42" t="n"/>
      <c r="J984" s="42" t="n"/>
      <c r="K984" s="42" t="n"/>
      <c r="L984" s="42" t="n"/>
      <c r="M984" s="42" t="n"/>
      <c r="N984" s="42" t="n"/>
      <c r="O984" s="42" t="n"/>
      <c r="P984" s="42" t="n"/>
      <c r="Q984" s="42" t="n"/>
      <c r="R984" s="42" t="n"/>
    </row>
    <row r="985">
      <c r="A985" s="42" t="n"/>
      <c r="B985" s="42">
        <f t="array" ref="B985">IFERROR(INDEX(Raw_Articles!$B:$B,MATCH(A985,Raw_Articles!$A:$A,0)),"")</f>
        <v/>
      </c>
      <c r="C985" s="42">
        <f t="array" ref="C985">IFERROR(INDEX(Raw_Articles!$G:$G,MATCH(A985,Raw_Articles!$A:$A,0)),"")</f>
        <v/>
      </c>
      <c r="D985" s="42">
        <f t="array" ref="D985">IFERROR(INDEX(Raw_Articles!$H:$H,MATCH(A985,Raw_Articles!$A:$A,0)),"")</f>
        <v/>
      </c>
      <c r="E985" s="42">
        <f t="array" ref="E985">IFERROR(INDEX(Raw_Articles!$I:$I,MATCH(A985,Raw_Articles!$A:$A,0)),"")</f>
        <v/>
      </c>
      <c r="F985" s="42">
        <f t="array" ref="F985">IFERROR(INDEX(Raw_Articles!$J:$J,MATCH(A985,Raw_Articles!$A:$A,0)),"")</f>
        <v/>
      </c>
      <c r="G985" s="42">
        <f t="array" ref="G985">IFERROR(INDEX(Raw_Articles!$K:$K,MATCH(A985,Raw_Articles!$A:$A,0)),"")</f>
        <v/>
      </c>
      <c r="H985" s="42" t="n"/>
      <c r="I985" s="42" t="n"/>
      <c r="J985" s="42" t="n"/>
      <c r="K985" s="42" t="n"/>
      <c r="L985" s="42" t="n"/>
      <c r="M985" s="42" t="n"/>
      <c r="N985" s="42" t="n"/>
      <c r="O985" s="42" t="n"/>
      <c r="P985" s="42" t="n"/>
      <c r="Q985" s="42" t="n"/>
      <c r="R985" s="42" t="n"/>
    </row>
    <row r="986">
      <c r="A986" s="42" t="n"/>
      <c r="B986" s="42">
        <f t="array" ref="B986">IFERROR(INDEX(Raw_Articles!$B:$B,MATCH(A986,Raw_Articles!$A:$A,0)),"")</f>
        <v/>
      </c>
      <c r="C986" s="42">
        <f t="array" ref="C986">IFERROR(INDEX(Raw_Articles!$G:$G,MATCH(A986,Raw_Articles!$A:$A,0)),"")</f>
        <v/>
      </c>
      <c r="D986" s="42">
        <f t="array" ref="D986">IFERROR(INDEX(Raw_Articles!$H:$H,MATCH(A986,Raw_Articles!$A:$A,0)),"")</f>
        <v/>
      </c>
      <c r="E986" s="42">
        <f t="array" ref="E986">IFERROR(INDEX(Raw_Articles!$I:$I,MATCH(A986,Raw_Articles!$A:$A,0)),"")</f>
        <v/>
      </c>
      <c r="F986" s="42">
        <f t="array" ref="F986">IFERROR(INDEX(Raw_Articles!$J:$J,MATCH(A986,Raw_Articles!$A:$A,0)),"")</f>
        <v/>
      </c>
      <c r="G986" s="42">
        <f t="array" ref="G986">IFERROR(INDEX(Raw_Articles!$K:$K,MATCH(A986,Raw_Articles!$A:$A,0)),"")</f>
        <v/>
      </c>
      <c r="H986" s="42" t="n"/>
      <c r="I986" s="42" t="n"/>
      <c r="J986" s="42" t="n"/>
      <c r="K986" s="42" t="n"/>
      <c r="L986" s="42" t="n"/>
      <c r="M986" s="42" t="n"/>
      <c r="N986" s="42" t="n"/>
      <c r="O986" s="42" t="n"/>
      <c r="P986" s="42" t="n"/>
      <c r="Q986" s="42" t="n"/>
      <c r="R986" s="42" t="n"/>
    </row>
    <row r="987">
      <c r="A987" s="42" t="n"/>
      <c r="B987" s="42">
        <f t="array" ref="B987">IFERROR(INDEX(Raw_Articles!$B:$B,MATCH(A987,Raw_Articles!$A:$A,0)),"")</f>
        <v/>
      </c>
      <c r="C987" s="42">
        <f t="array" ref="C987">IFERROR(INDEX(Raw_Articles!$G:$G,MATCH(A987,Raw_Articles!$A:$A,0)),"")</f>
        <v/>
      </c>
      <c r="D987" s="42">
        <f t="array" ref="D987">IFERROR(INDEX(Raw_Articles!$H:$H,MATCH(A987,Raw_Articles!$A:$A,0)),"")</f>
        <v/>
      </c>
      <c r="E987" s="42">
        <f t="array" ref="E987">IFERROR(INDEX(Raw_Articles!$I:$I,MATCH(A987,Raw_Articles!$A:$A,0)),"")</f>
        <v/>
      </c>
      <c r="F987" s="42">
        <f t="array" ref="F987">IFERROR(INDEX(Raw_Articles!$J:$J,MATCH(A987,Raw_Articles!$A:$A,0)),"")</f>
        <v/>
      </c>
      <c r="G987" s="42">
        <f t="array" ref="G987">IFERROR(INDEX(Raw_Articles!$K:$K,MATCH(A987,Raw_Articles!$A:$A,0)),"")</f>
        <v/>
      </c>
      <c r="H987" s="42" t="n"/>
      <c r="I987" s="42" t="n"/>
      <c r="J987" s="42" t="n"/>
      <c r="K987" s="42" t="n"/>
      <c r="L987" s="42" t="n"/>
      <c r="M987" s="42" t="n"/>
      <c r="N987" s="42" t="n"/>
      <c r="O987" s="42" t="n"/>
      <c r="P987" s="42" t="n"/>
      <c r="Q987" s="42" t="n"/>
      <c r="R987" s="42" t="n"/>
    </row>
    <row r="988">
      <c r="A988" s="42" t="n"/>
      <c r="B988" s="42">
        <f t="array" ref="B988">IFERROR(INDEX(Raw_Articles!$B:$B,MATCH(A988,Raw_Articles!$A:$A,0)),"")</f>
        <v/>
      </c>
      <c r="C988" s="42">
        <f t="array" ref="C988">IFERROR(INDEX(Raw_Articles!$G:$G,MATCH(A988,Raw_Articles!$A:$A,0)),"")</f>
        <v/>
      </c>
      <c r="D988" s="42">
        <f t="array" ref="D988">IFERROR(INDEX(Raw_Articles!$H:$H,MATCH(A988,Raw_Articles!$A:$A,0)),"")</f>
        <v/>
      </c>
      <c r="E988" s="42">
        <f t="array" ref="E988">IFERROR(INDEX(Raw_Articles!$I:$I,MATCH(A988,Raw_Articles!$A:$A,0)),"")</f>
        <v/>
      </c>
      <c r="F988" s="42">
        <f t="array" ref="F988">IFERROR(INDEX(Raw_Articles!$J:$J,MATCH(A988,Raw_Articles!$A:$A,0)),"")</f>
        <v/>
      </c>
      <c r="G988" s="42">
        <f t="array" ref="G988">IFERROR(INDEX(Raw_Articles!$K:$K,MATCH(A988,Raw_Articles!$A:$A,0)),"")</f>
        <v/>
      </c>
      <c r="H988" s="42" t="n"/>
      <c r="I988" s="42" t="n"/>
      <c r="J988" s="42" t="n"/>
      <c r="K988" s="42" t="n"/>
      <c r="L988" s="42" t="n"/>
      <c r="M988" s="42" t="n"/>
      <c r="N988" s="42" t="n"/>
      <c r="O988" s="42" t="n"/>
      <c r="P988" s="42" t="n"/>
      <c r="Q988" s="42" t="n"/>
      <c r="R988" s="42" t="n"/>
    </row>
    <row r="989">
      <c r="A989" s="42" t="n"/>
      <c r="B989" s="42">
        <f t="array" ref="B989">IFERROR(INDEX(Raw_Articles!$B:$B,MATCH(A989,Raw_Articles!$A:$A,0)),"")</f>
        <v/>
      </c>
      <c r="C989" s="42">
        <f t="array" ref="C989">IFERROR(INDEX(Raw_Articles!$G:$G,MATCH(A989,Raw_Articles!$A:$A,0)),"")</f>
        <v/>
      </c>
      <c r="D989" s="42">
        <f t="array" ref="D989">IFERROR(INDEX(Raw_Articles!$H:$H,MATCH(A989,Raw_Articles!$A:$A,0)),"")</f>
        <v/>
      </c>
      <c r="E989" s="42">
        <f t="array" ref="E989">IFERROR(INDEX(Raw_Articles!$I:$I,MATCH(A989,Raw_Articles!$A:$A,0)),"")</f>
        <v/>
      </c>
      <c r="F989" s="42">
        <f t="array" ref="F989">IFERROR(INDEX(Raw_Articles!$J:$J,MATCH(A989,Raw_Articles!$A:$A,0)),"")</f>
        <v/>
      </c>
      <c r="G989" s="42">
        <f t="array" ref="G989">IFERROR(INDEX(Raw_Articles!$K:$K,MATCH(A989,Raw_Articles!$A:$A,0)),"")</f>
        <v/>
      </c>
      <c r="H989" s="42" t="n"/>
      <c r="I989" s="42" t="n"/>
      <c r="J989" s="42" t="n"/>
      <c r="K989" s="42" t="n"/>
      <c r="L989" s="42" t="n"/>
      <c r="M989" s="42" t="n"/>
      <c r="N989" s="42" t="n"/>
      <c r="O989" s="42" t="n"/>
      <c r="P989" s="42" t="n"/>
      <c r="Q989" s="42" t="n"/>
      <c r="R989" s="42" t="n"/>
    </row>
    <row r="990">
      <c r="A990" s="42" t="n"/>
      <c r="B990" s="42">
        <f t="array" ref="B990">IFERROR(INDEX(Raw_Articles!$B:$B,MATCH(A990,Raw_Articles!$A:$A,0)),"")</f>
        <v/>
      </c>
      <c r="C990" s="42">
        <f t="array" ref="C990">IFERROR(INDEX(Raw_Articles!$G:$G,MATCH(A990,Raw_Articles!$A:$A,0)),"")</f>
        <v/>
      </c>
      <c r="D990" s="42">
        <f t="array" ref="D990">IFERROR(INDEX(Raw_Articles!$H:$H,MATCH(A990,Raw_Articles!$A:$A,0)),"")</f>
        <v/>
      </c>
      <c r="E990" s="42">
        <f t="array" ref="E990">IFERROR(INDEX(Raw_Articles!$I:$I,MATCH(A990,Raw_Articles!$A:$A,0)),"")</f>
        <v/>
      </c>
      <c r="F990" s="42">
        <f t="array" ref="F990">IFERROR(INDEX(Raw_Articles!$J:$J,MATCH(A990,Raw_Articles!$A:$A,0)),"")</f>
        <v/>
      </c>
      <c r="G990" s="42">
        <f t="array" ref="G990">IFERROR(INDEX(Raw_Articles!$K:$K,MATCH(A990,Raw_Articles!$A:$A,0)),"")</f>
        <v/>
      </c>
      <c r="H990" s="42" t="n"/>
      <c r="I990" s="42" t="n"/>
      <c r="J990" s="42" t="n"/>
      <c r="K990" s="42" t="n"/>
      <c r="L990" s="42" t="n"/>
      <c r="M990" s="42" t="n"/>
      <c r="N990" s="42" t="n"/>
      <c r="O990" s="42" t="n"/>
      <c r="P990" s="42" t="n"/>
      <c r="Q990" s="42" t="n"/>
      <c r="R990" s="42" t="n"/>
    </row>
    <row r="991">
      <c r="A991" s="42" t="n"/>
      <c r="B991" s="42">
        <f t="array" ref="B991">IFERROR(INDEX(Raw_Articles!$B:$B,MATCH(A991,Raw_Articles!$A:$A,0)),"")</f>
        <v/>
      </c>
      <c r="C991" s="42">
        <f t="array" ref="C991">IFERROR(INDEX(Raw_Articles!$G:$G,MATCH(A991,Raw_Articles!$A:$A,0)),"")</f>
        <v/>
      </c>
      <c r="D991" s="42">
        <f t="array" ref="D991">IFERROR(INDEX(Raw_Articles!$H:$H,MATCH(A991,Raw_Articles!$A:$A,0)),"")</f>
        <v/>
      </c>
      <c r="E991" s="42">
        <f t="array" ref="E991">IFERROR(INDEX(Raw_Articles!$I:$I,MATCH(A991,Raw_Articles!$A:$A,0)),"")</f>
        <v/>
      </c>
      <c r="F991" s="42">
        <f t="array" ref="F991">IFERROR(INDEX(Raw_Articles!$J:$J,MATCH(A991,Raw_Articles!$A:$A,0)),"")</f>
        <v/>
      </c>
      <c r="G991" s="42">
        <f t="array" ref="G991">IFERROR(INDEX(Raw_Articles!$K:$K,MATCH(A991,Raw_Articles!$A:$A,0)),"")</f>
        <v/>
      </c>
      <c r="H991" s="42" t="n"/>
      <c r="I991" s="42" t="n"/>
      <c r="J991" s="42" t="n"/>
      <c r="K991" s="42" t="n"/>
      <c r="L991" s="42" t="n"/>
      <c r="M991" s="42" t="n"/>
      <c r="N991" s="42" t="n"/>
      <c r="O991" s="42" t="n"/>
      <c r="P991" s="42" t="n"/>
      <c r="Q991" s="42" t="n"/>
      <c r="R991" s="42" t="n"/>
    </row>
    <row r="992">
      <c r="A992" s="42" t="n"/>
      <c r="B992" s="42">
        <f t="array" ref="B992">IFERROR(INDEX(Raw_Articles!$B:$B,MATCH(A992,Raw_Articles!$A:$A,0)),"")</f>
        <v/>
      </c>
      <c r="C992" s="42">
        <f t="array" ref="C992">IFERROR(INDEX(Raw_Articles!$G:$G,MATCH(A992,Raw_Articles!$A:$A,0)),"")</f>
        <v/>
      </c>
      <c r="D992" s="42">
        <f t="array" ref="D992">IFERROR(INDEX(Raw_Articles!$H:$H,MATCH(A992,Raw_Articles!$A:$A,0)),"")</f>
        <v/>
      </c>
      <c r="E992" s="42">
        <f t="array" ref="E992">IFERROR(INDEX(Raw_Articles!$I:$I,MATCH(A992,Raw_Articles!$A:$A,0)),"")</f>
        <v/>
      </c>
      <c r="F992" s="42">
        <f t="array" ref="F992">IFERROR(INDEX(Raw_Articles!$J:$J,MATCH(A992,Raw_Articles!$A:$A,0)),"")</f>
        <v/>
      </c>
      <c r="G992" s="42">
        <f t="array" ref="G992">IFERROR(INDEX(Raw_Articles!$K:$K,MATCH(A992,Raw_Articles!$A:$A,0)),"")</f>
        <v/>
      </c>
      <c r="H992" s="42" t="n"/>
      <c r="I992" s="42" t="n"/>
      <c r="J992" s="42" t="n"/>
      <c r="K992" s="42" t="n"/>
      <c r="L992" s="42" t="n"/>
      <c r="M992" s="42" t="n"/>
      <c r="N992" s="42" t="n"/>
      <c r="O992" s="42" t="n"/>
      <c r="P992" s="42" t="n"/>
      <c r="Q992" s="42" t="n"/>
      <c r="R992" s="42" t="n"/>
    </row>
    <row r="993">
      <c r="A993" s="42" t="n"/>
      <c r="B993" s="42">
        <f t="array" ref="B993">IFERROR(INDEX(Raw_Articles!$B:$B,MATCH(A993,Raw_Articles!$A:$A,0)),"")</f>
        <v/>
      </c>
      <c r="C993" s="42">
        <f t="array" ref="C993">IFERROR(INDEX(Raw_Articles!$G:$G,MATCH(A993,Raw_Articles!$A:$A,0)),"")</f>
        <v/>
      </c>
      <c r="D993" s="42">
        <f t="array" ref="D993">IFERROR(INDEX(Raw_Articles!$H:$H,MATCH(A993,Raw_Articles!$A:$A,0)),"")</f>
        <v/>
      </c>
      <c r="E993" s="42">
        <f t="array" ref="E993">IFERROR(INDEX(Raw_Articles!$I:$I,MATCH(A993,Raw_Articles!$A:$A,0)),"")</f>
        <v/>
      </c>
      <c r="F993" s="42">
        <f t="array" ref="F993">IFERROR(INDEX(Raw_Articles!$J:$J,MATCH(A993,Raw_Articles!$A:$A,0)),"")</f>
        <v/>
      </c>
      <c r="G993" s="42">
        <f t="array" ref="G993">IFERROR(INDEX(Raw_Articles!$K:$K,MATCH(A993,Raw_Articles!$A:$A,0)),"")</f>
        <v/>
      </c>
      <c r="H993" s="42" t="n"/>
      <c r="I993" s="42" t="n"/>
      <c r="J993" s="42" t="n"/>
      <c r="K993" s="42" t="n"/>
      <c r="L993" s="42" t="n"/>
      <c r="M993" s="42" t="n"/>
      <c r="N993" s="42" t="n"/>
      <c r="O993" s="42" t="n"/>
      <c r="P993" s="42" t="n"/>
      <c r="Q993" s="42" t="n"/>
      <c r="R993" s="42" t="n"/>
    </row>
    <row r="994">
      <c r="A994" s="42" t="n"/>
      <c r="B994" s="42">
        <f t="array" ref="B994">IFERROR(INDEX(Raw_Articles!$B:$B,MATCH(A994,Raw_Articles!$A:$A,0)),"")</f>
        <v/>
      </c>
      <c r="C994" s="42">
        <f t="array" ref="C994">IFERROR(INDEX(Raw_Articles!$G:$G,MATCH(A994,Raw_Articles!$A:$A,0)),"")</f>
        <v/>
      </c>
      <c r="D994" s="42">
        <f t="array" ref="D994">IFERROR(INDEX(Raw_Articles!$H:$H,MATCH(A994,Raw_Articles!$A:$A,0)),"")</f>
        <v/>
      </c>
      <c r="E994" s="42">
        <f t="array" ref="E994">IFERROR(INDEX(Raw_Articles!$I:$I,MATCH(A994,Raw_Articles!$A:$A,0)),"")</f>
        <v/>
      </c>
      <c r="F994" s="42">
        <f t="array" ref="F994">IFERROR(INDEX(Raw_Articles!$J:$J,MATCH(A994,Raw_Articles!$A:$A,0)),"")</f>
        <v/>
      </c>
      <c r="G994" s="42">
        <f t="array" ref="G994">IFERROR(INDEX(Raw_Articles!$K:$K,MATCH(A994,Raw_Articles!$A:$A,0)),"")</f>
        <v/>
      </c>
      <c r="H994" s="42" t="n"/>
      <c r="I994" s="42" t="n"/>
      <c r="J994" s="42" t="n"/>
      <c r="K994" s="42" t="n"/>
      <c r="L994" s="42" t="n"/>
      <c r="M994" s="42" t="n"/>
      <c r="N994" s="42" t="n"/>
      <c r="O994" s="42" t="n"/>
      <c r="P994" s="42" t="n"/>
      <c r="Q994" s="42" t="n"/>
      <c r="R994" s="42" t="n"/>
    </row>
    <row r="995">
      <c r="A995" s="42" t="n"/>
      <c r="B995" s="42">
        <f t="array" ref="B995">IFERROR(INDEX(Raw_Articles!$B:$B,MATCH(A995,Raw_Articles!$A:$A,0)),"")</f>
        <v/>
      </c>
      <c r="C995" s="42">
        <f t="array" ref="C995">IFERROR(INDEX(Raw_Articles!$G:$G,MATCH(A995,Raw_Articles!$A:$A,0)),"")</f>
        <v/>
      </c>
      <c r="D995" s="42">
        <f t="array" ref="D995">IFERROR(INDEX(Raw_Articles!$H:$H,MATCH(A995,Raw_Articles!$A:$A,0)),"")</f>
        <v/>
      </c>
      <c r="E995" s="42">
        <f t="array" ref="E995">IFERROR(INDEX(Raw_Articles!$I:$I,MATCH(A995,Raw_Articles!$A:$A,0)),"")</f>
        <v/>
      </c>
      <c r="F995" s="42">
        <f t="array" ref="F995">IFERROR(INDEX(Raw_Articles!$J:$J,MATCH(A995,Raw_Articles!$A:$A,0)),"")</f>
        <v/>
      </c>
      <c r="G995" s="42">
        <f t="array" ref="G995">IFERROR(INDEX(Raw_Articles!$K:$K,MATCH(A995,Raw_Articles!$A:$A,0)),"")</f>
        <v/>
      </c>
      <c r="H995" s="42" t="n"/>
      <c r="I995" s="42" t="n"/>
      <c r="J995" s="42" t="n"/>
      <c r="K995" s="42" t="n"/>
      <c r="L995" s="42" t="n"/>
      <c r="M995" s="42" t="n"/>
      <c r="N995" s="42" t="n"/>
      <c r="O995" s="42" t="n"/>
      <c r="P995" s="42" t="n"/>
      <c r="Q995" s="42" t="n"/>
      <c r="R995" s="42" t="n"/>
    </row>
    <row r="996">
      <c r="A996" s="42" t="n"/>
      <c r="B996" s="42">
        <f t="array" ref="B996">IFERROR(INDEX(Raw_Articles!$B:$B,MATCH(A996,Raw_Articles!$A:$A,0)),"")</f>
        <v/>
      </c>
      <c r="C996" s="42">
        <f t="array" ref="C996">IFERROR(INDEX(Raw_Articles!$G:$G,MATCH(A996,Raw_Articles!$A:$A,0)),"")</f>
        <v/>
      </c>
      <c r="D996" s="42">
        <f t="array" ref="D996">IFERROR(INDEX(Raw_Articles!$H:$H,MATCH(A996,Raw_Articles!$A:$A,0)),"")</f>
        <v/>
      </c>
      <c r="E996" s="42">
        <f t="array" ref="E996">IFERROR(INDEX(Raw_Articles!$I:$I,MATCH(A996,Raw_Articles!$A:$A,0)),"")</f>
        <v/>
      </c>
      <c r="F996" s="42">
        <f t="array" ref="F996">IFERROR(INDEX(Raw_Articles!$J:$J,MATCH(A996,Raw_Articles!$A:$A,0)),"")</f>
        <v/>
      </c>
      <c r="G996" s="42">
        <f t="array" ref="G996">IFERROR(INDEX(Raw_Articles!$K:$K,MATCH(A996,Raw_Articles!$A:$A,0)),"")</f>
        <v/>
      </c>
      <c r="H996" s="42" t="n"/>
      <c r="I996" s="42" t="n"/>
      <c r="J996" s="42" t="n"/>
      <c r="K996" s="42" t="n"/>
      <c r="L996" s="42" t="n"/>
      <c r="M996" s="42" t="n"/>
      <c r="N996" s="42" t="n"/>
      <c r="O996" s="42" t="n"/>
      <c r="P996" s="42" t="n"/>
      <c r="Q996" s="42" t="n"/>
      <c r="R996" s="42" t="n"/>
    </row>
    <row r="997">
      <c r="A997" s="42" t="n"/>
      <c r="B997" s="42">
        <f t="array" ref="B997">IFERROR(INDEX(Raw_Articles!$B:$B,MATCH(A997,Raw_Articles!$A:$A,0)),"")</f>
        <v/>
      </c>
      <c r="C997" s="42">
        <f t="array" ref="C997">IFERROR(INDEX(Raw_Articles!$G:$G,MATCH(A997,Raw_Articles!$A:$A,0)),"")</f>
        <v/>
      </c>
      <c r="D997" s="42">
        <f t="array" ref="D997">IFERROR(INDEX(Raw_Articles!$H:$H,MATCH(A997,Raw_Articles!$A:$A,0)),"")</f>
        <v/>
      </c>
      <c r="E997" s="42">
        <f t="array" ref="E997">IFERROR(INDEX(Raw_Articles!$I:$I,MATCH(A997,Raw_Articles!$A:$A,0)),"")</f>
        <v/>
      </c>
      <c r="F997" s="42">
        <f t="array" ref="F997">IFERROR(INDEX(Raw_Articles!$J:$J,MATCH(A997,Raw_Articles!$A:$A,0)),"")</f>
        <v/>
      </c>
      <c r="G997" s="42">
        <f t="array" ref="G997">IFERROR(INDEX(Raw_Articles!$K:$K,MATCH(A997,Raw_Articles!$A:$A,0)),"")</f>
        <v/>
      </c>
      <c r="H997" s="42" t="n"/>
      <c r="I997" s="42" t="n"/>
      <c r="J997" s="42" t="n"/>
      <c r="K997" s="42" t="n"/>
      <c r="L997" s="42" t="n"/>
      <c r="M997" s="42" t="n"/>
      <c r="N997" s="42" t="n"/>
      <c r="O997" s="42" t="n"/>
      <c r="P997" s="42" t="n"/>
      <c r="Q997" s="42" t="n"/>
      <c r="R997" s="42" t="n"/>
    </row>
    <row r="998">
      <c r="A998" s="42" t="n"/>
      <c r="B998" s="42">
        <f t="array" ref="B998">IFERROR(INDEX(Raw_Articles!$B:$B,MATCH(A998,Raw_Articles!$A:$A,0)),"")</f>
        <v/>
      </c>
      <c r="C998" s="42">
        <f t="array" ref="C998">IFERROR(INDEX(Raw_Articles!$G:$G,MATCH(A998,Raw_Articles!$A:$A,0)),"")</f>
        <v/>
      </c>
      <c r="D998" s="42">
        <f t="array" ref="D998">IFERROR(INDEX(Raw_Articles!$H:$H,MATCH(A998,Raw_Articles!$A:$A,0)),"")</f>
        <v/>
      </c>
      <c r="E998" s="42">
        <f t="array" ref="E998">IFERROR(INDEX(Raw_Articles!$I:$I,MATCH(A998,Raw_Articles!$A:$A,0)),"")</f>
        <v/>
      </c>
      <c r="F998" s="42">
        <f t="array" ref="F998">IFERROR(INDEX(Raw_Articles!$J:$J,MATCH(A998,Raw_Articles!$A:$A,0)),"")</f>
        <v/>
      </c>
      <c r="G998" s="42">
        <f t="array" ref="G998">IFERROR(INDEX(Raw_Articles!$K:$K,MATCH(A998,Raw_Articles!$A:$A,0)),"")</f>
        <v/>
      </c>
      <c r="H998" s="42" t="n"/>
      <c r="I998" s="42" t="n"/>
      <c r="J998" s="42" t="n"/>
      <c r="K998" s="42" t="n"/>
      <c r="L998" s="42" t="n"/>
      <c r="M998" s="42" t="n"/>
      <c r="N998" s="42" t="n"/>
      <c r="O998" s="42" t="n"/>
      <c r="P998" s="42" t="n"/>
      <c r="Q998" s="42" t="n"/>
      <c r="R998" s="42" t="n"/>
    </row>
    <row r="999">
      <c r="A999" s="42" t="n"/>
      <c r="B999" s="42">
        <f t="array" ref="B999">IFERROR(INDEX(Raw_Articles!$B:$B,MATCH(A999,Raw_Articles!$A:$A,0)),"")</f>
        <v/>
      </c>
      <c r="C999" s="42">
        <f t="array" ref="C999">IFERROR(INDEX(Raw_Articles!$G:$G,MATCH(A999,Raw_Articles!$A:$A,0)),"")</f>
        <v/>
      </c>
      <c r="D999" s="42">
        <f t="array" ref="D999">IFERROR(INDEX(Raw_Articles!$H:$H,MATCH(A999,Raw_Articles!$A:$A,0)),"")</f>
        <v/>
      </c>
      <c r="E999" s="42">
        <f t="array" ref="E999">IFERROR(INDEX(Raw_Articles!$I:$I,MATCH(A999,Raw_Articles!$A:$A,0)),"")</f>
        <v/>
      </c>
      <c r="F999" s="42">
        <f t="array" ref="F999">IFERROR(INDEX(Raw_Articles!$J:$J,MATCH(A999,Raw_Articles!$A:$A,0)),"")</f>
        <v/>
      </c>
      <c r="G999" s="42">
        <f t="array" ref="G999">IFERROR(INDEX(Raw_Articles!$K:$K,MATCH(A999,Raw_Articles!$A:$A,0)),"")</f>
        <v/>
      </c>
      <c r="H999" s="42" t="n"/>
      <c r="I999" s="42" t="n"/>
      <c r="J999" s="42" t="n"/>
      <c r="K999" s="42" t="n"/>
      <c r="L999" s="42" t="n"/>
      <c r="M999" s="42" t="n"/>
      <c r="N999" s="42" t="n"/>
      <c r="O999" s="42" t="n"/>
      <c r="P999" s="42" t="n"/>
      <c r="Q999" s="42" t="n"/>
      <c r="R999" s="42" t="n"/>
    </row>
    <row r="1000">
      <c r="A1000" s="42" t="n"/>
      <c r="B1000" s="42">
        <f t="array" ref="B1000">IFERROR(INDEX(Raw_Articles!$B:$B,MATCH(A1000,Raw_Articles!$A:$A,0)),"")</f>
        <v/>
      </c>
      <c r="C1000" s="42">
        <f t="array" ref="C1000">IFERROR(INDEX(Raw_Articles!$G:$G,MATCH(A1000,Raw_Articles!$A:$A,0)),"")</f>
        <v/>
      </c>
      <c r="D1000" s="42">
        <f t="array" ref="D1000">IFERROR(INDEX(Raw_Articles!$H:$H,MATCH(A1000,Raw_Articles!$A:$A,0)),"")</f>
        <v/>
      </c>
      <c r="E1000" s="42">
        <f t="array" ref="E1000">IFERROR(INDEX(Raw_Articles!$I:$I,MATCH(A1000,Raw_Articles!$A:$A,0)),"")</f>
        <v/>
      </c>
      <c r="F1000" s="42">
        <f t="array" ref="F1000">IFERROR(INDEX(Raw_Articles!$J:$J,MATCH(A1000,Raw_Articles!$A:$A,0)),"")</f>
        <v/>
      </c>
      <c r="G1000" s="42">
        <f t="array" ref="G1000">IFERROR(INDEX(Raw_Articles!$K:$K,MATCH(A1000,Raw_Articles!$A:$A,0)),"")</f>
        <v/>
      </c>
      <c r="H1000" s="42" t="n"/>
      <c r="I1000" s="42" t="n"/>
      <c r="J1000" s="42" t="n"/>
      <c r="K1000" s="42" t="n"/>
      <c r="L1000" s="42" t="n"/>
      <c r="M1000" s="42" t="n"/>
      <c r="N1000" s="42" t="n"/>
      <c r="O1000" s="42" t="n"/>
      <c r="P1000" s="42" t="n"/>
      <c r="Q1000" s="42" t="n"/>
      <c r="R1000" s="42" t="n"/>
    </row>
    <row r="1001">
      <c r="A1001" s="42" t="n"/>
      <c r="B1001" s="42">
        <f t="array" ref="B1001">IFERROR(INDEX(Raw_Articles!$B:$B,MATCH(A1001,Raw_Articles!$A:$A,0)),"")</f>
        <v/>
      </c>
      <c r="C1001" s="42">
        <f t="array" ref="C1001">IFERROR(INDEX(Raw_Articles!$G:$G,MATCH(A1001,Raw_Articles!$A:$A,0)),"")</f>
        <v/>
      </c>
      <c r="D1001" s="42">
        <f t="array" ref="D1001">IFERROR(INDEX(Raw_Articles!$H:$H,MATCH(A1001,Raw_Articles!$A:$A,0)),"")</f>
        <v/>
      </c>
      <c r="E1001" s="42">
        <f t="array" ref="E1001">IFERROR(INDEX(Raw_Articles!$I:$I,MATCH(A1001,Raw_Articles!$A:$A,0)),"")</f>
        <v/>
      </c>
      <c r="F1001" s="42">
        <f t="array" ref="F1001">IFERROR(INDEX(Raw_Articles!$J:$J,MATCH(A1001,Raw_Articles!$A:$A,0)),"")</f>
        <v/>
      </c>
      <c r="G1001" s="42">
        <f t="array" ref="G1001">IFERROR(INDEX(Raw_Articles!$K:$K,MATCH(A1001,Raw_Articles!$A:$A,0)),"")</f>
        <v/>
      </c>
      <c r="H1001" s="42" t="n"/>
      <c r="I1001" s="42" t="n"/>
      <c r="J1001" s="42" t="n"/>
      <c r="K1001" s="42" t="n"/>
      <c r="L1001" s="42" t="n"/>
      <c r="M1001" s="42" t="n"/>
      <c r="N1001" s="42" t="n"/>
      <c r="O1001" s="42" t="n"/>
      <c r="P1001" s="42" t="n"/>
      <c r="Q1001" s="42" t="n"/>
      <c r="R1001" s="42" t="n"/>
    </row>
  </sheetData>
  <autoFilter ref="$A$1:$R$1001"/>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E1000"/>
  <sheetViews>
    <sheetView showGridLines="0" workbookViewId="0">
      <pane ySplit="3" topLeftCell="A4" activePane="bottomLeft" state="frozen"/>
      <selection pane="bottomLeft" activeCell="B5" sqref="B5"/>
    </sheetView>
  </sheetViews>
  <sheetFormatPr baseColWidth="8" defaultColWidth="12.63" defaultRowHeight="15.75" customHeight="1"/>
  <cols>
    <col width="18.63" customWidth="1" style="68" min="1" max="1"/>
    <col width="69" customWidth="1" style="68" min="2" max="2"/>
    <col width="15.75" customWidth="1" style="68" min="3" max="3"/>
    <col width="83.25" customWidth="1" style="68" min="4" max="4"/>
    <col width="37.5" customWidth="1" style="68" min="5" max="5"/>
  </cols>
  <sheetData>
    <row r="1" ht="28.5" customHeight="1" s="68">
      <c r="A1" s="50" t="n"/>
      <c r="B1" s="87" t="inlineStr">
        <is>
          <t>PRISMA 2020 – Working Counts</t>
        </is>
      </c>
      <c r="C1" s="81" t="n"/>
      <c r="D1" s="70" t="n"/>
      <c r="E1" s="52" t="n"/>
    </row>
    <row r="2" ht="65.25" customHeight="1" s="68">
      <c r="A2" s="53" t="n"/>
      <c r="B2" s="88" t="inlineStr">
        <is>
          <t>Use these counts as a working aid; reconcile them with the final PRISMA diagram before reporting.</t>
        </is>
      </c>
      <c r="C2" s="81" t="n"/>
      <c r="D2" s="70" t="n"/>
      <c r="E2" s="55" t="n"/>
    </row>
    <row r="3">
      <c r="A3" s="56" t="n"/>
      <c r="B3" s="57" t="n"/>
      <c r="C3" s="58" t="n"/>
      <c r="D3" s="58" t="n"/>
      <c r="E3" s="56" t="n"/>
    </row>
    <row r="4">
      <c r="A4" s="59" t="n"/>
      <c r="B4" s="41" t="inlineStr">
        <is>
          <t>Metric</t>
        </is>
      </c>
      <c r="C4" s="41" t="inlineStr">
        <is>
          <t>Count</t>
        </is>
      </c>
      <c r="D4" s="41" t="inlineStr">
        <is>
          <t>Meaning</t>
        </is>
      </c>
      <c r="E4" s="60" t="n"/>
    </row>
    <row r="5">
      <c r="A5" s="61" t="n"/>
      <c r="B5" s="62" t="inlineStr">
        <is>
          <t>Records identified from databases/registers</t>
        </is>
      </c>
      <c r="C5" s="63">
        <f>COUNTIF(Raw_Articles!B:B,"Database")+COUNTIF(Raw_Articles!B:B,"Register")</f>
        <v/>
      </c>
      <c r="D5" s="42" t="inlineStr">
        <is>
          <t>Records imported from databases/registers</t>
        </is>
      </c>
      <c r="E5" s="67" t="n"/>
    </row>
    <row r="6">
      <c r="A6" s="61" t="n"/>
      <c r="B6" s="62" t="inlineStr">
        <is>
          <t>Records identified from snowballing/other methods</t>
        </is>
      </c>
      <c r="C6" s="63">
        <f>COUNTIF(Raw_Articles!B:B,"Snowball-Backward")+COUNTIF(Raw_Articles!B:B,"Snowball-Forward")+COUNTIF(Raw_Articles!B:B,"Other")</f>
        <v/>
      </c>
      <c r="D6" s="42" t="inlineStr">
        <is>
          <t>Additional records found through other methods</t>
        </is>
      </c>
      <c r="E6" s="67" t="n"/>
    </row>
    <row r="7">
      <c r="A7" s="61" t="n"/>
      <c r="B7" s="62" t="inlineStr">
        <is>
          <t>Duplicates marked</t>
        </is>
      </c>
      <c r="C7" s="63">
        <f>COUNTIF(Raw_Articles!P:P,"Yes")</f>
        <v/>
      </c>
      <c r="D7" s="42" t="inlineStr">
        <is>
          <t>Based on the Duplicate? field</t>
        </is>
      </c>
      <c r="E7" s="67" t="n"/>
    </row>
    <row r="8">
      <c r="A8" s="61" t="n"/>
      <c r="B8" s="62" t="inlineStr">
        <is>
          <t>Records screened</t>
        </is>
      </c>
      <c r="C8" s="63">
        <f>COUNTIF(Screening!P:P,"Candidate")+COUNTIF(Screening!P:P,"Exclude")+COUNTIF(Screening!P:P,"Review")</f>
        <v/>
      </c>
      <c r="D8" s="42" t="inlineStr">
        <is>
          <t>Records with a screening decision</t>
        </is>
      </c>
      <c r="E8" s="67" t="n"/>
    </row>
    <row r="9">
      <c r="A9" s="61" t="n"/>
      <c r="B9" s="62" t="inlineStr">
        <is>
          <t>Candidate papers after screening</t>
        </is>
      </c>
      <c r="C9" s="63">
        <f>COUNTIF(Screening!P:P,"Candidate")</f>
        <v/>
      </c>
      <c r="D9" s="42" t="inlineStr">
        <is>
          <t>Passed all inclusion criteria and had no exclusion flag</t>
        </is>
      </c>
      <c r="E9" s="67" t="n"/>
    </row>
    <row r="10">
      <c r="A10" s="61" t="n"/>
      <c r="B10" s="62" t="inlineStr">
        <is>
          <t>Quality assessed</t>
        </is>
      </c>
      <c r="C10" s="63">
        <f>COUNTIF(Quality_Assessment!N:N,"Final")+COUNTIF(Quality_Assessment!N:N,"Exclude")</f>
        <v/>
      </c>
      <c r="D10" s="42" t="inlineStr">
        <is>
          <t>Papers with a completed QA decision</t>
        </is>
      </c>
      <c r="E10" s="67" t="n"/>
    </row>
    <row r="11">
      <c r="A11" s="61" t="n"/>
      <c r="B11" s="62" t="inlineStr">
        <is>
          <t>Final papers included</t>
        </is>
      </c>
      <c r="C11" s="63">
        <f>COUNTIF(Quality_Assessment!N:N,"Final")</f>
        <v/>
      </c>
      <c r="D11" s="42" t="inlineStr">
        <is>
          <t>Papers passing the default QA threshold</t>
        </is>
      </c>
      <c r="E11" s="67" t="n"/>
    </row>
    <row r="12">
      <c r="A12" s="61" t="n"/>
      <c r="B12" s="62" t="inlineStr">
        <is>
          <t>Excluded after quality assessment</t>
        </is>
      </c>
      <c r="C12" s="63">
        <f>COUNTIF(Quality_Assessment!N:N,"Exclude")</f>
        <v/>
      </c>
      <c r="D12" s="42" t="inlineStr">
        <is>
          <t>Candidates failing the QA threshold</t>
        </is>
      </c>
      <c r="E12" s="67" t="n"/>
    </row>
    <row r="13">
      <c r="A13" s="56" t="n"/>
      <c r="B13" s="65" t="n"/>
      <c r="C13" s="66" t="n"/>
      <c r="D13" s="66" t="n"/>
      <c r="E13" s="56" t="n"/>
    </row>
    <row r="14">
      <c r="A14" s="56" t="n"/>
      <c r="B14" s="67" t="n"/>
      <c r="C14" s="56" t="n"/>
      <c r="D14" s="56" t="n"/>
      <c r="E14" s="56" t="n"/>
    </row>
    <row r="15">
      <c r="A15" s="56" t="n"/>
      <c r="B15" s="67" t="n"/>
      <c r="C15" s="56" t="n"/>
      <c r="D15" s="56" t="n"/>
      <c r="E15" s="56" t="n"/>
    </row>
    <row r="16">
      <c r="A16" s="56" t="n"/>
      <c r="B16" s="67" t="n"/>
      <c r="C16" s="56" t="n"/>
      <c r="D16" s="56" t="n"/>
      <c r="E16" s="56" t="n"/>
    </row>
    <row r="17">
      <c r="A17" s="56" t="n"/>
      <c r="B17" s="67" t="n"/>
      <c r="C17" s="56" t="n"/>
      <c r="D17" s="56" t="n"/>
      <c r="E17" s="56" t="n"/>
    </row>
    <row r="18">
      <c r="A18" s="56" t="n"/>
      <c r="B18" s="67" t="n"/>
      <c r="C18" s="56" t="n"/>
      <c r="D18" s="56" t="n"/>
      <c r="E18" s="56" t="n"/>
    </row>
    <row r="19">
      <c r="A19" s="56" t="n"/>
      <c r="B19" s="67" t="n"/>
      <c r="C19" s="56" t="n"/>
      <c r="D19" s="56" t="n"/>
      <c r="E19" s="56" t="n"/>
    </row>
    <row r="20">
      <c r="A20" s="56" t="n"/>
      <c r="B20" s="67" t="n"/>
      <c r="C20" s="56" t="n"/>
      <c r="D20" s="56" t="n"/>
      <c r="E20" s="56" t="n"/>
    </row>
    <row r="21">
      <c r="A21" s="56" t="n"/>
      <c r="B21" s="67" t="n"/>
      <c r="C21" s="56" t="n"/>
      <c r="D21" s="56" t="n"/>
      <c r="E21" s="56" t="n"/>
    </row>
    <row r="22">
      <c r="A22" s="56" t="n"/>
      <c r="B22" s="67" t="n"/>
      <c r="C22" s="56" t="n"/>
      <c r="D22" s="56" t="n"/>
      <c r="E22" s="56" t="n"/>
    </row>
    <row r="23">
      <c r="A23" s="56" t="n"/>
      <c r="B23" s="67" t="n"/>
      <c r="C23" s="56" t="n"/>
      <c r="D23" s="56" t="n"/>
      <c r="E23" s="56" t="n"/>
    </row>
    <row r="24">
      <c r="A24" s="56" t="n"/>
      <c r="B24" s="67" t="n"/>
      <c r="C24" s="56" t="n"/>
      <c r="D24" s="56" t="n"/>
      <c r="E24" s="56" t="n"/>
    </row>
    <row r="25">
      <c r="A25" s="56" t="n"/>
      <c r="B25" s="67" t="n"/>
      <c r="C25" s="56" t="n"/>
      <c r="D25" s="56" t="n"/>
      <c r="E25" s="56" t="n"/>
    </row>
    <row r="26">
      <c r="A26" s="56" t="n"/>
      <c r="B26" s="67" t="n"/>
      <c r="C26" s="56" t="n"/>
      <c r="D26" s="56" t="n"/>
      <c r="E26" s="56" t="n"/>
    </row>
    <row r="27">
      <c r="A27" s="56" t="n"/>
      <c r="B27" s="67" t="n"/>
      <c r="C27" s="56" t="n"/>
      <c r="D27" s="56" t="n"/>
      <c r="E27" s="56" t="n"/>
    </row>
    <row r="28">
      <c r="A28" s="56" t="n"/>
      <c r="B28" s="67" t="n"/>
      <c r="C28" s="56" t="n"/>
      <c r="D28" s="56" t="n"/>
      <c r="E28" s="56" t="n"/>
    </row>
    <row r="29">
      <c r="A29" s="56" t="n"/>
      <c r="B29" s="67" t="n"/>
      <c r="C29" s="56" t="n"/>
      <c r="D29" s="56" t="n"/>
      <c r="E29" s="56" t="n"/>
    </row>
    <row r="30">
      <c r="A30" s="56" t="n"/>
      <c r="B30" s="67" t="n"/>
      <c r="C30" s="56" t="n"/>
      <c r="D30" s="56" t="n"/>
      <c r="E30" s="56" t="n"/>
    </row>
    <row r="31">
      <c r="A31" s="56" t="n"/>
      <c r="B31" s="67" t="n"/>
      <c r="C31" s="56" t="n"/>
      <c r="D31" s="56" t="n"/>
      <c r="E31" s="56" t="n"/>
    </row>
    <row r="32">
      <c r="A32" s="56" t="n"/>
      <c r="B32" s="67" t="n"/>
      <c r="C32" s="56" t="n"/>
      <c r="D32" s="56" t="n"/>
      <c r="E32" s="56" t="n"/>
    </row>
    <row r="33">
      <c r="A33" s="56" t="n"/>
      <c r="B33" s="67" t="n"/>
      <c r="C33" s="56" t="n"/>
      <c r="D33" s="56" t="n"/>
      <c r="E33" s="56" t="n"/>
    </row>
    <row r="34">
      <c r="A34" s="56" t="n"/>
      <c r="B34" s="67" t="n"/>
      <c r="C34" s="56" t="n"/>
      <c r="D34" s="56" t="n"/>
      <c r="E34" s="56" t="n"/>
    </row>
    <row r="35">
      <c r="A35" s="56" t="n"/>
      <c r="B35" s="67" t="n"/>
      <c r="C35" s="56" t="n"/>
      <c r="D35" s="56" t="n"/>
      <c r="E35" s="56" t="n"/>
    </row>
    <row r="36">
      <c r="A36" s="56" t="n"/>
      <c r="B36" s="67" t="n"/>
      <c r="C36" s="56" t="n"/>
      <c r="D36" s="56" t="n"/>
      <c r="E36" s="56" t="n"/>
    </row>
    <row r="37">
      <c r="A37" s="56" t="n"/>
      <c r="B37" s="67" t="n"/>
      <c r="C37" s="56" t="n"/>
      <c r="D37" s="56" t="n"/>
      <c r="E37" s="56" t="n"/>
    </row>
    <row r="38">
      <c r="A38" s="56" t="n"/>
      <c r="B38" s="67" t="n"/>
      <c r="C38" s="56" t="n"/>
      <c r="D38" s="56" t="n"/>
      <c r="E38" s="56" t="n"/>
    </row>
    <row r="39">
      <c r="A39" s="56" t="n"/>
      <c r="B39" s="67" t="n"/>
      <c r="C39" s="56" t="n"/>
      <c r="D39" s="56" t="n"/>
      <c r="E39" s="56" t="n"/>
    </row>
    <row r="40">
      <c r="A40" s="56" t="n"/>
      <c r="B40" s="67" t="n"/>
      <c r="C40" s="56" t="n"/>
      <c r="D40" s="56" t="n"/>
      <c r="E40" s="56" t="n"/>
    </row>
    <row r="41">
      <c r="A41" s="56" t="n"/>
      <c r="B41" s="67" t="n"/>
      <c r="C41" s="56" t="n"/>
      <c r="D41" s="56" t="n"/>
      <c r="E41" s="56" t="n"/>
    </row>
    <row r="42">
      <c r="A42" s="56" t="n"/>
      <c r="B42" s="67" t="n"/>
      <c r="C42" s="56" t="n"/>
      <c r="D42" s="56" t="n"/>
      <c r="E42" s="56" t="n"/>
    </row>
    <row r="43">
      <c r="A43" s="56" t="n"/>
      <c r="B43" s="67" t="n"/>
      <c r="C43" s="56" t="n"/>
      <c r="D43" s="56" t="n"/>
      <c r="E43" s="56" t="n"/>
    </row>
    <row r="44">
      <c r="A44" s="56" t="n"/>
      <c r="B44" s="67" t="n"/>
      <c r="C44" s="56" t="n"/>
      <c r="D44" s="56" t="n"/>
      <c r="E44" s="56" t="n"/>
    </row>
    <row r="45">
      <c r="A45" s="56" t="n"/>
      <c r="B45" s="67" t="n"/>
      <c r="C45" s="56" t="n"/>
      <c r="D45" s="56" t="n"/>
      <c r="E45" s="56" t="n"/>
    </row>
    <row r="46">
      <c r="A46" s="56" t="n"/>
      <c r="B46" s="67" t="n"/>
      <c r="C46" s="56" t="n"/>
      <c r="D46" s="56" t="n"/>
      <c r="E46" s="56" t="n"/>
    </row>
    <row r="47">
      <c r="A47" s="56" t="n"/>
      <c r="B47" s="67" t="n"/>
      <c r="C47" s="56" t="n"/>
      <c r="D47" s="56" t="n"/>
      <c r="E47" s="56" t="n"/>
    </row>
    <row r="48">
      <c r="A48" s="56" t="n"/>
      <c r="B48" s="67" t="n"/>
      <c r="C48" s="56" t="n"/>
      <c r="D48" s="56" t="n"/>
      <c r="E48" s="56" t="n"/>
    </row>
    <row r="49">
      <c r="A49" s="56" t="n"/>
      <c r="B49" s="67" t="n"/>
      <c r="C49" s="56" t="n"/>
      <c r="D49" s="56" t="n"/>
      <c r="E49" s="56" t="n"/>
    </row>
    <row r="50">
      <c r="A50" s="56" t="n"/>
      <c r="B50" s="67" t="n"/>
      <c r="C50" s="56" t="n"/>
      <c r="D50" s="56" t="n"/>
      <c r="E50" s="56" t="n"/>
    </row>
    <row r="51">
      <c r="A51" s="56" t="n"/>
      <c r="B51" s="67" t="n"/>
      <c r="C51" s="56" t="n"/>
      <c r="D51" s="56" t="n"/>
      <c r="E51" s="56" t="n"/>
    </row>
    <row r="52">
      <c r="A52" s="56" t="n"/>
      <c r="B52" s="67" t="n"/>
      <c r="C52" s="56" t="n"/>
      <c r="D52" s="56" t="n"/>
      <c r="E52" s="56" t="n"/>
    </row>
    <row r="53">
      <c r="A53" s="56" t="n"/>
      <c r="B53" s="67" t="n"/>
      <c r="C53" s="56" t="n"/>
      <c r="D53" s="56" t="n"/>
      <c r="E53" s="56" t="n"/>
    </row>
    <row r="54">
      <c r="A54" s="56" t="n"/>
      <c r="B54" s="67" t="n"/>
      <c r="C54" s="56" t="n"/>
      <c r="D54" s="56" t="n"/>
      <c r="E54" s="56" t="n"/>
    </row>
    <row r="55">
      <c r="A55" s="56" t="n"/>
      <c r="B55" s="67" t="n"/>
      <c r="C55" s="56" t="n"/>
      <c r="D55" s="56" t="n"/>
      <c r="E55" s="56" t="n"/>
    </row>
    <row r="56">
      <c r="A56" s="56" t="n"/>
      <c r="B56" s="67" t="n"/>
      <c r="C56" s="56" t="n"/>
      <c r="D56" s="56" t="n"/>
      <c r="E56" s="56" t="n"/>
    </row>
    <row r="57">
      <c r="A57" s="56" t="n"/>
      <c r="B57" s="67" t="n"/>
      <c r="C57" s="56" t="n"/>
      <c r="D57" s="56" t="n"/>
      <c r="E57" s="56" t="n"/>
    </row>
    <row r="58">
      <c r="A58" s="56" t="n"/>
      <c r="B58" s="67" t="n"/>
      <c r="C58" s="56" t="n"/>
      <c r="D58" s="56" t="n"/>
      <c r="E58" s="56" t="n"/>
    </row>
    <row r="59">
      <c r="A59" s="56" t="n"/>
      <c r="B59" s="67" t="n"/>
      <c r="C59" s="56" t="n"/>
      <c r="D59" s="56" t="n"/>
      <c r="E59" s="56" t="n"/>
    </row>
    <row r="60">
      <c r="A60" s="56" t="n"/>
      <c r="B60" s="67" t="n"/>
      <c r="C60" s="56" t="n"/>
      <c r="D60" s="56" t="n"/>
      <c r="E60" s="56" t="n"/>
    </row>
    <row r="61">
      <c r="A61" s="56" t="n"/>
      <c r="B61" s="67" t="n"/>
      <c r="C61" s="56" t="n"/>
      <c r="D61" s="56" t="n"/>
      <c r="E61" s="56" t="n"/>
    </row>
    <row r="62">
      <c r="A62" s="56" t="n"/>
      <c r="B62" s="67" t="n"/>
      <c r="C62" s="56" t="n"/>
      <c r="D62" s="56" t="n"/>
      <c r="E62" s="56" t="n"/>
    </row>
    <row r="63">
      <c r="A63" s="56" t="n"/>
      <c r="B63" s="67" t="n"/>
      <c r="C63" s="56" t="n"/>
      <c r="D63" s="56" t="n"/>
      <c r="E63" s="56" t="n"/>
    </row>
    <row r="64">
      <c r="A64" s="56" t="n"/>
      <c r="B64" s="67" t="n"/>
      <c r="C64" s="56" t="n"/>
      <c r="D64" s="56" t="n"/>
      <c r="E64" s="56" t="n"/>
    </row>
    <row r="65">
      <c r="A65" s="56" t="n"/>
      <c r="B65" s="67" t="n"/>
      <c r="C65" s="56" t="n"/>
      <c r="D65" s="56" t="n"/>
      <c r="E65" s="56" t="n"/>
    </row>
    <row r="66">
      <c r="A66" s="56" t="n"/>
      <c r="B66" s="67" t="n"/>
      <c r="C66" s="56" t="n"/>
      <c r="D66" s="56" t="n"/>
      <c r="E66" s="56" t="n"/>
    </row>
    <row r="67">
      <c r="A67" s="56" t="n"/>
      <c r="B67" s="67" t="n"/>
      <c r="C67" s="56" t="n"/>
      <c r="D67" s="56" t="n"/>
      <c r="E67" s="56" t="n"/>
    </row>
    <row r="68">
      <c r="A68" s="56" t="n"/>
      <c r="B68" s="67" t="n"/>
      <c r="C68" s="56" t="n"/>
      <c r="D68" s="56" t="n"/>
      <c r="E68" s="56" t="n"/>
    </row>
    <row r="69">
      <c r="A69" s="56" t="n"/>
      <c r="B69" s="67" t="n"/>
      <c r="C69" s="56" t="n"/>
      <c r="D69" s="56" t="n"/>
      <c r="E69" s="56" t="n"/>
    </row>
    <row r="70">
      <c r="A70" s="56" t="n"/>
      <c r="B70" s="67" t="n"/>
      <c r="C70" s="56" t="n"/>
      <c r="D70" s="56" t="n"/>
      <c r="E70" s="56" t="n"/>
    </row>
    <row r="71">
      <c r="A71" s="56" t="n"/>
      <c r="B71" s="67" t="n"/>
      <c r="C71" s="56" t="n"/>
      <c r="D71" s="56" t="n"/>
      <c r="E71" s="56" t="n"/>
    </row>
    <row r="72">
      <c r="A72" s="56" t="n"/>
      <c r="B72" s="67" t="n"/>
      <c r="C72" s="56" t="n"/>
      <c r="D72" s="56" t="n"/>
      <c r="E72" s="56" t="n"/>
    </row>
    <row r="73">
      <c r="A73" s="56" t="n"/>
      <c r="B73" s="67" t="n"/>
      <c r="C73" s="56" t="n"/>
      <c r="D73" s="56" t="n"/>
      <c r="E73" s="56" t="n"/>
    </row>
    <row r="74">
      <c r="A74" s="56" t="n"/>
      <c r="B74" s="67" t="n"/>
      <c r="C74" s="56" t="n"/>
      <c r="D74" s="56" t="n"/>
      <c r="E74" s="56" t="n"/>
    </row>
    <row r="75">
      <c r="A75" s="56" t="n"/>
      <c r="B75" s="67" t="n"/>
      <c r="C75" s="56" t="n"/>
      <c r="D75" s="56" t="n"/>
      <c r="E75" s="56" t="n"/>
    </row>
    <row r="76">
      <c r="A76" s="56" t="n"/>
      <c r="B76" s="67" t="n"/>
      <c r="C76" s="56" t="n"/>
      <c r="D76" s="56" t="n"/>
      <c r="E76" s="56" t="n"/>
    </row>
    <row r="77">
      <c r="A77" s="56" t="n"/>
      <c r="B77" s="67" t="n"/>
      <c r="C77" s="56" t="n"/>
      <c r="D77" s="56" t="n"/>
      <c r="E77" s="56" t="n"/>
    </row>
    <row r="78">
      <c r="A78" s="56" t="n"/>
      <c r="B78" s="67" t="n"/>
      <c r="C78" s="56" t="n"/>
      <c r="D78" s="56" t="n"/>
      <c r="E78" s="56" t="n"/>
    </row>
    <row r="79">
      <c r="A79" s="56" t="n"/>
      <c r="B79" s="67" t="n"/>
      <c r="C79" s="56" t="n"/>
      <c r="D79" s="56" t="n"/>
      <c r="E79" s="56" t="n"/>
    </row>
    <row r="80">
      <c r="A80" s="56" t="n"/>
      <c r="B80" s="67" t="n"/>
      <c r="C80" s="56" t="n"/>
      <c r="D80" s="56" t="n"/>
      <c r="E80" s="56" t="n"/>
    </row>
    <row r="81">
      <c r="A81" s="56" t="n"/>
      <c r="B81" s="67" t="n"/>
      <c r="C81" s="56" t="n"/>
      <c r="D81" s="56" t="n"/>
      <c r="E81" s="56" t="n"/>
    </row>
    <row r="82">
      <c r="A82" s="56" t="n"/>
      <c r="B82" s="67" t="n"/>
      <c r="C82" s="56" t="n"/>
      <c r="D82" s="56" t="n"/>
      <c r="E82" s="56" t="n"/>
    </row>
    <row r="83">
      <c r="A83" s="56" t="n"/>
      <c r="B83" s="67" t="n"/>
      <c r="C83" s="56" t="n"/>
      <c r="D83" s="56" t="n"/>
      <c r="E83" s="56" t="n"/>
    </row>
    <row r="84">
      <c r="A84" s="56" t="n"/>
      <c r="B84" s="67" t="n"/>
      <c r="C84" s="56" t="n"/>
      <c r="D84" s="56" t="n"/>
      <c r="E84" s="56" t="n"/>
    </row>
    <row r="85">
      <c r="A85" s="56" t="n"/>
      <c r="B85" s="67" t="n"/>
      <c r="C85" s="56" t="n"/>
      <c r="D85" s="56" t="n"/>
      <c r="E85" s="56" t="n"/>
    </row>
    <row r="86">
      <c r="A86" s="56" t="n"/>
      <c r="B86" s="67" t="n"/>
      <c r="C86" s="56" t="n"/>
      <c r="D86" s="56" t="n"/>
      <c r="E86" s="56" t="n"/>
    </row>
    <row r="87">
      <c r="A87" s="56" t="n"/>
      <c r="B87" s="67" t="n"/>
      <c r="C87" s="56" t="n"/>
      <c r="D87" s="56" t="n"/>
      <c r="E87" s="56" t="n"/>
    </row>
    <row r="88">
      <c r="A88" s="56" t="n"/>
      <c r="B88" s="67" t="n"/>
      <c r="C88" s="56" t="n"/>
      <c r="D88" s="56" t="n"/>
      <c r="E88" s="56" t="n"/>
    </row>
    <row r="89">
      <c r="A89" s="56" t="n"/>
      <c r="B89" s="67" t="n"/>
      <c r="C89" s="56" t="n"/>
      <c r="D89" s="56" t="n"/>
      <c r="E89" s="56" t="n"/>
    </row>
    <row r="90">
      <c r="A90" s="56" t="n"/>
      <c r="B90" s="67" t="n"/>
      <c r="C90" s="56" t="n"/>
      <c r="D90" s="56" t="n"/>
      <c r="E90" s="56" t="n"/>
    </row>
    <row r="91">
      <c r="A91" s="56" t="n"/>
      <c r="B91" s="67" t="n"/>
      <c r="C91" s="56" t="n"/>
      <c r="D91" s="56" t="n"/>
      <c r="E91" s="56" t="n"/>
    </row>
    <row r="92">
      <c r="A92" s="56" t="n"/>
      <c r="B92" s="67" t="n"/>
      <c r="C92" s="56" t="n"/>
      <c r="D92" s="56" t="n"/>
      <c r="E92" s="56" t="n"/>
    </row>
    <row r="93">
      <c r="A93" s="56" t="n"/>
      <c r="B93" s="67" t="n"/>
      <c r="C93" s="56" t="n"/>
      <c r="D93" s="56" t="n"/>
      <c r="E93" s="56" t="n"/>
    </row>
    <row r="94">
      <c r="A94" s="56" t="n"/>
      <c r="B94" s="67" t="n"/>
      <c r="C94" s="56" t="n"/>
      <c r="D94" s="56" t="n"/>
      <c r="E94" s="56" t="n"/>
    </row>
    <row r="95">
      <c r="A95" s="56" t="n"/>
      <c r="B95" s="67" t="n"/>
      <c r="C95" s="56" t="n"/>
      <c r="D95" s="56" t="n"/>
      <c r="E95" s="56" t="n"/>
    </row>
    <row r="96">
      <c r="A96" s="56" t="n"/>
      <c r="B96" s="67" t="n"/>
      <c r="C96" s="56" t="n"/>
      <c r="D96" s="56" t="n"/>
      <c r="E96" s="56" t="n"/>
    </row>
    <row r="97">
      <c r="A97" s="56" t="n"/>
      <c r="B97" s="67" t="n"/>
      <c r="C97" s="56" t="n"/>
      <c r="D97" s="56" t="n"/>
      <c r="E97" s="56" t="n"/>
    </row>
    <row r="98">
      <c r="A98" s="56" t="n"/>
      <c r="B98" s="67" t="n"/>
      <c r="C98" s="56" t="n"/>
      <c r="D98" s="56" t="n"/>
      <c r="E98" s="56" t="n"/>
    </row>
    <row r="99">
      <c r="A99" s="56" t="n"/>
      <c r="B99" s="67" t="n"/>
      <c r="C99" s="56" t="n"/>
      <c r="D99" s="56" t="n"/>
      <c r="E99" s="56" t="n"/>
    </row>
    <row r="100">
      <c r="A100" s="56" t="n"/>
      <c r="B100" s="67" t="n"/>
      <c r="C100" s="56" t="n"/>
      <c r="D100" s="56" t="n"/>
      <c r="E100" s="56" t="n"/>
    </row>
    <row r="101">
      <c r="A101" s="56" t="n"/>
      <c r="B101" s="67" t="n"/>
      <c r="C101" s="56" t="n"/>
      <c r="D101" s="56" t="n"/>
      <c r="E101" s="56" t="n"/>
    </row>
    <row r="102">
      <c r="A102" s="56" t="n"/>
      <c r="B102" s="67" t="n"/>
      <c r="C102" s="56" t="n"/>
      <c r="D102" s="56" t="n"/>
      <c r="E102" s="56" t="n"/>
    </row>
    <row r="103">
      <c r="A103" s="56" t="n"/>
      <c r="B103" s="67" t="n"/>
      <c r="C103" s="56" t="n"/>
      <c r="D103" s="56" t="n"/>
      <c r="E103" s="56" t="n"/>
    </row>
    <row r="104">
      <c r="A104" s="56" t="n"/>
      <c r="B104" s="67" t="n"/>
      <c r="C104" s="56" t="n"/>
      <c r="D104" s="56" t="n"/>
      <c r="E104" s="56" t="n"/>
    </row>
    <row r="105">
      <c r="A105" s="56" t="n"/>
      <c r="B105" s="67" t="n"/>
      <c r="C105" s="56" t="n"/>
      <c r="D105" s="56" t="n"/>
      <c r="E105" s="56" t="n"/>
    </row>
    <row r="106">
      <c r="A106" s="56" t="n"/>
      <c r="B106" s="67" t="n"/>
      <c r="C106" s="56" t="n"/>
      <c r="D106" s="56" t="n"/>
      <c r="E106" s="56" t="n"/>
    </row>
    <row r="107">
      <c r="A107" s="56" t="n"/>
      <c r="B107" s="67" t="n"/>
      <c r="C107" s="56" t="n"/>
      <c r="D107" s="56" t="n"/>
      <c r="E107" s="56" t="n"/>
    </row>
    <row r="108">
      <c r="A108" s="56" t="n"/>
      <c r="B108" s="67" t="n"/>
      <c r="C108" s="56" t="n"/>
      <c r="D108" s="56" t="n"/>
      <c r="E108" s="56" t="n"/>
    </row>
    <row r="109">
      <c r="A109" s="56" t="n"/>
      <c r="B109" s="67" t="n"/>
      <c r="C109" s="56" t="n"/>
      <c r="D109" s="56" t="n"/>
      <c r="E109" s="56" t="n"/>
    </row>
    <row r="110">
      <c r="A110" s="56" t="n"/>
      <c r="B110" s="67" t="n"/>
      <c r="C110" s="56" t="n"/>
      <c r="D110" s="56" t="n"/>
      <c r="E110" s="56" t="n"/>
    </row>
    <row r="111">
      <c r="A111" s="56" t="n"/>
      <c r="B111" s="67" t="n"/>
      <c r="C111" s="56" t="n"/>
      <c r="D111" s="56" t="n"/>
      <c r="E111" s="56" t="n"/>
    </row>
    <row r="112">
      <c r="A112" s="56" t="n"/>
      <c r="B112" s="67" t="n"/>
      <c r="C112" s="56" t="n"/>
      <c r="D112" s="56" t="n"/>
      <c r="E112" s="56" t="n"/>
    </row>
    <row r="113">
      <c r="A113" s="56" t="n"/>
      <c r="B113" s="67" t="n"/>
      <c r="C113" s="56" t="n"/>
      <c r="D113" s="56" t="n"/>
      <c r="E113" s="56" t="n"/>
    </row>
    <row r="114">
      <c r="A114" s="56" t="n"/>
      <c r="B114" s="67" t="n"/>
      <c r="C114" s="56" t="n"/>
      <c r="D114" s="56" t="n"/>
      <c r="E114" s="56" t="n"/>
    </row>
    <row r="115">
      <c r="A115" s="56" t="n"/>
      <c r="B115" s="67" t="n"/>
      <c r="C115" s="56" t="n"/>
      <c r="D115" s="56" t="n"/>
      <c r="E115" s="56" t="n"/>
    </row>
    <row r="116">
      <c r="A116" s="56" t="n"/>
      <c r="B116" s="67" t="n"/>
      <c r="C116" s="56" t="n"/>
      <c r="D116" s="56" t="n"/>
      <c r="E116" s="56" t="n"/>
    </row>
    <row r="117">
      <c r="A117" s="56" t="n"/>
      <c r="B117" s="67" t="n"/>
      <c r="C117" s="56" t="n"/>
      <c r="D117" s="56" t="n"/>
      <c r="E117" s="56" t="n"/>
    </row>
    <row r="118">
      <c r="A118" s="56" t="n"/>
      <c r="B118" s="67" t="n"/>
      <c r="C118" s="56" t="n"/>
      <c r="D118" s="56" t="n"/>
      <c r="E118" s="56" t="n"/>
    </row>
    <row r="119">
      <c r="A119" s="56" t="n"/>
      <c r="B119" s="67" t="n"/>
      <c r="C119" s="56" t="n"/>
      <c r="D119" s="56" t="n"/>
      <c r="E119" s="56" t="n"/>
    </row>
    <row r="120">
      <c r="A120" s="56" t="n"/>
      <c r="B120" s="67" t="n"/>
      <c r="C120" s="56" t="n"/>
      <c r="D120" s="56" t="n"/>
      <c r="E120" s="56" t="n"/>
    </row>
    <row r="121">
      <c r="A121" s="56" t="n"/>
      <c r="B121" s="67" t="n"/>
      <c r="C121" s="56" t="n"/>
      <c r="D121" s="56" t="n"/>
      <c r="E121" s="56" t="n"/>
    </row>
    <row r="122">
      <c r="A122" s="56" t="n"/>
      <c r="B122" s="67" t="n"/>
      <c r="C122" s="56" t="n"/>
      <c r="D122" s="56" t="n"/>
      <c r="E122" s="56" t="n"/>
    </row>
    <row r="123">
      <c r="A123" s="56" t="n"/>
      <c r="B123" s="67" t="n"/>
      <c r="C123" s="56" t="n"/>
      <c r="D123" s="56" t="n"/>
      <c r="E123" s="56" t="n"/>
    </row>
    <row r="124">
      <c r="A124" s="56" t="n"/>
      <c r="B124" s="67" t="n"/>
      <c r="C124" s="56" t="n"/>
      <c r="D124" s="56" t="n"/>
      <c r="E124" s="56" t="n"/>
    </row>
    <row r="125">
      <c r="A125" s="56" t="n"/>
      <c r="B125" s="67" t="n"/>
      <c r="C125" s="56" t="n"/>
      <c r="D125" s="56" t="n"/>
      <c r="E125" s="56" t="n"/>
    </row>
    <row r="126">
      <c r="A126" s="56" t="n"/>
      <c r="B126" s="67" t="n"/>
      <c r="C126" s="56" t="n"/>
      <c r="D126" s="56" t="n"/>
      <c r="E126" s="56" t="n"/>
    </row>
    <row r="127">
      <c r="A127" s="56" t="n"/>
      <c r="B127" s="67" t="n"/>
      <c r="C127" s="56" t="n"/>
      <c r="D127" s="56" t="n"/>
      <c r="E127" s="56" t="n"/>
    </row>
    <row r="128">
      <c r="A128" s="56" t="n"/>
      <c r="B128" s="67" t="n"/>
      <c r="C128" s="56" t="n"/>
      <c r="D128" s="56" t="n"/>
      <c r="E128" s="56" t="n"/>
    </row>
    <row r="129">
      <c r="A129" s="56" t="n"/>
      <c r="B129" s="67" t="n"/>
      <c r="C129" s="56" t="n"/>
      <c r="D129" s="56" t="n"/>
      <c r="E129" s="56" t="n"/>
    </row>
    <row r="130">
      <c r="A130" s="56" t="n"/>
      <c r="B130" s="67" t="n"/>
      <c r="C130" s="56" t="n"/>
      <c r="D130" s="56" t="n"/>
      <c r="E130" s="56" t="n"/>
    </row>
    <row r="131">
      <c r="A131" s="56" t="n"/>
      <c r="B131" s="67" t="n"/>
      <c r="C131" s="56" t="n"/>
      <c r="D131" s="56" t="n"/>
      <c r="E131" s="56" t="n"/>
    </row>
    <row r="132">
      <c r="A132" s="56" t="n"/>
      <c r="B132" s="67" t="n"/>
      <c r="C132" s="56" t="n"/>
      <c r="D132" s="56" t="n"/>
      <c r="E132" s="56" t="n"/>
    </row>
    <row r="133">
      <c r="A133" s="56" t="n"/>
      <c r="B133" s="67" t="n"/>
      <c r="C133" s="56" t="n"/>
      <c r="D133" s="56" t="n"/>
      <c r="E133" s="56" t="n"/>
    </row>
    <row r="134">
      <c r="A134" s="56" t="n"/>
      <c r="B134" s="67" t="n"/>
      <c r="C134" s="56" t="n"/>
      <c r="D134" s="56" t="n"/>
      <c r="E134" s="56" t="n"/>
    </row>
    <row r="135">
      <c r="A135" s="56" t="n"/>
      <c r="B135" s="67" t="n"/>
      <c r="C135" s="56" t="n"/>
      <c r="D135" s="56" t="n"/>
      <c r="E135" s="56" t="n"/>
    </row>
    <row r="136">
      <c r="A136" s="56" t="n"/>
      <c r="B136" s="67" t="n"/>
      <c r="C136" s="56" t="n"/>
      <c r="D136" s="56" t="n"/>
      <c r="E136" s="56" t="n"/>
    </row>
    <row r="137">
      <c r="A137" s="56" t="n"/>
      <c r="B137" s="67" t="n"/>
      <c r="C137" s="56" t="n"/>
      <c r="D137" s="56" t="n"/>
      <c r="E137" s="56" t="n"/>
    </row>
    <row r="138">
      <c r="A138" s="56" t="n"/>
      <c r="B138" s="67" t="n"/>
      <c r="C138" s="56" t="n"/>
      <c r="D138" s="56" t="n"/>
      <c r="E138" s="56" t="n"/>
    </row>
    <row r="139">
      <c r="A139" s="56" t="n"/>
      <c r="B139" s="67" t="n"/>
      <c r="C139" s="56" t="n"/>
      <c r="D139" s="56" t="n"/>
      <c r="E139" s="56" t="n"/>
    </row>
    <row r="140">
      <c r="A140" s="56" t="n"/>
      <c r="B140" s="67" t="n"/>
      <c r="C140" s="56" t="n"/>
      <c r="D140" s="56" t="n"/>
      <c r="E140" s="56" t="n"/>
    </row>
    <row r="141">
      <c r="A141" s="56" t="n"/>
      <c r="B141" s="67" t="n"/>
      <c r="C141" s="56" t="n"/>
      <c r="D141" s="56" t="n"/>
      <c r="E141" s="56" t="n"/>
    </row>
    <row r="142">
      <c r="A142" s="56" t="n"/>
      <c r="B142" s="67" t="n"/>
      <c r="C142" s="56" t="n"/>
      <c r="D142" s="56" t="n"/>
      <c r="E142" s="56" t="n"/>
    </row>
    <row r="143">
      <c r="A143" s="56" t="n"/>
      <c r="B143" s="67" t="n"/>
      <c r="C143" s="56" t="n"/>
      <c r="D143" s="56" t="n"/>
      <c r="E143" s="56" t="n"/>
    </row>
    <row r="144">
      <c r="A144" s="56" t="n"/>
      <c r="B144" s="67" t="n"/>
      <c r="C144" s="56" t="n"/>
      <c r="D144" s="56" t="n"/>
      <c r="E144" s="56" t="n"/>
    </row>
    <row r="145">
      <c r="A145" s="56" t="n"/>
      <c r="B145" s="67" t="n"/>
      <c r="C145" s="56" t="n"/>
      <c r="D145" s="56" t="n"/>
      <c r="E145" s="56" t="n"/>
    </row>
    <row r="146">
      <c r="A146" s="56" t="n"/>
      <c r="B146" s="67" t="n"/>
      <c r="C146" s="56" t="n"/>
      <c r="D146" s="56" t="n"/>
      <c r="E146" s="56" t="n"/>
    </row>
    <row r="147">
      <c r="A147" s="56" t="n"/>
      <c r="B147" s="67" t="n"/>
      <c r="C147" s="56" t="n"/>
      <c r="D147" s="56" t="n"/>
      <c r="E147" s="56" t="n"/>
    </row>
    <row r="148">
      <c r="A148" s="56" t="n"/>
      <c r="B148" s="67" t="n"/>
      <c r="C148" s="56" t="n"/>
      <c r="D148" s="56" t="n"/>
      <c r="E148" s="56" t="n"/>
    </row>
    <row r="149">
      <c r="A149" s="56" t="n"/>
      <c r="B149" s="67" t="n"/>
      <c r="C149" s="56" t="n"/>
      <c r="D149" s="56" t="n"/>
      <c r="E149" s="56" t="n"/>
    </row>
    <row r="150">
      <c r="A150" s="56" t="n"/>
      <c r="B150" s="67" t="n"/>
      <c r="C150" s="56" t="n"/>
      <c r="D150" s="56" t="n"/>
      <c r="E150" s="56" t="n"/>
    </row>
    <row r="151">
      <c r="A151" s="56" t="n"/>
      <c r="B151" s="67" t="n"/>
      <c r="C151" s="56" t="n"/>
      <c r="D151" s="56" t="n"/>
      <c r="E151" s="56" t="n"/>
    </row>
    <row r="152">
      <c r="A152" s="56" t="n"/>
      <c r="B152" s="67" t="n"/>
      <c r="C152" s="56" t="n"/>
      <c r="D152" s="56" t="n"/>
      <c r="E152" s="56" t="n"/>
    </row>
    <row r="153">
      <c r="A153" s="56" t="n"/>
      <c r="B153" s="67" t="n"/>
      <c r="C153" s="56" t="n"/>
      <c r="D153" s="56" t="n"/>
      <c r="E153" s="56" t="n"/>
    </row>
    <row r="154">
      <c r="A154" s="56" t="n"/>
      <c r="B154" s="67" t="n"/>
      <c r="C154" s="56" t="n"/>
      <c r="D154" s="56" t="n"/>
      <c r="E154" s="56" t="n"/>
    </row>
    <row r="155">
      <c r="A155" s="56" t="n"/>
      <c r="B155" s="67" t="n"/>
      <c r="C155" s="56" t="n"/>
      <c r="D155" s="56" t="n"/>
      <c r="E155" s="56" t="n"/>
    </row>
    <row r="156">
      <c r="A156" s="56" t="n"/>
      <c r="B156" s="67" t="n"/>
      <c r="C156" s="56" t="n"/>
      <c r="D156" s="56" t="n"/>
      <c r="E156" s="56" t="n"/>
    </row>
    <row r="157">
      <c r="A157" s="56" t="n"/>
      <c r="B157" s="67" t="n"/>
      <c r="C157" s="56" t="n"/>
      <c r="D157" s="56" t="n"/>
      <c r="E157" s="56" t="n"/>
    </row>
    <row r="158">
      <c r="A158" s="56" t="n"/>
      <c r="B158" s="67" t="n"/>
      <c r="C158" s="56" t="n"/>
      <c r="D158" s="56" t="n"/>
      <c r="E158" s="56" t="n"/>
    </row>
    <row r="159">
      <c r="A159" s="56" t="n"/>
      <c r="B159" s="67" t="n"/>
      <c r="C159" s="56" t="n"/>
      <c r="D159" s="56" t="n"/>
      <c r="E159" s="56" t="n"/>
    </row>
    <row r="160">
      <c r="A160" s="56" t="n"/>
      <c r="B160" s="67" t="n"/>
      <c r="C160" s="56" t="n"/>
      <c r="D160" s="56" t="n"/>
      <c r="E160" s="56" t="n"/>
    </row>
    <row r="161">
      <c r="A161" s="56" t="n"/>
      <c r="B161" s="67" t="n"/>
      <c r="C161" s="56" t="n"/>
      <c r="D161" s="56" t="n"/>
      <c r="E161" s="56" t="n"/>
    </row>
    <row r="162">
      <c r="A162" s="56" t="n"/>
      <c r="B162" s="67" t="n"/>
      <c r="C162" s="56" t="n"/>
      <c r="D162" s="56" t="n"/>
      <c r="E162" s="56" t="n"/>
    </row>
    <row r="163">
      <c r="A163" s="56" t="n"/>
      <c r="B163" s="67" t="n"/>
      <c r="C163" s="56" t="n"/>
      <c r="D163" s="56" t="n"/>
      <c r="E163" s="56" t="n"/>
    </row>
    <row r="164">
      <c r="A164" s="56" t="n"/>
      <c r="B164" s="67" t="n"/>
      <c r="C164" s="56" t="n"/>
      <c r="D164" s="56" t="n"/>
      <c r="E164" s="56" t="n"/>
    </row>
    <row r="165">
      <c r="A165" s="56" t="n"/>
      <c r="B165" s="67" t="n"/>
      <c r="C165" s="56" t="n"/>
      <c r="D165" s="56" t="n"/>
      <c r="E165" s="56" t="n"/>
    </row>
    <row r="166">
      <c r="A166" s="56" t="n"/>
      <c r="B166" s="67" t="n"/>
      <c r="C166" s="56" t="n"/>
      <c r="D166" s="56" t="n"/>
      <c r="E166" s="56" t="n"/>
    </row>
    <row r="167">
      <c r="A167" s="56" t="n"/>
      <c r="B167" s="67" t="n"/>
      <c r="C167" s="56" t="n"/>
      <c r="D167" s="56" t="n"/>
      <c r="E167" s="56" t="n"/>
    </row>
    <row r="168">
      <c r="A168" s="56" t="n"/>
      <c r="B168" s="67" t="n"/>
      <c r="C168" s="56" t="n"/>
      <c r="D168" s="56" t="n"/>
      <c r="E168" s="56" t="n"/>
    </row>
    <row r="169">
      <c r="A169" s="56" t="n"/>
      <c r="B169" s="67" t="n"/>
      <c r="C169" s="56" t="n"/>
      <c r="D169" s="56" t="n"/>
      <c r="E169" s="56" t="n"/>
    </row>
    <row r="170">
      <c r="A170" s="56" t="n"/>
      <c r="B170" s="67" t="n"/>
      <c r="C170" s="56" t="n"/>
      <c r="D170" s="56" t="n"/>
      <c r="E170" s="56" t="n"/>
    </row>
    <row r="171">
      <c r="A171" s="56" t="n"/>
      <c r="B171" s="67" t="n"/>
      <c r="C171" s="56" t="n"/>
      <c r="D171" s="56" t="n"/>
      <c r="E171" s="56" t="n"/>
    </row>
    <row r="172">
      <c r="A172" s="56" t="n"/>
      <c r="B172" s="67" t="n"/>
      <c r="C172" s="56" t="n"/>
      <c r="D172" s="56" t="n"/>
      <c r="E172" s="56" t="n"/>
    </row>
    <row r="173">
      <c r="A173" s="56" t="n"/>
      <c r="B173" s="67" t="n"/>
      <c r="C173" s="56" t="n"/>
      <c r="D173" s="56" t="n"/>
      <c r="E173" s="56" t="n"/>
    </row>
    <row r="174">
      <c r="A174" s="56" t="n"/>
      <c r="B174" s="67" t="n"/>
      <c r="C174" s="56" t="n"/>
      <c r="D174" s="56" t="n"/>
      <c r="E174" s="56" t="n"/>
    </row>
    <row r="175">
      <c r="A175" s="56" t="n"/>
      <c r="B175" s="67" t="n"/>
      <c r="C175" s="56" t="n"/>
      <c r="D175" s="56" t="n"/>
      <c r="E175" s="56" t="n"/>
    </row>
    <row r="176">
      <c r="A176" s="56" t="n"/>
      <c r="B176" s="67" t="n"/>
      <c r="C176" s="56" t="n"/>
      <c r="D176" s="56" t="n"/>
      <c r="E176" s="56" t="n"/>
    </row>
    <row r="177">
      <c r="A177" s="56" t="n"/>
      <c r="B177" s="67" t="n"/>
      <c r="C177" s="56" t="n"/>
      <c r="D177" s="56" t="n"/>
      <c r="E177" s="56" t="n"/>
    </row>
    <row r="178">
      <c r="A178" s="56" t="n"/>
      <c r="B178" s="67" t="n"/>
      <c r="C178" s="56" t="n"/>
      <c r="D178" s="56" t="n"/>
      <c r="E178" s="56" t="n"/>
    </row>
    <row r="179">
      <c r="A179" s="56" t="n"/>
      <c r="B179" s="67" t="n"/>
      <c r="C179" s="56" t="n"/>
      <c r="D179" s="56" t="n"/>
      <c r="E179" s="56" t="n"/>
    </row>
    <row r="180">
      <c r="A180" s="56" t="n"/>
      <c r="B180" s="67" t="n"/>
      <c r="C180" s="56" t="n"/>
      <c r="D180" s="56" t="n"/>
      <c r="E180" s="56" t="n"/>
    </row>
    <row r="181">
      <c r="A181" s="56" t="n"/>
      <c r="B181" s="67" t="n"/>
      <c r="C181" s="56" t="n"/>
      <c r="D181" s="56" t="n"/>
      <c r="E181" s="56" t="n"/>
    </row>
    <row r="182">
      <c r="A182" s="56" t="n"/>
      <c r="B182" s="67" t="n"/>
      <c r="C182" s="56" t="n"/>
      <c r="D182" s="56" t="n"/>
      <c r="E182" s="56" t="n"/>
    </row>
    <row r="183">
      <c r="A183" s="56" t="n"/>
      <c r="B183" s="67" t="n"/>
      <c r="C183" s="56" t="n"/>
      <c r="D183" s="56" t="n"/>
      <c r="E183" s="56" t="n"/>
    </row>
    <row r="184">
      <c r="A184" s="56" t="n"/>
      <c r="B184" s="67" t="n"/>
      <c r="C184" s="56" t="n"/>
      <c r="D184" s="56" t="n"/>
      <c r="E184" s="56" t="n"/>
    </row>
    <row r="185">
      <c r="A185" s="56" t="n"/>
      <c r="B185" s="67" t="n"/>
      <c r="C185" s="56" t="n"/>
      <c r="D185" s="56" t="n"/>
      <c r="E185" s="56" t="n"/>
    </row>
    <row r="186">
      <c r="A186" s="56" t="n"/>
      <c r="B186" s="67" t="n"/>
      <c r="C186" s="56" t="n"/>
      <c r="D186" s="56" t="n"/>
      <c r="E186" s="56" t="n"/>
    </row>
    <row r="187">
      <c r="A187" s="56" t="n"/>
      <c r="B187" s="67" t="n"/>
      <c r="C187" s="56" t="n"/>
      <c r="D187" s="56" t="n"/>
      <c r="E187" s="56" t="n"/>
    </row>
    <row r="188">
      <c r="A188" s="56" t="n"/>
      <c r="B188" s="67" t="n"/>
      <c r="C188" s="56" t="n"/>
      <c r="D188" s="56" t="n"/>
      <c r="E188" s="56" t="n"/>
    </row>
    <row r="189">
      <c r="A189" s="56" t="n"/>
      <c r="B189" s="67" t="n"/>
      <c r="C189" s="56" t="n"/>
      <c r="D189" s="56" t="n"/>
      <c r="E189" s="56" t="n"/>
    </row>
    <row r="190">
      <c r="A190" s="56" t="n"/>
      <c r="B190" s="67" t="n"/>
      <c r="C190" s="56" t="n"/>
      <c r="D190" s="56" t="n"/>
      <c r="E190" s="56" t="n"/>
    </row>
    <row r="191">
      <c r="A191" s="56" t="n"/>
      <c r="B191" s="67" t="n"/>
      <c r="C191" s="56" t="n"/>
      <c r="D191" s="56" t="n"/>
      <c r="E191" s="56" t="n"/>
    </row>
    <row r="192">
      <c r="A192" s="56" t="n"/>
      <c r="B192" s="67" t="n"/>
      <c r="C192" s="56" t="n"/>
      <c r="D192" s="56" t="n"/>
      <c r="E192" s="56" t="n"/>
    </row>
    <row r="193">
      <c r="A193" s="56" t="n"/>
      <c r="B193" s="67" t="n"/>
      <c r="C193" s="56" t="n"/>
      <c r="D193" s="56" t="n"/>
      <c r="E193" s="56" t="n"/>
    </row>
    <row r="194">
      <c r="A194" s="56" t="n"/>
      <c r="B194" s="67" t="n"/>
      <c r="C194" s="56" t="n"/>
      <c r="D194" s="56" t="n"/>
      <c r="E194" s="56" t="n"/>
    </row>
    <row r="195">
      <c r="A195" s="56" t="n"/>
      <c r="B195" s="67" t="n"/>
      <c r="C195" s="56" t="n"/>
      <c r="D195" s="56" t="n"/>
      <c r="E195" s="56" t="n"/>
    </row>
    <row r="196">
      <c r="A196" s="56" t="n"/>
      <c r="B196" s="67" t="n"/>
      <c r="C196" s="56" t="n"/>
      <c r="D196" s="56" t="n"/>
      <c r="E196" s="56" t="n"/>
    </row>
    <row r="197">
      <c r="A197" s="56" t="n"/>
      <c r="B197" s="67" t="n"/>
      <c r="C197" s="56" t="n"/>
      <c r="D197" s="56" t="n"/>
      <c r="E197" s="56" t="n"/>
    </row>
    <row r="198">
      <c r="A198" s="56" t="n"/>
      <c r="B198" s="67" t="n"/>
      <c r="C198" s="56" t="n"/>
      <c r="D198" s="56" t="n"/>
      <c r="E198" s="56" t="n"/>
    </row>
    <row r="199">
      <c r="A199" s="56" t="n"/>
      <c r="B199" s="67" t="n"/>
      <c r="C199" s="56" t="n"/>
      <c r="D199" s="56" t="n"/>
      <c r="E199" s="56" t="n"/>
    </row>
    <row r="200">
      <c r="A200" s="56" t="n"/>
      <c r="B200" s="67" t="n"/>
      <c r="C200" s="56" t="n"/>
      <c r="D200" s="56" t="n"/>
      <c r="E200" s="56" t="n"/>
    </row>
    <row r="201">
      <c r="A201" s="56" t="n"/>
      <c r="B201" s="67" t="n"/>
      <c r="C201" s="56" t="n"/>
      <c r="D201" s="56" t="n"/>
      <c r="E201" s="56" t="n"/>
    </row>
    <row r="202">
      <c r="A202" s="56" t="n"/>
      <c r="B202" s="67" t="n"/>
      <c r="C202" s="56" t="n"/>
      <c r="D202" s="56" t="n"/>
      <c r="E202" s="56" t="n"/>
    </row>
    <row r="203">
      <c r="A203" s="56" t="n"/>
      <c r="B203" s="67" t="n"/>
      <c r="C203" s="56" t="n"/>
      <c r="D203" s="56" t="n"/>
      <c r="E203" s="56" t="n"/>
    </row>
    <row r="204">
      <c r="A204" s="56" t="n"/>
      <c r="B204" s="67" t="n"/>
      <c r="C204" s="56" t="n"/>
      <c r="D204" s="56" t="n"/>
      <c r="E204" s="56" t="n"/>
    </row>
    <row r="205">
      <c r="A205" s="56" t="n"/>
      <c r="B205" s="67" t="n"/>
      <c r="C205" s="56" t="n"/>
      <c r="D205" s="56" t="n"/>
      <c r="E205" s="56" t="n"/>
    </row>
    <row r="206">
      <c r="A206" s="56" t="n"/>
      <c r="B206" s="67" t="n"/>
      <c r="C206" s="56" t="n"/>
      <c r="D206" s="56" t="n"/>
      <c r="E206" s="56" t="n"/>
    </row>
    <row r="207">
      <c r="A207" s="56" t="n"/>
      <c r="B207" s="67" t="n"/>
      <c r="C207" s="56" t="n"/>
      <c r="D207" s="56" t="n"/>
      <c r="E207" s="56" t="n"/>
    </row>
    <row r="208">
      <c r="A208" s="56" t="n"/>
      <c r="B208" s="67" t="n"/>
      <c r="C208" s="56" t="n"/>
      <c r="D208" s="56" t="n"/>
      <c r="E208" s="56" t="n"/>
    </row>
    <row r="209">
      <c r="A209" s="56" t="n"/>
      <c r="B209" s="67" t="n"/>
      <c r="C209" s="56" t="n"/>
      <c r="D209" s="56" t="n"/>
      <c r="E209" s="56" t="n"/>
    </row>
    <row r="210">
      <c r="A210" s="56" t="n"/>
      <c r="B210" s="67" t="n"/>
      <c r="C210" s="56" t="n"/>
      <c r="D210" s="56" t="n"/>
      <c r="E210" s="56" t="n"/>
    </row>
    <row r="211">
      <c r="A211" s="56" t="n"/>
      <c r="B211" s="67" t="n"/>
      <c r="C211" s="56" t="n"/>
      <c r="D211" s="56" t="n"/>
      <c r="E211" s="56" t="n"/>
    </row>
    <row r="212">
      <c r="A212" s="56" t="n"/>
      <c r="B212" s="67" t="n"/>
      <c r="C212" s="56" t="n"/>
      <c r="D212" s="56" t="n"/>
      <c r="E212" s="56" t="n"/>
    </row>
    <row r="213">
      <c r="A213" s="56" t="n"/>
      <c r="B213" s="67" t="n"/>
      <c r="C213" s="56" t="n"/>
      <c r="D213" s="56" t="n"/>
      <c r="E213" s="56" t="n"/>
    </row>
    <row r="214">
      <c r="A214" s="56" t="n"/>
      <c r="B214" s="67" t="n"/>
      <c r="C214" s="56" t="n"/>
      <c r="D214" s="56" t="n"/>
      <c r="E214" s="56" t="n"/>
    </row>
    <row r="215">
      <c r="A215" s="56" t="n"/>
      <c r="B215" s="67" t="n"/>
      <c r="C215" s="56" t="n"/>
      <c r="D215" s="56" t="n"/>
      <c r="E215" s="56" t="n"/>
    </row>
    <row r="216">
      <c r="A216" s="56" t="n"/>
      <c r="B216" s="67" t="n"/>
      <c r="C216" s="56" t="n"/>
      <c r="D216" s="56" t="n"/>
      <c r="E216" s="56" t="n"/>
    </row>
    <row r="217">
      <c r="A217" s="56" t="n"/>
      <c r="B217" s="67" t="n"/>
      <c r="C217" s="56" t="n"/>
      <c r="D217" s="56" t="n"/>
      <c r="E217" s="56" t="n"/>
    </row>
    <row r="218">
      <c r="A218" s="56" t="n"/>
      <c r="B218" s="67" t="n"/>
      <c r="C218" s="56" t="n"/>
      <c r="D218" s="56" t="n"/>
      <c r="E218" s="56" t="n"/>
    </row>
    <row r="219">
      <c r="A219" s="56" t="n"/>
      <c r="B219" s="67" t="n"/>
      <c r="C219" s="56" t="n"/>
      <c r="D219" s="56" t="n"/>
      <c r="E219" s="56" t="n"/>
    </row>
    <row r="220">
      <c r="A220" s="56" t="n"/>
      <c r="B220" s="67" t="n"/>
      <c r="C220" s="56" t="n"/>
      <c r="D220" s="56" t="n"/>
      <c r="E220" s="56" t="n"/>
    </row>
    <row r="221">
      <c r="A221" s="56" t="n"/>
      <c r="B221" s="67" t="n"/>
      <c r="C221" s="56" t="n"/>
      <c r="D221" s="56" t="n"/>
      <c r="E221" s="56" t="n"/>
    </row>
    <row r="222">
      <c r="A222" s="56" t="n"/>
      <c r="B222" s="67" t="n"/>
      <c r="C222" s="56" t="n"/>
      <c r="D222" s="56" t="n"/>
      <c r="E222" s="56" t="n"/>
    </row>
    <row r="223">
      <c r="A223" s="56" t="n"/>
      <c r="B223" s="67" t="n"/>
      <c r="C223" s="56" t="n"/>
      <c r="D223" s="56" t="n"/>
      <c r="E223" s="56" t="n"/>
    </row>
    <row r="224">
      <c r="A224" s="56" t="n"/>
      <c r="B224" s="67" t="n"/>
      <c r="C224" s="56" t="n"/>
      <c r="D224" s="56" t="n"/>
      <c r="E224" s="56" t="n"/>
    </row>
    <row r="225">
      <c r="A225" s="56" t="n"/>
      <c r="B225" s="67" t="n"/>
      <c r="C225" s="56" t="n"/>
      <c r="D225" s="56" t="n"/>
      <c r="E225" s="56" t="n"/>
    </row>
    <row r="226">
      <c r="A226" s="56" t="n"/>
      <c r="B226" s="67" t="n"/>
      <c r="C226" s="56" t="n"/>
      <c r="D226" s="56" t="n"/>
      <c r="E226" s="56" t="n"/>
    </row>
    <row r="227">
      <c r="A227" s="56" t="n"/>
      <c r="B227" s="67" t="n"/>
      <c r="C227" s="56" t="n"/>
      <c r="D227" s="56" t="n"/>
      <c r="E227" s="56" t="n"/>
    </row>
    <row r="228">
      <c r="A228" s="56" t="n"/>
      <c r="B228" s="67" t="n"/>
      <c r="C228" s="56" t="n"/>
      <c r="D228" s="56" t="n"/>
      <c r="E228" s="56" t="n"/>
    </row>
    <row r="229">
      <c r="A229" s="56" t="n"/>
      <c r="B229" s="67" t="n"/>
      <c r="C229" s="56" t="n"/>
      <c r="D229" s="56" t="n"/>
      <c r="E229" s="56" t="n"/>
    </row>
    <row r="230">
      <c r="A230" s="56" t="n"/>
      <c r="B230" s="67" t="n"/>
      <c r="C230" s="56" t="n"/>
      <c r="D230" s="56" t="n"/>
      <c r="E230" s="56" t="n"/>
    </row>
    <row r="231">
      <c r="A231" s="56" t="n"/>
      <c r="B231" s="67" t="n"/>
      <c r="C231" s="56" t="n"/>
      <c r="D231" s="56" t="n"/>
      <c r="E231" s="56" t="n"/>
    </row>
    <row r="232">
      <c r="A232" s="56" t="n"/>
      <c r="B232" s="67" t="n"/>
      <c r="C232" s="56" t="n"/>
      <c r="D232" s="56" t="n"/>
      <c r="E232" s="56" t="n"/>
    </row>
    <row r="233">
      <c r="A233" s="56" t="n"/>
      <c r="B233" s="67" t="n"/>
      <c r="C233" s="56" t="n"/>
      <c r="D233" s="56" t="n"/>
      <c r="E233" s="56" t="n"/>
    </row>
    <row r="234">
      <c r="A234" s="56" t="n"/>
      <c r="B234" s="67" t="n"/>
      <c r="C234" s="56" t="n"/>
      <c r="D234" s="56" t="n"/>
      <c r="E234" s="56" t="n"/>
    </row>
    <row r="235">
      <c r="A235" s="56" t="n"/>
      <c r="B235" s="67" t="n"/>
      <c r="C235" s="56" t="n"/>
      <c r="D235" s="56" t="n"/>
      <c r="E235" s="56" t="n"/>
    </row>
    <row r="236">
      <c r="A236" s="56" t="n"/>
      <c r="B236" s="67" t="n"/>
      <c r="C236" s="56" t="n"/>
      <c r="D236" s="56" t="n"/>
      <c r="E236" s="56" t="n"/>
    </row>
    <row r="237">
      <c r="A237" s="56" t="n"/>
      <c r="B237" s="67" t="n"/>
      <c r="C237" s="56" t="n"/>
      <c r="D237" s="56" t="n"/>
      <c r="E237" s="56" t="n"/>
    </row>
    <row r="238">
      <c r="A238" s="56" t="n"/>
      <c r="B238" s="67" t="n"/>
      <c r="C238" s="56" t="n"/>
      <c r="D238" s="56" t="n"/>
      <c r="E238" s="56" t="n"/>
    </row>
    <row r="239">
      <c r="A239" s="56" t="n"/>
      <c r="B239" s="67" t="n"/>
      <c r="C239" s="56" t="n"/>
      <c r="D239" s="56" t="n"/>
      <c r="E239" s="56" t="n"/>
    </row>
    <row r="240">
      <c r="A240" s="56" t="n"/>
      <c r="B240" s="67" t="n"/>
      <c r="C240" s="56" t="n"/>
      <c r="D240" s="56" t="n"/>
      <c r="E240" s="56" t="n"/>
    </row>
    <row r="241">
      <c r="A241" s="56" t="n"/>
      <c r="B241" s="67" t="n"/>
      <c r="C241" s="56" t="n"/>
      <c r="D241" s="56" t="n"/>
      <c r="E241" s="56" t="n"/>
    </row>
    <row r="242">
      <c r="A242" s="56" t="n"/>
      <c r="B242" s="67" t="n"/>
      <c r="C242" s="56" t="n"/>
      <c r="D242" s="56" t="n"/>
      <c r="E242" s="56" t="n"/>
    </row>
    <row r="243">
      <c r="A243" s="56" t="n"/>
      <c r="B243" s="67" t="n"/>
      <c r="C243" s="56" t="n"/>
      <c r="D243" s="56" t="n"/>
      <c r="E243" s="56" t="n"/>
    </row>
    <row r="244">
      <c r="A244" s="56" t="n"/>
      <c r="B244" s="67" t="n"/>
      <c r="C244" s="56" t="n"/>
      <c r="D244" s="56" t="n"/>
      <c r="E244" s="56" t="n"/>
    </row>
    <row r="245">
      <c r="A245" s="56" t="n"/>
      <c r="B245" s="67" t="n"/>
      <c r="C245" s="56" t="n"/>
      <c r="D245" s="56" t="n"/>
      <c r="E245" s="56" t="n"/>
    </row>
    <row r="246">
      <c r="A246" s="56" t="n"/>
      <c r="B246" s="67" t="n"/>
      <c r="C246" s="56" t="n"/>
      <c r="D246" s="56" t="n"/>
      <c r="E246" s="56" t="n"/>
    </row>
    <row r="247">
      <c r="A247" s="56" t="n"/>
      <c r="B247" s="67" t="n"/>
      <c r="C247" s="56" t="n"/>
      <c r="D247" s="56" t="n"/>
      <c r="E247" s="56" t="n"/>
    </row>
    <row r="248">
      <c r="A248" s="56" t="n"/>
      <c r="B248" s="67" t="n"/>
      <c r="C248" s="56" t="n"/>
      <c r="D248" s="56" t="n"/>
      <c r="E248" s="56" t="n"/>
    </row>
    <row r="249">
      <c r="A249" s="56" t="n"/>
      <c r="B249" s="67" t="n"/>
      <c r="C249" s="56" t="n"/>
      <c r="D249" s="56" t="n"/>
      <c r="E249" s="56" t="n"/>
    </row>
    <row r="250">
      <c r="A250" s="56" t="n"/>
      <c r="B250" s="67" t="n"/>
      <c r="C250" s="56" t="n"/>
      <c r="D250" s="56" t="n"/>
      <c r="E250" s="56" t="n"/>
    </row>
    <row r="251">
      <c r="A251" s="56" t="n"/>
      <c r="B251" s="67" t="n"/>
      <c r="C251" s="56" t="n"/>
      <c r="D251" s="56" t="n"/>
      <c r="E251" s="56" t="n"/>
    </row>
    <row r="252">
      <c r="A252" s="56" t="n"/>
      <c r="B252" s="67" t="n"/>
      <c r="C252" s="56" t="n"/>
      <c r="D252" s="56" t="n"/>
      <c r="E252" s="56" t="n"/>
    </row>
    <row r="253">
      <c r="A253" s="56" t="n"/>
      <c r="B253" s="67" t="n"/>
      <c r="C253" s="56" t="n"/>
      <c r="D253" s="56" t="n"/>
      <c r="E253" s="56" t="n"/>
    </row>
    <row r="254">
      <c r="A254" s="56" t="n"/>
      <c r="B254" s="67" t="n"/>
      <c r="C254" s="56" t="n"/>
      <c r="D254" s="56" t="n"/>
      <c r="E254" s="56" t="n"/>
    </row>
    <row r="255">
      <c r="A255" s="56" t="n"/>
      <c r="B255" s="67" t="n"/>
      <c r="C255" s="56" t="n"/>
      <c r="D255" s="56" t="n"/>
      <c r="E255" s="56" t="n"/>
    </row>
    <row r="256">
      <c r="A256" s="56" t="n"/>
      <c r="B256" s="67" t="n"/>
      <c r="C256" s="56" t="n"/>
      <c r="D256" s="56" t="n"/>
      <c r="E256" s="56" t="n"/>
    </row>
    <row r="257">
      <c r="A257" s="56" t="n"/>
      <c r="B257" s="67" t="n"/>
      <c r="C257" s="56" t="n"/>
      <c r="D257" s="56" t="n"/>
      <c r="E257" s="56" t="n"/>
    </row>
    <row r="258">
      <c r="A258" s="56" t="n"/>
      <c r="B258" s="67" t="n"/>
      <c r="C258" s="56" t="n"/>
      <c r="D258" s="56" t="n"/>
      <c r="E258" s="56" t="n"/>
    </row>
    <row r="259">
      <c r="A259" s="56" t="n"/>
      <c r="B259" s="67" t="n"/>
      <c r="C259" s="56" t="n"/>
      <c r="D259" s="56" t="n"/>
      <c r="E259" s="56" t="n"/>
    </row>
    <row r="260">
      <c r="A260" s="56" t="n"/>
      <c r="B260" s="67" t="n"/>
      <c r="C260" s="56" t="n"/>
      <c r="D260" s="56" t="n"/>
      <c r="E260" s="56" t="n"/>
    </row>
    <row r="261">
      <c r="A261" s="56" t="n"/>
      <c r="B261" s="67" t="n"/>
      <c r="C261" s="56" t="n"/>
      <c r="D261" s="56" t="n"/>
      <c r="E261" s="56" t="n"/>
    </row>
    <row r="262">
      <c r="A262" s="56" t="n"/>
      <c r="B262" s="67" t="n"/>
      <c r="C262" s="56" t="n"/>
      <c r="D262" s="56" t="n"/>
      <c r="E262" s="56" t="n"/>
    </row>
    <row r="263">
      <c r="A263" s="56" t="n"/>
      <c r="B263" s="67" t="n"/>
      <c r="C263" s="56" t="n"/>
      <c r="D263" s="56" t="n"/>
      <c r="E263" s="56" t="n"/>
    </row>
    <row r="264">
      <c r="A264" s="56" t="n"/>
      <c r="B264" s="67" t="n"/>
      <c r="C264" s="56" t="n"/>
      <c r="D264" s="56" t="n"/>
      <c r="E264" s="56" t="n"/>
    </row>
    <row r="265">
      <c r="A265" s="56" t="n"/>
      <c r="B265" s="67" t="n"/>
      <c r="C265" s="56" t="n"/>
      <c r="D265" s="56" t="n"/>
      <c r="E265" s="56" t="n"/>
    </row>
    <row r="266">
      <c r="A266" s="56" t="n"/>
      <c r="B266" s="67" t="n"/>
      <c r="C266" s="56" t="n"/>
      <c r="D266" s="56" t="n"/>
      <c r="E266" s="56" t="n"/>
    </row>
    <row r="267">
      <c r="A267" s="56" t="n"/>
      <c r="B267" s="67" t="n"/>
      <c r="C267" s="56" t="n"/>
      <c r="D267" s="56" t="n"/>
      <c r="E267" s="56" t="n"/>
    </row>
    <row r="268">
      <c r="A268" s="56" t="n"/>
      <c r="B268" s="67" t="n"/>
      <c r="C268" s="56" t="n"/>
      <c r="D268" s="56" t="n"/>
      <c r="E268" s="56" t="n"/>
    </row>
    <row r="269">
      <c r="A269" s="56" t="n"/>
      <c r="B269" s="67" t="n"/>
      <c r="C269" s="56" t="n"/>
      <c r="D269" s="56" t="n"/>
      <c r="E269" s="56" t="n"/>
    </row>
    <row r="270">
      <c r="A270" s="56" t="n"/>
      <c r="B270" s="67" t="n"/>
      <c r="C270" s="56" t="n"/>
      <c r="D270" s="56" t="n"/>
      <c r="E270" s="56" t="n"/>
    </row>
    <row r="271">
      <c r="A271" s="56" t="n"/>
      <c r="B271" s="67" t="n"/>
      <c r="C271" s="56" t="n"/>
      <c r="D271" s="56" t="n"/>
      <c r="E271" s="56" t="n"/>
    </row>
    <row r="272">
      <c r="A272" s="56" t="n"/>
      <c r="B272" s="67" t="n"/>
      <c r="C272" s="56" t="n"/>
      <c r="D272" s="56" t="n"/>
      <c r="E272" s="56" t="n"/>
    </row>
    <row r="273">
      <c r="A273" s="56" t="n"/>
      <c r="B273" s="67" t="n"/>
      <c r="C273" s="56" t="n"/>
      <c r="D273" s="56" t="n"/>
      <c r="E273" s="56" t="n"/>
    </row>
    <row r="274">
      <c r="A274" s="56" t="n"/>
      <c r="B274" s="67" t="n"/>
      <c r="C274" s="56" t="n"/>
      <c r="D274" s="56" t="n"/>
      <c r="E274" s="56" t="n"/>
    </row>
    <row r="275">
      <c r="A275" s="56" t="n"/>
      <c r="B275" s="67" t="n"/>
      <c r="C275" s="56" t="n"/>
      <c r="D275" s="56" t="n"/>
      <c r="E275" s="56" t="n"/>
    </row>
    <row r="276">
      <c r="A276" s="56" t="n"/>
      <c r="B276" s="67" t="n"/>
      <c r="C276" s="56" t="n"/>
      <c r="D276" s="56" t="n"/>
      <c r="E276" s="56" t="n"/>
    </row>
    <row r="277">
      <c r="A277" s="56" t="n"/>
      <c r="B277" s="67" t="n"/>
      <c r="C277" s="56" t="n"/>
      <c r="D277" s="56" t="n"/>
      <c r="E277" s="56" t="n"/>
    </row>
    <row r="278">
      <c r="A278" s="56" t="n"/>
      <c r="B278" s="67" t="n"/>
      <c r="C278" s="56" t="n"/>
      <c r="D278" s="56" t="n"/>
      <c r="E278" s="56" t="n"/>
    </row>
    <row r="279">
      <c r="A279" s="56" t="n"/>
      <c r="B279" s="67" t="n"/>
      <c r="C279" s="56" t="n"/>
      <c r="D279" s="56" t="n"/>
      <c r="E279" s="56" t="n"/>
    </row>
    <row r="280">
      <c r="A280" s="56" t="n"/>
      <c r="B280" s="67" t="n"/>
      <c r="C280" s="56" t="n"/>
      <c r="D280" s="56" t="n"/>
      <c r="E280" s="56" t="n"/>
    </row>
    <row r="281">
      <c r="A281" s="56" t="n"/>
      <c r="B281" s="67" t="n"/>
      <c r="C281" s="56" t="n"/>
      <c r="D281" s="56" t="n"/>
      <c r="E281" s="56" t="n"/>
    </row>
    <row r="282">
      <c r="A282" s="56" t="n"/>
      <c r="B282" s="67" t="n"/>
      <c r="C282" s="56" t="n"/>
      <c r="D282" s="56" t="n"/>
      <c r="E282" s="56" t="n"/>
    </row>
    <row r="283">
      <c r="A283" s="56" t="n"/>
      <c r="B283" s="67" t="n"/>
      <c r="C283" s="56" t="n"/>
      <c r="D283" s="56" t="n"/>
      <c r="E283" s="56" t="n"/>
    </row>
    <row r="284">
      <c r="A284" s="56" t="n"/>
      <c r="B284" s="67" t="n"/>
      <c r="C284" s="56" t="n"/>
      <c r="D284" s="56" t="n"/>
      <c r="E284" s="56" t="n"/>
    </row>
    <row r="285">
      <c r="A285" s="56" t="n"/>
      <c r="B285" s="67" t="n"/>
      <c r="C285" s="56" t="n"/>
      <c r="D285" s="56" t="n"/>
      <c r="E285" s="56" t="n"/>
    </row>
    <row r="286">
      <c r="A286" s="56" t="n"/>
      <c r="B286" s="67" t="n"/>
      <c r="C286" s="56" t="n"/>
      <c r="D286" s="56" t="n"/>
      <c r="E286" s="56" t="n"/>
    </row>
    <row r="287">
      <c r="A287" s="56" t="n"/>
      <c r="B287" s="67" t="n"/>
      <c r="C287" s="56" t="n"/>
      <c r="D287" s="56" t="n"/>
      <c r="E287" s="56" t="n"/>
    </row>
    <row r="288">
      <c r="A288" s="56" t="n"/>
      <c r="B288" s="67" t="n"/>
      <c r="C288" s="56" t="n"/>
      <c r="D288" s="56" t="n"/>
      <c r="E288" s="56" t="n"/>
    </row>
    <row r="289">
      <c r="A289" s="56" t="n"/>
      <c r="B289" s="67" t="n"/>
      <c r="C289" s="56" t="n"/>
      <c r="D289" s="56" t="n"/>
      <c r="E289" s="56" t="n"/>
    </row>
    <row r="290">
      <c r="A290" s="56" t="n"/>
      <c r="B290" s="67" t="n"/>
      <c r="C290" s="56" t="n"/>
      <c r="D290" s="56" t="n"/>
      <c r="E290" s="56" t="n"/>
    </row>
    <row r="291">
      <c r="A291" s="56" t="n"/>
      <c r="B291" s="67" t="n"/>
      <c r="C291" s="56" t="n"/>
      <c r="D291" s="56" t="n"/>
      <c r="E291" s="56" t="n"/>
    </row>
    <row r="292">
      <c r="A292" s="56" t="n"/>
      <c r="B292" s="67" t="n"/>
      <c r="C292" s="56" t="n"/>
      <c r="D292" s="56" t="n"/>
      <c r="E292" s="56" t="n"/>
    </row>
    <row r="293">
      <c r="A293" s="56" t="n"/>
      <c r="B293" s="67" t="n"/>
      <c r="C293" s="56" t="n"/>
      <c r="D293" s="56" t="n"/>
      <c r="E293" s="56" t="n"/>
    </row>
    <row r="294">
      <c r="A294" s="56" t="n"/>
      <c r="B294" s="67" t="n"/>
      <c r="C294" s="56" t="n"/>
      <c r="D294" s="56" t="n"/>
      <c r="E294" s="56" t="n"/>
    </row>
    <row r="295">
      <c r="A295" s="56" t="n"/>
      <c r="B295" s="67" t="n"/>
      <c r="C295" s="56" t="n"/>
      <c r="D295" s="56" t="n"/>
      <c r="E295" s="56" t="n"/>
    </row>
    <row r="296">
      <c r="A296" s="56" t="n"/>
      <c r="B296" s="67" t="n"/>
      <c r="C296" s="56" t="n"/>
      <c r="D296" s="56" t="n"/>
      <c r="E296" s="56" t="n"/>
    </row>
    <row r="297">
      <c r="A297" s="56" t="n"/>
      <c r="B297" s="67" t="n"/>
      <c r="C297" s="56" t="n"/>
      <c r="D297" s="56" t="n"/>
      <c r="E297" s="56" t="n"/>
    </row>
    <row r="298">
      <c r="A298" s="56" t="n"/>
      <c r="B298" s="67" t="n"/>
      <c r="C298" s="56" t="n"/>
      <c r="D298" s="56" t="n"/>
      <c r="E298" s="56" t="n"/>
    </row>
    <row r="299">
      <c r="A299" s="56" t="n"/>
      <c r="B299" s="67" t="n"/>
      <c r="C299" s="56" t="n"/>
      <c r="D299" s="56" t="n"/>
      <c r="E299" s="56" t="n"/>
    </row>
    <row r="300">
      <c r="A300" s="56" t="n"/>
      <c r="B300" s="67" t="n"/>
      <c r="C300" s="56" t="n"/>
      <c r="D300" s="56" t="n"/>
      <c r="E300" s="56" t="n"/>
    </row>
    <row r="301">
      <c r="A301" s="56" t="n"/>
      <c r="B301" s="67" t="n"/>
      <c r="C301" s="56" t="n"/>
      <c r="D301" s="56" t="n"/>
      <c r="E301" s="56" t="n"/>
    </row>
    <row r="302">
      <c r="A302" s="56" t="n"/>
      <c r="B302" s="67" t="n"/>
      <c r="C302" s="56" t="n"/>
      <c r="D302" s="56" t="n"/>
      <c r="E302" s="56" t="n"/>
    </row>
    <row r="303">
      <c r="A303" s="56" t="n"/>
      <c r="B303" s="67" t="n"/>
      <c r="C303" s="56" t="n"/>
      <c r="D303" s="56" t="n"/>
      <c r="E303" s="56" t="n"/>
    </row>
    <row r="304">
      <c r="A304" s="56" t="n"/>
      <c r="B304" s="67" t="n"/>
      <c r="C304" s="56" t="n"/>
      <c r="D304" s="56" t="n"/>
      <c r="E304" s="56" t="n"/>
    </row>
    <row r="305">
      <c r="A305" s="56" t="n"/>
      <c r="B305" s="67" t="n"/>
      <c r="C305" s="56" t="n"/>
      <c r="D305" s="56" t="n"/>
      <c r="E305" s="56" t="n"/>
    </row>
    <row r="306">
      <c r="A306" s="56" t="n"/>
      <c r="B306" s="67" t="n"/>
      <c r="C306" s="56" t="n"/>
      <c r="D306" s="56" t="n"/>
      <c r="E306" s="56" t="n"/>
    </row>
    <row r="307">
      <c r="A307" s="56" t="n"/>
      <c r="B307" s="67" t="n"/>
      <c r="C307" s="56" t="n"/>
      <c r="D307" s="56" t="n"/>
      <c r="E307" s="56" t="n"/>
    </row>
    <row r="308">
      <c r="A308" s="56" t="n"/>
      <c r="B308" s="67" t="n"/>
      <c r="C308" s="56" t="n"/>
      <c r="D308" s="56" t="n"/>
      <c r="E308" s="56" t="n"/>
    </row>
    <row r="309">
      <c r="A309" s="56" t="n"/>
      <c r="B309" s="67" t="n"/>
      <c r="C309" s="56" t="n"/>
      <c r="D309" s="56" t="n"/>
      <c r="E309" s="56" t="n"/>
    </row>
    <row r="310">
      <c r="A310" s="56" t="n"/>
      <c r="B310" s="67" t="n"/>
      <c r="C310" s="56" t="n"/>
      <c r="D310" s="56" t="n"/>
      <c r="E310" s="56" t="n"/>
    </row>
    <row r="311">
      <c r="A311" s="56" t="n"/>
      <c r="B311" s="67" t="n"/>
      <c r="C311" s="56" t="n"/>
      <c r="D311" s="56" t="n"/>
      <c r="E311" s="56" t="n"/>
    </row>
    <row r="312">
      <c r="A312" s="56" t="n"/>
      <c r="B312" s="67" t="n"/>
      <c r="C312" s="56" t="n"/>
      <c r="D312" s="56" t="n"/>
      <c r="E312" s="56" t="n"/>
    </row>
    <row r="313">
      <c r="A313" s="56" t="n"/>
      <c r="B313" s="67" t="n"/>
      <c r="C313" s="56" t="n"/>
      <c r="D313" s="56" t="n"/>
      <c r="E313" s="56" t="n"/>
    </row>
    <row r="314">
      <c r="A314" s="56" t="n"/>
      <c r="B314" s="67" t="n"/>
      <c r="C314" s="56" t="n"/>
      <c r="D314" s="56" t="n"/>
      <c r="E314" s="56" t="n"/>
    </row>
    <row r="315">
      <c r="A315" s="56" t="n"/>
      <c r="B315" s="67" t="n"/>
      <c r="C315" s="56" t="n"/>
      <c r="D315" s="56" t="n"/>
      <c r="E315" s="56" t="n"/>
    </row>
    <row r="316">
      <c r="A316" s="56" t="n"/>
      <c r="B316" s="67" t="n"/>
      <c r="C316" s="56" t="n"/>
      <c r="D316" s="56" t="n"/>
      <c r="E316" s="56" t="n"/>
    </row>
    <row r="317">
      <c r="A317" s="56" t="n"/>
      <c r="B317" s="67" t="n"/>
      <c r="C317" s="56" t="n"/>
      <c r="D317" s="56" t="n"/>
      <c r="E317" s="56" t="n"/>
    </row>
    <row r="318">
      <c r="A318" s="56" t="n"/>
      <c r="B318" s="67" t="n"/>
      <c r="C318" s="56" t="n"/>
      <c r="D318" s="56" t="n"/>
      <c r="E318" s="56" t="n"/>
    </row>
    <row r="319">
      <c r="A319" s="56" t="n"/>
      <c r="B319" s="67" t="n"/>
      <c r="C319" s="56" t="n"/>
      <c r="D319" s="56" t="n"/>
      <c r="E319" s="56" t="n"/>
    </row>
    <row r="320">
      <c r="A320" s="56" t="n"/>
      <c r="B320" s="67" t="n"/>
      <c r="C320" s="56" t="n"/>
      <c r="D320" s="56" t="n"/>
      <c r="E320" s="56" t="n"/>
    </row>
    <row r="321">
      <c r="A321" s="56" t="n"/>
      <c r="B321" s="67" t="n"/>
      <c r="C321" s="56" t="n"/>
      <c r="D321" s="56" t="n"/>
      <c r="E321" s="56" t="n"/>
    </row>
    <row r="322">
      <c r="A322" s="56" t="n"/>
      <c r="B322" s="67" t="n"/>
      <c r="C322" s="56" t="n"/>
      <c r="D322" s="56" t="n"/>
      <c r="E322" s="56" t="n"/>
    </row>
    <row r="323">
      <c r="A323" s="56" t="n"/>
      <c r="B323" s="67" t="n"/>
      <c r="C323" s="56" t="n"/>
      <c r="D323" s="56" t="n"/>
      <c r="E323" s="56" t="n"/>
    </row>
    <row r="324">
      <c r="A324" s="56" t="n"/>
      <c r="B324" s="67" t="n"/>
      <c r="C324" s="56" t="n"/>
      <c r="D324" s="56" t="n"/>
      <c r="E324" s="56" t="n"/>
    </row>
    <row r="325">
      <c r="A325" s="56" t="n"/>
      <c r="B325" s="67" t="n"/>
      <c r="C325" s="56" t="n"/>
      <c r="D325" s="56" t="n"/>
      <c r="E325" s="56" t="n"/>
    </row>
    <row r="326">
      <c r="A326" s="56" t="n"/>
      <c r="B326" s="67" t="n"/>
      <c r="C326" s="56" t="n"/>
      <c r="D326" s="56" t="n"/>
      <c r="E326" s="56" t="n"/>
    </row>
    <row r="327">
      <c r="A327" s="56" t="n"/>
      <c r="B327" s="67" t="n"/>
      <c r="C327" s="56" t="n"/>
      <c r="D327" s="56" t="n"/>
      <c r="E327" s="56" t="n"/>
    </row>
    <row r="328">
      <c r="A328" s="56" t="n"/>
      <c r="B328" s="67" t="n"/>
      <c r="C328" s="56" t="n"/>
      <c r="D328" s="56" t="n"/>
      <c r="E328" s="56" t="n"/>
    </row>
    <row r="329">
      <c r="A329" s="56" t="n"/>
      <c r="B329" s="67" t="n"/>
      <c r="C329" s="56" t="n"/>
      <c r="D329" s="56" t="n"/>
      <c r="E329" s="56" t="n"/>
    </row>
    <row r="330">
      <c r="A330" s="56" t="n"/>
      <c r="B330" s="67" t="n"/>
      <c r="C330" s="56" t="n"/>
      <c r="D330" s="56" t="n"/>
      <c r="E330" s="56" t="n"/>
    </row>
    <row r="331">
      <c r="A331" s="56" t="n"/>
      <c r="B331" s="67" t="n"/>
      <c r="C331" s="56" t="n"/>
      <c r="D331" s="56" t="n"/>
      <c r="E331" s="56" t="n"/>
    </row>
    <row r="332">
      <c r="A332" s="56" t="n"/>
      <c r="B332" s="67" t="n"/>
      <c r="C332" s="56" t="n"/>
      <c r="D332" s="56" t="n"/>
      <c r="E332" s="56" t="n"/>
    </row>
    <row r="333">
      <c r="A333" s="56" t="n"/>
      <c r="B333" s="67" t="n"/>
      <c r="C333" s="56" t="n"/>
      <c r="D333" s="56" t="n"/>
      <c r="E333" s="56" t="n"/>
    </row>
    <row r="334">
      <c r="A334" s="56" t="n"/>
      <c r="B334" s="67" t="n"/>
      <c r="C334" s="56" t="n"/>
      <c r="D334" s="56" t="n"/>
      <c r="E334" s="56" t="n"/>
    </row>
    <row r="335">
      <c r="A335" s="56" t="n"/>
      <c r="B335" s="67" t="n"/>
      <c r="C335" s="56" t="n"/>
      <c r="D335" s="56" t="n"/>
      <c r="E335" s="56" t="n"/>
    </row>
    <row r="336">
      <c r="A336" s="56" t="n"/>
      <c r="B336" s="67" t="n"/>
      <c r="C336" s="56" t="n"/>
      <c r="D336" s="56" t="n"/>
      <c r="E336" s="56" t="n"/>
    </row>
    <row r="337">
      <c r="A337" s="56" t="n"/>
      <c r="B337" s="67" t="n"/>
      <c r="C337" s="56" t="n"/>
      <c r="D337" s="56" t="n"/>
      <c r="E337" s="56" t="n"/>
    </row>
    <row r="338">
      <c r="A338" s="56" t="n"/>
      <c r="B338" s="67" t="n"/>
      <c r="C338" s="56" t="n"/>
      <c r="D338" s="56" t="n"/>
      <c r="E338" s="56" t="n"/>
    </row>
    <row r="339">
      <c r="A339" s="56" t="n"/>
      <c r="B339" s="67" t="n"/>
      <c r="C339" s="56" t="n"/>
      <c r="D339" s="56" t="n"/>
      <c r="E339" s="56" t="n"/>
    </row>
    <row r="340">
      <c r="A340" s="56" t="n"/>
      <c r="B340" s="67" t="n"/>
      <c r="C340" s="56" t="n"/>
      <c r="D340" s="56" t="n"/>
      <c r="E340" s="56" t="n"/>
    </row>
    <row r="341">
      <c r="A341" s="56" t="n"/>
      <c r="B341" s="67" t="n"/>
      <c r="C341" s="56" t="n"/>
      <c r="D341" s="56" t="n"/>
      <c r="E341" s="56" t="n"/>
    </row>
    <row r="342">
      <c r="A342" s="56" t="n"/>
      <c r="B342" s="67" t="n"/>
      <c r="C342" s="56" t="n"/>
      <c r="D342" s="56" t="n"/>
      <c r="E342" s="56" t="n"/>
    </row>
    <row r="343">
      <c r="A343" s="56" t="n"/>
      <c r="B343" s="67" t="n"/>
      <c r="C343" s="56" t="n"/>
      <c r="D343" s="56" t="n"/>
      <c r="E343" s="56" t="n"/>
    </row>
    <row r="344">
      <c r="A344" s="56" t="n"/>
      <c r="B344" s="67" t="n"/>
      <c r="C344" s="56" t="n"/>
      <c r="D344" s="56" t="n"/>
      <c r="E344" s="56" t="n"/>
    </row>
    <row r="345">
      <c r="A345" s="56" t="n"/>
      <c r="B345" s="67" t="n"/>
      <c r="C345" s="56" t="n"/>
      <c r="D345" s="56" t="n"/>
      <c r="E345" s="56" t="n"/>
    </row>
    <row r="346">
      <c r="A346" s="56" t="n"/>
      <c r="B346" s="67" t="n"/>
      <c r="C346" s="56" t="n"/>
      <c r="D346" s="56" t="n"/>
      <c r="E346" s="56" t="n"/>
    </row>
    <row r="347">
      <c r="A347" s="56" t="n"/>
      <c r="B347" s="67" t="n"/>
      <c r="C347" s="56" t="n"/>
      <c r="D347" s="56" t="n"/>
      <c r="E347" s="56" t="n"/>
    </row>
    <row r="348">
      <c r="A348" s="56" t="n"/>
      <c r="B348" s="67" t="n"/>
      <c r="C348" s="56" t="n"/>
      <c r="D348" s="56" t="n"/>
      <c r="E348" s="56" t="n"/>
    </row>
    <row r="349">
      <c r="A349" s="56" t="n"/>
      <c r="B349" s="67" t="n"/>
      <c r="C349" s="56" t="n"/>
      <c r="D349" s="56" t="n"/>
      <c r="E349" s="56" t="n"/>
    </row>
    <row r="350">
      <c r="A350" s="56" t="n"/>
      <c r="B350" s="67" t="n"/>
      <c r="C350" s="56" t="n"/>
      <c r="D350" s="56" t="n"/>
      <c r="E350" s="56" t="n"/>
    </row>
    <row r="351">
      <c r="A351" s="56" t="n"/>
      <c r="B351" s="67" t="n"/>
      <c r="C351" s="56" t="n"/>
      <c r="D351" s="56" t="n"/>
      <c r="E351" s="56" t="n"/>
    </row>
    <row r="352">
      <c r="A352" s="56" t="n"/>
      <c r="B352" s="67" t="n"/>
      <c r="C352" s="56" t="n"/>
      <c r="D352" s="56" t="n"/>
      <c r="E352" s="56" t="n"/>
    </row>
    <row r="353">
      <c r="A353" s="56" t="n"/>
      <c r="B353" s="67" t="n"/>
      <c r="C353" s="56" t="n"/>
      <c r="D353" s="56" t="n"/>
      <c r="E353" s="56" t="n"/>
    </row>
    <row r="354">
      <c r="A354" s="56" t="n"/>
      <c r="B354" s="67" t="n"/>
      <c r="C354" s="56" t="n"/>
      <c r="D354" s="56" t="n"/>
      <c r="E354" s="56" t="n"/>
    </row>
    <row r="355">
      <c r="A355" s="56" t="n"/>
      <c r="B355" s="67" t="n"/>
      <c r="C355" s="56" t="n"/>
      <c r="D355" s="56" t="n"/>
      <c r="E355" s="56" t="n"/>
    </row>
    <row r="356">
      <c r="A356" s="56" t="n"/>
      <c r="B356" s="67" t="n"/>
      <c r="C356" s="56" t="n"/>
      <c r="D356" s="56" t="n"/>
      <c r="E356" s="56" t="n"/>
    </row>
    <row r="357">
      <c r="A357" s="56" t="n"/>
      <c r="B357" s="67" t="n"/>
      <c r="C357" s="56" t="n"/>
      <c r="D357" s="56" t="n"/>
      <c r="E357" s="56" t="n"/>
    </row>
    <row r="358">
      <c r="A358" s="56" t="n"/>
      <c r="B358" s="67" t="n"/>
      <c r="C358" s="56" t="n"/>
      <c r="D358" s="56" t="n"/>
      <c r="E358" s="56" t="n"/>
    </row>
    <row r="359">
      <c r="A359" s="56" t="n"/>
      <c r="B359" s="67" t="n"/>
      <c r="C359" s="56" t="n"/>
      <c r="D359" s="56" t="n"/>
      <c r="E359" s="56" t="n"/>
    </row>
    <row r="360">
      <c r="A360" s="56" t="n"/>
      <c r="B360" s="67" t="n"/>
      <c r="C360" s="56" t="n"/>
      <c r="D360" s="56" t="n"/>
      <c r="E360" s="56" t="n"/>
    </row>
    <row r="361">
      <c r="A361" s="56" t="n"/>
      <c r="B361" s="67" t="n"/>
      <c r="C361" s="56" t="n"/>
      <c r="D361" s="56" t="n"/>
      <c r="E361" s="56" t="n"/>
    </row>
    <row r="362">
      <c r="A362" s="56" t="n"/>
      <c r="B362" s="67" t="n"/>
      <c r="C362" s="56" t="n"/>
      <c r="D362" s="56" t="n"/>
      <c r="E362" s="56" t="n"/>
    </row>
    <row r="363">
      <c r="A363" s="56" t="n"/>
      <c r="B363" s="67" t="n"/>
      <c r="C363" s="56" t="n"/>
      <c r="D363" s="56" t="n"/>
      <c r="E363" s="56" t="n"/>
    </row>
    <row r="364">
      <c r="A364" s="56" t="n"/>
      <c r="B364" s="67" t="n"/>
      <c r="C364" s="56" t="n"/>
      <c r="D364" s="56" t="n"/>
      <c r="E364" s="56" t="n"/>
    </row>
    <row r="365">
      <c r="A365" s="56" t="n"/>
      <c r="B365" s="67" t="n"/>
      <c r="C365" s="56" t="n"/>
      <c r="D365" s="56" t="n"/>
      <c r="E365" s="56" t="n"/>
    </row>
    <row r="366">
      <c r="A366" s="56" t="n"/>
      <c r="B366" s="67" t="n"/>
      <c r="C366" s="56" t="n"/>
      <c r="D366" s="56" t="n"/>
      <c r="E366" s="56" t="n"/>
    </row>
    <row r="367">
      <c r="A367" s="56" t="n"/>
      <c r="B367" s="67" t="n"/>
      <c r="C367" s="56" t="n"/>
      <c r="D367" s="56" t="n"/>
      <c r="E367" s="56" t="n"/>
    </row>
    <row r="368">
      <c r="A368" s="56" t="n"/>
      <c r="B368" s="67" t="n"/>
      <c r="C368" s="56" t="n"/>
      <c r="D368" s="56" t="n"/>
      <c r="E368" s="56" t="n"/>
    </row>
    <row r="369">
      <c r="A369" s="56" t="n"/>
      <c r="B369" s="67" t="n"/>
      <c r="C369" s="56" t="n"/>
      <c r="D369" s="56" t="n"/>
      <c r="E369" s="56" t="n"/>
    </row>
    <row r="370">
      <c r="A370" s="56" t="n"/>
      <c r="B370" s="67" t="n"/>
      <c r="C370" s="56" t="n"/>
      <c r="D370" s="56" t="n"/>
      <c r="E370" s="56" t="n"/>
    </row>
    <row r="371">
      <c r="A371" s="56" t="n"/>
      <c r="B371" s="67" t="n"/>
      <c r="C371" s="56" t="n"/>
      <c r="D371" s="56" t="n"/>
      <c r="E371" s="56" t="n"/>
    </row>
    <row r="372">
      <c r="A372" s="56" t="n"/>
      <c r="B372" s="67" t="n"/>
      <c r="C372" s="56" t="n"/>
      <c r="D372" s="56" t="n"/>
      <c r="E372" s="56" t="n"/>
    </row>
    <row r="373">
      <c r="A373" s="56" t="n"/>
      <c r="B373" s="67" t="n"/>
      <c r="C373" s="56" t="n"/>
      <c r="D373" s="56" t="n"/>
      <c r="E373" s="56" t="n"/>
    </row>
    <row r="374">
      <c r="A374" s="56" t="n"/>
      <c r="B374" s="67" t="n"/>
      <c r="C374" s="56" t="n"/>
      <c r="D374" s="56" t="n"/>
      <c r="E374" s="56" t="n"/>
    </row>
    <row r="375">
      <c r="A375" s="56" t="n"/>
      <c r="B375" s="67" t="n"/>
      <c r="C375" s="56" t="n"/>
      <c r="D375" s="56" t="n"/>
      <c r="E375" s="56" t="n"/>
    </row>
    <row r="376">
      <c r="A376" s="56" t="n"/>
      <c r="B376" s="67" t="n"/>
      <c r="C376" s="56" t="n"/>
      <c r="D376" s="56" t="n"/>
      <c r="E376" s="56" t="n"/>
    </row>
    <row r="377">
      <c r="A377" s="56" t="n"/>
      <c r="B377" s="67" t="n"/>
      <c r="C377" s="56" t="n"/>
      <c r="D377" s="56" t="n"/>
      <c r="E377" s="56" t="n"/>
    </row>
    <row r="378">
      <c r="A378" s="56" t="n"/>
      <c r="B378" s="67" t="n"/>
      <c r="C378" s="56" t="n"/>
      <c r="D378" s="56" t="n"/>
      <c r="E378" s="56" t="n"/>
    </row>
    <row r="379">
      <c r="A379" s="56" t="n"/>
      <c r="B379" s="67" t="n"/>
      <c r="C379" s="56" t="n"/>
      <c r="D379" s="56" t="n"/>
      <c r="E379" s="56" t="n"/>
    </row>
    <row r="380">
      <c r="A380" s="56" t="n"/>
      <c r="B380" s="67" t="n"/>
      <c r="C380" s="56" t="n"/>
      <c r="D380" s="56" t="n"/>
      <c r="E380" s="56" t="n"/>
    </row>
    <row r="381">
      <c r="A381" s="56" t="n"/>
      <c r="B381" s="67" t="n"/>
      <c r="C381" s="56" t="n"/>
      <c r="D381" s="56" t="n"/>
      <c r="E381" s="56" t="n"/>
    </row>
    <row r="382">
      <c r="A382" s="56" t="n"/>
      <c r="B382" s="67" t="n"/>
      <c r="C382" s="56" t="n"/>
      <c r="D382" s="56" t="n"/>
      <c r="E382" s="56" t="n"/>
    </row>
    <row r="383">
      <c r="A383" s="56" t="n"/>
      <c r="B383" s="67" t="n"/>
      <c r="C383" s="56" t="n"/>
      <c r="D383" s="56" t="n"/>
      <c r="E383" s="56" t="n"/>
    </row>
    <row r="384">
      <c r="A384" s="56" t="n"/>
      <c r="B384" s="67" t="n"/>
      <c r="C384" s="56" t="n"/>
      <c r="D384" s="56" t="n"/>
      <c r="E384" s="56" t="n"/>
    </row>
    <row r="385">
      <c r="A385" s="56" t="n"/>
      <c r="B385" s="67" t="n"/>
      <c r="C385" s="56" t="n"/>
      <c r="D385" s="56" t="n"/>
      <c r="E385" s="56" t="n"/>
    </row>
    <row r="386">
      <c r="A386" s="56" t="n"/>
      <c r="B386" s="67" t="n"/>
      <c r="C386" s="56" t="n"/>
      <c r="D386" s="56" t="n"/>
      <c r="E386" s="56" t="n"/>
    </row>
    <row r="387">
      <c r="A387" s="56" t="n"/>
      <c r="B387" s="67" t="n"/>
      <c r="C387" s="56" t="n"/>
      <c r="D387" s="56" t="n"/>
      <c r="E387" s="56" t="n"/>
    </row>
    <row r="388">
      <c r="A388" s="56" t="n"/>
      <c r="B388" s="67" t="n"/>
      <c r="C388" s="56" t="n"/>
      <c r="D388" s="56" t="n"/>
      <c r="E388" s="56" t="n"/>
    </row>
    <row r="389">
      <c r="A389" s="56" t="n"/>
      <c r="B389" s="67" t="n"/>
      <c r="C389" s="56" t="n"/>
      <c r="D389" s="56" t="n"/>
      <c r="E389" s="56" t="n"/>
    </row>
    <row r="390">
      <c r="A390" s="56" t="n"/>
      <c r="B390" s="67" t="n"/>
      <c r="C390" s="56" t="n"/>
      <c r="D390" s="56" t="n"/>
      <c r="E390" s="56" t="n"/>
    </row>
    <row r="391">
      <c r="A391" s="56" t="n"/>
      <c r="B391" s="67" t="n"/>
      <c r="C391" s="56" t="n"/>
      <c r="D391" s="56" t="n"/>
      <c r="E391" s="56" t="n"/>
    </row>
    <row r="392">
      <c r="A392" s="56" t="n"/>
      <c r="B392" s="67" t="n"/>
      <c r="C392" s="56" t="n"/>
      <c r="D392" s="56" t="n"/>
      <c r="E392" s="56" t="n"/>
    </row>
    <row r="393">
      <c r="A393" s="56" t="n"/>
      <c r="B393" s="67" t="n"/>
      <c r="C393" s="56" t="n"/>
      <c r="D393" s="56" t="n"/>
      <c r="E393" s="56" t="n"/>
    </row>
    <row r="394">
      <c r="A394" s="56" t="n"/>
      <c r="B394" s="67" t="n"/>
      <c r="C394" s="56" t="n"/>
      <c r="D394" s="56" t="n"/>
      <c r="E394" s="56" t="n"/>
    </row>
    <row r="395">
      <c r="A395" s="56" t="n"/>
      <c r="B395" s="67" t="n"/>
      <c r="C395" s="56" t="n"/>
      <c r="D395" s="56" t="n"/>
      <c r="E395" s="56" t="n"/>
    </row>
    <row r="396">
      <c r="A396" s="56" t="n"/>
      <c r="B396" s="67" t="n"/>
      <c r="C396" s="56" t="n"/>
      <c r="D396" s="56" t="n"/>
      <c r="E396" s="56" t="n"/>
    </row>
    <row r="397">
      <c r="A397" s="56" t="n"/>
      <c r="B397" s="67" t="n"/>
      <c r="C397" s="56" t="n"/>
      <c r="D397" s="56" t="n"/>
      <c r="E397" s="56" t="n"/>
    </row>
    <row r="398">
      <c r="A398" s="56" t="n"/>
      <c r="B398" s="67" t="n"/>
      <c r="C398" s="56" t="n"/>
      <c r="D398" s="56" t="n"/>
      <c r="E398" s="56" t="n"/>
    </row>
    <row r="399">
      <c r="A399" s="56" t="n"/>
      <c r="B399" s="67" t="n"/>
      <c r="C399" s="56" t="n"/>
      <c r="D399" s="56" t="n"/>
      <c r="E399" s="56" t="n"/>
    </row>
    <row r="400">
      <c r="A400" s="56" t="n"/>
      <c r="B400" s="67" t="n"/>
      <c r="C400" s="56" t="n"/>
      <c r="D400" s="56" t="n"/>
      <c r="E400" s="56" t="n"/>
    </row>
    <row r="401">
      <c r="A401" s="56" t="n"/>
      <c r="B401" s="67" t="n"/>
      <c r="C401" s="56" t="n"/>
      <c r="D401" s="56" t="n"/>
      <c r="E401" s="56" t="n"/>
    </row>
    <row r="402">
      <c r="A402" s="56" t="n"/>
      <c r="B402" s="67" t="n"/>
      <c r="C402" s="56" t="n"/>
      <c r="D402" s="56" t="n"/>
      <c r="E402" s="56" t="n"/>
    </row>
    <row r="403">
      <c r="A403" s="56" t="n"/>
      <c r="B403" s="67" t="n"/>
      <c r="C403" s="56" t="n"/>
      <c r="D403" s="56" t="n"/>
      <c r="E403" s="56" t="n"/>
    </row>
    <row r="404">
      <c r="A404" s="56" t="n"/>
      <c r="B404" s="67" t="n"/>
      <c r="C404" s="56" t="n"/>
      <c r="D404" s="56" t="n"/>
      <c r="E404" s="56" t="n"/>
    </row>
    <row r="405">
      <c r="A405" s="56" t="n"/>
      <c r="B405" s="67" t="n"/>
      <c r="C405" s="56" t="n"/>
      <c r="D405" s="56" t="n"/>
      <c r="E405" s="56" t="n"/>
    </row>
    <row r="406">
      <c r="A406" s="56" t="n"/>
      <c r="B406" s="67" t="n"/>
      <c r="C406" s="56" t="n"/>
      <c r="D406" s="56" t="n"/>
      <c r="E406" s="56" t="n"/>
    </row>
    <row r="407">
      <c r="A407" s="56" t="n"/>
      <c r="B407" s="67" t="n"/>
      <c r="C407" s="56" t="n"/>
      <c r="D407" s="56" t="n"/>
      <c r="E407" s="56" t="n"/>
    </row>
    <row r="408">
      <c r="A408" s="56" t="n"/>
      <c r="B408" s="67" t="n"/>
      <c r="C408" s="56" t="n"/>
      <c r="D408" s="56" t="n"/>
      <c r="E408" s="56" t="n"/>
    </row>
    <row r="409">
      <c r="A409" s="56" t="n"/>
      <c r="B409" s="67" t="n"/>
      <c r="C409" s="56" t="n"/>
      <c r="D409" s="56" t="n"/>
      <c r="E409" s="56" t="n"/>
    </row>
    <row r="410">
      <c r="A410" s="56" t="n"/>
      <c r="B410" s="67" t="n"/>
      <c r="C410" s="56" t="n"/>
      <c r="D410" s="56" t="n"/>
      <c r="E410" s="56" t="n"/>
    </row>
    <row r="411">
      <c r="A411" s="56" t="n"/>
      <c r="B411" s="67" t="n"/>
      <c r="C411" s="56" t="n"/>
      <c r="D411" s="56" t="n"/>
      <c r="E411" s="56" t="n"/>
    </row>
    <row r="412">
      <c r="A412" s="56" t="n"/>
      <c r="B412" s="67" t="n"/>
      <c r="C412" s="56" t="n"/>
      <c r="D412" s="56" t="n"/>
      <c r="E412" s="56" t="n"/>
    </row>
    <row r="413">
      <c r="A413" s="56" t="n"/>
      <c r="B413" s="67" t="n"/>
      <c r="C413" s="56" t="n"/>
      <c r="D413" s="56" t="n"/>
      <c r="E413" s="56" t="n"/>
    </row>
    <row r="414">
      <c r="A414" s="56" t="n"/>
      <c r="B414" s="67" t="n"/>
      <c r="C414" s="56" t="n"/>
      <c r="D414" s="56" t="n"/>
      <c r="E414" s="56" t="n"/>
    </row>
    <row r="415">
      <c r="A415" s="56" t="n"/>
      <c r="B415" s="67" t="n"/>
      <c r="C415" s="56" t="n"/>
      <c r="D415" s="56" t="n"/>
      <c r="E415" s="56" t="n"/>
    </row>
    <row r="416">
      <c r="A416" s="56" t="n"/>
      <c r="B416" s="67" t="n"/>
      <c r="C416" s="56" t="n"/>
      <c r="D416" s="56" t="n"/>
      <c r="E416" s="56" t="n"/>
    </row>
    <row r="417">
      <c r="A417" s="56" t="n"/>
      <c r="B417" s="67" t="n"/>
      <c r="C417" s="56" t="n"/>
      <c r="D417" s="56" t="n"/>
      <c r="E417" s="56" t="n"/>
    </row>
    <row r="418">
      <c r="A418" s="56" t="n"/>
      <c r="B418" s="67" t="n"/>
      <c r="C418" s="56" t="n"/>
      <c r="D418" s="56" t="n"/>
      <c r="E418" s="56" t="n"/>
    </row>
    <row r="419">
      <c r="A419" s="56" t="n"/>
      <c r="B419" s="67" t="n"/>
      <c r="C419" s="56" t="n"/>
      <c r="D419" s="56" t="n"/>
      <c r="E419" s="56" t="n"/>
    </row>
    <row r="420">
      <c r="A420" s="56" t="n"/>
      <c r="B420" s="67" t="n"/>
      <c r="C420" s="56" t="n"/>
      <c r="D420" s="56" t="n"/>
      <c r="E420" s="56" t="n"/>
    </row>
    <row r="421">
      <c r="A421" s="56" t="n"/>
      <c r="B421" s="67" t="n"/>
      <c r="C421" s="56" t="n"/>
      <c r="D421" s="56" t="n"/>
      <c r="E421" s="56" t="n"/>
    </row>
    <row r="422">
      <c r="A422" s="56" t="n"/>
      <c r="B422" s="67" t="n"/>
      <c r="C422" s="56" t="n"/>
      <c r="D422" s="56" t="n"/>
      <c r="E422" s="56" t="n"/>
    </row>
    <row r="423">
      <c r="A423" s="56" t="n"/>
      <c r="B423" s="67" t="n"/>
      <c r="C423" s="56" t="n"/>
      <c r="D423" s="56" t="n"/>
      <c r="E423" s="56" t="n"/>
    </row>
    <row r="424">
      <c r="A424" s="56" t="n"/>
      <c r="B424" s="67" t="n"/>
      <c r="C424" s="56" t="n"/>
      <c r="D424" s="56" t="n"/>
      <c r="E424" s="56" t="n"/>
    </row>
    <row r="425">
      <c r="A425" s="56" t="n"/>
      <c r="B425" s="67" t="n"/>
      <c r="C425" s="56" t="n"/>
      <c r="D425" s="56" t="n"/>
      <c r="E425" s="56" t="n"/>
    </row>
    <row r="426">
      <c r="A426" s="56" t="n"/>
      <c r="B426" s="67" t="n"/>
      <c r="C426" s="56" t="n"/>
      <c r="D426" s="56" t="n"/>
      <c r="E426" s="56" t="n"/>
    </row>
    <row r="427">
      <c r="A427" s="56" t="n"/>
      <c r="B427" s="67" t="n"/>
      <c r="C427" s="56" t="n"/>
      <c r="D427" s="56" t="n"/>
      <c r="E427" s="56" t="n"/>
    </row>
    <row r="428">
      <c r="A428" s="56" t="n"/>
      <c r="B428" s="67" t="n"/>
      <c r="C428" s="56" t="n"/>
      <c r="D428" s="56" t="n"/>
      <c r="E428" s="56" t="n"/>
    </row>
    <row r="429">
      <c r="A429" s="56" t="n"/>
      <c r="B429" s="67" t="n"/>
      <c r="C429" s="56" t="n"/>
      <c r="D429" s="56" t="n"/>
      <c r="E429" s="56" t="n"/>
    </row>
    <row r="430">
      <c r="A430" s="56" t="n"/>
      <c r="B430" s="67" t="n"/>
      <c r="C430" s="56" t="n"/>
      <c r="D430" s="56" t="n"/>
      <c r="E430" s="56" t="n"/>
    </row>
    <row r="431">
      <c r="A431" s="56" t="n"/>
      <c r="B431" s="67" t="n"/>
      <c r="C431" s="56" t="n"/>
      <c r="D431" s="56" t="n"/>
      <c r="E431" s="56" t="n"/>
    </row>
    <row r="432">
      <c r="A432" s="56" t="n"/>
      <c r="B432" s="67" t="n"/>
      <c r="C432" s="56" t="n"/>
      <c r="D432" s="56" t="n"/>
      <c r="E432" s="56" t="n"/>
    </row>
    <row r="433">
      <c r="A433" s="56" t="n"/>
      <c r="B433" s="67" t="n"/>
      <c r="C433" s="56" t="n"/>
      <c r="D433" s="56" t="n"/>
      <c r="E433" s="56" t="n"/>
    </row>
    <row r="434">
      <c r="A434" s="56" t="n"/>
      <c r="B434" s="67" t="n"/>
      <c r="C434" s="56" t="n"/>
      <c r="D434" s="56" t="n"/>
      <c r="E434" s="56" t="n"/>
    </row>
    <row r="435">
      <c r="A435" s="56" t="n"/>
      <c r="B435" s="67" t="n"/>
      <c r="C435" s="56" t="n"/>
      <c r="D435" s="56" t="n"/>
      <c r="E435" s="56" t="n"/>
    </row>
    <row r="436">
      <c r="A436" s="56" t="n"/>
      <c r="B436" s="67" t="n"/>
      <c r="C436" s="56" t="n"/>
      <c r="D436" s="56" t="n"/>
      <c r="E436" s="56" t="n"/>
    </row>
    <row r="437">
      <c r="A437" s="56" t="n"/>
      <c r="B437" s="67" t="n"/>
      <c r="C437" s="56" t="n"/>
      <c r="D437" s="56" t="n"/>
      <c r="E437" s="56" t="n"/>
    </row>
    <row r="438">
      <c r="A438" s="56" t="n"/>
      <c r="B438" s="67" t="n"/>
      <c r="C438" s="56" t="n"/>
      <c r="D438" s="56" t="n"/>
      <c r="E438" s="56" t="n"/>
    </row>
    <row r="439">
      <c r="A439" s="56" t="n"/>
      <c r="B439" s="67" t="n"/>
      <c r="C439" s="56" t="n"/>
      <c r="D439" s="56" t="n"/>
      <c r="E439" s="56" t="n"/>
    </row>
    <row r="440">
      <c r="A440" s="56" t="n"/>
      <c r="B440" s="67" t="n"/>
      <c r="C440" s="56" t="n"/>
      <c r="D440" s="56" t="n"/>
      <c r="E440" s="56" t="n"/>
    </row>
    <row r="441">
      <c r="A441" s="56" t="n"/>
      <c r="B441" s="67" t="n"/>
      <c r="C441" s="56" t="n"/>
      <c r="D441" s="56" t="n"/>
      <c r="E441" s="56" t="n"/>
    </row>
    <row r="442">
      <c r="A442" s="56" t="n"/>
      <c r="B442" s="67" t="n"/>
      <c r="C442" s="56" t="n"/>
      <c r="D442" s="56" t="n"/>
      <c r="E442" s="56" t="n"/>
    </row>
    <row r="443">
      <c r="A443" s="56" t="n"/>
      <c r="B443" s="67" t="n"/>
      <c r="C443" s="56" t="n"/>
      <c r="D443" s="56" t="n"/>
      <c r="E443" s="56" t="n"/>
    </row>
    <row r="444">
      <c r="A444" s="56" t="n"/>
      <c r="B444" s="67" t="n"/>
      <c r="C444" s="56" t="n"/>
      <c r="D444" s="56" t="n"/>
      <c r="E444" s="56" t="n"/>
    </row>
    <row r="445">
      <c r="A445" s="56" t="n"/>
      <c r="B445" s="67" t="n"/>
      <c r="C445" s="56" t="n"/>
      <c r="D445" s="56" t="n"/>
      <c r="E445" s="56" t="n"/>
    </row>
    <row r="446">
      <c r="A446" s="56" t="n"/>
      <c r="B446" s="67" t="n"/>
      <c r="C446" s="56" t="n"/>
      <c r="D446" s="56" t="n"/>
      <c r="E446" s="56" t="n"/>
    </row>
    <row r="447">
      <c r="A447" s="56" t="n"/>
      <c r="B447" s="67" t="n"/>
      <c r="C447" s="56" t="n"/>
      <c r="D447" s="56" t="n"/>
      <c r="E447" s="56" t="n"/>
    </row>
    <row r="448">
      <c r="A448" s="56" t="n"/>
      <c r="B448" s="67" t="n"/>
      <c r="C448" s="56" t="n"/>
      <c r="D448" s="56" t="n"/>
      <c r="E448" s="56" t="n"/>
    </row>
    <row r="449">
      <c r="A449" s="56" t="n"/>
      <c r="B449" s="67" t="n"/>
      <c r="C449" s="56" t="n"/>
      <c r="D449" s="56" t="n"/>
      <c r="E449" s="56" t="n"/>
    </row>
    <row r="450">
      <c r="A450" s="56" t="n"/>
      <c r="B450" s="67" t="n"/>
      <c r="C450" s="56" t="n"/>
      <c r="D450" s="56" t="n"/>
      <c r="E450" s="56" t="n"/>
    </row>
    <row r="451">
      <c r="A451" s="56" t="n"/>
      <c r="B451" s="67" t="n"/>
      <c r="C451" s="56" t="n"/>
      <c r="D451" s="56" t="n"/>
      <c r="E451" s="56" t="n"/>
    </row>
    <row r="452">
      <c r="A452" s="56" t="n"/>
      <c r="B452" s="67" t="n"/>
      <c r="C452" s="56" t="n"/>
      <c r="D452" s="56" t="n"/>
      <c r="E452" s="56" t="n"/>
    </row>
    <row r="453">
      <c r="A453" s="56" t="n"/>
      <c r="B453" s="67" t="n"/>
      <c r="C453" s="56" t="n"/>
      <c r="D453" s="56" t="n"/>
      <c r="E453" s="56" t="n"/>
    </row>
    <row r="454">
      <c r="A454" s="56" t="n"/>
      <c r="B454" s="67" t="n"/>
      <c r="C454" s="56" t="n"/>
      <c r="D454" s="56" t="n"/>
      <c r="E454" s="56" t="n"/>
    </row>
    <row r="455">
      <c r="A455" s="56" t="n"/>
      <c r="B455" s="67" t="n"/>
      <c r="C455" s="56" t="n"/>
      <c r="D455" s="56" t="n"/>
      <c r="E455" s="56" t="n"/>
    </row>
    <row r="456">
      <c r="A456" s="56" t="n"/>
      <c r="B456" s="67" t="n"/>
      <c r="C456" s="56" t="n"/>
      <c r="D456" s="56" t="n"/>
      <c r="E456" s="56" t="n"/>
    </row>
    <row r="457">
      <c r="A457" s="56" t="n"/>
      <c r="B457" s="67" t="n"/>
      <c r="C457" s="56" t="n"/>
      <c r="D457" s="56" t="n"/>
      <c r="E457" s="56" t="n"/>
    </row>
    <row r="458">
      <c r="A458" s="56" t="n"/>
      <c r="B458" s="67" t="n"/>
      <c r="C458" s="56" t="n"/>
      <c r="D458" s="56" t="n"/>
      <c r="E458" s="56" t="n"/>
    </row>
    <row r="459">
      <c r="A459" s="56" t="n"/>
      <c r="B459" s="67" t="n"/>
      <c r="C459" s="56" t="n"/>
      <c r="D459" s="56" t="n"/>
      <c r="E459" s="56" t="n"/>
    </row>
    <row r="460">
      <c r="A460" s="56" t="n"/>
      <c r="B460" s="67" t="n"/>
      <c r="C460" s="56" t="n"/>
      <c r="D460" s="56" t="n"/>
      <c r="E460" s="56" t="n"/>
    </row>
    <row r="461">
      <c r="A461" s="56" t="n"/>
      <c r="B461" s="67" t="n"/>
      <c r="C461" s="56" t="n"/>
      <c r="D461" s="56" t="n"/>
      <c r="E461" s="56" t="n"/>
    </row>
    <row r="462">
      <c r="A462" s="56" t="n"/>
      <c r="B462" s="67" t="n"/>
      <c r="C462" s="56" t="n"/>
      <c r="D462" s="56" t="n"/>
      <c r="E462" s="56" t="n"/>
    </row>
    <row r="463">
      <c r="A463" s="56" t="n"/>
      <c r="B463" s="67" t="n"/>
      <c r="C463" s="56" t="n"/>
      <c r="D463" s="56" t="n"/>
      <c r="E463" s="56" t="n"/>
    </row>
    <row r="464">
      <c r="A464" s="56" t="n"/>
      <c r="B464" s="67" t="n"/>
      <c r="C464" s="56" t="n"/>
      <c r="D464" s="56" t="n"/>
      <c r="E464" s="56" t="n"/>
    </row>
    <row r="465">
      <c r="A465" s="56" t="n"/>
      <c r="B465" s="67" t="n"/>
      <c r="C465" s="56" t="n"/>
      <c r="D465" s="56" t="n"/>
      <c r="E465" s="56" t="n"/>
    </row>
    <row r="466">
      <c r="A466" s="56" t="n"/>
      <c r="B466" s="67" t="n"/>
      <c r="C466" s="56" t="n"/>
      <c r="D466" s="56" t="n"/>
      <c r="E466" s="56" t="n"/>
    </row>
    <row r="467">
      <c r="A467" s="56" t="n"/>
      <c r="B467" s="67" t="n"/>
      <c r="C467" s="56" t="n"/>
      <c r="D467" s="56" t="n"/>
      <c r="E467" s="56" t="n"/>
    </row>
    <row r="468">
      <c r="A468" s="56" t="n"/>
      <c r="B468" s="67" t="n"/>
      <c r="C468" s="56" t="n"/>
      <c r="D468" s="56" t="n"/>
      <c r="E468" s="56" t="n"/>
    </row>
    <row r="469">
      <c r="A469" s="56" t="n"/>
      <c r="B469" s="67" t="n"/>
      <c r="C469" s="56" t="n"/>
      <c r="D469" s="56" t="n"/>
      <c r="E469" s="56" t="n"/>
    </row>
    <row r="470">
      <c r="A470" s="56" t="n"/>
      <c r="B470" s="67" t="n"/>
      <c r="C470" s="56" t="n"/>
      <c r="D470" s="56" t="n"/>
      <c r="E470" s="56" t="n"/>
    </row>
    <row r="471">
      <c r="A471" s="56" t="n"/>
      <c r="B471" s="67" t="n"/>
      <c r="C471" s="56" t="n"/>
      <c r="D471" s="56" t="n"/>
      <c r="E471" s="56" t="n"/>
    </row>
    <row r="472">
      <c r="A472" s="56" t="n"/>
      <c r="B472" s="67" t="n"/>
      <c r="C472" s="56" t="n"/>
      <c r="D472" s="56" t="n"/>
      <c r="E472" s="56" t="n"/>
    </row>
    <row r="473">
      <c r="A473" s="56" t="n"/>
      <c r="B473" s="67" t="n"/>
      <c r="C473" s="56" t="n"/>
      <c r="D473" s="56" t="n"/>
      <c r="E473" s="56" t="n"/>
    </row>
    <row r="474">
      <c r="A474" s="56" t="n"/>
      <c r="B474" s="67" t="n"/>
      <c r="C474" s="56" t="n"/>
      <c r="D474" s="56" t="n"/>
      <c r="E474" s="56" t="n"/>
    </row>
    <row r="475">
      <c r="A475" s="56" t="n"/>
      <c r="B475" s="67" t="n"/>
      <c r="C475" s="56" t="n"/>
      <c r="D475" s="56" t="n"/>
      <c r="E475" s="56" t="n"/>
    </row>
    <row r="476">
      <c r="A476" s="56" t="n"/>
      <c r="B476" s="67" t="n"/>
      <c r="C476" s="56" t="n"/>
      <c r="D476" s="56" t="n"/>
      <c r="E476" s="56" t="n"/>
    </row>
    <row r="477">
      <c r="A477" s="56" t="n"/>
      <c r="B477" s="67" t="n"/>
      <c r="C477" s="56" t="n"/>
      <c r="D477" s="56" t="n"/>
      <c r="E477" s="56" t="n"/>
    </row>
    <row r="478">
      <c r="A478" s="56" t="n"/>
      <c r="B478" s="67" t="n"/>
      <c r="C478" s="56" t="n"/>
      <c r="D478" s="56" t="n"/>
      <c r="E478" s="56" t="n"/>
    </row>
    <row r="479">
      <c r="A479" s="56" t="n"/>
      <c r="B479" s="67" t="n"/>
      <c r="C479" s="56" t="n"/>
      <c r="D479" s="56" t="n"/>
      <c r="E479" s="56" t="n"/>
    </row>
    <row r="480">
      <c r="A480" s="56" t="n"/>
      <c r="B480" s="67" t="n"/>
      <c r="C480" s="56" t="n"/>
      <c r="D480" s="56" t="n"/>
      <c r="E480" s="56" t="n"/>
    </row>
    <row r="481">
      <c r="A481" s="56" t="n"/>
      <c r="B481" s="67" t="n"/>
      <c r="C481" s="56" t="n"/>
      <c r="D481" s="56" t="n"/>
      <c r="E481" s="56" t="n"/>
    </row>
    <row r="482">
      <c r="A482" s="56" t="n"/>
      <c r="B482" s="67" t="n"/>
      <c r="C482" s="56" t="n"/>
      <c r="D482" s="56" t="n"/>
      <c r="E482" s="56" t="n"/>
    </row>
    <row r="483">
      <c r="A483" s="56" t="n"/>
      <c r="B483" s="67" t="n"/>
      <c r="C483" s="56" t="n"/>
      <c r="D483" s="56" t="n"/>
      <c r="E483" s="56" t="n"/>
    </row>
    <row r="484">
      <c r="A484" s="56" t="n"/>
      <c r="B484" s="67" t="n"/>
      <c r="C484" s="56" t="n"/>
      <c r="D484" s="56" t="n"/>
      <c r="E484" s="56" t="n"/>
    </row>
    <row r="485">
      <c r="A485" s="56" t="n"/>
      <c r="B485" s="67" t="n"/>
      <c r="C485" s="56" t="n"/>
      <c r="D485" s="56" t="n"/>
      <c r="E485" s="56" t="n"/>
    </row>
    <row r="486">
      <c r="A486" s="56" t="n"/>
      <c r="B486" s="67" t="n"/>
      <c r="C486" s="56" t="n"/>
      <c r="D486" s="56" t="n"/>
      <c r="E486" s="56" t="n"/>
    </row>
    <row r="487">
      <c r="A487" s="56" t="n"/>
      <c r="B487" s="67" t="n"/>
      <c r="C487" s="56" t="n"/>
      <c r="D487" s="56" t="n"/>
      <c r="E487" s="56" t="n"/>
    </row>
    <row r="488">
      <c r="A488" s="56" t="n"/>
      <c r="B488" s="67" t="n"/>
      <c r="C488" s="56" t="n"/>
      <c r="D488" s="56" t="n"/>
      <c r="E488" s="56" t="n"/>
    </row>
    <row r="489">
      <c r="A489" s="56" t="n"/>
      <c r="B489" s="67" t="n"/>
      <c r="C489" s="56" t="n"/>
      <c r="D489" s="56" t="n"/>
      <c r="E489" s="56" t="n"/>
    </row>
    <row r="490">
      <c r="A490" s="56" t="n"/>
      <c r="B490" s="67" t="n"/>
      <c r="C490" s="56" t="n"/>
      <c r="D490" s="56" t="n"/>
      <c r="E490" s="56" t="n"/>
    </row>
    <row r="491">
      <c r="A491" s="56" t="n"/>
      <c r="B491" s="67" t="n"/>
      <c r="C491" s="56" t="n"/>
      <c r="D491" s="56" t="n"/>
      <c r="E491" s="56" t="n"/>
    </row>
    <row r="492">
      <c r="A492" s="56" t="n"/>
      <c r="B492" s="67" t="n"/>
      <c r="C492" s="56" t="n"/>
      <c r="D492" s="56" t="n"/>
      <c r="E492" s="56" t="n"/>
    </row>
    <row r="493">
      <c r="A493" s="56" t="n"/>
      <c r="B493" s="67" t="n"/>
      <c r="C493" s="56" t="n"/>
      <c r="D493" s="56" t="n"/>
      <c r="E493" s="56" t="n"/>
    </row>
    <row r="494">
      <c r="A494" s="56" t="n"/>
      <c r="B494" s="67" t="n"/>
      <c r="C494" s="56" t="n"/>
      <c r="D494" s="56" t="n"/>
      <c r="E494" s="56" t="n"/>
    </row>
    <row r="495">
      <c r="A495" s="56" t="n"/>
      <c r="B495" s="67" t="n"/>
      <c r="C495" s="56" t="n"/>
      <c r="D495" s="56" t="n"/>
      <c r="E495" s="56" t="n"/>
    </row>
    <row r="496">
      <c r="A496" s="56" t="n"/>
      <c r="B496" s="67" t="n"/>
      <c r="C496" s="56" t="n"/>
      <c r="D496" s="56" t="n"/>
      <c r="E496" s="56" t="n"/>
    </row>
    <row r="497">
      <c r="A497" s="56" t="n"/>
      <c r="B497" s="67" t="n"/>
      <c r="C497" s="56" t="n"/>
      <c r="D497" s="56" t="n"/>
      <c r="E497" s="56" t="n"/>
    </row>
    <row r="498">
      <c r="A498" s="56" t="n"/>
      <c r="B498" s="67" t="n"/>
      <c r="C498" s="56" t="n"/>
      <c r="D498" s="56" t="n"/>
      <c r="E498" s="56" t="n"/>
    </row>
    <row r="499">
      <c r="A499" s="56" t="n"/>
      <c r="B499" s="67" t="n"/>
      <c r="C499" s="56" t="n"/>
      <c r="D499" s="56" t="n"/>
      <c r="E499" s="56" t="n"/>
    </row>
    <row r="500">
      <c r="A500" s="56" t="n"/>
      <c r="B500" s="67" t="n"/>
      <c r="C500" s="56" t="n"/>
      <c r="D500" s="56" t="n"/>
      <c r="E500" s="56" t="n"/>
    </row>
    <row r="501">
      <c r="A501" s="56" t="n"/>
      <c r="B501" s="67" t="n"/>
      <c r="C501" s="56" t="n"/>
      <c r="D501" s="56" t="n"/>
      <c r="E501" s="56" t="n"/>
    </row>
    <row r="502">
      <c r="A502" s="56" t="n"/>
      <c r="B502" s="67" t="n"/>
      <c r="C502" s="56" t="n"/>
      <c r="D502" s="56" t="n"/>
      <c r="E502" s="56" t="n"/>
    </row>
    <row r="503">
      <c r="A503" s="56" t="n"/>
      <c r="B503" s="67" t="n"/>
      <c r="C503" s="56" t="n"/>
      <c r="D503" s="56" t="n"/>
      <c r="E503" s="56" t="n"/>
    </row>
    <row r="504">
      <c r="A504" s="56" t="n"/>
      <c r="B504" s="67" t="n"/>
      <c r="C504" s="56" t="n"/>
      <c r="D504" s="56" t="n"/>
      <c r="E504" s="56" t="n"/>
    </row>
    <row r="505">
      <c r="A505" s="56" t="n"/>
      <c r="B505" s="67" t="n"/>
      <c r="C505" s="56" t="n"/>
      <c r="D505" s="56" t="n"/>
      <c r="E505" s="56" t="n"/>
    </row>
    <row r="506">
      <c r="A506" s="56" t="n"/>
      <c r="B506" s="67" t="n"/>
      <c r="C506" s="56" t="n"/>
      <c r="D506" s="56" t="n"/>
      <c r="E506" s="56" t="n"/>
    </row>
    <row r="507">
      <c r="A507" s="56" t="n"/>
      <c r="B507" s="67" t="n"/>
      <c r="C507" s="56" t="n"/>
      <c r="D507" s="56" t="n"/>
      <c r="E507" s="56" t="n"/>
    </row>
    <row r="508">
      <c r="A508" s="56" t="n"/>
      <c r="B508" s="67" t="n"/>
      <c r="C508" s="56" t="n"/>
      <c r="D508" s="56" t="n"/>
      <c r="E508" s="56" t="n"/>
    </row>
    <row r="509">
      <c r="A509" s="56" t="n"/>
      <c r="B509" s="67" t="n"/>
      <c r="C509" s="56" t="n"/>
      <c r="D509" s="56" t="n"/>
      <c r="E509" s="56" t="n"/>
    </row>
    <row r="510">
      <c r="A510" s="56" t="n"/>
      <c r="B510" s="67" t="n"/>
      <c r="C510" s="56" t="n"/>
      <c r="D510" s="56" t="n"/>
      <c r="E510" s="56" t="n"/>
    </row>
    <row r="511">
      <c r="A511" s="56" t="n"/>
      <c r="B511" s="67" t="n"/>
      <c r="C511" s="56" t="n"/>
      <c r="D511" s="56" t="n"/>
      <c r="E511" s="56" t="n"/>
    </row>
    <row r="512">
      <c r="A512" s="56" t="n"/>
      <c r="B512" s="67" t="n"/>
      <c r="C512" s="56" t="n"/>
      <c r="D512" s="56" t="n"/>
      <c r="E512" s="56" t="n"/>
    </row>
    <row r="513">
      <c r="A513" s="56" t="n"/>
      <c r="B513" s="67" t="n"/>
      <c r="C513" s="56" t="n"/>
      <c r="D513" s="56" t="n"/>
      <c r="E513" s="56" t="n"/>
    </row>
    <row r="514">
      <c r="A514" s="56" t="n"/>
      <c r="B514" s="67" t="n"/>
      <c r="C514" s="56" t="n"/>
      <c r="D514" s="56" t="n"/>
      <c r="E514" s="56" t="n"/>
    </row>
    <row r="515">
      <c r="A515" s="56" t="n"/>
      <c r="B515" s="67" t="n"/>
      <c r="C515" s="56" t="n"/>
      <c r="D515" s="56" t="n"/>
      <c r="E515" s="56" t="n"/>
    </row>
    <row r="516">
      <c r="A516" s="56" t="n"/>
      <c r="B516" s="67" t="n"/>
      <c r="C516" s="56" t="n"/>
      <c r="D516" s="56" t="n"/>
      <c r="E516" s="56" t="n"/>
    </row>
    <row r="517">
      <c r="A517" s="56" t="n"/>
      <c r="B517" s="67" t="n"/>
      <c r="C517" s="56" t="n"/>
      <c r="D517" s="56" t="n"/>
      <c r="E517" s="56" t="n"/>
    </row>
    <row r="518">
      <c r="A518" s="56" t="n"/>
      <c r="B518" s="67" t="n"/>
      <c r="C518" s="56" t="n"/>
      <c r="D518" s="56" t="n"/>
      <c r="E518" s="56" t="n"/>
    </row>
    <row r="519">
      <c r="A519" s="56" t="n"/>
      <c r="B519" s="67" t="n"/>
      <c r="C519" s="56" t="n"/>
      <c r="D519" s="56" t="n"/>
      <c r="E519" s="56" t="n"/>
    </row>
    <row r="520">
      <c r="A520" s="56" t="n"/>
      <c r="B520" s="67" t="n"/>
      <c r="C520" s="56" t="n"/>
      <c r="D520" s="56" t="n"/>
      <c r="E520" s="56" t="n"/>
    </row>
    <row r="521">
      <c r="A521" s="56" t="n"/>
      <c r="B521" s="67" t="n"/>
      <c r="C521" s="56" t="n"/>
      <c r="D521" s="56" t="n"/>
      <c r="E521" s="56" t="n"/>
    </row>
    <row r="522">
      <c r="A522" s="56" t="n"/>
      <c r="B522" s="67" t="n"/>
      <c r="C522" s="56" t="n"/>
      <c r="D522" s="56" t="n"/>
      <c r="E522" s="56" t="n"/>
    </row>
    <row r="523">
      <c r="A523" s="56" t="n"/>
      <c r="B523" s="67" t="n"/>
      <c r="C523" s="56" t="n"/>
      <c r="D523" s="56" t="n"/>
      <c r="E523" s="56" t="n"/>
    </row>
    <row r="524">
      <c r="A524" s="56" t="n"/>
      <c r="B524" s="67" t="n"/>
      <c r="C524" s="56" t="n"/>
      <c r="D524" s="56" t="n"/>
      <c r="E524" s="56" t="n"/>
    </row>
    <row r="525">
      <c r="A525" s="56" t="n"/>
      <c r="B525" s="67" t="n"/>
      <c r="C525" s="56" t="n"/>
      <c r="D525" s="56" t="n"/>
      <c r="E525" s="56" t="n"/>
    </row>
    <row r="526">
      <c r="A526" s="56" t="n"/>
      <c r="B526" s="67" t="n"/>
      <c r="C526" s="56" t="n"/>
      <c r="D526" s="56" t="n"/>
      <c r="E526" s="56" t="n"/>
    </row>
    <row r="527">
      <c r="A527" s="56" t="n"/>
      <c r="B527" s="67" t="n"/>
      <c r="C527" s="56" t="n"/>
      <c r="D527" s="56" t="n"/>
      <c r="E527" s="56" t="n"/>
    </row>
    <row r="528">
      <c r="A528" s="56" t="n"/>
      <c r="B528" s="67" t="n"/>
      <c r="C528" s="56" t="n"/>
      <c r="D528" s="56" t="n"/>
      <c r="E528" s="56" t="n"/>
    </row>
    <row r="529">
      <c r="A529" s="56" t="n"/>
      <c r="B529" s="67" t="n"/>
      <c r="C529" s="56" t="n"/>
      <c r="D529" s="56" t="n"/>
      <c r="E529" s="56" t="n"/>
    </row>
    <row r="530">
      <c r="A530" s="56" t="n"/>
      <c r="B530" s="67" t="n"/>
      <c r="C530" s="56" t="n"/>
      <c r="D530" s="56" t="n"/>
      <c r="E530" s="56" t="n"/>
    </row>
    <row r="531">
      <c r="A531" s="56" t="n"/>
      <c r="B531" s="67" t="n"/>
      <c r="C531" s="56" t="n"/>
      <c r="D531" s="56" t="n"/>
      <c r="E531" s="56" t="n"/>
    </row>
    <row r="532">
      <c r="A532" s="56" t="n"/>
      <c r="B532" s="67" t="n"/>
      <c r="C532" s="56" t="n"/>
      <c r="D532" s="56" t="n"/>
      <c r="E532" s="56" t="n"/>
    </row>
    <row r="533">
      <c r="A533" s="56" t="n"/>
      <c r="B533" s="67" t="n"/>
      <c r="C533" s="56" t="n"/>
      <c r="D533" s="56" t="n"/>
      <c r="E533" s="56" t="n"/>
    </row>
    <row r="534">
      <c r="A534" s="56" t="n"/>
      <c r="B534" s="67" t="n"/>
      <c r="C534" s="56" t="n"/>
      <c r="D534" s="56" t="n"/>
      <c r="E534" s="56" t="n"/>
    </row>
    <row r="535">
      <c r="A535" s="56" t="n"/>
      <c r="B535" s="67" t="n"/>
      <c r="C535" s="56" t="n"/>
      <c r="D535" s="56" t="n"/>
      <c r="E535" s="56" t="n"/>
    </row>
    <row r="536">
      <c r="A536" s="56" t="n"/>
      <c r="B536" s="67" t="n"/>
      <c r="C536" s="56" t="n"/>
      <c r="D536" s="56" t="n"/>
      <c r="E536" s="56" t="n"/>
    </row>
    <row r="537">
      <c r="A537" s="56" t="n"/>
      <c r="B537" s="67" t="n"/>
      <c r="C537" s="56" t="n"/>
      <c r="D537" s="56" t="n"/>
      <c r="E537" s="56" t="n"/>
    </row>
    <row r="538">
      <c r="A538" s="56" t="n"/>
      <c r="B538" s="67" t="n"/>
      <c r="C538" s="56" t="n"/>
      <c r="D538" s="56" t="n"/>
      <c r="E538" s="56" t="n"/>
    </row>
    <row r="539">
      <c r="A539" s="56" t="n"/>
      <c r="B539" s="67" t="n"/>
      <c r="C539" s="56" t="n"/>
      <c r="D539" s="56" t="n"/>
      <c r="E539" s="56" t="n"/>
    </row>
    <row r="540">
      <c r="A540" s="56" t="n"/>
      <c r="B540" s="67" t="n"/>
      <c r="C540" s="56" t="n"/>
      <c r="D540" s="56" t="n"/>
      <c r="E540" s="56" t="n"/>
    </row>
    <row r="541">
      <c r="A541" s="56" t="n"/>
      <c r="B541" s="67" t="n"/>
      <c r="C541" s="56" t="n"/>
      <c r="D541" s="56" t="n"/>
      <c r="E541" s="56" t="n"/>
    </row>
    <row r="542">
      <c r="A542" s="56" t="n"/>
      <c r="B542" s="67" t="n"/>
      <c r="C542" s="56" t="n"/>
      <c r="D542" s="56" t="n"/>
      <c r="E542" s="56" t="n"/>
    </row>
    <row r="543">
      <c r="A543" s="56" t="n"/>
      <c r="B543" s="67" t="n"/>
      <c r="C543" s="56" t="n"/>
      <c r="D543" s="56" t="n"/>
      <c r="E543" s="56" t="n"/>
    </row>
    <row r="544">
      <c r="A544" s="56" t="n"/>
      <c r="B544" s="67" t="n"/>
      <c r="C544" s="56" t="n"/>
      <c r="D544" s="56" t="n"/>
      <c r="E544" s="56" t="n"/>
    </row>
    <row r="545">
      <c r="A545" s="56" t="n"/>
      <c r="B545" s="67" t="n"/>
      <c r="C545" s="56" t="n"/>
      <c r="D545" s="56" t="n"/>
      <c r="E545" s="56" t="n"/>
    </row>
    <row r="546">
      <c r="A546" s="56" t="n"/>
      <c r="B546" s="67" t="n"/>
      <c r="C546" s="56" t="n"/>
      <c r="D546" s="56" t="n"/>
      <c r="E546" s="56" t="n"/>
    </row>
    <row r="547">
      <c r="A547" s="56" t="n"/>
      <c r="B547" s="67" t="n"/>
      <c r="C547" s="56" t="n"/>
      <c r="D547" s="56" t="n"/>
      <c r="E547" s="56" t="n"/>
    </row>
    <row r="548">
      <c r="A548" s="56" t="n"/>
      <c r="B548" s="67" t="n"/>
      <c r="C548" s="56" t="n"/>
      <c r="D548" s="56" t="n"/>
      <c r="E548" s="56" t="n"/>
    </row>
    <row r="549">
      <c r="A549" s="56" t="n"/>
      <c r="B549" s="67" t="n"/>
      <c r="C549" s="56" t="n"/>
      <c r="D549" s="56" t="n"/>
      <c r="E549" s="56" t="n"/>
    </row>
    <row r="550">
      <c r="A550" s="56" t="n"/>
      <c r="B550" s="67" t="n"/>
      <c r="C550" s="56" t="n"/>
      <c r="D550" s="56" t="n"/>
      <c r="E550" s="56" t="n"/>
    </row>
    <row r="551">
      <c r="A551" s="56" t="n"/>
      <c r="B551" s="67" t="n"/>
      <c r="C551" s="56" t="n"/>
      <c r="D551" s="56" t="n"/>
      <c r="E551" s="56" t="n"/>
    </row>
    <row r="552">
      <c r="A552" s="56" t="n"/>
      <c r="B552" s="67" t="n"/>
      <c r="C552" s="56" t="n"/>
      <c r="D552" s="56" t="n"/>
      <c r="E552" s="56" t="n"/>
    </row>
    <row r="553">
      <c r="A553" s="56" t="n"/>
      <c r="B553" s="67" t="n"/>
      <c r="C553" s="56" t="n"/>
      <c r="D553" s="56" t="n"/>
      <c r="E553" s="56" t="n"/>
    </row>
    <row r="554">
      <c r="A554" s="56" t="n"/>
      <c r="B554" s="67" t="n"/>
      <c r="C554" s="56" t="n"/>
      <c r="D554" s="56" t="n"/>
      <c r="E554" s="56" t="n"/>
    </row>
    <row r="555">
      <c r="A555" s="56" t="n"/>
      <c r="B555" s="67" t="n"/>
      <c r="C555" s="56" t="n"/>
      <c r="D555" s="56" t="n"/>
      <c r="E555" s="56" t="n"/>
    </row>
    <row r="556">
      <c r="A556" s="56" t="n"/>
      <c r="B556" s="67" t="n"/>
      <c r="C556" s="56" t="n"/>
      <c r="D556" s="56" t="n"/>
      <c r="E556" s="56" t="n"/>
    </row>
    <row r="557">
      <c r="A557" s="56" t="n"/>
      <c r="B557" s="67" t="n"/>
      <c r="C557" s="56" t="n"/>
      <c r="D557" s="56" t="n"/>
      <c r="E557" s="56" t="n"/>
    </row>
    <row r="558">
      <c r="A558" s="56" t="n"/>
      <c r="B558" s="67" t="n"/>
      <c r="C558" s="56" t="n"/>
      <c r="D558" s="56" t="n"/>
      <c r="E558" s="56" t="n"/>
    </row>
    <row r="559">
      <c r="A559" s="56" t="n"/>
      <c r="B559" s="67" t="n"/>
      <c r="C559" s="56" t="n"/>
      <c r="D559" s="56" t="n"/>
      <c r="E559" s="56" t="n"/>
    </row>
    <row r="560">
      <c r="A560" s="56" t="n"/>
      <c r="B560" s="67" t="n"/>
      <c r="C560" s="56" t="n"/>
      <c r="D560" s="56" t="n"/>
      <c r="E560" s="56" t="n"/>
    </row>
    <row r="561">
      <c r="A561" s="56" t="n"/>
      <c r="B561" s="67" t="n"/>
      <c r="C561" s="56" t="n"/>
      <c r="D561" s="56" t="n"/>
      <c r="E561" s="56" t="n"/>
    </row>
    <row r="562">
      <c r="A562" s="56" t="n"/>
      <c r="B562" s="67" t="n"/>
      <c r="C562" s="56" t="n"/>
      <c r="D562" s="56" t="n"/>
      <c r="E562" s="56" t="n"/>
    </row>
    <row r="563">
      <c r="A563" s="56" t="n"/>
      <c r="B563" s="67" t="n"/>
      <c r="C563" s="56" t="n"/>
      <c r="D563" s="56" t="n"/>
      <c r="E563" s="56" t="n"/>
    </row>
    <row r="564">
      <c r="A564" s="56" t="n"/>
      <c r="B564" s="67" t="n"/>
      <c r="C564" s="56" t="n"/>
      <c r="D564" s="56" t="n"/>
      <c r="E564" s="56" t="n"/>
    </row>
    <row r="565">
      <c r="A565" s="56" t="n"/>
      <c r="B565" s="67" t="n"/>
      <c r="C565" s="56" t="n"/>
      <c r="D565" s="56" t="n"/>
      <c r="E565" s="56" t="n"/>
    </row>
    <row r="566">
      <c r="A566" s="56" t="n"/>
      <c r="B566" s="67" t="n"/>
      <c r="C566" s="56" t="n"/>
      <c r="D566" s="56" t="n"/>
      <c r="E566" s="56" t="n"/>
    </row>
    <row r="567">
      <c r="A567" s="56" t="n"/>
      <c r="B567" s="67" t="n"/>
      <c r="C567" s="56" t="n"/>
      <c r="D567" s="56" t="n"/>
      <c r="E567" s="56" t="n"/>
    </row>
    <row r="568">
      <c r="A568" s="56" t="n"/>
      <c r="B568" s="67" t="n"/>
      <c r="C568" s="56" t="n"/>
      <c r="D568" s="56" t="n"/>
      <c r="E568" s="56" t="n"/>
    </row>
    <row r="569">
      <c r="A569" s="56" t="n"/>
      <c r="B569" s="67" t="n"/>
      <c r="C569" s="56" t="n"/>
      <c r="D569" s="56" t="n"/>
      <c r="E569" s="56" t="n"/>
    </row>
    <row r="570">
      <c r="A570" s="56" t="n"/>
      <c r="B570" s="67" t="n"/>
      <c r="C570" s="56" t="n"/>
      <c r="D570" s="56" t="n"/>
      <c r="E570" s="56" t="n"/>
    </row>
    <row r="571">
      <c r="A571" s="56" t="n"/>
      <c r="B571" s="67" t="n"/>
      <c r="C571" s="56" t="n"/>
      <c r="D571" s="56" t="n"/>
      <c r="E571" s="56" t="n"/>
    </row>
    <row r="572">
      <c r="A572" s="56" t="n"/>
      <c r="B572" s="67" t="n"/>
      <c r="C572" s="56" t="n"/>
      <c r="D572" s="56" t="n"/>
      <c r="E572" s="56" t="n"/>
    </row>
    <row r="573">
      <c r="A573" s="56" t="n"/>
      <c r="B573" s="67" t="n"/>
      <c r="C573" s="56" t="n"/>
      <c r="D573" s="56" t="n"/>
      <c r="E573" s="56" t="n"/>
    </row>
    <row r="574">
      <c r="A574" s="56" t="n"/>
      <c r="B574" s="67" t="n"/>
      <c r="C574" s="56" t="n"/>
      <c r="D574" s="56" t="n"/>
      <c r="E574" s="56" t="n"/>
    </row>
    <row r="575">
      <c r="A575" s="56" t="n"/>
      <c r="B575" s="67" t="n"/>
      <c r="C575" s="56" t="n"/>
      <c r="D575" s="56" t="n"/>
      <c r="E575" s="56" t="n"/>
    </row>
    <row r="576">
      <c r="A576" s="56" t="n"/>
      <c r="B576" s="67" t="n"/>
      <c r="C576" s="56" t="n"/>
      <c r="D576" s="56" t="n"/>
      <c r="E576" s="56" t="n"/>
    </row>
    <row r="577">
      <c r="A577" s="56" t="n"/>
      <c r="B577" s="67" t="n"/>
      <c r="C577" s="56" t="n"/>
      <c r="D577" s="56" t="n"/>
      <c r="E577" s="56" t="n"/>
    </row>
    <row r="578">
      <c r="A578" s="56" t="n"/>
      <c r="B578" s="67" t="n"/>
      <c r="C578" s="56" t="n"/>
      <c r="D578" s="56" t="n"/>
      <c r="E578" s="56" t="n"/>
    </row>
    <row r="579">
      <c r="A579" s="56" t="n"/>
      <c r="B579" s="67" t="n"/>
      <c r="C579" s="56" t="n"/>
      <c r="D579" s="56" t="n"/>
      <c r="E579" s="56" t="n"/>
    </row>
    <row r="580">
      <c r="A580" s="56" t="n"/>
      <c r="B580" s="67" t="n"/>
      <c r="C580" s="56" t="n"/>
      <c r="D580" s="56" t="n"/>
      <c r="E580" s="56" t="n"/>
    </row>
    <row r="581">
      <c r="A581" s="56" t="n"/>
      <c r="B581" s="67" t="n"/>
      <c r="C581" s="56" t="n"/>
      <c r="D581" s="56" t="n"/>
      <c r="E581" s="56" t="n"/>
    </row>
    <row r="582">
      <c r="A582" s="56" t="n"/>
      <c r="B582" s="67" t="n"/>
      <c r="C582" s="56" t="n"/>
      <c r="D582" s="56" t="n"/>
      <c r="E582" s="56" t="n"/>
    </row>
    <row r="583">
      <c r="A583" s="56" t="n"/>
      <c r="B583" s="67" t="n"/>
      <c r="C583" s="56" t="n"/>
      <c r="D583" s="56" t="n"/>
      <c r="E583" s="56" t="n"/>
    </row>
    <row r="584">
      <c r="A584" s="56" t="n"/>
      <c r="B584" s="67" t="n"/>
      <c r="C584" s="56" t="n"/>
      <c r="D584" s="56" t="n"/>
      <c r="E584" s="56" t="n"/>
    </row>
    <row r="585">
      <c r="A585" s="56" t="n"/>
      <c r="B585" s="67" t="n"/>
      <c r="C585" s="56" t="n"/>
      <c r="D585" s="56" t="n"/>
      <c r="E585" s="56" t="n"/>
    </row>
    <row r="586">
      <c r="A586" s="56" t="n"/>
      <c r="B586" s="67" t="n"/>
      <c r="C586" s="56" t="n"/>
      <c r="D586" s="56" t="n"/>
      <c r="E586" s="56" t="n"/>
    </row>
    <row r="587">
      <c r="A587" s="56" t="n"/>
      <c r="B587" s="67" t="n"/>
      <c r="C587" s="56" t="n"/>
      <c r="D587" s="56" t="n"/>
      <c r="E587" s="56" t="n"/>
    </row>
    <row r="588">
      <c r="A588" s="56" t="n"/>
      <c r="B588" s="67" t="n"/>
      <c r="C588" s="56" t="n"/>
      <c r="D588" s="56" t="n"/>
      <c r="E588" s="56" t="n"/>
    </row>
    <row r="589">
      <c r="A589" s="56" t="n"/>
      <c r="B589" s="67" t="n"/>
      <c r="C589" s="56" t="n"/>
      <c r="D589" s="56" t="n"/>
      <c r="E589" s="56" t="n"/>
    </row>
    <row r="590">
      <c r="A590" s="56" t="n"/>
      <c r="B590" s="67" t="n"/>
      <c r="C590" s="56" t="n"/>
      <c r="D590" s="56" t="n"/>
      <c r="E590" s="56" t="n"/>
    </row>
    <row r="591">
      <c r="A591" s="56" t="n"/>
      <c r="B591" s="67" t="n"/>
      <c r="C591" s="56" t="n"/>
      <c r="D591" s="56" t="n"/>
      <c r="E591" s="56" t="n"/>
    </row>
    <row r="592">
      <c r="A592" s="56" t="n"/>
      <c r="B592" s="67" t="n"/>
      <c r="C592" s="56" t="n"/>
      <c r="D592" s="56" t="n"/>
      <c r="E592" s="56" t="n"/>
    </row>
    <row r="593">
      <c r="A593" s="56" t="n"/>
      <c r="B593" s="67" t="n"/>
      <c r="C593" s="56" t="n"/>
      <c r="D593" s="56" t="n"/>
      <c r="E593" s="56" t="n"/>
    </row>
    <row r="594">
      <c r="A594" s="56" t="n"/>
      <c r="B594" s="67" t="n"/>
      <c r="C594" s="56" t="n"/>
      <c r="D594" s="56" t="n"/>
      <c r="E594" s="56" t="n"/>
    </row>
    <row r="595">
      <c r="A595" s="56" t="n"/>
      <c r="B595" s="67" t="n"/>
      <c r="C595" s="56" t="n"/>
      <c r="D595" s="56" t="n"/>
      <c r="E595" s="56" t="n"/>
    </row>
    <row r="596">
      <c r="A596" s="56" t="n"/>
      <c r="B596" s="67" t="n"/>
      <c r="C596" s="56" t="n"/>
      <c r="D596" s="56" t="n"/>
      <c r="E596" s="56" t="n"/>
    </row>
    <row r="597">
      <c r="A597" s="56" t="n"/>
      <c r="B597" s="67" t="n"/>
      <c r="C597" s="56" t="n"/>
      <c r="D597" s="56" t="n"/>
      <c r="E597" s="56" t="n"/>
    </row>
    <row r="598">
      <c r="A598" s="56" t="n"/>
      <c r="B598" s="67" t="n"/>
      <c r="C598" s="56" t="n"/>
      <c r="D598" s="56" t="n"/>
      <c r="E598" s="56" t="n"/>
    </row>
    <row r="599">
      <c r="A599" s="56" t="n"/>
      <c r="B599" s="67" t="n"/>
      <c r="C599" s="56" t="n"/>
      <c r="D599" s="56" t="n"/>
      <c r="E599" s="56" t="n"/>
    </row>
    <row r="600">
      <c r="A600" s="56" t="n"/>
      <c r="B600" s="67" t="n"/>
      <c r="C600" s="56" t="n"/>
      <c r="D600" s="56" t="n"/>
      <c r="E600" s="56" t="n"/>
    </row>
    <row r="601">
      <c r="A601" s="56" t="n"/>
      <c r="B601" s="67" t="n"/>
      <c r="C601" s="56" t="n"/>
      <c r="D601" s="56" t="n"/>
      <c r="E601" s="56" t="n"/>
    </row>
    <row r="602">
      <c r="A602" s="56" t="n"/>
      <c r="B602" s="67" t="n"/>
      <c r="C602" s="56" t="n"/>
      <c r="D602" s="56" t="n"/>
      <c r="E602" s="56" t="n"/>
    </row>
    <row r="603">
      <c r="A603" s="56" t="n"/>
      <c r="B603" s="67" t="n"/>
      <c r="C603" s="56" t="n"/>
      <c r="D603" s="56" t="n"/>
      <c r="E603" s="56" t="n"/>
    </row>
    <row r="604">
      <c r="A604" s="56" t="n"/>
      <c r="B604" s="67" t="n"/>
      <c r="C604" s="56" t="n"/>
      <c r="D604" s="56" t="n"/>
      <c r="E604" s="56" t="n"/>
    </row>
    <row r="605">
      <c r="A605" s="56" t="n"/>
      <c r="B605" s="67" t="n"/>
      <c r="C605" s="56" t="n"/>
      <c r="D605" s="56" t="n"/>
      <c r="E605" s="56" t="n"/>
    </row>
    <row r="606">
      <c r="A606" s="56" t="n"/>
      <c r="B606" s="67" t="n"/>
      <c r="C606" s="56" t="n"/>
      <c r="D606" s="56" t="n"/>
      <c r="E606" s="56" t="n"/>
    </row>
    <row r="607">
      <c r="A607" s="56" t="n"/>
      <c r="B607" s="67" t="n"/>
      <c r="C607" s="56" t="n"/>
      <c r="D607" s="56" t="n"/>
      <c r="E607" s="56" t="n"/>
    </row>
    <row r="608">
      <c r="A608" s="56" t="n"/>
      <c r="B608" s="67" t="n"/>
      <c r="C608" s="56" t="n"/>
      <c r="D608" s="56" t="n"/>
      <c r="E608" s="56" t="n"/>
    </row>
    <row r="609">
      <c r="A609" s="56" t="n"/>
      <c r="B609" s="67" t="n"/>
      <c r="C609" s="56" t="n"/>
      <c r="D609" s="56" t="n"/>
      <c r="E609" s="56" t="n"/>
    </row>
    <row r="610">
      <c r="A610" s="56" t="n"/>
      <c r="B610" s="67" t="n"/>
      <c r="C610" s="56" t="n"/>
      <c r="D610" s="56" t="n"/>
      <c r="E610" s="56" t="n"/>
    </row>
    <row r="611">
      <c r="A611" s="56" t="n"/>
      <c r="B611" s="67" t="n"/>
      <c r="C611" s="56" t="n"/>
      <c r="D611" s="56" t="n"/>
      <c r="E611" s="56" t="n"/>
    </row>
    <row r="612">
      <c r="A612" s="56" t="n"/>
      <c r="B612" s="67" t="n"/>
      <c r="C612" s="56" t="n"/>
      <c r="D612" s="56" t="n"/>
      <c r="E612" s="56" t="n"/>
    </row>
    <row r="613">
      <c r="A613" s="56" t="n"/>
      <c r="B613" s="67" t="n"/>
      <c r="C613" s="56" t="n"/>
      <c r="D613" s="56" t="n"/>
      <c r="E613" s="56" t="n"/>
    </row>
    <row r="614">
      <c r="A614" s="56" t="n"/>
      <c r="B614" s="67" t="n"/>
      <c r="C614" s="56" t="n"/>
      <c r="D614" s="56" t="n"/>
      <c r="E614" s="56" t="n"/>
    </row>
    <row r="615">
      <c r="A615" s="56" t="n"/>
      <c r="B615" s="67" t="n"/>
      <c r="C615" s="56" t="n"/>
      <c r="D615" s="56" t="n"/>
      <c r="E615" s="56" t="n"/>
    </row>
    <row r="616">
      <c r="A616" s="56" t="n"/>
      <c r="B616" s="67" t="n"/>
      <c r="C616" s="56" t="n"/>
      <c r="D616" s="56" t="n"/>
      <c r="E616" s="56" t="n"/>
    </row>
    <row r="617">
      <c r="A617" s="56" t="n"/>
      <c r="B617" s="67" t="n"/>
      <c r="C617" s="56" t="n"/>
      <c r="D617" s="56" t="n"/>
      <c r="E617" s="56" t="n"/>
    </row>
    <row r="618">
      <c r="A618" s="56" t="n"/>
      <c r="B618" s="67" t="n"/>
      <c r="C618" s="56" t="n"/>
      <c r="D618" s="56" t="n"/>
      <c r="E618" s="56" t="n"/>
    </row>
    <row r="619">
      <c r="A619" s="56" t="n"/>
      <c r="B619" s="67" t="n"/>
      <c r="C619" s="56" t="n"/>
      <c r="D619" s="56" t="n"/>
      <c r="E619" s="56" t="n"/>
    </row>
    <row r="620">
      <c r="A620" s="56" t="n"/>
      <c r="B620" s="67" t="n"/>
      <c r="C620" s="56" t="n"/>
      <c r="D620" s="56" t="n"/>
      <c r="E620" s="56" t="n"/>
    </row>
    <row r="621">
      <c r="A621" s="56" t="n"/>
      <c r="B621" s="67" t="n"/>
      <c r="C621" s="56" t="n"/>
      <c r="D621" s="56" t="n"/>
      <c r="E621" s="56" t="n"/>
    </row>
    <row r="622">
      <c r="A622" s="56" t="n"/>
      <c r="B622" s="67" t="n"/>
      <c r="C622" s="56" t="n"/>
      <c r="D622" s="56" t="n"/>
      <c r="E622" s="56" t="n"/>
    </row>
    <row r="623">
      <c r="A623" s="56" t="n"/>
      <c r="B623" s="67" t="n"/>
      <c r="C623" s="56" t="n"/>
      <c r="D623" s="56" t="n"/>
      <c r="E623" s="56" t="n"/>
    </row>
    <row r="624">
      <c r="A624" s="56" t="n"/>
      <c r="B624" s="67" t="n"/>
      <c r="C624" s="56" t="n"/>
      <c r="D624" s="56" t="n"/>
      <c r="E624" s="56" t="n"/>
    </row>
    <row r="625">
      <c r="A625" s="56" t="n"/>
      <c r="B625" s="67" t="n"/>
      <c r="C625" s="56" t="n"/>
      <c r="D625" s="56" t="n"/>
      <c r="E625" s="56" t="n"/>
    </row>
    <row r="626">
      <c r="A626" s="56" t="n"/>
      <c r="B626" s="67" t="n"/>
      <c r="C626" s="56" t="n"/>
      <c r="D626" s="56" t="n"/>
      <c r="E626" s="56" t="n"/>
    </row>
    <row r="627">
      <c r="A627" s="56" t="n"/>
      <c r="B627" s="67" t="n"/>
      <c r="C627" s="56" t="n"/>
      <c r="D627" s="56" t="n"/>
      <c r="E627" s="56" t="n"/>
    </row>
    <row r="628">
      <c r="A628" s="56" t="n"/>
      <c r="B628" s="67" t="n"/>
      <c r="C628" s="56" t="n"/>
      <c r="D628" s="56" t="n"/>
      <c r="E628" s="56" t="n"/>
    </row>
    <row r="629">
      <c r="A629" s="56" t="n"/>
      <c r="B629" s="67" t="n"/>
      <c r="C629" s="56" t="n"/>
      <c r="D629" s="56" t="n"/>
      <c r="E629" s="56" t="n"/>
    </row>
    <row r="630">
      <c r="A630" s="56" t="n"/>
      <c r="B630" s="67" t="n"/>
      <c r="C630" s="56" t="n"/>
      <c r="D630" s="56" t="n"/>
      <c r="E630" s="56" t="n"/>
    </row>
    <row r="631">
      <c r="A631" s="56" t="n"/>
      <c r="B631" s="67" t="n"/>
      <c r="C631" s="56" t="n"/>
      <c r="D631" s="56" t="n"/>
      <c r="E631" s="56" t="n"/>
    </row>
    <row r="632">
      <c r="A632" s="56" t="n"/>
      <c r="B632" s="67" t="n"/>
      <c r="C632" s="56" t="n"/>
      <c r="D632" s="56" t="n"/>
      <c r="E632" s="56" t="n"/>
    </row>
    <row r="633">
      <c r="A633" s="56" t="n"/>
      <c r="B633" s="67" t="n"/>
      <c r="C633" s="56" t="n"/>
      <c r="D633" s="56" t="n"/>
      <c r="E633" s="56" t="n"/>
    </row>
    <row r="634">
      <c r="A634" s="56" t="n"/>
      <c r="B634" s="67" t="n"/>
      <c r="C634" s="56" t="n"/>
      <c r="D634" s="56" t="n"/>
      <c r="E634" s="56" t="n"/>
    </row>
    <row r="635">
      <c r="A635" s="56" t="n"/>
      <c r="B635" s="67" t="n"/>
      <c r="C635" s="56" t="n"/>
      <c r="D635" s="56" t="n"/>
      <c r="E635" s="56" t="n"/>
    </row>
    <row r="636">
      <c r="A636" s="56" t="n"/>
      <c r="B636" s="67" t="n"/>
      <c r="C636" s="56" t="n"/>
      <c r="D636" s="56" t="n"/>
      <c r="E636" s="56" t="n"/>
    </row>
    <row r="637">
      <c r="A637" s="56" t="n"/>
      <c r="B637" s="67" t="n"/>
      <c r="C637" s="56" t="n"/>
      <c r="D637" s="56" t="n"/>
      <c r="E637" s="56" t="n"/>
    </row>
    <row r="638">
      <c r="A638" s="56" t="n"/>
      <c r="B638" s="67" t="n"/>
      <c r="C638" s="56" t="n"/>
      <c r="D638" s="56" t="n"/>
      <c r="E638" s="56" t="n"/>
    </row>
    <row r="639">
      <c r="A639" s="56" t="n"/>
      <c r="B639" s="67" t="n"/>
      <c r="C639" s="56" t="n"/>
      <c r="D639" s="56" t="n"/>
      <c r="E639" s="56" t="n"/>
    </row>
    <row r="640">
      <c r="A640" s="56" t="n"/>
      <c r="B640" s="67" t="n"/>
      <c r="C640" s="56" t="n"/>
      <c r="D640" s="56" t="n"/>
      <c r="E640" s="56" t="n"/>
    </row>
    <row r="641">
      <c r="A641" s="56" t="n"/>
      <c r="B641" s="67" t="n"/>
      <c r="C641" s="56" t="n"/>
      <c r="D641" s="56" t="n"/>
      <c r="E641" s="56" t="n"/>
    </row>
    <row r="642">
      <c r="A642" s="56" t="n"/>
      <c r="B642" s="67" t="n"/>
      <c r="C642" s="56" t="n"/>
      <c r="D642" s="56" t="n"/>
      <c r="E642" s="56" t="n"/>
    </row>
    <row r="643">
      <c r="A643" s="56" t="n"/>
      <c r="B643" s="67" t="n"/>
      <c r="C643" s="56" t="n"/>
      <c r="D643" s="56" t="n"/>
      <c r="E643" s="56" t="n"/>
    </row>
    <row r="644">
      <c r="A644" s="56" t="n"/>
      <c r="B644" s="67" t="n"/>
      <c r="C644" s="56" t="n"/>
      <c r="D644" s="56" t="n"/>
      <c r="E644" s="56" t="n"/>
    </row>
    <row r="645">
      <c r="A645" s="56" t="n"/>
      <c r="B645" s="67" t="n"/>
      <c r="C645" s="56" t="n"/>
      <c r="D645" s="56" t="n"/>
      <c r="E645" s="56" t="n"/>
    </row>
    <row r="646">
      <c r="A646" s="56" t="n"/>
      <c r="B646" s="67" t="n"/>
      <c r="C646" s="56" t="n"/>
      <c r="D646" s="56" t="n"/>
      <c r="E646" s="56" t="n"/>
    </row>
    <row r="647">
      <c r="A647" s="56" t="n"/>
      <c r="B647" s="67" t="n"/>
      <c r="C647" s="56" t="n"/>
      <c r="D647" s="56" t="n"/>
      <c r="E647" s="56" t="n"/>
    </row>
    <row r="648">
      <c r="A648" s="56" t="n"/>
      <c r="B648" s="67" t="n"/>
      <c r="C648" s="56" t="n"/>
      <c r="D648" s="56" t="n"/>
      <c r="E648" s="56" t="n"/>
    </row>
    <row r="649">
      <c r="A649" s="56" t="n"/>
      <c r="B649" s="67" t="n"/>
      <c r="C649" s="56" t="n"/>
      <c r="D649" s="56" t="n"/>
      <c r="E649" s="56" t="n"/>
    </row>
    <row r="650">
      <c r="A650" s="56" t="n"/>
      <c r="B650" s="67" t="n"/>
      <c r="C650" s="56" t="n"/>
      <c r="D650" s="56" t="n"/>
      <c r="E650" s="56" t="n"/>
    </row>
    <row r="651">
      <c r="A651" s="56" t="n"/>
      <c r="B651" s="67" t="n"/>
      <c r="C651" s="56" t="n"/>
      <c r="D651" s="56" t="n"/>
      <c r="E651" s="56" t="n"/>
    </row>
    <row r="652">
      <c r="A652" s="56" t="n"/>
      <c r="B652" s="67" t="n"/>
      <c r="C652" s="56" t="n"/>
      <c r="D652" s="56" t="n"/>
      <c r="E652" s="56" t="n"/>
    </row>
    <row r="653">
      <c r="A653" s="56" t="n"/>
      <c r="B653" s="67" t="n"/>
      <c r="C653" s="56" t="n"/>
      <c r="D653" s="56" t="n"/>
      <c r="E653" s="56" t="n"/>
    </row>
    <row r="654">
      <c r="A654" s="56" t="n"/>
      <c r="B654" s="67" t="n"/>
      <c r="C654" s="56" t="n"/>
      <c r="D654" s="56" t="n"/>
      <c r="E654" s="56" t="n"/>
    </row>
    <row r="655">
      <c r="A655" s="56" t="n"/>
      <c r="B655" s="67" t="n"/>
      <c r="C655" s="56" t="n"/>
      <c r="D655" s="56" t="n"/>
      <c r="E655" s="56" t="n"/>
    </row>
    <row r="656">
      <c r="A656" s="56" t="n"/>
      <c r="B656" s="67" t="n"/>
      <c r="C656" s="56" t="n"/>
      <c r="D656" s="56" t="n"/>
      <c r="E656" s="56" t="n"/>
    </row>
    <row r="657">
      <c r="A657" s="56" t="n"/>
      <c r="B657" s="67" t="n"/>
      <c r="C657" s="56" t="n"/>
      <c r="D657" s="56" t="n"/>
      <c r="E657" s="56" t="n"/>
    </row>
    <row r="658">
      <c r="A658" s="56" t="n"/>
      <c r="B658" s="67" t="n"/>
      <c r="C658" s="56" t="n"/>
      <c r="D658" s="56" t="n"/>
      <c r="E658" s="56" t="n"/>
    </row>
    <row r="659">
      <c r="A659" s="56" t="n"/>
      <c r="B659" s="67" t="n"/>
      <c r="C659" s="56" t="n"/>
      <c r="D659" s="56" t="n"/>
      <c r="E659" s="56" t="n"/>
    </row>
    <row r="660">
      <c r="A660" s="56" t="n"/>
      <c r="B660" s="67" t="n"/>
      <c r="C660" s="56" t="n"/>
      <c r="D660" s="56" t="n"/>
      <c r="E660" s="56" t="n"/>
    </row>
    <row r="661">
      <c r="A661" s="56" t="n"/>
      <c r="B661" s="67" t="n"/>
      <c r="C661" s="56" t="n"/>
      <c r="D661" s="56" t="n"/>
      <c r="E661" s="56" t="n"/>
    </row>
    <row r="662">
      <c r="A662" s="56" t="n"/>
      <c r="B662" s="67" t="n"/>
      <c r="C662" s="56" t="n"/>
      <c r="D662" s="56" t="n"/>
      <c r="E662" s="56" t="n"/>
    </row>
    <row r="663">
      <c r="A663" s="56" t="n"/>
      <c r="B663" s="67" t="n"/>
      <c r="C663" s="56" t="n"/>
      <c r="D663" s="56" t="n"/>
      <c r="E663" s="56" t="n"/>
    </row>
    <row r="664">
      <c r="A664" s="56" t="n"/>
      <c r="B664" s="67" t="n"/>
      <c r="C664" s="56" t="n"/>
      <c r="D664" s="56" t="n"/>
      <c r="E664" s="56" t="n"/>
    </row>
    <row r="665">
      <c r="A665" s="56" t="n"/>
      <c r="B665" s="67" t="n"/>
      <c r="C665" s="56" t="n"/>
      <c r="D665" s="56" t="n"/>
      <c r="E665" s="56" t="n"/>
    </row>
    <row r="666">
      <c r="A666" s="56" t="n"/>
      <c r="B666" s="67" t="n"/>
      <c r="C666" s="56" t="n"/>
      <c r="D666" s="56" t="n"/>
      <c r="E666" s="56" t="n"/>
    </row>
    <row r="667">
      <c r="A667" s="56" t="n"/>
      <c r="B667" s="67" t="n"/>
      <c r="C667" s="56" t="n"/>
      <c r="D667" s="56" t="n"/>
      <c r="E667" s="56" t="n"/>
    </row>
    <row r="668">
      <c r="A668" s="56" t="n"/>
      <c r="B668" s="67" t="n"/>
      <c r="C668" s="56" t="n"/>
      <c r="D668" s="56" t="n"/>
      <c r="E668" s="56" t="n"/>
    </row>
    <row r="669">
      <c r="A669" s="56" t="n"/>
      <c r="B669" s="67" t="n"/>
      <c r="C669" s="56" t="n"/>
      <c r="D669" s="56" t="n"/>
      <c r="E669" s="56" t="n"/>
    </row>
    <row r="670">
      <c r="A670" s="56" t="n"/>
      <c r="B670" s="67" t="n"/>
      <c r="C670" s="56" t="n"/>
      <c r="D670" s="56" t="n"/>
      <c r="E670" s="56" t="n"/>
    </row>
    <row r="671">
      <c r="A671" s="56" t="n"/>
      <c r="B671" s="67" t="n"/>
      <c r="C671" s="56" t="n"/>
      <c r="D671" s="56" t="n"/>
      <c r="E671" s="56" t="n"/>
    </row>
    <row r="672">
      <c r="A672" s="56" t="n"/>
      <c r="B672" s="67" t="n"/>
      <c r="C672" s="56" t="n"/>
      <c r="D672" s="56" t="n"/>
      <c r="E672" s="56" t="n"/>
    </row>
    <row r="673">
      <c r="A673" s="56" t="n"/>
      <c r="B673" s="67" t="n"/>
      <c r="C673" s="56" t="n"/>
      <c r="D673" s="56" t="n"/>
      <c r="E673" s="56" t="n"/>
    </row>
    <row r="674">
      <c r="A674" s="56" t="n"/>
      <c r="B674" s="67" t="n"/>
      <c r="C674" s="56" t="n"/>
      <c r="D674" s="56" t="n"/>
      <c r="E674" s="56" t="n"/>
    </row>
    <row r="675">
      <c r="A675" s="56" t="n"/>
      <c r="B675" s="67" t="n"/>
      <c r="C675" s="56" t="n"/>
      <c r="D675" s="56" t="n"/>
      <c r="E675" s="56" t="n"/>
    </row>
    <row r="676">
      <c r="A676" s="56" t="n"/>
      <c r="B676" s="67" t="n"/>
      <c r="C676" s="56" t="n"/>
      <c r="D676" s="56" t="n"/>
      <c r="E676" s="56" t="n"/>
    </row>
    <row r="677">
      <c r="A677" s="56" t="n"/>
      <c r="B677" s="67" t="n"/>
      <c r="C677" s="56" t="n"/>
      <c r="D677" s="56" t="n"/>
      <c r="E677" s="56" t="n"/>
    </row>
    <row r="678">
      <c r="A678" s="56" t="n"/>
      <c r="B678" s="67" t="n"/>
      <c r="C678" s="56" t="n"/>
      <c r="D678" s="56" t="n"/>
      <c r="E678" s="56" t="n"/>
    </row>
    <row r="679">
      <c r="A679" s="56" t="n"/>
      <c r="B679" s="67" t="n"/>
      <c r="C679" s="56" t="n"/>
      <c r="D679" s="56" t="n"/>
      <c r="E679" s="56" t="n"/>
    </row>
    <row r="680">
      <c r="A680" s="56" t="n"/>
      <c r="B680" s="67" t="n"/>
      <c r="C680" s="56" t="n"/>
      <c r="D680" s="56" t="n"/>
      <c r="E680" s="56" t="n"/>
    </row>
    <row r="681">
      <c r="A681" s="56" t="n"/>
      <c r="B681" s="67" t="n"/>
      <c r="C681" s="56" t="n"/>
      <c r="D681" s="56" t="n"/>
      <c r="E681" s="56" t="n"/>
    </row>
    <row r="682">
      <c r="A682" s="56" t="n"/>
      <c r="B682" s="67" t="n"/>
      <c r="C682" s="56" t="n"/>
      <c r="D682" s="56" t="n"/>
      <c r="E682" s="56" t="n"/>
    </row>
    <row r="683">
      <c r="A683" s="56" t="n"/>
      <c r="B683" s="67" t="n"/>
      <c r="C683" s="56" t="n"/>
      <c r="D683" s="56" t="n"/>
      <c r="E683" s="56" t="n"/>
    </row>
    <row r="684">
      <c r="A684" s="56" t="n"/>
      <c r="B684" s="67" t="n"/>
      <c r="C684" s="56" t="n"/>
      <c r="D684" s="56" t="n"/>
      <c r="E684" s="56" t="n"/>
    </row>
    <row r="685">
      <c r="A685" s="56" t="n"/>
      <c r="B685" s="67" t="n"/>
      <c r="C685" s="56" t="n"/>
      <c r="D685" s="56" t="n"/>
      <c r="E685" s="56" t="n"/>
    </row>
    <row r="686">
      <c r="A686" s="56" t="n"/>
      <c r="B686" s="67" t="n"/>
      <c r="C686" s="56" t="n"/>
      <c r="D686" s="56" t="n"/>
      <c r="E686" s="56" t="n"/>
    </row>
    <row r="687">
      <c r="A687" s="56" t="n"/>
      <c r="B687" s="67" t="n"/>
      <c r="C687" s="56" t="n"/>
      <c r="D687" s="56" t="n"/>
      <c r="E687" s="56" t="n"/>
    </row>
    <row r="688">
      <c r="A688" s="56" t="n"/>
      <c r="B688" s="67" t="n"/>
      <c r="C688" s="56" t="n"/>
      <c r="D688" s="56" t="n"/>
      <c r="E688" s="56" t="n"/>
    </row>
    <row r="689">
      <c r="A689" s="56" t="n"/>
      <c r="B689" s="67" t="n"/>
      <c r="C689" s="56" t="n"/>
      <c r="D689" s="56" t="n"/>
      <c r="E689" s="56" t="n"/>
    </row>
    <row r="690">
      <c r="A690" s="56" t="n"/>
      <c r="B690" s="67" t="n"/>
      <c r="C690" s="56" t="n"/>
      <c r="D690" s="56" t="n"/>
      <c r="E690" s="56" t="n"/>
    </row>
    <row r="691">
      <c r="A691" s="56" t="n"/>
      <c r="B691" s="67" t="n"/>
      <c r="C691" s="56" t="n"/>
      <c r="D691" s="56" t="n"/>
      <c r="E691" s="56" t="n"/>
    </row>
    <row r="692">
      <c r="A692" s="56" t="n"/>
      <c r="B692" s="67" t="n"/>
      <c r="C692" s="56" t="n"/>
      <c r="D692" s="56" t="n"/>
      <c r="E692" s="56" t="n"/>
    </row>
    <row r="693">
      <c r="A693" s="56" t="n"/>
      <c r="B693" s="67" t="n"/>
      <c r="C693" s="56" t="n"/>
      <c r="D693" s="56" t="n"/>
      <c r="E693" s="56" t="n"/>
    </row>
    <row r="694">
      <c r="A694" s="56" t="n"/>
      <c r="B694" s="67" t="n"/>
      <c r="C694" s="56" t="n"/>
      <c r="D694" s="56" t="n"/>
      <c r="E694" s="56" t="n"/>
    </row>
    <row r="695">
      <c r="A695" s="56" t="n"/>
      <c r="B695" s="67" t="n"/>
      <c r="C695" s="56" t="n"/>
      <c r="D695" s="56" t="n"/>
      <c r="E695" s="56" t="n"/>
    </row>
    <row r="696">
      <c r="A696" s="56" t="n"/>
      <c r="B696" s="67" t="n"/>
      <c r="C696" s="56" t="n"/>
      <c r="D696" s="56" t="n"/>
      <c r="E696" s="56" t="n"/>
    </row>
    <row r="697">
      <c r="A697" s="56" t="n"/>
      <c r="B697" s="67" t="n"/>
      <c r="C697" s="56" t="n"/>
      <c r="D697" s="56" t="n"/>
      <c r="E697" s="56" t="n"/>
    </row>
    <row r="698">
      <c r="A698" s="56" t="n"/>
      <c r="B698" s="67" t="n"/>
      <c r="C698" s="56" t="n"/>
      <c r="D698" s="56" t="n"/>
      <c r="E698" s="56" t="n"/>
    </row>
    <row r="699">
      <c r="A699" s="56" t="n"/>
      <c r="B699" s="67" t="n"/>
      <c r="C699" s="56" t="n"/>
      <c r="D699" s="56" t="n"/>
      <c r="E699" s="56" t="n"/>
    </row>
    <row r="700">
      <c r="A700" s="56" t="n"/>
      <c r="B700" s="67" t="n"/>
      <c r="C700" s="56" t="n"/>
      <c r="D700" s="56" t="n"/>
      <c r="E700" s="56" t="n"/>
    </row>
    <row r="701">
      <c r="A701" s="56" t="n"/>
      <c r="B701" s="67" t="n"/>
      <c r="C701" s="56" t="n"/>
      <c r="D701" s="56" t="n"/>
      <c r="E701" s="56" t="n"/>
    </row>
    <row r="702">
      <c r="A702" s="56" t="n"/>
      <c r="B702" s="67" t="n"/>
      <c r="C702" s="56" t="n"/>
      <c r="D702" s="56" t="n"/>
      <c r="E702" s="56" t="n"/>
    </row>
    <row r="703">
      <c r="A703" s="56" t="n"/>
      <c r="B703" s="67" t="n"/>
      <c r="C703" s="56" t="n"/>
      <c r="D703" s="56" t="n"/>
      <c r="E703" s="56" t="n"/>
    </row>
    <row r="704">
      <c r="A704" s="56" t="n"/>
      <c r="B704" s="67" t="n"/>
      <c r="C704" s="56" t="n"/>
      <c r="D704" s="56" t="n"/>
      <c r="E704" s="56" t="n"/>
    </row>
    <row r="705">
      <c r="A705" s="56" t="n"/>
      <c r="B705" s="67" t="n"/>
      <c r="C705" s="56" t="n"/>
      <c r="D705" s="56" t="n"/>
      <c r="E705" s="56" t="n"/>
    </row>
    <row r="706">
      <c r="A706" s="56" t="n"/>
      <c r="B706" s="67" t="n"/>
      <c r="C706" s="56" t="n"/>
      <c r="D706" s="56" t="n"/>
      <c r="E706" s="56" t="n"/>
    </row>
    <row r="707">
      <c r="A707" s="56" t="n"/>
      <c r="B707" s="67" t="n"/>
      <c r="C707" s="56" t="n"/>
      <c r="D707" s="56" t="n"/>
      <c r="E707" s="56" t="n"/>
    </row>
    <row r="708">
      <c r="A708" s="56" t="n"/>
      <c r="B708" s="67" t="n"/>
      <c r="C708" s="56" t="n"/>
      <c r="D708" s="56" t="n"/>
      <c r="E708" s="56" t="n"/>
    </row>
    <row r="709">
      <c r="A709" s="56" t="n"/>
      <c r="B709" s="67" t="n"/>
      <c r="C709" s="56" t="n"/>
      <c r="D709" s="56" t="n"/>
      <c r="E709" s="56" t="n"/>
    </row>
    <row r="710">
      <c r="A710" s="56" t="n"/>
      <c r="B710" s="67" t="n"/>
      <c r="C710" s="56" t="n"/>
      <c r="D710" s="56" t="n"/>
      <c r="E710" s="56" t="n"/>
    </row>
    <row r="711">
      <c r="A711" s="56" t="n"/>
      <c r="B711" s="67" t="n"/>
      <c r="C711" s="56" t="n"/>
      <c r="D711" s="56" t="n"/>
      <c r="E711" s="56" t="n"/>
    </row>
    <row r="712">
      <c r="A712" s="56" t="n"/>
      <c r="B712" s="67" t="n"/>
      <c r="C712" s="56" t="n"/>
      <c r="D712" s="56" t="n"/>
      <c r="E712" s="56" t="n"/>
    </row>
    <row r="713">
      <c r="A713" s="56" t="n"/>
      <c r="B713" s="67" t="n"/>
      <c r="C713" s="56" t="n"/>
      <c r="D713" s="56" t="n"/>
      <c r="E713" s="56" t="n"/>
    </row>
    <row r="714">
      <c r="A714" s="56" t="n"/>
      <c r="B714" s="67" t="n"/>
      <c r="C714" s="56" t="n"/>
      <c r="D714" s="56" t="n"/>
      <c r="E714" s="56" t="n"/>
    </row>
    <row r="715">
      <c r="A715" s="56" t="n"/>
      <c r="B715" s="67" t="n"/>
      <c r="C715" s="56" t="n"/>
      <c r="D715" s="56" t="n"/>
      <c r="E715" s="56" t="n"/>
    </row>
    <row r="716">
      <c r="A716" s="56" t="n"/>
      <c r="B716" s="67" t="n"/>
      <c r="C716" s="56" t="n"/>
      <c r="D716" s="56" t="n"/>
      <c r="E716" s="56" t="n"/>
    </row>
    <row r="717">
      <c r="A717" s="56" t="n"/>
      <c r="B717" s="67" t="n"/>
      <c r="C717" s="56" t="n"/>
      <c r="D717" s="56" t="n"/>
      <c r="E717" s="56" t="n"/>
    </row>
    <row r="718">
      <c r="A718" s="56" t="n"/>
      <c r="B718" s="67" t="n"/>
      <c r="C718" s="56" t="n"/>
      <c r="D718" s="56" t="n"/>
      <c r="E718" s="56" t="n"/>
    </row>
    <row r="719">
      <c r="A719" s="56" t="n"/>
      <c r="B719" s="67" t="n"/>
      <c r="C719" s="56" t="n"/>
      <c r="D719" s="56" t="n"/>
      <c r="E719" s="56" t="n"/>
    </row>
    <row r="720">
      <c r="A720" s="56" t="n"/>
      <c r="B720" s="67" t="n"/>
      <c r="C720" s="56" t="n"/>
      <c r="D720" s="56" t="n"/>
      <c r="E720" s="56" t="n"/>
    </row>
    <row r="721">
      <c r="A721" s="56" t="n"/>
      <c r="B721" s="67" t="n"/>
      <c r="C721" s="56" t="n"/>
      <c r="D721" s="56" t="n"/>
      <c r="E721" s="56" t="n"/>
    </row>
    <row r="722">
      <c r="A722" s="56" t="n"/>
      <c r="B722" s="67" t="n"/>
      <c r="C722" s="56" t="n"/>
      <c r="D722" s="56" t="n"/>
      <c r="E722" s="56" t="n"/>
    </row>
    <row r="723">
      <c r="A723" s="56" t="n"/>
      <c r="B723" s="67" t="n"/>
      <c r="C723" s="56" t="n"/>
      <c r="D723" s="56" t="n"/>
      <c r="E723" s="56" t="n"/>
    </row>
    <row r="724">
      <c r="A724" s="56" t="n"/>
      <c r="B724" s="67" t="n"/>
      <c r="C724" s="56" t="n"/>
      <c r="D724" s="56" t="n"/>
      <c r="E724" s="56" t="n"/>
    </row>
    <row r="725">
      <c r="A725" s="56" t="n"/>
      <c r="B725" s="67" t="n"/>
      <c r="C725" s="56" t="n"/>
      <c r="D725" s="56" t="n"/>
      <c r="E725" s="56" t="n"/>
    </row>
    <row r="726">
      <c r="A726" s="56" t="n"/>
      <c r="B726" s="67" t="n"/>
      <c r="C726" s="56" t="n"/>
      <c r="D726" s="56" t="n"/>
      <c r="E726" s="56" t="n"/>
    </row>
    <row r="727">
      <c r="A727" s="56" t="n"/>
      <c r="B727" s="67" t="n"/>
      <c r="C727" s="56" t="n"/>
      <c r="D727" s="56" t="n"/>
      <c r="E727" s="56" t="n"/>
    </row>
    <row r="728">
      <c r="A728" s="56" t="n"/>
      <c r="B728" s="67" t="n"/>
      <c r="C728" s="56" t="n"/>
      <c r="D728" s="56" t="n"/>
      <c r="E728" s="56" t="n"/>
    </row>
    <row r="729">
      <c r="A729" s="56" t="n"/>
      <c r="B729" s="67" t="n"/>
      <c r="C729" s="56" t="n"/>
      <c r="D729" s="56" t="n"/>
      <c r="E729" s="56" t="n"/>
    </row>
    <row r="730">
      <c r="A730" s="56" t="n"/>
      <c r="B730" s="67" t="n"/>
      <c r="C730" s="56" t="n"/>
      <c r="D730" s="56" t="n"/>
      <c r="E730" s="56" t="n"/>
    </row>
    <row r="731">
      <c r="A731" s="56" t="n"/>
      <c r="B731" s="67" t="n"/>
      <c r="C731" s="56" t="n"/>
      <c r="D731" s="56" t="n"/>
      <c r="E731" s="56" t="n"/>
    </row>
    <row r="732">
      <c r="A732" s="56" t="n"/>
      <c r="B732" s="67" t="n"/>
      <c r="C732" s="56" t="n"/>
      <c r="D732" s="56" t="n"/>
      <c r="E732" s="56" t="n"/>
    </row>
    <row r="733">
      <c r="A733" s="56" t="n"/>
      <c r="B733" s="67" t="n"/>
      <c r="C733" s="56" t="n"/>
      <c r="D733" s="56" t="n"/>
      <c r="E733" s="56" t="n"/>
    </row>
    <row r="734">
      <c r="A734" s="56" t="n"/>
      <c r="B734" s="67" t="n"/>
      <c r="C734" s="56" t="n"/>
      <c r="D734" s="56" t="n"/>
      <c r="E734" s="56" t="n"/>
    </row>
    <row r="735">
      <c r="A735" s="56" t="n"/>
      <c r="B735" s="67" t="n"/>
      <c r="C735" s="56" t="n"/>
      <c r="D735" s="56" t="n"/>
      <c r="E735" s="56" t="n"/>
    </row>
    <row r="736">
      <c r="A736" s="56" t="n"/>
      <c r="B736" s="67" t="n"/>
      <c r="C736" s="56" t="n"/>
      <c r="D736" s="56" t="n"/>
      <c r="E736" s="56" t="n"/>
    </row>
    <row r="737">
      <c r="A737" s="56" t="n"/>
      <c r="B737" s="67" t="n"/>
      <c r="C737" s="56" t="n"/>
      <c r="D737" s="56" t="n"/>
      <c r="E737" s="56" t="n"/>
    </row>
    <row r="738">
      <c r="A738" s="56" t="n"/>
      <c r="B738" s="67" t="n"/>
      <c r="C738" s="56" t="n"/>
      <c r="D738" s="56" t="n"/>
      <c r="E738" s="56" t="n"/>
    </row>
    <row r="739">
      <c r="A739" s="56" t="n"/>
      <c r="B739" s="67" t="n"/>
      <c r="C739" s="56" t="n"/>
      <c r="D739" s="56" t="n"/>
      <c r="E739" s="56" t="n"/>
    </row>
    <row r="740">
      <c r="A740" s="56" t="n"/>
      <c r="B740" s="67" t="n"/>
      <c r="C740" s="56" t="n"/>
      <c r="D740" s="56" t="n"/>
      <c r="E740" s="56" t="n"/>
    </row>
    <row r="741">
      <c r="A741" s="56" t="n"/>
      <c r="B741" s="67" t="n"/>
      <c r="C741" s="56" t="n"/>
      <c r="D741" s="56" t="n"/>
      <c r="E741" s="56" t="n"/>
    </row>
    <row r="742">
      <c r="A742" s="56" t="n"/>
      <c r="B742" s="67" t="n"/>
      <c r="C742" s="56" t="n"/>
      <c r="D742" s="56" t="n"/>
      <c r="E742" s="56" t="n"/>
    </row>
    <row r="743">
      <c r="A743" s="56" t="n"/>
      <c r="B743" s="67" t="n"/>
      <c r="C743" s="56" t="n"/>
      <c r="D743" s="56" t="n"/>
      <c r="E743" s="56" t="n"/>
    </row>
    <row r="744">
      <c r="A744" s="56" t="n"/>
      <c r="B744" s="67" t="n"/>
      <c r="C744" s="56" t="n"/>
      <c r="D744" s="56" t="n"/>
      <c r="E744" s="56" t="n"/>
    </row>
    <row r="745">
      <c r="A745" s="56" t="n"/>
      <c r="B745" s="67" t="n"/>
      <c r="C745" s="56" t="n"/>
      <c r="D745" s="56" t="n"/>
      <c r="E745" s="56" t="n"/>
    </row>
    <row r="746">
      <c r="A746" s="56" t="n"/>
      <c r="B746" s="67" t="n"/>
      <c r="C746" s="56" t="n"/>
      <c r="D746" s="56" t="n"/>
      <c r="E746" s="56" t="n"/>
    </row>
    <row r="747">
      <c r="A747" s="56" t="n"/>
      <c r="B747" s="67" t="n"/>
      <c r="C747" s="56" t="n"/>
      <c r="D747" s="56" t="n"/>
      <c r="E747" s="56" t="n"/>
    </row>
    <row r="748">
      <c r="A748" s="56" t="n"/>
      <c r="B748" s="67" t="n"/>
      <c r="C748" s="56" t="n"/>
      <c r="D748" s="56" t="n"/>
      <c r="E748" s="56" t="n"/>
    </row>
    <row r="749">
      <c r="A749" s="56" t="n"/>
      <c r="B749" s="67" t="n"/>
      <c r="C749" s="56" t="n"/>
      <c r="D749" s="56" t="n"/>
      <c r="E749" s="56" t="n"/>
    </row>
    <row r="750">
      <c r="A750" s="56" t="n"/>
      <c r="B750" s="67" t="n"/>
      <c r="C750" s="56" t="n"/>
      <c r="D750" s="56" t="n"/>
      <c r="E750" s="56" t="n"/>
    </row>
    <row r="751">
      <c r="A751" s="56" t="n"/>
      <c r="B751" s="67" t="n"/>
      <c r="C751" s="56" t="n"/>
      <c r="D751" s="56" t="n"/>
      <c r="E751" s="56" t="n"/>
    </row>
    <row r="752">
      <c r="A752" s="56" t="n"/>
      <c r="B752" s="67" t="n"/>
      <c r="C752" s="56" t="n"/>
      <c r="D752" s="56" t="n"/>
      <c r="E752" s="56" t="n"/>
    </row>
    <row r="753">
      <c r="A753" s="56" t="n"/>
      <c r="B753" s="67" t="n"/>
      <c r="C753" s="56" t="n"/>
      <c r="D753" s="56" t="n"/>
      <c r="E753" s="56" t="n"/>
    </row>
    <row r="754">
      <c r="A754" s="56" t="n"/>
      <c r="B754" s="67" t="n"/>
      <c r="C754" s="56" t="n"/>
      <c r="D754" s="56" t="n"/>
      <c r="E754" s="56" t="n"/>
    </row>
    <row r="755">
      <c r="A755" s="56" t="n"/>
      <c r="B755" s="67" t="n"/>
      <c r="C755" s="56" t="n"/>
      <c r="D755" s="56" t="n"/>
      <c r="E755" s="56" t="n"/>
    </row>
    <row r="756">
      <c r="A756" s="56" t="n"/>
      <c r="B756" s="67" t="n"/>
      <c r="C756" s="56" t="n"/>
      <c r="D756" s="56" t="n"/>
      <c r="E756" s="56" t="n"/>
    </row>
    <row r="757">
      <c r="A757" s="56" t="n"/>
      <c r="B757" s="67" t="n"/>
      <c r="C757" s="56" t="n"/>
      <c r="D757" s="56" t="n"/>
      <c r="E757" s="56" t="n"/>
    </row>
    <row r="758">
      <c r="A758" s="56" t="n"/>
      <c r="B758" s="67" t="n"/>
      <c r="C758" s="56" t="n"/>
      <c r="D758" s="56" t="n"/>
      <c r="E758" s="56" t="n"/>
    </row>
    <row r="759">
      <c r="A759" s="56" t="n"/>
      <c r="B759" s="67" t="n"/>
      <c r="C759" s="56" t="n"/>
      <c r="D759" s="56" t="n"/>
      <c r="E759" s="56" t="n"/>
    </row>
    <row r="760">
      <c r="A760" s="56" t="n"/>
      <c r="B760" s="67" t="n"/>
      <c r="C760" s="56" t="n"/>
      <c r="D760" s="56" t="n"/>
      <c r="E760" s="56" t="n"/>
    </row>
    <row r="761">
      <c r="A761" s="56" t="n"/>
      <c r="B761" s="67" t="n"/>
      <c r="C761" s="56" t="n"/>
      <c r="D761" s="56" t="n"/>
      <c r="E761" s="56" t="n"/>
    </row>
    <row r="762">
      <c r="A762" s="56" t="n"/>
      <c r="B762" s="67" t="n"/>
      <c r="C762" s="56" t="n"/>
      <c r="D762" s="56" t="n"/>
      <c r="E762" s="56" t="n"/>
    </row>
    <row r="763">
      <c r="A763" s="56" t="n"/>
      <c r="B763" s="67" t="n"/>
      <c r="C763" s="56" t="n"/>
      <c r="D763" s="56" t="n"/>
      <c r="E763" s="56" t="n"/>
    </row>
    <row r="764">
      <c r="A764" s="56" t="n"/>
      <c r="B764" s="67" t="n"/>
      <c r="C764" s="56" t="n"/>
      <c r="D764" s="56" t="n"/>
      <c r="E764" s="56" t="n"/>
    </row>
    <row r="765">
      <c r="A765" s="56" t="n"/>
      <c r="B765" s="67" t="n"/>
      <c r="C765" s="56" t="n"/>
      <c r="D765" s="56" t="n"/>
      <c r="E765" s="56" t="n"/>
    </row>
    <row r="766">
      <c r="A766" s="56" t="n"/>
      <c r="B766" s="67" t="n"/>
      <c r="C766" s="56" t="n"/>
      <c r="D766" s="56" t="n"/>
      <c r="E766" s="56" t="n"/>
    </row>
    <row r="767">
      <c r="A767" s="56" t="n"/>
      <c r="B767" s="67" t="n"/>
      <c r="C767" s="56" t="n"/>
      <c r="D767" s="56" t="n"/>
      <c r="E767" s="56" t="n"/>
    </row>
    <row r="768">
      <c r="A768" s="56" t="n"/>
      <c r="B768" s="67" t="n"/>
      <c r="C768" s="56" t="n"/>
      <c r="D768" s="56" t="n"/>
      <c r="E768" s="56" t="n"/>
    </row>
    <row r="769">
      <c r="A769" s="56" t="n"/>
      <c r="B769" s="67" t="n"/>
      <c r="C769" s="56" t="n"/>
      <c r="D769" s="56" t="n"/>
      <c r="E769" s="56" t="n"/>
    </row>
    <row r="770">
      <c r="A770" s="56" t="n"/>
      <c r="B770" s="67" t="n"/>
      <c r="C770" s="56" t="n"/>
      <c r="D770" s="56" t="n"/>
      <c r="E770" s="56" t="n"/>
    </row>
    <row r="771">
      <c r="A771" s="56" t="n"/>
      <c r="B771" s="67" t="n"/>
      <c r="C771" s="56" t="n"/>
      <c r="D771" s="56" t="n"/>
      <c r="E771" s="56" t="n"/>
    </row>
    <row r="772">
      <c r="A772" s="56" t="n"/>
      <c r="B772" s="67" t="n"/>
      <c r="C772" s="56" t="n"/>
      <c r="D772" s="56" t="n"/>
      <c r="E772" s="56" t="n"/>
    </row>
    <row r="773">
      <c r="A773" s="56" t="n"/>
      <c r="B773" s="67" t="n"/>
      <c r="C773" s="56" t="n"/>
      <c r="D773" s="56" t="n"/>
      <c r="E773" s="56" t="n"/>
    </row>
    <row r="774">
      <c r="A774" s="56" t="n"/>
      <c r="B774" s="67" t="n"/>
      <c r="C774" s="56" t="n"/>
      <c r="D774" s="56" t="n"/>
      <c r="E774" s="56" t="n"/>
    </row>
    <row r="775">
      <c r="A775" s="56" t="n"/>
      <c r="B775" s="67" t="n"/>
      <c r="C775" s="56" t="n"/>
      <c r="D775" s="56" t="n"/>
      <c r="E775" s="56" t="n"/>
    </row>
    <row r="776">
      <c r="A776" s="56" t="n"/>
      <c r="B776" s="67" t="n"/>
      <c r="C776" s="56" t="n"/>
      <c r="D776" s="56" t="n"/>
      <c r="E776" s="56" t="n"/>
    </row>
    <row r="777">
      <c r="A777" s="56" t="n"/>
      <c r="B777" s="67" t="n"/>
      <c r="C777" s="56" t="n"/>
      <c r="D777" s="56" t="n"/>
      <c r="E777" s="56" t="n"/>
    </row>
    <row r="778">
      <c r="A778" s="56" t="n"/>
      <c r="B778" s="67" t="n"/>
      <c r="C778" s="56" t="n"/>
      <c r="D778" s="56" t="n"/>
      <c r="E778" s="56" t="n"/>
    </row>
    <row r="779">
      <c r="A779" s="56" t="n"/>
      <c r="B779" s="67" t="n"/>
      <c r="C779" s="56" t="n"/>
      <c r="D779" s="56" t="n"/>
      <c r="E779" s="56" t="n"/>
    </row>
    <row r="780">
      <c r="A780" s="56" t="n"/>
      <c r="B780" s="67" t="n"/>
      <c r="C780" s="56" t="n"/>
      <c r="D780" s="56" t="n"/>
      <c r="E780" s="56" t="n"/>
    </row>
    <row r="781">
      <c r="A781" s="56" t="n"/>
      <c r="B781" s="67" t="n"/>
      <c r="C781" s="56" t="n"/>
      <c r="D781" s="56" t="n"/>
      <c r="E781" s="56" t="n"/>
    </row>
    <row r="782">
      <c r="A782" s="56" t="n"/>
      <c r="B782" s="67" t="n"/>
      <c r="C782" s="56" t="n"/>
      <c r="D782" s="56" t="n"/>
      <c r="E782" s="56" t="n"/>
    </row>
    <row r="783">
      <c r="A783" s="56" t="n"/>
      <c r="B783" s="67" t="n"/>
      <c r="C783" s="56" t="n"/>
      <c r="D783" s="56" t="n"/>
      <c r="E783" s="56" t="n"/>
    </row>
    <row r="784">
      <c r="A784" s="56" t="n"/>
      <c r="B784" s="67" t="n"/>
      <c r="C784" s="56" t="n"/>
      <c r="D784" s="56" t="n"/>
      <c r="E784" s="56" t="n"/>
    </row>
    <row r="785">
      <c r="A785" s="56" t="n"/>
      <c r="B785" s="67" t="n"/>
      <c r="C785" s="56" t="n"/>
      <c r="D785" s="56" t="n"/>
      <c r="E785" s="56" t="n"/>
    </row>
    <row r="786">
      <c r="A786" s="56" t="n"/>
      <c r="B786" s="67" t="n"/>
      <c r="C786" s="56" t="n"/>
      <c r="D786" s="56" t="n"/>
      <c r="E786" s="56" t="n"/>
    </row>
    <row r="787">
      <c r="A787" s="56" t="n"/>
      <c r="B787" s="67" t="n"/>
      <c r="C787" s="56" t="n"/>
      <c r="D787" s="56" t="n"/>
      <c r="E787" s="56" t="n"/>
    </row>
    <row r="788">
      <c r="A788" s="56" t="n"/>
      <c r="B788" s="67" t="n"/>
      <c r="C788" s="56" t="n"/>
      <c r="D788" s="56" t="n"/>
      <c r="E788" s="56" t="n"/>
    </row>
    <row r="789">
      <c r="A789" s="56" t="n"/>
      <c r="B789" s="67" t="n"/>
      <c r="C789" s="56" t="n"/>
      <c r="D789" s="56" t="n"/>
      <c r="E789" s="56" t="n"/>
    </row>
    <row r="790">
      <c r="A790" s="56" t="n"/>
      <c r="B790" s="67" t="n"/>
      <c r="C790" s="56" t="n"/>
      <c r="D790" s="56" t="n"/>
      <c r="E790" s="56" t="n"/>
    </row>
    <row r="791">
      <c r="A791" s="56" t="n"/>
      <c r="B791" s="67" t="n"/>
      <c r="C791" s="56" t="n"/>
      <c r="D791" s="56" t="n"/>
      <c r="E791" s="56" t="n"/>
    </row>
    <row r="792">
      <c r="A792" s="56" t="n"/>
      <c r="B792" s="67" t="n"/>
      <c r="C792" s="56" t="n"/>
      <c r="D792" s="56" t="n"/>
      <c r="E792" s="56" t="n"/>
    </row>
    <row r="793">
      <c r="A793" s="56" t="n"/>
      <c r="B793" s="67" t="n"/>
      <c r="C793" s="56" t="n"/>
      <c r="D793" s="56" t="n"/>
      <c r="E793" s="56" t="n"/>
    </row>
    <row r="794">
      <c r="A794" s="56" t="n"/>
      <c r="B794" s="67" t="n"/>
      <c r="C794" s="56" t="n"/>
      <c r="D794" s="56" t="n"/>
      <c r="E794" s="56" t="n"/>
    </row>
    <row r="795">
      <c r="A795" s="56" t="n"/>
      <c r="B795" s="67" t="n"/>
      <c r="C795" s="56" t="n"/>
      <c r="D795" s="56" t="n"/>
      <c r="E795" s="56" t="n"/>
    </row>
    <row r="796">
      <c r="A796" s="56" t="n"/>
      <c r="B796" s="67" t="n"/>
      <c r="C796" s="56" t="n"/>
      <c r="D796" s="56" t="n"/>
      <c r="E796" s="56" t="n"/>
    </row>
    <row r="797">
      <c r="A797" s="56" t="n"/>
      <c r="B797" s="67" t="n"/>
      <c r="C797" s="56" t="n"/>
      <c r="D797" s="56" t="n"/>
      <c r="E797" s="56" t="n"/>
    </row>
    <row r="798">
      <c r="A798" s="56" t="n"/>
      <c r="B798" s="67" t="n"/>
      <c r="C798" s="56" t="n"/>
      <c r="D798" s="56" t="n"/>
      <c r="E798" s="56" t="n"/>
    </row>
    <row r="799">
      <c r="A799" s="56" t="n"/>
      <c r="B799" s="67" t="n"/>
      <c r="C799" s="56" t="n"/>
      <c r="D799" s="56" t="n"/>
      <c r="E799" s="56" t="n"/>
    </row>
    <row r="800">
      <c r="A800" s="56" t="n"/>
      <c r="B800" s="67" t="n"/>
      <c r="C800" s="56" t="n"/>
      <c r="D800" s="56" t="n"/>
      <c r="E800" s="56" t="n"/>
    </row>
    <row r="801">
      <c r="A801" s="56" t="n"/>
      <c r="B801" s="67" t="n"/>
      <c r="C801" s="56" t="n"/>
      <c r="D801" s="56" t="n"/>
      <c r="E801" s="56" t="n"/>
    </row>
    <row r="802">
      <c r="A802" s="56" t="n"/>
      <c r="B802" s="67" t="n"/>
      <c r="C802" s="56" t="n"/>
      <c r="D802" s="56" t="n"/>
      <c r="E802" s="56" t="n"/>
    </row>
    <row r="803">
      <c r="A803" s="56" t="n"/>
      <c r="B803" s="67" t="n"/>
      <c r="C803" s="56" t="n"/>
      <c r="D803" s="56" t="n"/>
      <c r="E803" s="56" t="n"/>
    </row>
    <row r="804">
      <c r="A804" s="56" t="n"/>
      <c r="B804" s="67" t="n"/>
      <c r="C804" s="56" t="n"/>
      <c r="D804" s="56" t="n"/>
      <c r="E804" s="56" t="n"/>
    </row>
    <row r="805">
      <c r="A805" s="56" t="n"/>
      <c r="B805" s="67" t="n"/>
      <c r="C805" s="56" t="n"/>
      <c r="D805" s="56" t="n"/>
      <c r="E805" s="56" t="n"/>
    </row>
    <row r="806">
      <c r="A806" s="56" t="n"/>
      <c r="B806" s="67" t="n"/>
      <c r="C806" s="56" t="n"/>
      <c r="D806" s="56" t="n"/>
      <c r="E806" s="56" t="n"/>
    </row>
    <row r="807">
      <c r="A807" s="56" t="n"/>
      <c r="B807" s="67" t="n"/>
      <c r="C807" s="56" t="n"/>
      <c r="D807" s="56" t="n"/>
      <c r="E807" s="56" t="n"/>
    </row>
    <row r="808">
      <c r="A808" s="56" t="n"/>
      <c r="B808" s="67" t="n"/>
      <c r="C808" s="56" t="n"/>
      <c r="D808" s="56" t="n"/>
      <c r="E808" s="56" t="n"/>
    </row>
    <row r="809">
      <c r="A809" s="56" t="n"/>
      <c r="B809" s="67" t="n"/>
      <c r="C809" s="56" t="n"/>
      <c r="D809" s="56" t="n"/>
      <c r="E809" s="56" t="n"/>
    </row>
    <row r="810">
      <c r="A810" s="56" t="n"/>
      <c r="B810" s="67" t="n"/>
      <c r="C810" s="56" t="n"/>
      <c r="D810" s="56" t="n"/>
      <c r="E810" s="56" t="n"/>
    </row>
    <row r="811">
      <c r="A811" s="56" t="n"/>
      <c r="B811" s="67" t="n"/>
      <c r="C811" s="56" t="n"/>
      <c r="D811" s="56" t="n"/>
      <c r="E811" s="56" t="n"/>
    </row>
    <row r="812">
      <c r="A812" s="56" t="n"/>
      <c r="B812" s="67" t="n"/>
      <c r="C812" s="56" t="n"/>
      <c r="D812" s="56" t="n"/>
      <c r="E812" s="56" t="n"/>
    </row>
    <row r="813">
      <c r="A813" s="56" t="n"/>
      <c r="B813" s="67" t="n"/>
      <c r="C813" s="56" t="n"/>
      <c r="D813" s="56" t="n"/>
      <c r="E813" s="56" t="n"/>
    </row>
    <row r="814">
      <c r="A814" s="56" t="n"/>
      <c r="B814" s="67" t="n"/>
      <c r="C814" s="56" t="n"/>
      <c r="D814" s="56" t="n"/>
      <c r="E814" s="56" t="n"/>
    </row>
    <row r="815">
      <c r="A815" s="56" t="n"/>
      <c r="B815" s="67" t="n"/>
      <c r="C815" s="56" t="n"/>
      <c r="D815" s="56" t="n"/>
      <c r="E815" s="56" t="n"/>
    </row>
    <row r="816">
      <c r="A816" s="56" t="n"/>
      <c r="B816" s="67" t="n"/>
      <c r="C816" s="56" t="n"/>
      <c r="D816" s="56" t="n"/>
      <c r="E816" s="56" t="n"/>
    </row>
    <row r="817">
      <c r="A817" s="56" t="n"/>
      <c r="B817" s="67" t="n"/>
      <c r="C817" s="56" t="n"/>
      <c r="D817" s="56" t="n"/>
      <c r="E817" s="56" t="n"/>
    </row>
    <row r="818">
      <c r="A818" s="56" t="n"/>
      <c r="B818" s="67" t="n"/>
      <c r="C818" s="56" t="n"/>
      <c r="D818" s="56" t="n"/>
      <c r="E818" s="56" t="n"/>
    </row>
    <row r="819">
      <c r="A819" s="56" t="n"/>
      <c r="B819" s="67" t="n"/>
      <c r="C819" s="56" t="n"/>
      <c r="D819" s="56" t="n"/>
      <c r="E819" s="56" t="n"/>
    </row>
    <row r="820">
      <c r="A820" s="56" t="n"/>
      <c r="B820" s="67" t="n"/>
      <c r="C820" s="56" t="n"/>
      <c r="D820" s="56" t="n"/>
      <c r="E820" s="56" t="n"/>
    </row>
    <row r="821">
      <c r="A821" s="56" t="n"/>
      <c r="B821" s="67" t="n"/>
      <c r="C821" s="56" t="n"/>
      <c r="D821" s="56" t="n"/>
      <c r="E821" s="56" t="n"/>
    </row>
    <row r="822">
      <c r="A822" s="56" t="n"/>
      <c r="B822" s="67" t="n"/>
      <c r="C822" s="56" t="n"/>
      <c r="D822" s="56" t="n"/>
      <c r="E822" s="56" t="n"/>
    </row>
    <row r="823">
      <c r="A823" s="56" t="n"/>
      <c r="B823" s="67" t="n"/>
      <c r="C823" s="56" t="n"/>
      <c r="D823" s="56" t="n"/>
      <c r="E823" s="56" t="n"/>
    </row>
    <row r="824">
      <c r="A824" s="56" t="n"/>
      <c r="B824" s="67" t="n"/>
      <c r="C824" s="56" t="n"/>
      <c r="D824" s="56" t="n"/>
      <c r="E824" s="56" t="n"/>
    </row>
    <row r="825">
      <c r="A825" s="56" t="n"/>
      <c r="B825" s="67" t="n"/>
      <c r="C825" s="56" t="n"/>
      <c r="D825" s="56" t="n"/>
      <c r="E825" s="56" t="n"/>
    </row>
    <row r="826">
      <c r="A826" s="56" t="n"/>
      <c r="B826" s="67" t="n"/>
      <c r="C826" s="56" t="n"/>
      <c r="D826" s="56" t="n"/>
      <c r="E826" s="56" t="n"/>
    </row>
    <row r="827">
      <c r="A827" s="56" t="n"/>
      <c r="B827" s="67" t="n"/>
      <c r="C827" s="56" t="n"/>
      <c r="D827" s="56" t="n"/>
      <c r="E827" s="56" t="n"/>
    </row>
    <row r="828">
      <c r="A828" s="56" t="n"/>
      <c r="B828" s="67" t="n"/>
      <c r="C828" s="56" t="n"/>
      <c r="D828" s="56" t="n"/>
      <c r="E828" s="56" t="n"/>
    </row>
    <row r="829">
      <c r="A829" s="56" t="n"/>
      <c r="B829" s="67" t="n"/>
      <c r="C829" s="56" t="n"/>
      <c r="D829" s="56" t="n"/>
      <c r="E829" s="56" t="n"/>
    </row>
    <row r="830">
      <c r="A830" s="56" t="n"/>
      <c r="B830" s="67" t="n"/>
      <c r="C830" s="56" t="n"/>
      <c r="D830" s="56" t="n"/>
      <c r="E830" s="56" t="n"/>
    </row>
    <row r="831">
      <c r="A831" s="56" t="n"/>
      <c r="B831" s="67" t="n"/>
      <c r="C831" s="56" t="n"/>
      <c r="D831" s="56" t="n"/>
      <c r="E831" s="56" t="n"/>
    </row>
    <row r="832">
      <c r="A832" s="56" t="n"/>
      <c r="B832" s="67" t="n"/>
      <c r="C832" s="56" t="n"/>
      <c r="D832" s="56" t="n"/>
      <c r="E832" s="56" t="n"/>
    </row>
    <row r="833">
      <c r="A833" s="56" t="n"/>
      <c r="B833" s="67" t="n"/>
      <c r="C833" s="56" t="n"/>
      <c r="D833" s="56" t="n"/>
      <c r="E833" s="56" t="n"/>
    </row>
    <row r="834">
      <c r="A834" s="56" t="n"/>
      <c r="B834" s="67" t="n"/>
      <c r="C834" s="56" t="n"/>
      <c r="D834" s="56" t="n"/>
      <c r="E834" s="56" t="n"/>
    </row>
    <row r="835">
      <c r="A835" s="56" t="n"/>
      <c r="B835" s="67" t="n"/>
      <c r="C835" s="56" t="n"/>
      <c r="D835" s="56" t="n"/>
      <c r="E835" s="56" t="n"/>
    </row>
    <row r="836">
      <c r="A836" s="56" t="n"/>
      <c r="B836" s="67" t="n"/>
      <c r="C836" s="56" t="n"/>
      <c r="D836" s="56" t="n"/>
      <c r="E836" s="56" t="n"/>
    </row>
    <row r="837">
      <c r="A837" s="56" t="n"/>
      <c r="B837" s="67" t="n"/>
      <c r="C837" s="56" t="n"/>
      <c r="D837" s="56" t="n"/>
      <c r="E837" s="56" t="n"/>
    </row>
    <row r="838">
      <c r="A838" s="56" t="n"/>
      <c r="B838" s="67" t="n"/>
      <c r="C838" s="56" t="n"/>
      <c r="D838" s="56" t="n"/>
      <c r="E838" s="56" t="n"/>
    </row>
    <row r="839">
      <c r="A839" s="56" t="n"/>
      <c r="B839" s="67" t="n"/>
      <c r="C839" s="56" t="n"/>
      <c r="D839" s="56" t="n"/>
      <c r="E839" s="56" t="n"/>
    </row>
    <row r="840">
      <c r="A840" s="56" t="n"/>
      <c r="B840" s="67" t="n"/>
      <c r="C840" s="56" t="n"/>
      <c r="D840" s="56" t="n"/>
      <c r="E840" s="56" t="n"/>
    </row>
    <row r="841">
      <c r="A841" s="56" t="n"/>
      <c r="B841" s="67" t="n"/>
      <c r="C841" s="56" t="n"/>
      <c r="D841" s="56" t="n"/>
      <c r="E841" s="56" t="n"/>
    </row>
    <row r="842">
      <c r="A842" s="56" t="n"/>
      <c r="B842" s="67" t="n"/>
      <c r="C842" s="56" t="n"/>
      <c r="D842" s="56" t="n"/>
      <c r="E842" s="56" t="n"/>
    </row>
    <row r="843">
      <c r="A843" s="56" t="n"/>
      <c r="B843" s="67" t="n"/>
      <c r="C843" s="56" t="n"/>
      <c r="D843" s="56" t="n"/>
      <c r="E843" s="56" t="n"/>
    </row>
    <row r="844">
      <c r="A844" s="56" t="n"/>
      <c r="B844" s="67" t="n"/>
      <c r="C844" s="56" t="n"/>
      <c r="D844" s="56" t="n"/>
      <c r="E844" s="56" t="n"/>
    </row>
    <row r="845">
      <c r="A845" s="56" t="n"/>
      <c r="B845" s="67" t="n"/>
      <c r="C845" s="56" t="n"/>
      <c r="D845" s="56" t="n"/>
      <c r="E845" s="56" t="n"/>
    </row>
    <row r="846">
      <c r="A846" s="56" t="n"/>
      <c r="B846" s="67" t="n"/>
      <c r="C846" s="56" t="n"/>
      <c r="D846" s="56" t="n"/>
      <c r="E846" s="56" t="n"/>
    </row>
    <row r="847">
      <c r="A847" s="56" t="n"/>
      <c r="B847" s="67" t="n"/>
      <c r="C847" s="56" t="n"/>
      <c r="D847" s="56" t="n"/>
      <c r="E847" s="56" t="n"/>
    </row>
    <row r="848">
      <c r="A848" s="56" t="n"/>
      <c r="B848" s="67" t="n"/>
      <c r="C848" s="56" t="n"/>
      <c r="D848" s="56" t="n"/>
      <c r="E848" s="56" t="n"/>
    </row>
    <row r="849">
      <c r="A849" s="56" t="n"/>
      <c r="B849" s="67" t="n"/>
      <c r="C849" s="56" t="n"/>
      <c r="D849" s="56" t="n"/>
      <c r="E849" s="56" t="n"/>
    </row>
    <row r="850">
      <c r="A850" s="56" t="n"/>
      <c r="B850" s="67" t="n"/>
      <c r="C850" s="56" t="n"/>
      <c r="D850" s="56" t="n"/>
      <c r="E850" s="56" t="n"/>
    </row>
    <row r="851">
      <c r="A851" s="56" t="n"/>
      <c r="B851" s="67" t="n"/>
      <c r="C851" s="56" t="n"/>
      <c r="D851" s="56" t="n"/>
      <c r="E851" s="56" t="n"/>
    </row>
    <row r="852">
      <c r="A852" s="56" t="n"/>
      <c r="B852" s="67" t="n"/>
      <c r="C852" s="56" t="n"/>
      <c r="D852" s="56" t="n"/>
      <c r="E852" s="56" t="n"/>
    </row>
    <row r="853">
      <c r="A853" s="56" t="n"/>
      <c r="B853" s="67" t="n"/>
      <c r="C853" s="56" t="n"/>
      <c r="D853" s="56" t="n"/>
      <c r="E853" s="56" t="n"/>
    </row>
    <row r="854">
      <c r="A854" s="56" t="n"/>
      <c r="B854" s="67" t="n"/>
      <c r="C854" s="56" t="n"/>
      <c r="D854" s="56" t="n"/>
      <c r="E854" s="56" t="n"/>
    </row>
    <row r="855">
      <c r="A855" s="56" t="n"/>
      <c r="B855" s="67" t="n"/>
      <c r="C855" s="56" t="n"/>
      <c r="D855" s="56" t="n"/>
      <c r="E855" s="56" t="n"/>
    </row>
    <row r="856">
      <c r="A856" s="56" t="n"/>
      <c r="B856" s="67" t="n"/>
      <c r="C856" s="56" t="n"/>
      <c r="D856" s="56" t="n"/>
      <c r="E856" s="56" t="n"/>
    </row>
    <row r="857">
      <c r="A857" s="56" t="n"/>
      <c r="B857" s="67" t="n"/>
      <c r="C857" s="56" t="n"/>
      <c r="D857" s="56" t="n"/>
      <c r="E857" s="56" t="n"/>
    </row>
    <row r="858">
      <c r="A858" s="56" t="n"/>
      <c r="B858" s="67" t="n"/>
      <c r="C858" s="56" t="n"/>
      <c r="D858" s="56" t="n"/>
      <c r="E858" s="56" t="n"/>
    </row>
    <row r="859">
      <c r="A859" s="56" t="n"/>
      <c r="B859" s="67" t="n"/>
      <c r="C859" s="56" t="n"/>
      <c r="D859" s="56" t="n"/>
      <c r="E859" s="56" t="n"/>
    </row>
    <row r="860">
      <c r="A860" s="56" t="n"/>
      <c r="B860" s="67" t="n"/>
      <c r="C860" s="56" t="n"/>
      <c r="D860" s="56" t="n"/>
      <c r="E860" s="56" t="n"/>
    </row>
    <row r="861">
      <c r="A861" s="56" t="n"/>
      <c r="B861" s="67" t="n"/>
      <c r="C861" s="56" t="n"/>
      <c r="D861" s="56" t="n"/>
      <c r="E861" s="56" t="n"/>
    </row>
    <row r="862">
      <c r="A862" s="56" t="n"/>
      <c r="B862" s="67" t="n"/>
      <c r="C862" s="56" t="n"/>
      <c r="D862" s="56" t="n"/>
      <c r="E862" s="56" t="n"/>
    </row>
    <row r="863">
      <c r="A863" s="56" t="n"/>
      <c r="B863" s="67" t="n"/>
      <c r="C863" s="56" t="n"/>
      <c r="D863" s="56" t="n"/>
      <c r="E863" s="56" t="n"/>
    </row>
    <row r="864">
      <c r="A864" s="56" t="n"/>
      <c r="B864" s="67" t="n"/>
      <c r="C864" s="56" t="n"/>
      <c r="D864" s="56" t="n"/>
      <c r="E864" s="56" t="n"/>
    </row>
    <row r="865">
      <c r="A865" s="56" t="n"/>
      <c r="B865" s="67" t="n"/>
      <c r="C865" s="56" t="n"/>
      <c r="D865" s="56" t="n"/>
      <c r="E865" s="56" t="n"/>
    </row>
    <row r="866">
      <c r="A866" s="56" t="n"/>
      <c r="B866" s="67" t="n"/>
      <c r="C866" s="56" t="n"/>
      <c r="D866" s="56" t="n"/>
      <c r="E866" s="56" t="n"/>
    </row>
    <row r="867">
      <c r="A867" s="56" t="n"/>
      <c r="B867" s="67" t="n"/>
      <c r="C867" s="56" t="n"/>
      <c r="D867" s="56" t="n"/>
      <c r="E867" s="56" t="n"/>
    </row>
    <row r="868">
      <c r="A868" s="56" t="n"/>
      <c r="B868" s="67" t="n"/>
      <c r="C868" s="56" t="n"/>
      <c r="D868" s="56" t="n"/>
      <c r="E868" s="56" t="n"/>
    </row>
    <row r="869">
      <c r="A869" s="56" t="n"/>
      <c r="B869" s="67" t="n"/>
      <c r="C869" s="56" t="n"/>
      <c r="D869" s="56" t="n"/>
      <c r="E869" s="56" t="n"/>
    </row>
    <row r="870">
      <c r="A870" s="56" t="n"/>
      <c r="B870" s="67" t="n"/>
      <c r="C870" s="56" t="n"/>
      <c r="D870" s="56" t="n"/>
      <c r="E870" s="56" t="n"/>
    </row>
    <row r="871">
      <c r="A871" s="56" t="n"/>
      <c r="B871" s="67" t="n"/>
      <c r="C871" s="56" t="n"/>
      <c r="D871" s="56" t="n"/>
      <c r="E871" s="56" t="n"/>
    </row>
    <row r="872">
      <c r="A872" s="56" t="n"/>
      <c r="B872" s="67" t="n"/>
      <c r="C872" s="56" t="n"/>
      <c r="D872" s="56" t="n"/>
      <c r="E872" s="56" t="n"/>
    </row>
    <row r="873">
      <c r="A873" s="56" t="n"/>
      <c r="B873" s="67" t="n"/>
      <c r="C873" s="56" t="n"/>
      <c r="D873" s="56" t="n"/>
      <c r="E873" s="56" t="n"/>
    </row>
    <row r="874">
      <c r="A874" s="56" t="n"/>
      <c r="B874" s="67" t="n"/>
      <c r="C874" s="56" t="n"/>
      <c r="D874" s="56" t="n"/>
      <c r="E874" s="56" t="n"/>
    </row>
    <row r="875">
      <c r="A875" s="56" t="n"/>
      <c r="B875" s="67" t="n"/>
      <c r="C875" s="56" t="n"/>
      <c r="D875" s="56" t="n"/>
      <c r="E875" s="56" t="n"/>
    </row>
    <row r="876">
      <c r="A876" s="56" t="n"/>
      <c r="B876" s="67" t="n"/>
      <c r="C876" s="56" t="n"/>
      <c r="D876" s="56" t="n"/>
      <c r="E876" s="56" t="n"/>
    </row>
    <row r="877">
      <c r="A877" s="56" t="n"/>
      <c r="B877" s="67" t="n"/>
      <c r="C877" s="56" t="n"/>
      <c r="D877" s="56" t="n"/>
      <c r="E877" s="56" t="n"/>
    </row>
    <row r="878">
      <c r="A878" s="56" t="n"/>
      <c r="B878" s="67" t="n"/>
      <c r="C878" s="56" t="n"/>
      <c r="D878" s="56" t="n"/>
      <c r="E878" s="56" t="n"/>
    </row>
    <row r="879">
      <c r="A879" s="56" t="n"/>
      <c r="B879" s="67" t="n"/>
      <c r="C879" s="56" t="n"/>
      <c r="D879" s="56" t="n"/>
      <c r="E879" s="56" t="n"/>
    </row>
    <row r="880">
      <c r="A880" s="56" t="n"/>
      <c r="B880" s="67" t="n"/>
      <c r="C880" s="56" t="n"/>
      <c r="D880" s="56" t="n"/>
      <c r="E880" s="56" t="n"/>
    </row>
    <row r="881">
      <c r="A881" s="56" t="n"/>
      <c r="B881" s="67" t="n"/>
      <c r="C881" s="56" t="n"/>
      <c r="D881" s="56" t="n"/>
      <c r="E881" s="56" t="n"/>
    </row>
    <row r="882">
      <c r="A882" s="56" t="n"/>
      <c r="B882" s="67" t="n"/>
      <c r="C882" s="56" t="n"/>
      <c r="D882" s="56" t="n"/>
      <c r="E882" s="56" t="n"/>
    </row>
    <row r="883">
      <c r="A883" s="56" t="n"/>
      <c r="B883" s="67" t="n"/>
      <c r="C883" s="56" t="n"/>
      <c r="D883" s="56" t="n"/>
      <c r="E883" s="56" t="n"/>
    </row>
    <row r="884">
      <c r="A884" s="56" t="n"/>
      <c r="B884" s="67" t="n"/>
      <c r="C884" s="56" t="n"/>
      <c r="D884" s="56" t="n"/>
      <c r="E884" s="56" t="n"/>
    </row>
    <row r="885">
      <c r="A885" s="56" t="n"/>
      <c r="B885" s="67" t="n"/>
      <c r="C885" s="56" t="n"/>
      <c r="D885" s="56" t="n"/>
      <c r="E885" s="56" t="n"/>
    </row>
    <row r="886">
      <c r="A886" s="56" t="n"/>
      <c r="B886" s="67" t="n"/>
      <c r="C886" s="56" t="n"/>
      <c r="D886" s="56" t="n"/>
      <c r="E886" s="56" t="n"/>
    </row>
    <row r="887">
      <c r="A887" s="56" t="n"/>
      <c r="B887" s="67" t="n"/>
      <c r="C887" s="56" t="n"/>
      <c r="D887" s="56" t="n"/>
      <c r="E887" s="56" t="n"/>
    </row>
    <row r="888">
      <c r="A888" s="56" t="n"/>
      <c r="B888" s="67" t="n"/>
      <c r="C888" s="56" t="n"/>
      <c r="D888" s="56" t="n"/>
      <c r="E888" s="56" t="n"/>
    </row>
    <row r="889">
      <c r="A889" s="56" t="n"/>
      <c r="B889" s="67" t="n"/>
      <c r="C889" s="56" t="n"/>
      <c r="D889" s="56" t="n"/>
      <c r="E889" s="56" t="n"/>
    </row>
    <row r="890">
      <c r="A890" s="56" t="n"/>
      <c r="B890" s="67" t="n"/>
      <c r="C890" s="56" t="n"/>
      <c r="D890" s="56" t="n"/>
      <c r="E890" s="56" t="n"/>
    </row>
    <row r="891">
      <c r="A891" s="56" t="n"/>
      <c r="B891" s="67" t="n"/>
      <c r="C891" s="56" t="n"/>
      <c r="D891" s="56" t="n"/>
      <c r="E891" s="56" t="n"/>
    </row>
    <row r="892">
      <c r="A892" s="56" t="n"/>
      <c r="B892" s="67" t="n"/>
      <c r="C892" s="56" t="n"/>
      <c r="D892" s="56" t="n"/>
      <c r="E892" s="56" t="n"/>
    </row>
    <row r="893">
      <c r="A893" s="56" t="n"/>
      <c r="B893" s="67" t="n"/>
      <c r="C893" s="56" t="n"/>
      <c r="D893" s="56" t="n"/>
      <c r="E893" s="56" t="n"/>
    </row>
    <row r="894">
      <c r="A894" s="56" t="n"/>
      <c r="B894" s="67" t="n"/>
      <c r="C894" s="56" t="n"/>
      <c r="D894" s="56" t="n"/>
      <c r="E894" s="56" t="n"/>
    </row>
    <row r="895">
      <c r="A895" s="56" t="n"/>
      <c r="B895" s="67" t="n"/>
      <c r="C895" s="56" t="n"/>
      <c r="D895" s="56" t="n"/>
      <c r="E895" s="56" t="n"/>
    </row>
    <row r="896">
      <c r="A896" s="56" t="n"/>
      <c r="B896" s="67" t="n"/>
      <c r="C896" s="56" t="n"/>
      <c r="D896" s="56" t="n"/>
      <c r="E896" s="56" t="n"/>
    </row>
    <row r="897">
      <c r="A897" s="56" t="n"/>
      <c r="B897" s="67" t="n"/>
      <c r="C897" s="56" t="n"/>
      <c r="D897" s="56" t="n"/>
      <c r="E897" s="56" t="n"/>
    </row>
    <row r="898">
      <c r="A898" s="56" t="n"/>
      <c r="B898" s="67" t="n"/>
      <c r="C898" s="56" t="n"/>
      <c r="D898" s="56" t="n"/>
      <c r="E898" s="56" t="n"/>
    </row>
    <row r="899">
      <c r="A899" s="56" t="n"/>
      <c r="B899" s="67" t="n"/>
      <c r="C899" s="56" t="n"/>
      <c r="D899" s="56" t="n"/>
      <c r="E899" s="56" t="n"/>
    </row>
    <row r="900">
      <c r="A900" s="56" t="n"/>
      <c r="B900" s="67" t="n"/>
      <c r="C900" s="56" t="n"/>
      <c r="D900" s="56" t="n"/>
      <c r="E900" s="56" t="n"/>
    </row>
    <row r="901">
      <c r="A901" s="56" t="n"/>
      <c r="B901" s="67" t="n"/>
      <c r="C901" s="56" t="n"/>
      <c r="D901" s="56" t="n"/>
      <c r="E901" s="56" t="n"/>
    </row>
    <row r="902">
      <c r="A902" s="56" t="n"/>
      <c r="B902" s="67" t="n"/>
      <c r="C902" s="56" t="n"/>
      <c r="D902" s="56" t="n"/>
      <c r="E902" s="56" t="n"/>
    </row>
    <row r="903">
      <c r="A903" s="56" t="n"/>
      <c r="B903" s="67" t="n"/>
      <c r="C903" s="56" t="n"/>
      <c r="D903" s="56" t="n"/>
      <c r="E903" s="56" t="n"/>
    </row>
    <row r="904">
      <c r="A904" s="56" t="n"/>
      <c r="B904" s="67" t="n"/>
      <c r="C904" s="56" t="n"/>
      <c r="D904" s="56" t="n"/>
      <c r="E904" s="56" t="n"/>
    </row>
    <row r="905">
      <c r="A905" s="56" t="n"/>
      <c r="B905" s="67" t="n"/>
      <c r="C905" s="56" t="n"/>
      <c r="D905" s="56" t="n"/>
      <c r="E905" s="56" t="n"/>
    </row>
    <row r="906">
      <c r="A906" s="56" t="n"/>
      <c r="B906" s="67" t="n"/>
      <c r="C906" s="56" t="n"/>
      <c r="D906" s="56" t="n"/>
      <c r="E906" s="56" t="n"/>
    </row>
    <row r="907">
      <c r="A907" s="56" t="n"/>
      <c r="B907" s="67" t="n"/>
      <c r="C907" s="56" t="n"/>
      <c r="D907" s="56" t="n"/>
      <c r="E907" s="56" t="n"/>
    </row>
    <row r="908">
      <c r="A908" s="56" t="n"/>
      <c r="B908" s="67" t="n"/>
      <c r="C908" s="56" t="n"/>
      <c r="D908" s="56" t="n"/>
      <c r="E908" s="56" t="n"/>
    </row>
    <row r="909">
      <c r="A909" s="56" t="n"/>
      <c r="B909" s="67" t="n"/>
      <c r="C909" s="56" t="n"/>
      <c r="D909" s="56" t="n"/>
      <c r="E909" s="56" t="n"/>
    </row>
    <row r="910">
      <c r="A910" s="56" t="n"/>
      <c r="B910" s="67" t="n"/>
      <c r="C910" s="56" t="n"/>
      <c r="D910" s="56" t="n"/>
      <c r="E910" s="56" t="n"/>
    </row>
    <row r="911">
      <c r="A911" s="56" t="n"/>
      <c r="B911" s="67" t="n"/>
      <c r="C911" s="56" t="n"/>
      <c r="D911" s="56" t="n"/>
      <c r="E911" s="56" t="n"/>
    </row>
    <row r="912">
      <c r="A912" s="56" t="n"/>
      <c r="B912" s="67" t="n"/>
      <c r="C912" s="56" t="n"/>
      <c r="D912" s="56" t="n"/>
      <c r="E912" s="56" t="n"/>
    </row>
    <row r="913">
      <c r="A913" s="56" t="n"/>
      <c r="B913" s="67" t="n"/>
      <c r="C913" s="56" t="n"/>
      <c r="D913" s="56" t="n"/>
      <c r="E913" s="56" t="n"/>
    </row>
    <row r="914">
      <c r="A914" s="56" t="n"/>
      <c r="B914" s="67" t="n"/>
      <c r="C914" s="56" t="n"/>
      <c r="D914" s="56" t="n"/>
      <c r="E914" s="56" t="n"/>
    </row>
    <row r="915">
      <c r="A915" s="56" t="n"/>
      <c r="B915" s="67" t="n"/>
      <c r="C915" s="56" t="n"/>
      <c r="D915" s="56" t="n"/>
      <c r="E915" s="56" t="n"/>
    </row>
    <row r="916">
      <c r="A916" s="56" t="n"/>
      <c r="B916" s="67" t="n"/>
      <c r="C916" s="56" t="n"/>
      <c r="D916" s="56" t="n"/>
      <c r="E916" s="56" t="n"/>
    </row>
    <row r="917">
      <c r="A917" s="56" t="n"/>
      <c r="B917" s="67" t="n"/>
      <c r="C917" s="56" t="n"/>
      <c r="D917" s="56" t="n"/>
      <c r="E917" s="56" t="n"/>
    </row>
    <row r="918">
      <c r="A918" s="56" t="n"/>
      <c r="B918" s="67" t="n"/>
      <c r="C918" s="56" t="n"/>
      <c r="D918" s="56" t="n"/>
      <c r="E918" s="56" t="n"/>
    </row>
    <row r="919">
      <c r="A919" s="56" t="n"/>
      <c r="B919" s="67" t="n"/>
      <c r="C919" s="56" t="n"/>
      <c r="D919" s="56" t="n"/>
      <c r="E919" s="56" t="n"/>
    </row>
    <row r="920">
      <c r="A920" s="56" t="n"/>
      <c r="B920" s="67" t="n"/>
      <c r="C920" s="56" t="n"/>
      <c r="D920" s="56" t="n"/>
      <c r="E920" s="56" t="n"/>
    </row>
    <row r="921">
      <c r="A921" s="56" t="n"/>
      <c r="B921" s="67" t="n"/>
      <c r="C921" s="56" t="n"/>
      <c r="D921" s="56" t="n"/>
      <c r="E921" s="56" t="n"/>
    </row>
    <row r="922">
      <c r="A922" s="56" t="n"/>
      <c r="B922" s="67" t="n"/>
      <c r="C922" s="56" t="n"/>
      <c r="D922" s="56" t="n"/>
      <c r="E922" s="56" t="n"/>
    </row>
    <row r="923">
      <c r="A923" s="56" t="n"/>
      <c r="B923" s="67" t="n"/>
      <c r="C923" s="56" t="n"/>
      <c r="D923" s="56" t="n"/>
      <c r="E923" s="56" t="n"/>
    </row>
    <row r="924">
      <c r="A924" s="56" t="n"/>
      <c r="B924" s="67" t="n"/>
      <c r="C924" s="56" t="n"/>
      <c r="D924" s="56" t="n"/>
      <c r="E924" s="56" t="n"/>
    </row>
    <row r="925">
      <c r="A925" s="56" t="n"/>
      <c r="B925" s="67" t="n"/>
      <c r="C925" s="56" t="n"/>
      <c r="D925" s="56" t="n"/>
      <c r="E925" s="56" t="n"/>
    </row>
    <row r="926">
      <c r="A926" s="56" t="n"/>
      <c r="B926" s="67" t="n"/>
      <c r="C926" s="56" t="n"/>
      <c r="D926" s="56" t="n"/>
      <c r="E926" s="56" t="n"/>
    </row>
    <row r="927">
      <c r="A927" s="56" t="n"/>
      <c r="B927" s="67" t="n"/>
      <c r="C927" s="56" t="n"/>
      <c r="D927" s="56" t="n"/>
      <c r="E927" s="56" t="n"/>
    </row>
    <row r="928">
      <c r="A928" s="56" t="n"/>
      <c r="B928" s="67" t="n"/>
      <c r="C928" s="56" t="n"/>
      <c r="D928" s="56" t="n"/>
      <c r="E928" s="56" t="n"/>
    </row>
    <row r="929">
      <c r="A929" s="56" t="n"/>
      <c r="B929" s="67" t="n"/>
      <c r="C929" s="56" t="n"/>
      <c r="D929" s="56" t="n"/>
      <c r="E929" s="56" t="n"/>
    </row>
    <row r="930">
      <c r="A930" s="56" t="n"/>
      <c r="B930" s="67" t="n"/>
      <c r="C930" s="56" t="n"/>
      <c r="D930" s="56" t="n"/>
      <c r="E930" s="56" t="n"/>
    </row>
    <row r="931">
      <c r="A931" s="56" t="n"/>
      <c r="B931" s="67" t="n"/>
      <c r="C931" s="56" t="n"/>
      <c r="D931" s="56" t="n"/>
      <c r="E931" s="56" t="n"/>
    </row>
    <row r="932">
      <c r="A932" s="56" t="n"/>
      <c r="B932" s="67" t="n"/>
      <c r="C932" s="56" t="n"/>
      <c r="D932" s="56" t="n"/>
      <c r="E932" s="56" t="n"/>
    </row>
    <row r="933">
      <c r="A933" s="56" t="n"/>
      <c r="B933" s="67" t="n"/>
      <c r="C933" s="56" t="n"/>
      <c r="D933" s="56" t="n"/>
      <c r="E933" s="56" t="n"/>
    </row>
    <row r="934">
      <c r="A934" s="56" t="n"/>
      <c r="B934" s="67" t="n"/>
      <c r="C934" s="56" t="n"/>
      <c r="D934" s="56" t="n"/>
      <c r="E934" s="56" t="n"/>
    </row>
    <row r="935">
      <c r="A935" s="56" t="n"/>
      <c r="B935" s="67" t="n"/>
      <c r="C935" s="56" t="n"/>
      <c r="D935" s="56" t="n"/>
      <c r="E935" s="56" t="n"/>
    </row>
    <row r="936">
      <c r="A936" s="56" t="n"/>
      <c r="B936" s="67" t="n"/>
      <c r="C936" s="56" t="n"/>
      <c r="D936" s="56" t="n"/>
      <c r="E936" s="56" t="n"/>
    </row>
    <row r="937">
      <c r="A937" s="56" t="n"/>
      <c r="B937" s="67" t="n"/>
      <c r="C937" s="56" t="n"/>
      <c r="D937" s="56" t="n"/>
      <c r="E937" s="56" t="n"/>
    </row>
    <row r="938">
      <c r="A938" s="56" t="n"/>
      <c r="B938" s="67" t="n"/>
      <c r="C938" s="56" t="n"/>
      <c r="D938" s="56" t="n"/>
      <c r="E938" s="56" t="n"/>
    </row>
    <row r="939">
      <c r="A939" s="56" t="n"/>
      <c r="B939" s="67" t="n"/>
      <c r="C939" s="56" t="n"/>
      <c r="D939" s="56" t="n"/>
      <c r="E939" s="56" t="n"/>
    </row>
    <row r="940">
      <c r="A940" s="56" t="n"/>
      <c r="B940" s="67" t="n"/>
      <c r="C940" s="56" t="n"/>
      <c r="D940" s="56" t="n"/>
      <c r="E940" s="56" t="n"/>
    </row>
    <row r="941">
      <c r="A941" s="56" t="n"/>
      <c r="B941" s="67" t="n"/>
      <c r="C941" s="56" t="n"/>
      <c r="D941" s="56" t="n"/>
      <c r="E941" s="56" t="n"/>
    </row>
    <row r="942">
      <c r="A942" s="56" t="n"/>
      <c r="B942" s="67" t="n"/>
      <c r="C942" s="56" t="n"/>
      <c r="D942" s="56" t="n"/>
      <c r="E942" s="56" t="n"/>
    </row>
    <row r="943">
      <c r="A943" s="56" t="n"/>
      <c r="B943" s="67" t="n"/>
      <c r="C943" s="56" t="n"/>
      <c r="D943" s="56" t="n"/>
      <c r="E943" s="56" t="n"/>
    </row>
    <row r="944">
      <c r="A944" s="56" t="n"/>
      <c r="B944" s="67" t="n"/>
      <c r="C944" s="56" t="n"/>
      <c r="D944" s="56" t="n"/>
      <c r="E944" s="56" t="n"/>
    </row>
    <row r="945">
      <c r="A945" s="56" t="n"/>
      <c r="B945" s="67" t="n"/>
      <c r="C945" s="56" t="n"/>
      <c r="D945" s="56" t="n"/>
      <c r="E945" s="56" t="n"/>
    </row>
    <row r="946">
      <c r="A946" s="56" t="n"/>
      <c r="B946" s="67" t="n"/>
      <c r="C946" s="56" t="n"/>
      <c r="D946" s="56" t="n"/>
      <c r="E946" s="56" t="n"/>
    </row>
    <row r="947">
      <c r="A947" s="56" t="n"/>
      <c r="B947" s="67" t="n"/>
      <c r="C947" s="56" t="n"/>
      <c r="D947" s="56" t="n"/>
      <c r="E947" s="56" t="n"/>
    </row>
    <row r="948">
      <c r="A948" s="56" t="n"/>
      <c r="B948" s="67" t="n"/>
      <c r="C948" s="56" t="n"/>
      <c r="D948" s="56" t="n"/>
      <c r="E948" s="56" t="n"/>
    </row>
    <row r="949">
      <c r="A949" s="56" t="n"/>
      <c r="B949" s="67" t="n"/>
      <c r="C949" s="56" t="n"/>
      <c r="D949" s="56" t="n"/>
      <c r="E949" s="56" t="n"/>
    </row>
    <row r="950">
      <c r="A950" s="56" t="n"/>
      <c r="B950" s="67" t="n"/>
      <c r="C950" s="56" t="n"/>
      <c r="D950" s="56" t="n"/>
      <c r="E950" s="56" t="n"/>
    </row>
    <row r="951">
      <c r="A951" s="56" t="n"/>
      <c r="B951" s="67" t="n"/>
      <c r="C951" s="56" t="n"/>
      <c r="D951" s="56" t="n"/>
      <c r="E951" s="56" t="n"/>
    </row>
    <row r="952">
      <c r="A952" s="56" t="n"/>
      <c r="B952" s="67" t="n"/>
      <c r="C952" s="56" t="n"/>
      <c r="D952" s="56" t="n"/>
      <c r="E952" s="56" t="n"/>
    </row>
    <row r="953">
      <c r="A953" s="56" t="n"/>
      <c r="B953" s="67" t="n"/>
      <c r="C953" s="56" t="n"/>
      <c r="D953" s="56" t="n"/>
      <c r="E953" s="56" t="n"/>
    </row>
    <row r="954">
      <c r="A954" s="56" t="n"/>
      <c r="B954" s="67" t="n"/>
      <c r="C954" s="56" t="n"/>
      <c r="D954" s="56" t="n"/>
      <c r="E954" s="56" t="n"/>
    </row>
    <row r="955">
      <c r="A955" s="56" t="n"/>
      <c r="B955" s="67" t="n"/>
      <c r="C955" s="56" t="n"/>
      <c r="D955" s="56" t="n"/>
      <c r="E955" s="56" t="n"/>
    </row>
    <row r="956">
      <c r="A956" s="56" t="n"/>
      <c r="B956" s="67" t="n"/>
      <c r="C956" s="56" t="n"/>
      <c r="D956" s="56" t="n"/>
      <c r="E956" s="56" t="n"/>
    </row>
    <row r="957">
      <c r="A957" s="56" t="n"/>
      <c r="B957" s="67" t="n"/>
      <c r="C957" s="56" t="n"/>
      <c r="D957" s="56" t="n"/>
      <c r="E957" s="56" t="n"/>
    </row>
    <row r="958">
      <c r="A958" s="56" t="n"/>
      <c r="B958" s="67" t="n"/>
      <c r="C958" s="56" t="n"/>
      <c r="D958" s="56" t="n"/>
      <c r="E958" s="56" t="n"/>
    </row>
    <row r="959">
      <c r="A959" s="56" t="n"/>
      <c r="B959" s="67" t="n"/>
      <c r="C959" s="56" t="n"/>
      <c r="D959" s="56" t="n"/>
      <c r="E959" s="56" t="n"/>
    </row>
    <row r="960">
      <c r="A960" s="56" t="n"/>
      <c r="B960" s="67" t="n"/>
      <c r="C960" s="56" t="n"/>
      <c r="D960" s="56" t="n"/>
      <c r="E960" s="56" t="n"/>
    </row>
    <row r="961">
      <c r="A961" s="56" t="n"/>
      <c r="B961" s="67" t="n"/>
      <c r="C961" s="56" t="n"/>
      <c r="D961" s="56" t="n"/>
      <c r="E961" s="56" t="n"/>
    </row>
    <row r="962">
      <c r="A962" s="56" t="n"/>
      <c r="B962" s="67" t="n"/>
      <c r="C962" s="56" t="n"/>
      <c r="D962" s="56" t="n"/>
      <c r="E962" s="56" t="n"/>
    </row>
    <row r="963">
      <c r="A963" s="56" t="n"/>
      <c r="B963" s="67" t="n"/>
      <c r="C963" s="56" t="n"/>
      <c r="D963" s="56" t="n"/>
      <c r="E963" s="56" t="n"/>
    </row>
    <row r="964">
      <c r="A964" s="56" t="n"/>
      <c r="B964" s="67" t="n"/>
      <c r="C964" s="56" t="n"/>
      <c r="D964" s="56" t="n"/>
      <c r="E964" s="56" t="n"/>
    </row>
    <row r="965">
      <c r="A965" s="56" t="n"/>
      <c r="B965" s="67" t="n"/>
      <c r="C965" s="56" t="n"/>
      <c r="D965" s="56" t="n"/>
      <c r="E965" s="56" t="n"/>
    </row>
    <row r="966">
      <c r="A966" s="56" t="n"/>
      <c r="B966" s="67" t="n"/>
      <c r="C966" s="56" t="n"/>
      <c r="D966" s="56" t="n"/>
      <c r="E966" s="56" t="n"/>
    </row>
    <row r="967">
      <c r="A967" s="56" t="n"/>
      <c r="B967" s="67" t="n"/>
      <c r="C967" s="56" t="n"/>
      <c r="D967" s="56" t="n"/>
      <c r="E967" s="56" t="n"/>
    </row>
    <row r="968">
      <c r="A968" s="56" t="n"/>
      <c r="B968" s="67" t="n"/>
      <c r="C968" s="56" t="n"/>
      <c r="D968" s="56" t="n"/>
      <c r="E968" s="56" t="n"/>
    </row>
    <row r="969">
      <c r="A969" s="56" t="n"/>
      <c r="B969" s="67" t="n"/>
      <c r="C969" s="56" t="n"/>
      <c r="D969" s="56" t="n"/>
      <c r="E969" s="56" t="n"/>
    </row>
    <row r="970">
      <c r="A970" s="56" t="n"/>
      <c r="B970" s="67" t="n"/>
      <c r="C970" s="56" t="n"/>
      <c r="D970" s="56" t="n"/>
      <c r="E970" s="56" t="n"/>
    </row>
    <row r="971">
      <c r="A971" s="56" t="n"/>
      <c r="B971" s="67" t="n"/>
      <c r="C971" s="56" t="n"/>
      <c r="D971" s="56" t="n"/>
      <c r="E971" s="56" t="n"/>
    </row>
    <row r="972">
      <c r="A972" s="56" t="n"/>
      <c r="B972" s="67" t="n"/>
      <c r="C972" s="56" t="n"/>
      <c r="D972" s="56" t="n"/>
      <c r="E972" s="56" t="n"/>
    </row>
    <row r="973">
      <c r="A973" s="56" t="n"/>
      <c r="B973" s="67" t="n"/>
      <c r="C973" s="56" t="n"/>
      <c r="D973" s="56" t="n"/>
      <c r="E973" s="56" t="n"/>
    </row>
    <row r="974">
      <c r="A974" s="56" t="n"/>
      <c r="B974" s="67" t="n"/>
      <c r="C974" s="56" t="n"/>
      <c r="D974" s="56" t="n"/>
      <c r="E974" s="56" t="n"/>
    </row>
    <row r="975">
      <c r="A975" s="56" t="n"/>
      <c r="B975" s="67" t="n"/>
      <c r="C975" s="56" t="n"/>
      <c r="D975" s="56" t="n"/>
      <c r="E975" s="56" t="n"/>
    </row>
    <row r="976">
      <c r="A976" s="56" t="n"/>
      <c r="B976" s="67" t="n"/>
      <c r="C976" s="56" t="n"/>
      <c r="D976" s="56" t="n"/>
      <c r="E976" s="56" t="n"/>
    </row>
    <row r="977">
      <c r="A977" s="56" t="n"/>
      <c r="B977" s="67" t="n"/>
      <c r="C977" s="56" t="n"/>
      <c r="D977" s="56" t="n"/>
      <c r="E977" s="56" t="n"/>
    </row>
    <row r="978">
      <c r="A978" s="56" t="n"/>
      <c r="B978" s="67" t="n"/>
      <c r="C978" s="56" t="n"/>
      <c r="D978" s="56" t="n"/>
      <c r="E978" s="56" t="n"/>
    </row>
    <row r="979">
      <c r="A979" s="56" t="n"/>
      <c r="B979" s="67" t="n"/>
      <c r="C979" s="56" t="n"/>
      <c r="D979" s="56" t="n"/>
      <c r="E979" s="56" t="n"/>
    </row>
    <row r="980">
      <c r="A980" s="56" t="n"/>
      <c r="B980" s="67" t="n"/>
      <c r="C980" s="56" t="n"/>
      <c r="D980" s="56" t="n"/>
      <c r="E980" s="56" t="n"/>
    </row>
    <row r="981">
      <c r="A981" s="56" t="n"/>
      <c r="B981" s="67" t="n"/>
      <c r="C981" s="56" t="n"/>
      <c r="D981" s="56" t="n"/>
      <c r="E981" s="56" t="n"/>
    </row>
    <row r="982">
      <c r="A982" s="56" t="n"/>
      <c r="B982" s="67" t="n"/>
      <c r="C982" s="56" t="n"/>
      <c r="D982" s="56" t="n"/>
      <c r="E982" s="56" t="n"/>
    </row>
    <row r="983">
      <c r="A983" s="56" t="n"/>
      <c r="B983" s="67" t="n"/>
      <c r="C983" s="56" t="n"/>
      <c r="D983" s="56" t="n"/>
      <c r="E983" s="56" t="n"/>
    </row>
    <row r="984">
      <c r="A984" s="56" t="n"/>
      <c r="B984" s="67" t="n"/>
      <c r="C984" s="56" t="n"/>
      <c r="D984" s="56" t="n"/>
      <c r="E984" s="56" t="n"/>
    </row>
    <row r="985">
      <c r="A985" s="56" t="n"/>
      <c r="B985" s="67" t="n"/>
      <c r="C985" s="56" t="n"/>
      <c r="D985" s="56" t="n"/>
      <c r="E985" s="56" t="n"/>
    </row>
    <row r="986">
      <c r="A986" s="56" t="n"/>
      <c r="B986" s="67" t="n"/>
      <c r="C986" s="56" t="n"/>
      <c r="D986" s="56" t="n"/>
      <c r="E986" s="56" t="n"/>
    </row>
    <row r="987">
      <c r="A987" s="56" t="n"/>
      <c r="B987" s="67" t="n"/>
      <c r="C987" s="56" t="n"/>
      <c r="D987" s="56" t="n"/>
      <c r="E987" s="56" t="n"/>
    </row>
    <row r="988">
      <c r="A988" s="56" t="n"/>
      <c r="B988" s="67" t="n"/>
      <c r="C988" s="56" t="n"/>
      <c r="D988" s="56" t="n"/>
      <c r="E988" s="56" t="n"/>
    </row>
    <row r="989">
      <c r="A989" s="56" t="n"/>
      <c r="B989" s="67" t="n"/>
      <c r="C989" s="56" t="n"/>
      <c r="D989" s="56" t="n"/>
      <c r="E989" s="56" t="n"/>
    </row>
    <row r="990">
      <c r="A990" s="56" t="n"/>
      <c r="B990" s="67" t="n"/>
      <c r="C990" s="56" t="n"/>
      <c r="D990" s="56" t="n"/>
      <c r="E990" s="56" t="n"/>
    </row>
    <row r="991">
      <c r="A991" s="56" t="n"/>
      <c r="B991" s="67" t="n"/>
      <c r="C991" s="56" t="n"/>
      <c r="D991" s="56" t="n"/>
      <c r="E991" s="56" t="n"/>
    </row>
    <row r="992">
      <c r="A992" s="56" t="n"/>
      <c r="B992" s="67" t="n"/>
      <c r="C992" s="56" t="n"/>
      <c r="D992" s="56" t="n"/>
      <c r="E992" s="56" t="n"/>
    </row>
    <row r="993">
      <c r="A993" s="56" t="n"/>
      <c r="B993" s="67" t="n"/>
      <c r="C993" s="56" t="n"/>
      <c r="D993" s="56" t="n"/>
      <c r="E993" s="56" t="n"/>
    </row>
    <row r="994">
      <c r="A994" s="56" t="n"/>
      <c r="B994" s="67" t="n"/>
      <c r="C994" s="56" t="n"/>
      <c r="D994" s="56" t="n"/>
      <c r="E994" s="56" t="n"/>
    </row>
    <row r="995">
      <c r="A995" s="56" t="n"/>
      <c r="B995" s="67" t="n"/>
      <c r="C995" s="56" t="n"/>
      <c r="D995" s="56" t="n"/>
      <c r="E995" s="56" t="n"/>
    </row>
    <row r="996">
      <c r="A996" s="56" t="n"/>
      <c r="B996" s="67" t="n"/>
      <c r="C996" s="56" t="n"/>
      <c r="D996" s="56" t="n"/>
      <c r="E996" s="56" t="n"/>
    </row>
    <row r="997">
      <c r="A997" s="56" t="n"/>
      <c r="B997" s="67" t="n"/>
      <c r="C997" s="56" t="n"/>
      <c r="D997" s="56" t="n"/>
      <c r="E997" s="56" t="n"/>
    </row>
    <row r="998">
      <c r="A998" s="56" t="n"/>
      <c r="B998" s="67" t="n"/>
      <c r="C998" s="56" t="n"/>
      <c r="D998" s="56" t="n"/>
      <c r="E998" s="56" t="n"/>
    </row>
    <row r="999">
      <c r="A999" s="56" t="n"/>
      <c r="B999" s="67" t="n"/>
      <c r="C999" s="56" t="n"/>
      <c r="D999" s="56" t="n"/>
      <c r="E999" s="56" t="n"/>
    </row>
    <row r="1000">
      <c r="A1000" s="56" t="n"/>
      <c r="B1000" s="67" t="n"/>
      <c r="C1000" s="56" t="n"/>
      <c r="D1000" s="56" t="n"/>
      <c r="E1000" s="56" t="n"/>
    </row>
  </sheetData>
  <mergeCells count="2">
    <mergeCell ref="B1:D1"/>
    <mergeCell ref="B2:D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2026-09-22T03:14:22Z</dcterms:created>
  <dcterms:modified xmlns:dcterms="http://purl.org/dc/terms/" xmlns:xsi="http://www.w3.org/2001/XMLSchema-instance" xsi:type="dcterms:W3CDTF">2026-09-22T03:14:23Z</dcterms:modified>
</cp:coreProperties>
</file>