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écnico em desenvolvimento de sistemas\19_05_14 Kleber_aula\"/>
    </mc:Choice>
  </mc:AlternateContent>
  <bookViews>
    <workbookView xWindow="0" yWindow="0" windowWidth="21600" windowHeight="9630" activeTab="4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4" i="5"/>
  <c r="F5" i="5"/>
  <c r="F6" i="5"/>
  <c r="F4" i="5"/>
  <c r="H5" i="5"/>
  <c r="H6" i="5"/>
  <c r="H4" i="5"/>
  <c r="E7" i="4"/>
  <c r="E8" i="4"/>
  <c r="E9" i="4"/>
  <c r="E10" i="4"/>
  <c r="E11" i="4"/>
  <c r="E12" i="4"/>
  <c r="E6" i="4"/>
  <c r="D7" i="4"/>
  <c r="D8" i="4"/>
  <c r="D9" i="4"/>
  <c r="D10" i="4"/>
  <c r="D11" i="4"/>
  <c r="D12" i="4"/>
  <c r="D6" i="4"/>
  <c r="E20" i="3"/>
  <c r="F20" i="3"/>
  <c r="D20" i="3"/>
  <c r="E12" i="3"/>
  <c r="F12" i="3"/>
  <c r="D12" i="3"/>
  <c r="H6" i="3"/>
  <c r="H7" i="3"/>
  <c r="H8" i="3"/>
  <c r="H9" i="3"/>
  <c r="H10" i="3"/>
  <c r="H11" i="3"/>
  <c r="H15" i="3"/>
  <c r="H16" i="3"/>
  <c r="H17" i="3"/>
  <c r="H18" i="3"/>
  <c r="H19" i="3"/>
  <c r="I15" i="3"/>
  <c r="I16" i="3"/>
  <c r="I17" i="3"/>
  <c r="I18" i="3"/>
  <c r="I19" i="3"/>
  <c r="I14" i="3"/>
  <c r="H14" i="3"/>
  <c r="I7" i="3"/>
  <c r="I8" i="3"/>
  <c r="I9" i="3"/>
  <c r="I10" i="3"/>
  <c r="I11" i="3"/>
  <c r="I6" i="3"/>
  <c r="J15" i="3"/>
  <c r="J16" i="3"/>
  <c r="J17" i="3"/>
  <c r="J18" i="3"/>
  <c r="J19" i="3"/>
  <c r="J14" i="3"/>
  <c r="G15" i="3"/>
  <c r="G16" i="3"/>
  <c r="G17" i="3"/>
  <c r="G18" i="3"/>
  <c r="G19" i="3"/>
  <c r="G14" i="3"/>
  <c r="G20" i="3" s="1"/>
  <c r="J7" i="3"/>
  <c r="J8" i="3"/>
  <c r="J9" i="3"/>
  <c r="J10" i="3"/>
  <c r="J11" i="3"/>
  <c r="J6" i="3"/>
  <c r="G8" i="3"/>
  <c r="G9" i="3"/>
  <c r="G10" i="3"/>
  <c r="G11" i="3"/>
  <c r="G7" i="3"/>
  <c r="G6" i="3"/>
  <c r="G12" i="3" s="1"/>
  <c r="G4" i="2"/>
  <c r="G5" i="2"/>
  <c r="G6" i="2"/>
  <c r="G7" i="2"/>
  <c r="G8" i="2"/>
  <c r="G2" i="1"/>
  <c r="D21" i="3" l="1"/>
</calcChain>
</file>

<file path=xl/sharedStrings.xml><?xml version="1.0" encoding="utf-8"?>
<sst xmlns="http://schemas.openxmlformats.org/spreadsheetml/2006/main" count="80" uniqueCount="65">
  <si>
    <t>Nome</t>
  </si>
  <si>
    <t>nota1</t>
  </si>
  <si>
    <t>nota2</t>
  </si>
  <si>
    <t>nota3</t>
  </si>
  <si>
    <t>nota4</t>
  </si>
  <si>
    <t>média</t>
  </si>
  <si>
    <t>Boletim escolar do SENAI</t>
  </si>
  <si>
    <r>
      <t>nota 1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Bimestre </t>
    </r>
  </si>
  <si>
    <r>
      <t>nota 2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Bimestre </t>
    </r>
  </si>
  <si>
    <r>
      <t>nota 3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Bimestre </t>
    </r>
  </si>
  <si>
    <r>
      <t>nota 4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Bimestre </t>
    </r>
  </si>
  <si>
    <t>Média</t>
  </si>
  <si>
    <t>Situação</t>
  </si>
  <si>
    <t>Adão</t>
  </si>
  <si>
    <t>Alberto</t>
  </si>
  <si>
    <t>Antônio</t>
  </si>
  <si>
    <t>Ariel</t>
  </si>
  <si>
    <t>Roberto</t>
  </si>
  <si>
    <t>Empresa Nacional S/A</t>
  </si>
  <si>
    <t>Código</t>
  </si>
  <si>
    <t>Produto</t>
  </si>
  <si>
    <t>Jan</t>
  </si>
  <si>
    <t>Fev</t>
  </si>
  <si>
    <t>Mar</t>
  </si>
  <si>
    <t>Máximo</t>
  </si>
  <si>
    <t>Porca</t>
  </si>
  <si>
    <t>Parafuso</t>
  </si>
  <si>
    <t>Arruela</t>
  </si>
  <si>
    <t>Alicate</t>
  </si>
  <si>
    <t>Martelo</t>
  </si>
  <si>
    <t>Prego</t>
  </si>
  <si>
    <t>Totais</t>
  </si>
  <si>
    <t>abr</t>
  </si>
  <si>
    <t>mai</t>
  </si>
  <si>
    <t>jun</t>
  </si>
  <si>
    <t>Totais do semestre</t>
  </si>
  <si>
    <t>Mínimo</t>
  </si>
  <si>
    <r>
      <t>Total 1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Trim</t>
    </r>
  </si>
  <si>
    <r>
      <t>Total 2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Trim</t>
    </r>
  </si>
  <si>
    <t>Valor do dolar</t>
  </si>
  <si>
    <t>Papelaria papel branco</t>
  </si>
  <si>
    <t>Produtos</t>
  </si>
  <si>
    <t>Qtde</t>
  </si>
  <si>
    <t>Preço Unit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</si>
  <si>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</si>
  <si>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</si>
  <si>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</si>
  <si>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</si>
  <si>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</si>
  <si>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</si>
  <si>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</si>
  <si>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</si>
  <si>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</si>
  <si>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>Arararas Informática - Hardware e Software</t>
  </si>
  <si>
    <t>Rua São Francisco de Assis, 123 - Resende - RJ</t>
  </si>
  <si>
    <t>No</t>
  </si>
  <si>
    <t>Salário Bruto</t>
  </si>
  <si>
    <t>INSS</t>
  </si>
  <si>
    <t>Gratificação</t>
  </si>
  <si>
    <t>Gratificação R$</t>
  </si>
  <si>
    <t>Salário Líquido</t>
  </si>
  <si>
    <t>Eduardo</t>
  </si>
  <si>
    <t xml:space="preserve">Maria </t>
  </si>
  <si>
    <t>Helena</t>
  </si>
  <si>
    <t>INSS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</si>
</sst>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5" formatCode="_-[$R$-416]* #,##0.00_-;\-[$R$-416]* #,##0.00_-;_-[$R$-416]* &quot;-&quot;??_-;_-@_-"/>
    <numFmt numFmtId="166" formatCode="&quot;R$&quot;#,##0.00"/>
    <numFmt numFmtId="168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4" xfId="0" applyBorder="1"/>
    <xf numFmtId="165" fontId="0" fillId="0" borderId="1" xfId="0" applyNumberFormat="1" applyBorder="1"/>
    <xf numFmtId="166" fontId="0" fillId="0" borderId="1" xfId="1" applyNumberFormat="1" applyFont="1" applyBorder="1"/>
    <xf numFmtId="166" fontId="0" fillId="0" borderId="1" xfId="0" applyNumberFormat="1" applyBorder="1"/>
    <xf numFmtId="0" fontId="0" fillId="0" borderId="2" xfId="0" applyBorder="1" applyAlignment="1"/>
    <xf numFmtId="0" fontId="0" fillId="0" borderId="3" xfId="0" applyBorder="1" applyAlignment="1"/>
    <xf numFmtId="166" fontId="0" fillId="0" borderId="1" xfId="0" applyNumberFormat="1" applyBorder="1" applyAlignment="1"/>
    <xf numFmtId="0" fontId="0" fillId="2" borderId="1" xfId="0" applyFill="1" applyBorder="1" applyAlignment="1"/>
    <xf numFmtId="0" fontId="0" fillId="2" borderId="1" xfId="0" applyFill="1" applyBorder="1"/>
    <xf numFmtId="166" fontId="0" fillId="3" borderId="1" xfId="1" applyNumberFormat="1" applyFont="1" applyFill="1" applyBorder="1"/>
    <xf numFmtId="166" fontId="0" fillId="3" borderId="1" xfId="0" applyNumberFormat="1" applyFill="1" applyBorder="1"/>
    <xf numFmtId="166" fontId="0" fillId="4" borderId="1" xfId="0" applyNumberFormat="1" applyFill="1" applyBorder="1" applyAlignment="1">
      <alignment horizontal="right"/>
    </xf>
    <xf numFmtId="166" fontId="0" fillId="4" borderId="1" xfId="0" applyNumberFormat="1" applyFill="1" applyBorder="1"/>
    <xf numFmtId="166" fontId="0" fillId="5" borderId="1" xfId="0" applyNumberFormat="1" applyFill="1" applyBorder="1"/>
    <xf numFmtId="0" fontId="0" fillId="0" borderId="1" xfId="0" applyNumberFormat="1" applyBorder="1"/>
    <xf numFmtId="168" fontId="0" fillId="0" borderId="1" xfId="0" applyNumberFormat="1" applyBorder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9" fontId="0" fillId="0" borderId="1" xfId="2" applyFon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130" zoomScaleNormal="130" workbookViewId="0">
      <selection activeCell="G3" sqref="G3"/>
    </sheetView>
  </sheetViews>
  <sheetFormatPr defaultRowHeight="15" x14ac:dyDescent="0.25"/>
  <sheetData>
    <row r="1" spans="1: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C2">
        <v>70</v>
      </c>
      <c r="D2">
        <v>80</v>
      </c>
      <c r="E2">
        <v>50</v>
      </c>
      <c r="F2">
        <v>100</v>
      </c>
      <c r="G2">
        <f>AVERAGE(C2:F2)</f>
        <v>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6" sqref="C6"/>
    </sheetView>
  </sheetViews>
  <sheetFormatPr defaultRowHeight="15" x14ac:dyDescent="0.25"/>
  <cols>
    <col min="8" max="8" width="10.7109375" bestFit="1" customWidth="1"/>
  </cols>
  <sheetData>
    <row r="1" spans="1:8" x14ac:dyDescent="0.25">
      <c r="A1" s="1" t="s">
        <v>6</v>
      </c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ht="32.25" x14ac:dyDescent="0.25">
      <c r="A3" s="2" t="s">
        <v>0</v>
      </c>
      <c r="B3" s="2"/>
      <c r="C3" s="3" t="s">
        <v>7</v>
      </c>
      <c r="D3" s="3" t="s">
        <v>8</v>
      </c>
      <c r="E3" s="3" t="s">
        <v>9</v>
      </c>
      <c r="F3" s="3" t="s">
        <v>10</v>
      </c>
      <c r="G3" s="2" t="s">
        <v>11</v>
      </c>
      <c r="H3" s="2" t="s">
        <v>12</v>
      </c>
    </row>
    <row r="4" spans="1:8" x14ac:dyDescent="0.25">
      <c r="A4" s="2" t="s">
        <v>13</v>
      </c>
      <c r="B4" s="2"/>
      <c r="C4" s="2">
        <v>50</v>
      </c>
      <c r="D4" s="2">
        <v>30</v>
      </c>
      <c r="E4" s="2">
        <v>40</v>
      </c>
      <c r="F4" s="2">
        <v>20</v>
      </c>
      <c r="G4" s="2">
        <f>AVERAGE(C4:F4)</f>
        <v>35</v>
      </c>
      <c r="H4" s="4">
        <v>43599</v>
      </c>
    </row>
    <row r="5" spans="1:8" x14ac:dyDescent="0.25">
      <c r="A5" s="2" t="s">
        <v>14</v>
      </c>
      <c r="B5" s="2"/>
      <c r="C5" s="2">
        <v>70</v>
      </c>
      <c r="D5" s="2">
        <v>60</v>
      </c>
      <c r="E5" s="2">
        <v>80</v>
      </c>
      <c r="F5" s="2">
        <v>90</v>
      </c>
      <c r="G5" s="2">
        <f t="shared" ref="G5:G8" si="0">AVERAGE(C5:F5)</f>
        <v>75</v>
      </c>
      <c r="H5" s="4">
        <v>43599</v>
      </c>
    </row>
    <row r="6" spans="1:8" x14ac:dyDescent="0.25">
      <c r="A6" s="2" t="s">
        <v>15</v>
      </c>
      <c r="B6" s="2"/>
      <c r="C6" s="2">
        <v>10</v>
      </c>
      <c r="D6" s="2">
        <v>100</v>
      </c>
      <c r="E6" s="2">
        <v>50</v>
      </c>
      <c r="F6" s="2">
        <v>70</v>
      </c>
      <c r="G6" s="2">
        <f t="shared" si="0"/>
        <v>57.5</v>
      </c>
      <c r="H6" s="4">
        <v>43599</v>
      </c>
    </row>
    <row r="7" spans="1:8" x14ac:dyDescent="0.25">
      <c r="A7" s="2" t="s">
        <v>16</v>
      </c>
      <c r="B7" s="2"/>
      <c r="C7" s="2">
        <v>90</v>
      </c>
      <c r="D7" s="2">
        <v>80</v>
      </c>
      <c r="E7" s="2">
        <v>70</v>
      </c>
      <c r="F7" s="2">
        <v>100</v>
      </c>
      <c r="G7" s="2">
        <f t="shared" si="0"/>
        <v>85</v>
      </c>
      <c r="H7" s="4">
        <v>43599</v>
      </c>
    </row>
    <row r="8" spans="1:8" x14ac:dyDescent="0.25">
      <c r="A8" s="2" t="s">
        <v>17</v>
      </c>
      <c r="B8" s="2"/>
      <c r="C8" s="2">
        <v>100</v>
      </c>
      <c r="D8" s="2">
        <v>60</v>
      </c>
      <c r="E8" s="2">
        <v>50</v>
      </c>
      <c r="F8" s="2">
        <v>100</v>
      </c>
      <c r="G8" s="2">
        <f t="shared" si="0"/>
        <v>77.5</v>
      </c>
      <c r="H8" s="4">
        <v>43599</v>
      </c>
    </row>
  </sheetData>
  <mergeCells count="2">
    <mergeCell ref="A1:H1"/>
    <mergeCell ref="A2:H2"/>
  </mergeCells>
  <conditionalFormatting sqref="G4:G8">
    <cfRule type="cellIs" dxfId="1" priority="2" operator="greaterThan">
      <formula>70</formula>
    </cfRule>
  </conditionalFormatting>
  <conditionalFormatting sqref="G4:G8">
    <cfRule type="cellIs" dxfId="0" priority="1" operator="lessThan">
      <formula>70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1"/>
  <sheetViews>
    <sheetView zoomScale="120" zoomScaleNormal="120" workbookViewId="0">
      <selection activeCell="N9" sqref="N9"/>
    </sheetView>
  </sheetViews>
  <sheetFormatPr defaultRowHeight="15" x14ac:dyDescent="0.25"/>
  <cols>
    <col min="3" max="3" width="9" customWidth="1"/>
    <col min="4" max="5" width="13.42578125" bestFit="1" customWidth="1"/>
    <col min="6" max="6" width="13.5703125" bestFit="1" customWidth="1"/>
    <col min="7" max="7" width="14.7109375" customWidth="1"/>
    <col min="8" max="8" width="12" customWidth="1"/>
    <col min="9" max="9" width="13.85546875" customWidth="1"/>
    <col min="10" max="10" width="13.42578125" bestFit="1" customWidth="1"/>
  </cols>
  <sheetData>
    <row r="3" spans="2:10" x14ac:dyDescent="0.25">
      <c r="B3" s="7" t="s">
        <v>18</v>
      </c>
      <c r="C3" s="7"/>
      <c r="D3" s="7"/>
      <c r="E3" s="7"/>
      <c r="F3" s="7"/>
      <c r="G3" s="7"/>
      <c r="H3" s="7"/>
      <c r="I3" s="7"/>
      <c r="J3" s="7"/>
    </row>
    <row r="4" spans="2:10" x14ac:dyDescent="0.25">
      <c r="B4" s="8"/>
      <c r="C4" s="8"/>
      <c r="D4" s="8"/>
      <c r="E4" s="8"/>
      <c r="F4" s="8"/>
      <c r="G4" s="8"/>
      <c r="H4" s="8"/>
      <c r="I4" s="8"/>
      <c r="J4" s="8"/>
    </row>
    <row r="5" spans="2:10" ht="17.25" x14ac:dyDescent="0.25">
      <c r="B5" s="5" t="s">
        <v>19</v>
      </c>
      <c r="C5" s="5" t="s">
        <v>20</v>
      </c>
      <c r="D5" s="5" t="s">
        <v>21</v>
      </c>
      <c r="E5" s="5" t="s">
        <v>22</v>
      </c>
      <c r="F5" s="5" t="s">
        <v>23</v>
      </c>
      <c r="G5" s="5" t="s">
        <v>37</v>
      </c>
      <c r="H5" s="5" t="s">
        <v>24</v>
      </c>
      <c r="I5" s="5" t="s">
        <v>36</v>
      </c>
      <c r="J5" s="5" t="s">
        <v>11</v>
      </c>
    </row>
    <row r="6" spans="2:10" x14ac:dyDescent="0.25">
      <c r="B6" s="5">
        <v>1</v>
      </c>
      <c r="C6" s="2" t="s">
        <v>25</v>
      </c>
      <c r="D6" s="10">
        <v>4500</v>
      </c>
      <c r="E6" s="10">
        <v>5040</v>
      </c>
      <c r="F6" s="10">
        <v>5696</v>
      </c>
      <c r="G6" s="19">
        <f>SUM(D6:F6)</f>
        <v>15236</v>
      </c>
      <c r="H6" s="17">
        <f>MAX(D6:F6)</f>
        <v>5696</v>
      </c>
      <c r="I6" s="21">
        <f>MIN(D6:F6)</f>
        <v>4500</v>
      </c>
      <c r="J6" s="11">
        <f>AVERAGE(D6:F6)</f>
        <v>5078.666666666667</v>
      </c>
    </row>
    <row r="7" spans="2:10" x14ac:dyDescent="0.25">
      <c r="B7" s="5">
        <v>2</v>
      </c>
      <c r="C7" s="2" t="s">
        <v>26</v>
      </c>
      <c r="D7" s="10">
        <v>6250</v>
      </c>
      <c r="E7" s="10">
        <v>7000</v>
      </c>
      <c r="F7" s="10">
        <v>7910</v>
      </c>
      <c r="G7" s="19">
        <f>SUM(D7:F7)</f>
        <v>21160</v>
      </c>
      <c r="H7" s="17">
        <f t="shared" ref="H7:H11" si="0">MAX(D7:F7)</f>
        <v>7910</v>
      </c>
      <c r="I7" s="21">
        <f t="shared" ref="I7:I11" si="1">MIN(D7:F7)</f>
        <v>6250</v>
      </c>
      <c r="J7" s="11">
        <f t="shared" ref="J7:J11" si="2">AVERAGE(D7:F7)</f>
        <v>7053.333333333333</v>
      </c>
    </row>
    <row r="8" spans="2:10" x14ac:dyDescent="0.25">
      <c r="B8" s="5">
        <v>3</v>
      </c>
      <c r="C8" s="2" t="s">
        <v>27</v>
      </c>
      <c r="D8" s="10">
        <v>3300</v>
      </c>
      <c r="E8" s="10">
        <v>3696</v>
      </c>
      <c r="F8" s="10">
        <v>4176</v>
      </c>
      <c r="G8" s="19">
        <f t="shared" ref="G8:G11" si="3">SUM(D8:F8)</f>
        <v>11172</v>
      </c>
      <c r="H8" s="17">
        <f t="shared" si="0"/>
        <v>4176</v>
      </c>
      <c r="I8" s="21">
        <f t="shared" si="1"/>
        <v>3300</v>
      </c>
      <c r="J8" s="11">
        <f t="shared" si="2"/>
        <v>3724</v>
      </c>
    </row>
    <row r="9" spans="2:10" x14ac:dyDescent="0.25">
      <c r="B9" s="5">
        <v>4</v>
      </c>
      <c r="C9" s="2" t="s">
        <v>30</v>
      </c>
      <c r="D9" s="10">
        <v>8000</v>
      </c>
      <c r="E9" s="10">
        <v>8690</v>
      </c>
      <c r="F9" s="10">
        <v>10125</v>
      </c>
      <c r="G9" s="19">
        <f t="shared" si="3"/>
        <v>26815</v>
      </c>
      <c r="H9" s="17">
        <f t="shared" si="0"/>
        <v>10125</v>
      </c>
      <c r="I9" s="21">
        <f t="shared" si="1"/>
        <v>8000</v>
      </c>
      <c r="J9" s="11">
        <f t="shared" si="2"/>
        <v>8938.3333333333339</v>
      </c>
    </row>
    <row r="10" spans="2:10" x14ac:dyDescent="0.25">
      <c r="B10" s="5">
        <v>5</v>
      </c>
      <c r="C10" s="2" t="s">
        <v>28</v>
      </c>
      <c r="D10" s="10">
        <v>4557</v>
      </c>
      <c r="E10" s="10">
        <v>5104</v>
      </c>
      <c r="F10" s="10">
        <v>5676</v>
      </c>
      <c r="G10" s="19">
        <f t="shared" si="3"/>
        <v>15337</v>
      </c>
      <c r="H10" s="17">
        <f t="shared" si="0"/>
        <v>5676</v>
      </c>
      <c r="I10" s="21">
        <f t="shared" si="1"/>
        <v>4557</v>
      </c>
      <c r="J10" s="11">
        <f t="shared" si="2"/>
        <v>5112.333333333333</v>
      </c>
    </row>
    <row r="11" spans="2:10" x14ac:dyDescent="0.25">
      <c r="B11" s="5">
        <v>6</v>
      </c>
      <c r="C11" s="2" t="s">
        <v>29</v>
      </c>
      <c r="D11" s="10">
        <v>3260</v>
      </c>
      <c r="E11" s="10">
        <v>3640</v>
      </c>
      <c r="F11" s="10">
        <v>4113</v>
      </c>
      <c r="G11" s="19">
        <f t="shared" si="3"/>
        <v>11013</v>
      </c>
      <c r="H11" s="17">
        <f t="shared" si="0"/>
        <v>4113</v>
      </c>
      <c r="I11" s="21">
        <f t="shared" si="1"/>
        <v>3260</v>
      </c>
      <c r="J11" s="11">
        <f t="shared" si="2"/>
        <v>3671</v>
      </c>
    </row>
    <row r="12" spans="2:10" x14ac:dyDescent="0.25">
      <c r="B12" s="2" t="s">
        <v>31</v>
      </c>
      <c r="C12" s="16"/>
      <c r="D12" s="11">
        <f>SUM(D6:D11)</f>
        <v>29867</v>
      </c>
      <c r="E12" s="11">
        <f t="shared" ref="E12:F12" si="4">SUM(E6:E11)</f>
        <v>33170</v>
      </c>
      <c r="F12" s="11">
        <f t="shared" si="4"/>
        <v>37696</v>
      </c>
      <c r="G12" s="20">
        <f>SUM(G6:G11)</f>
        <v>100733</v>
      </c>
      <c r="H12" s="16"/>
      <c r="I12" s="16"/>
      <c r="J12" s="16"/>
    </row>
    <row r="13" spans="2:10" ht="17.25" x14ac:dyDescent="0.25">
      <c r="B13" s="5" t="s">
        <v>19</v>
      </c>
      <c r="C13" s="5" t="s">
        <v>20</v>
      </c>
      <c r="D13" s="5" t="s">
        <v>32</v>
      </c>
      <c r="E13" s="5" t="s">
        <v>33</v>
      </c>
      <c r="F13" s="5" t="s">
        <v>34</v>
      </c>
      <c r="G13" s="5" t="s">
        <v>38</v>
      </c>
      <c r="H13" s="5" t="s">
        <v>24</v>
      </c>
      <c r="I13" s="5" t="s">
        <v>36</v>
      </c>
      <c r="J13" s="5" t="s">
        <v>11</v>
      </c>
    </row>
    <row r="14" spans="2:10" x14ac:dyDescent="0.25">
      <c r="B14" s="5">
        <v>1</v>
      </c>
      <c r="C14" s="2" t="s">
        <v>25</v>
      </c>
      <c r="D14" s="10">
        <v>6265</v>
      </c>
      <c r="E14" s="10">
        <v>6954</v>
      </c>
      <c r="F14" s="10">
        <v>7858</v>
      </c>
      <c r="G14" s="19">
        <f>SUM(D14:F14)</f>
        <v>21077</v>
      </c>
      <c r="H14" s="18">
        <f>MAX(D14:F14)</f>
        <v>7858</v>
      </c>
      <c r="I14" s="21">
        <f>MIN(C14:F14)</f>
        <v>6265</v>
      </c>
      <c r="J14" s="11">
        <f>AVERAGE(D14:F14)</f>
        <v>7025.666666666667</v>
      </c>
    </row>
    <row r="15" spans="2:10" x14ac:dyDescent="0.25">
      <c r="B15" s="5">
        <v>2</v>
      </c>
      <c r="C15" s="2" t="s">
        <v>26</v>
      </c>
      <c r="D15" s="10">
        <v>8701</v>
      </c>
      <c r="E15" s="10">
        <v>9658</v>
      </c>
      <c r="F15" s="10">
        <v>10197</v>
      </c>
      <c r="G15" s="19">
        <f t="shared" ref="G15:G19" si="5">SUM(D15:F15)</f>
        <v>28556</v>
      </c>
      <c r="H15" s="18">
        <f t="shared" ref="H15:H19" si="6">MAX(D15:F15)</f>
        <v>10197</v>
      </c>
      <c r="I15" s="21">
        <f t="shared" ref="I15:I19" si="7">MIN(C15:F15)</f>
        <v>8701</v>
      </c>
      <c r="J15" s="11">
        <f t="shared" ref="J15:J19" si="8">AVERAGE(D15:F15)</f>
        <v>9518.6666666666661</v>
      </c>
    </row>
    <row r="16" spans="2:10" x14ac:dyDescent="0.25">
      <c r="B16" s="5">
        <v>3</v>
      </c>
      <c r="C16" s="2" t="s">
        <v>27</v>
      </c>
      <c r="D16" s="10">
        <v>4569</v>
      </c>
      <c r="E16" s="10">
        <v>5099</v>
      </c>
      <c r="F16" s="10">
        <v>5769</v>
      </c>
      <c r="G16" s="19">
        <f t="shared" si="5"/>
        <v>15437</v>
      </c>
      <c r="H16" s="18">
        <f t="shared" si="6"/>
        <v>5769</v>
      </c>
      <c r="I16" s="21">
        <f t="shared" si="7"/>
        <v>4569</v>
      </c>
      <c r="J16" s="11">
        <f t="shared" si="8"/>
        <v>5145.666666666667</v>
      </c>
    </row>
    <row r="17" spans="2:10" x14ac:dyDescent="0.25">
      <c r="B17" s="5">
        <v>4</v>
      </c>
      <c r="C17" s="2" t="s">
        <v>30</v>
      </c>
      <c r="D17" s="10">
        <v>12341</v>
      </c>
      <c r="E17" s="10">
        <v>12365</v>
      </c>
      <c r="F17" s="10">
        <v>13969</v>
      </c>
      <c r="G17" s="19">
        <f t="shared" si="5"/>
        <v>38675</v>
      </c>
      <c r="H17" s="18">
        <f t="shared" si="6"/>
        <v>13969</v>
      </c>
      <c r="I17" s="21">
        <f t="shared" si="7"/>
        <v>12341</v>
      </c>
      <c r="J17" s="11">
        <f t="shared" si="8"/>
        <v>12891.666666666666</v>
      </c>
    </row>
    <row r="18" spans="2:10" x14ac:dyDescent="0.25">
      <c r="B18" s="5">
        <v>5</v>
      </c>
      <c r="C18" s="2" t="s">
        <v>28</v>
      </c>
      <c r="D18" s="10">
        <v>6344</v>
      </c>
      <c r="E18" s="10">
        <v>7042</v>
      </c>
      <c r="F18" s="10">
        <v>7957</v>
      </c>
      <c r="G18" s="19">
        <f t="shared" si="5"/>
        <v>21343</v>
      </c>
      <c r="H18" s="18">
        <f t="shared" si="6"/>
        <v>7957</v>
      </c>
      <c r="I18" s="21">
        <f t="shared" si="7"/>
        <v>6344</v>
      </c>
      <c r="J18" s="11">
        <f t="shared" si="8"/>
        <v>7114.333333333333</v>
      </c>
    </row>
    <row r="19" spans="2:10" x14ac:dyDescent="0.25">
      <c r="B19" s="5">
        <v>6</v>
      </c>
      <c r="C19" s="2" t="s">
        <v>29</v>
      </c>
      <c r="D19" s="10">
        <v>4525</v>
      </c>
      <c r="E19" s="10">
        <v>5022</v>
      </c>
      <c r="F19" s="10">
        <v>5671</v>
      </c>
      <c r="G19" s="19">
        <f t="shared" si="5"/>
        <v>15218</v>
      </c>
      <c r="H19" s="18">
        <f t="shared" si="6"/>
        <v>5671</v>
      </c>
      <c r="I19" s="21">
        <f t="shared" si="7"/>
        <v>4525</v>
      </c>
      <c r="J19" s="11">
        <f t="shared" si="8"/>
        <v>5072.666666666667</v>
      </c>
    </row>
    <row r="20" spans="2:10" x14ac:dyDescent="0.25">
      <c r="B20" s="2" t="s">
        <v>31</v>
      </c>
      <c r="C20" s="16"/>
      <c r="D20" s="11">
        <f>SUM(D14:D19)</f>
        <v>42745</v>
      </c>
      <c r="E20" s="11">
        <f t="shared" ref="E20:F20" si="9">SUM(E14:E19)</f>
        <v>46140</v>
      </c>
      <c r="F20" s="11">
        <f t="shared" si="9"/>
        <v>51421</v>
      </c>
      <c r="G20" s="20">
        <f>SUM(G14:G19)</f>
        <v>140306</v>
      </c>
      <c r="H20" s="16"/>
      <c r="I20" s="16"/>
      <c r="J20" s="16"/>
    </row>
    <row r="21" spans="2:10" x14ac:dyDescent="0.25">
      <c r="B21" s="12" t="s">
        <v>35</v>
      </c>
      <c r="C21" s="13"/>
      <c r="D21" s="14">
        <f>G12+G20</f>
        <v>241039</v>
      </c>
      <c r="E21" s="15"/>
      <c r="F21" s="15"/>
      <c r="G21" s="15"/>
      <c r="H21" s="15"/>
      <c r="I21" s="15"/>
      <c r="J21" s="15"/>
    </row>
  </sheetData>
  <mergeCells count="2">
    <mergeCell ref="B21:C21"/>
    <mergeCell ref="B3:J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zoomScale="142" zoomScaleNormal="142" workbookViewId="0">
      <selection activeCell="E6" sqref="E6"/>
    </sheetView>
  </sheetViews>
  <sheetFormatPr defaultRowHeight="15" x14ac:dyDescent="0.25"/>
  <cols>
    <col min="1" max="1" width="14.85546875" customWidth="1"/>
    <col min="2" max="2" width="12" customWidth="1"/>
    <col min="3" max="3" width="12.7109375" customWidth="1"/>
    <col min="4" max="4" width="12" bestFit="1" customWidth="1"/>
    <col min="5" max="5" width="10.7109375" customWidth="1"/>
  </cols>
  <sheetData>
    <row r="3" spans="1:5" x14ac:dyDescent="0.25">
      <c r="A3" s="25" t="s">
        <v>39</v>
      </c>
      <c r="B3" s="26">
        <v>2.94</v>
      </c>
      <c r="C3" s="24"/>
      <c r="D3" s="7"/>
      <c r="E3" s="7"/>
    </row>
    <row r="4" spans="1:5" x14ac:dyDescent="0.25">
      <c r="A4" s="6" t="s">
        <v>40</v>
      </c>
      <c r="B4" s="6"/>
      <c r="C4" s="6"/>
      <c r="D4" s="6"/>
      <c r="E4" s="6"/>
    </row>
    <row r="5" spans="1:5" x14ac:dyDescent="0.25">
      <c r="A5" s="5" t="s">
        <v>41</v>
      </c>
      <c r="B5" s="5" t="s">
        <v>42</v>
      </c>
      <c r="C5" s="5" t="s">
        <v>43</v>
      </c>
      <c r="D5" s="5" t="s">
        <v>44</v>
      </c>
      <c r="E5" s="5" t="s">
        <v>45</v>
      </c>
    </row>
    <row r="6" spans="1:5" x14ac:dyDescent="0.25">
      <c r="A6" s="2" t="s">
        <v>46</v>
      </c>
      <c r="B6" s="22">
        <v>500</v>
      </c>
      <c r="C6" s="9">
        <v>0.15</v>
      </c>
      <c r="D6" s="9">
        <f>B6*C6</f>
        <v>75</v>
      </c>
      <c r="E6" s="23">
        <f>D6/$B$3</f>
        <v>25.510204081632654</v>
      </c>
    </row>
    <row r="7" spans="1:5" x14ac:dyDescent="0.25">
      <c r="A7" s="2" t="s">
        <v>47</v>
      </c>
      <c r="B7" s="22">
        <v>750</v>
      </c>
      <c r="C7" s="9">
        <v>0.15</v>
      </c>
      <c r="D7" s="9">
        <f t="shared" ref="D7:D12" si="0">B7*C7</f>
        <v>112.5</v>
      </c>
      <c r="E7" s="23">
        <f t="shared" ref="E7:E12" si="1">D7/$B$3</f>
        <v>38.265306122448983</v>
      </c>
    </row>
    <row r="8" spans="1:5" x14ac:dyDescent="0.25">
      <c r="A8" s="2" t="s">
        <v>48</v>
      </c>
      <c r="B8" s="22">
        <v>250</v>
      </c>
      <c r="C8" s="9">
        <v>10</v>
      </c>
      <c r="D8" s="9">
        <f t="shared" si="0"/>
        <v>2500</v>
      </c>
      <c r="E8" s="23">
        <f t="shared" si="1"/>
        <v>850.34013605442181</v>
      </c>
    </row>
    <row r="9" spans="1:5" x14ac:dyDescent="0.25">
      <c r="A9" s="2" t="s">
        <v>49</v>
      </c>
      <c r="B9" s="22">
        <v>310</v>
      </c>
      <c r="C9" s="9">
        <v>0.5</v>
      </c>
      <c r="D9" s="9">
        <f t="shared" si="0"/>
        <v>155</v>
      </c>
      <c r="E9" s="23">
        <f t="shared" si="1"/>
        <v>52.721088435374149</v>
      </c>
    </row>
    <row r="10" spans="1:5" x14ac:dyDescent="0.25">
      <c r="A10" s="2" t="s">
        <v>50</v>
      </c>
      <c r="B10" s="22">
        <v>500</v>
      </c>
      <c r="C10" s="9">
        <v>0.1</v>
      </c>
      <c r="D10" s="9">
        <f t="shared" si="0"/>
        <v>50</v>
      </c>
      <c r="E10" s="23">
        <f t="shared" si="1"/>
        <v>17.006802721088437</v>
      </c>
    </row>
    <row r="11" spans="1:5" x14ac:dyDescent="0.25">
      <c r="A11" s="2" t="s">
        <v>51</v>
      </c>
      <c r="B11" s="22">
        <v>1500</v>
      </c>
      <c r="C11" s="9">
        <v>2.5</v>
      </c>
      <c r="D11" s="9">
        <f t="shared" si="0"/>
        <v>3750</v>
      </c>
      <c r="E11" s="23">
        <f t="shared" si="1"/>
        <v>1275.5102040816328</v>
      </c>
    </row>
    <row r="12" spans="1:5" x14ac:dyDescent="0.25">
      <c r="A12" s="2" t="s">
        <v>52</v>
      </c>
      <c r="B12" s="22">
        <v>190</v>
      </c>
      <c r="C12" s="9">
        <v>6</v>
      </c>
      <c r="D12" s="9">
        <f t="shared" si="0"/>
        <v>1140</v>
      </c>
      <c r="E12" s="23">
        <f t="shared" si="1"/>
        <v>387.75510204081633</v>
      </c>
    </row>
  </sheetData>
  <mergeCells count="2">
    <mergeCell ref="A4:E4"/>
    <mergeCell ref="C3:E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160" zoomScaleNormal="160" workbookViewId="0">
      <selection activeCell="D8" sqref="D8"/>
    </sheetView>
  </sheetViews>
  <sheetFormatPr defaultRowHeight="15" x14ac:dyDescent="0.25"/>
  <cols>
    <col min="1" max="1" width="5.28515625" customWidth="1"/>
    <col min="3" max="3" width="11.5703125" customWidth="1"/>
    <col min="5" max="7" width="14.42578125" customWidth="1"/>
    <col min="8" max="8" width="15" customWidth="1"/>
  </cols>
  <sheetData>
    <row r="1" spans="1:9" x14ac:dyDescent="0.25">
      <c r="A1" s="31" t="s">
        <v>53</v>
      </c>
      <c r="B1" s="32"/>
      <c r="C1" s="32"/>
      <c r="D1" s="32"/>
      <c r="E1" s="32"/>
      <c r="F1" s="32"/>
      <c r="G1" s="32"/>
      <c r="H1" s="38"/>
      <c r="I1" s="33"/>
    </row>
    <row r="2" spans="1:9" x14ac:dyDescent="0.25">
      <c r="A2" s="35" t="s">
        <v>54</v>
      </c>
      <c r="B2" s="36"/>
      <c r="C2" s="36"/>
      <c r="D2" s="36"/>
      <c r="E2" s="36"/>
      <c r="F2" s="36"/>
      <c r="G2" s="36"/>
      <c r="H2" s="37"/>
      <c r="I2" s="34"/>
    </row>
    <row r="3" spans="1:9" x14ac:dyDescent="0.25">
      <c r="A3" s="30" t="s">
        <v>55</v>
      </c>
      <c r="B3" s="30" t="s">
        <v>0</v>
      </c>
      <c r="C3" s="30" t="s">
        <v>56</v>
      </c>
      <c r="D3" s="30" t="s">
        <v>57</v>
      </c>
      <c r="E3" s="30" t="s">
        <v>58</v>
      </c>
      <c r="F3" s="30" t="s">
        <v>64</v>
      </c>
      <c r="G3" s="30" t="s">
        <v>59</v>
      </c>
      <c r="H3" s="30" t="s">
        <v>60</v>
      </c>
    </row>
    <row r="4" spans="1:9" x14ac:dyDescent="0.25">
      <c r="A4" s="5">
        <v>1</v>
      </c>
      <c r="B4" s="2" t="s">
        <v>61</v>
      </c>
      <c r="C4" s="9">
        <v>853</v>
      </c>
      <c r="D4" s="27">
        <v>0.1</v>
      </c>
      <c r="E4" s="28">
        <v>0.09</v>
      </c>
      <c r="F4" s="9">
        <f>C4*D4</f>
        <v>85.300000000000011</v>
      </c>
      <c r="G4" s="9">
        <f>C4*E4</f>
        <v>76.77</v>
      </c>
      <c r="H4" s="9">
        <f>C4-(C4*D4)+(C4*E4)</f>
        <v>844.47</v>
      </c>
    </row>
    <row r="5" spans="1:9" x14ac:dyDescent="0.25">
      <c r="A5" s="5">
        <v>2</v>
      </c>
      <c r="B5" s="2" t="s">
        <v>62</v>
      </c>
      <c r="C5" s="9">
        <v>951</v>
      </c>
      <c r="D5" s="29">
        <v>9.9900000000000003E-2</v>
      </c>
      <c r="E5" s="28">
        <v>0.08</v>
      </c>
      <c r="F5" s="9">
        <f t="shared" ref="F5:F6" si="0">C5*D5</f>
        <v>95.004900000000006</v>
      </c>
      <c r="G5" s="9">
        <f t="shared" ref="G5:G6" si="1">C5*E5</f>
        <v>76.08</v>
      </c>
      <c r="H5" s="9">
        <f t="shared" ref="H5:H6" si="2">C5-(C5*D5)+(C5*E5)</f>
        <v>932.07510000000002</v>
      </c>
    </row>
    <row r="6" spans="1:9" x14ac:dyDescent="0.25">
      <c r="A6" s="5">
        <v>3</v>
      </c>
      <c r="B6" s="2" t="s">
        <v>63</v>
      </c>
      <c r="C6" s="9">
        <v>456</v>
      </c>
      <c r="D6" s="29">
        <v>8.6400000000000005E-2</v>
      </c>
      <c r="E6" s="28">
        <v>0.06</v>
      </c>
      <c r="F6" s="9">
        <f t="shared" si="0"/>
        <v>39.398400000000002</v>
      </c>
      <c r="G6" s="9">
        <f t="shared" si="1"/>
        <v>27.36</v>
      </c>
      <c r="H6" s="9">
        <f t="shared" si="2"/>
        <v>443.96160000000003</v>
      </c>
    </row>
  </sheetData>
  <mergeCells count="2">
    <mergeCell ref="A2:H2"/>
    <mergeCell ref="A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Aluno01</dc:creator>
  <cp:lastModifiedBy>Aluno01</cp:lastModifiedBy>
  <dcterms:created xsi:type="dcterms:W3CDTF">2019-05-14T22:18:34Z</dcterms:created>
  <dcterms:modified xsi:type="dcterms:W3CDTF">2019-05-15T01:37:32Z</dcterms:modified>
</cp:coreProperties>
</file>