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630"/>
  </bookViews>
  <sheets>
    <sheet name="VENDAS" sheetId="4" r:id="rId1"/>
    <sheet name="RELATÓRIO" sheetId="5" r:id="rId2"/>
  </sheets>
  <calcPr calcId="144525"/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3" i="4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3" i="4"/>
  <c r="E17" i="5" l="1"/>
  <c r="E11" i="5"/>
  <c r="E5" i="5"/>
  <c r="E4" i="5"/>
  <c r="E16" i="5"/>
  <c r="E10" i="5"/>
  <c r="E15" i="5"/>
  <c r="E9" i="5"/>
  <c r="E3" i="5"/>
  <c r="E14" i="5"/>
  <c r="E8" i="5"/>
  <c r="E2" i="5"/>
  <c r="B10" i="5"/>
  <c r="B9" i="5"/>
  <c r="B8" i="5"/>
  <c r="B7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B4" i="5" l="1"/>
  <c r="B3" i="5"/>
  <c r="B2" i="5"/>
</calcChain>
</file>

<file path=xl/sharedStrings.xml><?xml version="1.0" encoding="utf-8"?>
<sst xmlns="http://schemas.openxmlformats.org/spreadsheetml/2006/main" count="73" uniqueCount="48">
  <si>
    <t>VENDEDOR</t>
  </si>
  <si>
    <t>VALOR DA VENDA (R$)</t>
  </si>
  <si>
    <t>VALOR DO PRÊMIO</t>
  </si>
  <si>
    <t>COLOCAÇÃO</t>
  </si>
  <si>
    <t>Maria Salete Oliveira</t>
  </si>
  <si>
    <t>Rogério Santos</t>
  </si>
  <si>
    <t>Valdeliz Camargo</t>
  </si>
  <si>
    <t>Fernando Luis de Almeida</t>
  </si>
  <si>
    <t>André Bertoldo</t>
  </si>
  <si>
    <t>Ramona Celestina de Freitas</t>
  </si>
  <si>
    <t>Roberval Garimpo</t>
  </si>
  <si>
    <t>Leila Maria Alves</t>
  </si>
  <si>
    <t>Carmem Lucia Ferreira</t>
  </si>
  <si>
    <t>Geraldo Batista</t>
  </si>
  <si>
    <t>Horácio Penna</t>
  </si>
  <si>
    <t>Carlos de Almeida</t>
  </si>
  <si>
    <t>João Paulo de Almeda</t>
  </si>
  <si>
    <t>Maria Cecilia Nogueira</t>
  </si>
  <si>
    <t>Alan Veríssimo</t>
  </si>
  <si>
    <t>Ellen Jones</t>
  </si>
  <si>
    <t>Daniel Pedroso</t>
  </si>
  <si>
    <t>Eduardo Gouveia</t>
  </si>
  <si>
    <t>Henrique Marques Fernendes</t>
  </si>
  <si>
    <t>Giovana Maldonado</t>
  </si>
  <si>
    <t xml:space="preserve">Valor do Prêmio </t>
  </si>
  <si>
    <t>DEPARTAMENTO</t>
  </si>
  <si>
    <t>Informática</t>
  </si>
  <si>
    <t>Eletrodomésticos</t>
  </si>
  <si>
    <t>Livraria</t>
  </si>
  <si>
    <t>NÚMERO DE VENDEDORES</t>
  </si>
  <si>
    <t>Total</t>
  </si>
  <si>
    <t>Não efetuaram vendas</t>
  </si>
  <si>
    <t>Efetuaram vendas</t>
  </si>
  <si>
    <t>Ganhadores do prêmio</t>
  </si>
  <si>
    <t>VENDAS</t>
  </si>
  <si>
    <t>Maior</t>
  </si>
  <si>
    <t xml:space="preserve">Menor </t>
  </si>
  <si>
    <t>Média</t>
  </si>
  <si>
    <t>INFORMÁTICA</t>
  </si>
  <si>
    <t>Total Vendedores</t>
  </si>
  <si>
    <t>Ganhadores</t>
  </si>
  <si>
    <t>Média de Vendas Total</t>
  </si>
  <si>
    <t>Média de Vendas dos Não Ganhadores</t>
  </si>
  <si>
    <t>Meta:</t>
  </si>
  <si>
    <t>PRÊMIO EXTRA</t>
  </si>
  <si>
    <t>ELETRODOMÉSTICOS</t>
  </si>
  <si>
    <t>LIVRARIA</t>
  </si>
  <si>
    <t>CONCEITO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</si>
</sst>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R$&quot;* #,##0.00_);_(&quot;R$&quot;* \(#,##0.00\);_(&quot;R$&quot;* &quot;-&quot;??_);_(@_)"/>
  </numFmts>
  <fonts count="9" x14ac:knownFonts="1">
    <font>
      <sz val="10"/>
      <name val="Arial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8"/>
      <color rgb="FFFF0000"/>
      <name val="Calibri"/>
      <family val="2"/>
    </font>
    <font>
      <sz val="14"/>
      <color rgb="FFFF0000"/>
      <name val="Calibri"/>
      <family val="2"/>
    </font>
    <font>
      <sz val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164" fontId="3" fillId="0" borderId="1" xfId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4" fillId="0" borderId="0" xfId="0" applyFont="1"/>
    <xf numFmtId="164" fontId="5" fillId="0" borderId="0" xfId="1" applyFont="1"/>
    <xf numFmtId="0" fontId="6" fillId="0" borderId="0" xfId="0" applyFont="1" applyAlignment="1">
      <alignment horizontal="center"/>
    </xf>
    <xf numFmtId="0" fontId="6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1" applyFont="1"/>
    <xf numFmtId="0" fontId="6" fillId="0" borderId="1" xfId="0" applyFont="1" applyBorder="1"/>
    <xf numFmtId="0" fontId="8" fillId="0" borderId="0" xfId="0" applyFont="1"/>
    <xf numFmtId="0" fontId="8" fillId="0" borderId="1" xfId="0" applyFont="1" applyBorder="1"/>
    <xf numFmtId="164" fontId="8" fillId="0" borderId="1" xfId="1" applyFont="1" applyBorder="1"/>
    <xf numFmtId="0" fontId="7" fillId="3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workbookViewId="0">
      <selection activeCell="I12" sqref="I12"/>
    </sheetView>
  </sheetViews>
  <sheetFormatPr defaultRowHeight="12.75" x14ac:dyDescent="0.2"/>
  <cols>
    <col min="1" max="1" width="55.42578125" style="8" customWidth="1"/>
    <col min="2" max="2" width="24.42578125" style="8" customWidth="1"/>
    <col min="3" max="3" width="26.28515625" style="8" bestFit="1" customWidth="1"/>
    <col min="4" max="4" width="19.140625" style="7" customWidth="1"/>
    <col min="5" max="5" width="14.42578125" style="8" customWidth="1"/>
    <col min="6" max="6" width="14.85546875" style="8" customWidth="1"/>
    <col min="7" max="7" width="17.42578125" style="8" bestFit="1" customWidth="1"/>
    <col min="8" max="16384" width="9.140625" style="8"/>
  </cols>
  <sheetData>
    <row r="1" spans="1:7" ht="23.25" x14ac:dyDescent="0.35">
      <c r="A1" s="5" t="s">
        <v>24</v>
      </c>
      <c r="B1" s="6">
        <v>450000</v>
      </c>
      <c r="C1" s="5" t="s">
        <v>43</v>
      </c>
      <c r="D1" s="6">
        <v>500000</v>
      </c>
    </row>
    <row r="2" spans="1:7" ht="30" x14ac:dyDescent="0.2">
      <c r="A2" s="1" t="s">
        <v>0</v>
      </c>
      <c r="B2" s="1" t="s">
        <v>25</v>
      </c>
      <c r="C2" s="1" t="s">
        <v>1</v>
      </c>
      <c r="D2" s="1" t="s">
        <v>3</v>
      </c>
      <c r="E2" s="1" t="s">
        <v>2</v>
      </c>
      <c r="F2" s="1" t="s">
        <v>47</v>
      </c>
      <c r="G2" s="1" t="s">
        <v>44</v>
      </c>
    </row>
    <row r="3" spans="1:7" ht="15" x14ac:dyDescent="0.25">
      <c r="A3" s="2" t="s">
        <v>18</v>
      </c>
      <c r="B3" s="2" t="s">
        <v>26</v>
      </c>
      <c r="C3" s="3">
        <v>456000</v>
      </c>
      <c r="D3" s="4">
        <f>_xlfn.RANK.EQ(C3,$C$3:$C$22)</f>
        <v>12</v>
      </c>
      <c r="E3" s="3">
        <f>IF(C3&gt;=500000,450000,0)</f>
        <v>0</v>
      </c>
      <c r="F3" s="13" t="str">
        <f>IF(C3&gt;800000,"excelente",IF(C3&gt;500000,"ótimo",IF(C3=500000,"bom",IF(C3&lt;500000,"pode melhorarar"))))</f>
        <v>pode melhorarar</v>
      </c>
      <c r="G3" s="2"/>
    </row>
    <row r="4" spans="1:7" ht="15" x14ac:dyDescent="0.25">
      <c r="A4" s="2" t="s">
        <v>8</v>
      </c>
      <c r="B4" s="2" t="s">
        <v>27</v>
      </c>
      <c r="C4" s="3">
        <v>654000</v>
      </c>
      <c r="D4" s="4">
        <f t="shared" ref="D4:D22" si="0">_xlfn.RANK.EQ(C4,$C$3:$C$22)</f>
        <v>8</v>
      </c>
      <c r="E4" s="3">
        <f t="shared" ref="E4:E22" si="1">IF(C4&gt;=500000,450000,0)</f>
        <v>450000</v>
      </c>
      <c r="F4" s="13" t="str">
        <f t="shared" ref="F4:F22" si="2">IF(C4&gt;800000,"excelente",IF(C4&gt;500000,"ótimo",IF(C4=500000,"bom",IF(C4&lt;500000,"pode melhorarar"))))</f>
        <v>ótimo</v>
      </c>
      <c r="G4" s="2"/>
    </row>
    <row r="5" spans="1:7" ht="15" x14ac:dyDescent="0.25">
      <c r="A5" s="2" t="s">
        <v>15</v>
      </c>
      <c r="B5" s="2" t="s">
        <v>28</v>
      </c>
      <c r="C5" s="3">
        <v>123000</v>
      </c>
      <c r="D5" s="4">
        <f t="shared" si="0"/>
        <v>17</v>
      </c>
      <c r="E5" s="3">
        <f t="shared" si="1"/>
        <v>0</v>
      </c>
      <c r="F5" s="13" t="str">
        <f t="shared" si="2"/>
        <v>pode melhorarar</v>
      </c>
      <c r="G5" s="2"/>
    </row>
    <row r="6" spans="1:7" ht="15" x14ac:dyDescent="0.25">
      <c r="A6" s="2" t="s">
        <v>12</v>
      </c>
      <c r="B6" s="2" t="s">
        <v>27</v>
      </c>
      <c r="C6" s="3">
        <v>888888</v>
      </c>
      <c r="D6" s="4">
        <f t="shared" si="0"/>
        <v>1</v>
      </c>
      <c r="E6" s="3">
        <f t="shared" si="1"/>
        <v>450000</v>
      </c>
      <c r="F6" s="13" t="str">
        <f t="shared" si="2"/>
        <v>excelente</v>
      </c>
      <c r="G6" s="2"/>
    </row>
    <row r="7" spans="1:7" ht="15" x14ac:dyDescent="0.25">
      <c r="A7" s="2" t="s">
        <v>20</v>
      </c>
      <c r="B7" s="2" t="s">
        <v>27</v>
      </c>
      <c r="C7" s="3">
        <v>780000</v>
      </c>
      <c r="D7" s="4">
        <f t="shared" si="0"/>
        <v>6</v>
      </c>
      <c r="E7" s="3">
        <f t="shared" si="1"/>
        <v>450000</v>
      </c>
      <c r="F7" s="13" t="str">
        <f t="shared" si="2"/>
        <v>ótimo</v>
      </c>
      <c r="G7" s="2"/>
    </row>
    <row r="8" spans="1:7" ht="15" x14ac:dyDescent="0.25">
      <c r="A8" s="2" t="s">
        <v>21</v>
      </c>
      <c r="B8" s="2" t="s">
        <v>26</v>
      </c>
      <c r="C8" s="3"/>
      <c r="D8" s="4" t="e">
        <f t="shared" si="0"/>
        <v>#N/A</v>
      </c>
      <c r="E8" s="3">
        <f t="shared" si="1"/>
        <v>0</v>
      </c>
      <c r="F8" s="13" t="str">
        <f t="shared" si="2"/>
        <v>pode melhorarar</v>
      </c>
      <c r="G8" s="2"/>
    </row>
    <row r="9" spans="1:7" ht="15" x14ac:dyDescent="0.25">
      <c r="A9" s="2" t="s">
        <v>19</v>
      </c>
      <c r="B9" s="2" t="s">
        <v>26</v>
      </c>
      <c r="C9" s="3">
        <v>699600</v>
      </c>
      <c r="D9" s="4">
        <f t="shared" si="0"/>
        <v>7</v>
      </c>
      <c r="E9" s="3">
        <f t="shared" si="1"/>
        <v>450000</v>
      </c>
      <c r="F9" s="13" t="str">
        <f t="shared" si="2"/>
        <v>ótimo</v>
      </c>
      <c r="G9" s="2"/>
    </row>
    <row r="10" spans="1:7" ht="15" x14ac:dyDescent="0.25">
      <c r="A10" s="2" t="s">
        <v>7</v>
      </c>
      <c r="B10" s="2" t="s">
        <v>26</v>
      </c>
      <c r="C10" s="3">
        <v>654000</v>
      </c>
      <c r="D10" s="4">
        <f t="shared" si="0"/>
        <v>8</v>
      </c>
      <c r="E10" s="3">
        <f t="shared" si="1"/>
        <v>450000</v>
      </c>
      <c r="F10" s="13" t="str">
        <f t="shared" si="2"/>
        <v>ótimo</v>
      </c>
      <c r="G10" s="2"/>
    </row>
    <row r="11" spans="1:7" ht="15" x14ac:dyDescent="0.25">
      <c r="A11" s="2" t="s">
        <v>13</v>
      </c>
      <c r="B11" s="2" t="s">
        <v>28</v>
      </c>
      <c r="C11" s="3">
        <v>321000</v>
      </c>
      <c r="D11" s="4">
        <f t="shared" si="0"/>
        <v>13</v>
      </c>
      <c r="E11" s="3">
        <f t="shared" si="1"/>
        <v>0</v>
      </c>
      <c r="F11" s="13" t="str">
        <f t="shared" si="2"/>
        <v>pode melhorarar</v>
      </c>
      <c r="G11" s="2"/>
    </row>
    <row r="12" spans="1:7" ht="15" x14ac:dyDescent="0.25">
      <c r="A12" s="2" t="s">
        <v>23</v>
      </c>
      <c r="B12" s="2" t="s">
        <v>27</v>
      </c>
      <c r="C12" s="3">
        <v>844844</v>
      </c>
      <c r="D12" s="4">
        <f t="shared" si="0"/>
        <v>4</v>
      </c>
      <c r="E12" s="3">
        <f t="shared" si="1"/>
        <v>450000</v>
      </c>
      <c r="F12" s="13" t="str">
        <f t="shared" si="2"/>
        <v>excelente</v>
      </c>
      <c r="G12" s="2"/>
    </row>
    <row r="13" spans="1:7" ht="15" x14ac:dyDescent="0.25">
      <c r="A13" s="2" t="s">
        <v>22</v>
      </c>
      <c r="B13" s="2" t="s">
        <v>28</v>
      </c>
      <c r="C13" s="3">
        <v>654000</v>
      </c>
      <c r="D13" s="4">
        <f t="shared" si="0"/>
        <v>8</v>
      </c>
      <c r="E13" s="3">
        <f t="shared" si="1"/>
        <v>450000</v>
      </c>
      <c r="F13" s="13" t="str">
        <f t="shared" si="2"/>
        <v>ótimo</v>
      </c>
      <c r="G13" s="2"/>
    </row>
    <row r="14" spans="1:7" ht="15" x14ac:dyDescent="0.25">
      <c r="A14" s="2" t="s">
        <v>14</v>
      </c>
      <c r="B14" s="2" t="s">
        <v>26</v>
      </c>
      <c r="C14" s="3">
        <v>123000</v>
      </c>
      <c r="D14" s="4">
        <f t="shared" si="0"/>
        <v>17</v>
      </c>
      <c r="E14" s="3">
        <f t="shared" si="1"/>
        <v>0</v>
      </c>
      <c r="F14" s="13" t="str">
        <f t="shared" si="2"/>
        <v>pode melhorarar</v>
      </c>
      <c r="G14" s="2"/>
    </row>
    <row r="15" spans="1:7" ht="15" x14ac:dyDescent="0.25">
      <c r="A15" s="2" t="s">
        <v>16</v>
      </c>
      <c r="B15" s="2" t="s">
        <v>27</v>
      </c>
      <c r="C15" s="3">
        <v>321000</v>
      </c>
      <c r="D15" s="4">
        <f t="shared" si="0"/>
        <v>13</v>
      </c>
      <c r="E15" s="3">
        <f t="shared" si="1"/>
        <v>0</v>
      </c>
      <c r="F15" s="13" t="str">
        <f t="shared" si="2"/>
        <v>pode melhorarar</v>
      </c>
      <c r="G15" s="2"/>
    </row>
    <row r="16" spans="1:7" ht="15" x14ac:dyDescent="0.25">
      <c r="A16" s="2" t="s">
        <v>11</v>
      </c>
      <c r="B16" s="2" t="s">
        <v>28</v>
      </c>
      <c r="C16" s="3">
        <v>134500</v>
      </c>
      <c r="D16" s="4">
        <f t="shared" si="0"/>
        <v>16</v>
      </c>
      <c r="E16" s="3">
        <f t="shared" si="1"/>
        <v>0</v>
      </c>
      <c r="F16" s="13" t="str">
        <f t="shared" si="2"/>
        <v>pode melhorarar</v>
      </c>
      <c r="G16" s="2"/>
    </row>
    <row r="17" spans="1:7" ht="15" x14ac:dyDescent="0.25">
      <c r="A17" s="2" t="s">
        <v>17</v>
      </c>
      <c r="B17" s="2" t="s">
        <v>28</v>
      </c>
      <c r="C17" s="3"/>
      <c r="D17" s="4" t="e">
        <f t="shared" si="0"/>
        <v>#N/A</v>
      </c>
      <c r="E17" s="3">
        <f t="shared" si="1"/>
        <v>0</v>
      </c>
      <c r="F17" s="13" t="str">
        <f t="shared" si="2"/>
        <v>pode melhorarar</v>
      </c>
      <c r="G17" s="2"/>
    </row>
    <row r="18" spans="1:7" ht="15" x14ac:dyDescent="0.25">
      <c r="A18" s="2" t="s">
        <v>4</v>
      </c>
      <c r="B18" s="2" t="s">
        <v>26</v>
      </c>
      <c r="C18" s="3">
        <v>500000</v>
      </c>
      <c r="D18" s="4">
        <f t="shared" si="0"/>
        <v>11</v>
      </c>
      <c r="E18" s="3">
        <f t="shared" si="1"/>
        <v>450000</v>
      </c>
      <c r="F18" s="13" t="str">
        <f t="shared" si="2"/>
        <v>bom</v>
      </c>
      <c r="G18" s="2"/>
    </row>
    <row r="19" spans="1:7" ht="15" x14ac:dyDescent="0.25">
      <c r="A19" s="2" t="s">
        <v>9</v>
      </c>
      <c r="B19" s="2" t="s">
        <v>27</v>
      </c>
      <c r="C19" s="3">
        <v>250000</v>
      </c>
      <c r="D19" s="4">
        <f t="shared" si="0"/>
        <v>15</v>
      </c>
      <c r="E19" s="3">
        <f t="shared" si="1"/>
        <v>0</v>
      </c>
      <c r="F19" s="13" t="str">
        <f t="shared" si="2"/>
        <v>pode melhorarar</v>
      </c>
      <c r="G19" s="2"/>
    </row>
    <row r="20" spans="1:7" ht="15" x14ac:dyDescent="0.25">
      <c r="A20" s="2" t="s">
        <v>10</v>
      </c>
      <c r="B20" s="2" t="s">
        <v>27</v>
      </c>
      <c r="C20" s="3">
        <v>888888</v>
      </c>
      <c r="D20" s="4">
        <f t="shared" si="0"/>
        <v>1</v>
      </c>
      <c r="E20" s="3">
        <f t="shared" si="1"/>
        <v>450000</v>
      </c>
      <c r="F20" s="13" t="str">
        <f t="shared" si="2"/>
        <v>excelente</v>
      </c>
      <c r="G20" s="2"/>
    </row>
    <row r="21" spans="1:7" ht="15" x14ac:dyDescent="0.25">
      <c r="A21" s="2" t="s">
        <v>5</v>
      </c>
      <c r="B21" s="2" t="s">
        <v>26</v>
      </c>
      <c r="C21" s="3">
        <v>888888</v>
      </c>
      <c r="D21" s="4">
        <f t="shared" si="0"/>
        <v>1</v>
      </c>
      <c r="E21" s="3">
        <f t="shared" si="1"/>
        <v>450000</v>
      </c>
      <c r="F21" s="13" t="str">
        <f t="shared" si="2"/>
        <v>excelente</v>
      </c>
      <c r="G21" s="2"/>
    </row>
    <row r="22" spans="1:7" ht="15" x14ac:dyDescent="0.25">
      <c r="A22" s="2" t="s">
        <v>6</v>
      </c>
      <c r="B22" s="2" t="s">
        <v>26</v>
      </c>
      <c r="C22" s="3">
        <v>844844</v>
      </c>
      <c r="D22" s="4">
        <f t="shared" si="0"/>
        <v>4</v>
      </c>
      <c r="E22" s="3">
        <f t="shared" si="1"/>
        <v>450000</v>
      </c>
      <c r="F22" s="13" t="str">
        <f t="shared" si="2"/>
        <v>excelente</v>
      </c>
      <c r="G22" s="2"/>
    </row>
    <row r="24" spans="1:7" ht="15" x14ac:dyDescent="0.25">
      <c r="A24" s="9"/>
    </row>
    <row r="25" spans="1:7" ht="15" x14ac:dyDescent="0.25">
      <c r="A25" s="9"/>
    </row>
    <row r="26" spans="1:7" ht="15" x14ac:dyDescent="0.25">
      <c r="A26" s="9"/>
    </row>
    <row r="27" spans="1:7" ht="15" x14ac:dyDescent="0.25">
      <c r="A27" s="9"/>
    </row>
    <row r="28" spans="1:7" ht="15" x14ac:dyDescent="0.25">
      <c r="A28" s="9"/>
      <c r="B28" s="9"/>
    </row>
    <row r="29" spans="1:7" ht="15" x14ac:dyDescent="0.25">
      <c r="A29" s="9"/>
      <c r="B29" s="9"/>
    </row>
    <row r="30" spans="1:7" ht="15" x14ac:dyDescent="0.25">
      <c r="A30" s="9"/>
      <c r="B30" s="9"/>
    </row>
    <row r="31" spans="1:7" ht="15" x14ac:dyDescent="0.25">
      <c r="A31" s="9"/>
      <c r="B31" s="9"/>
    </row>
    <row r="32" spans="1:7" ht="15" x14ac:dyDescent="0.25">
      <c r="A32" s="9"/>
      <c r="B32" s="9"/>
    </row>
    <row r="33" spans="1:5" ht="15" x14ac:dyDescent="0.25">
      <c r="A33" s="9"/>
      <c r="B33" s="9"/>
    </row>
    <row r="34" spans="1:5" ht="15" x14ac:dyDescent="0.25">
      <c r="A34" s="9"/>
      <c r="B34" s="11"/>
      <c r="C34" s="9"/>
      <c r="D34" s="10"/>
      <c r="E34" s="9"/>
    </row>
    <row r="35" spans="1:5" ht="15" x14ac:dyDescent="0.25">
      <c r="A35" s="9"/>
      <c r="B35" s="11"/>
      <c r="C35" s="9"/>
      <c r="D35" s="10"/>
      <c r="E35" s="9"/>
    </row>
    <row r="36" spans="1:5" ht="15" x14ac:dyDescent="0.25">
      <c r="A36" s="9"/>
      <c r="B36" s="11"/>
      <c r="C36" s="9"/>
      <c r="D36" s="10"/>
      <c r="E36" s="9"/>
    </row>
    <row r="37" spans="1:5" ht="15" x14ac:dyDescent="0.25">
      <c r="A37" s="9"/>
      <c r="B37" s="12"/>
      <c r="C37" s="9"/>
      <c r="D37" s="10"/>
      <c r="E37" s="9"/>
    </row>
    <row r="38" spans="1:5" ht="15" x14ac:dyDescent="0.25">
      <c r="A38" s="9"/>
      <c r="B38" s="12"/>
      <c r="C38" s="9"/>
      <c r="D38" s="10"/>
      <c r="E38" s="9"/>
    </row>
    <row r="39" spans="1:5" ht="15" x14ac:dyDescent="0.25">
      <c r="C39" s="9"/>
      <c r="D39" s="10"/>
      <c r="E39" s="9"/>
    </row>
    <row r="40" spans="1:5" ht="15" x14ac:dyDescent="0.25">
      <c r="C40" s="9"/>
      <c r="D40" s="10"/>
      <c r="E40" s="9"/>
    </row>
    <row r="41" spans="1:5" ht="15" x14ac:dyDescent="0.25">
      <c r="C41" s="9"/>
      <c r="D41" s="10"/>
      <c r="E41" s="9"/>
    </row>
    <row r="42" spans="1:5" ht="15" x14ac:dyDescent="0.25">
      <c r="C42" s="9"/>
      <c r="D42" s="10"/>
      <c r="E42" s="9"/>
    </row>
    <row r="43" spans="1:5" ht="15" x14ac:dyDescent="0.25">
      <c r="C43" s="9"/>
      <c r="D43" s="10"/>
      <c r="E43" s="9"/>
    </row>
    <row r="44" spans="1:5" ht="15" x14ac:dyDescent="0.25">
      <c r="C44" s="9"/>
      <c r="D44" s="10"/>
      <c r="E44" s="9"/>
    </row>
    <row r="45" spans="1:5" ht="15" x14ac:dyDescent="0.25">
      <c r="A45" s="9"/>
      <c r="B45" s="9"/>
      <c r="C45" s="9"/>
      <c r="D45" s="10"/>
      <c r="E45" s="9"/>
    </row>
    <row r="46" spans="1:5" ht="15" x14ac:dyDescent="0.25">
      <c r="A46" s="9"/>
      <c r="B46" s="9"/>
      <c r="C46" s="9"/>
      <c r="D46" s="10"/>
      <c r="E46" s="9"/>
    </row>
    <row r="47" spans="1:5" ht="15" x14ac:dyDescent="0.25">
      <c r="A47" s="9"/>
      <c r="B47" s="9"/>
      <c r="C47" s="9"/>
      <c r="D47" s="10"/>
      <c r="E47" s="9"/>
    </row>
    <row r="48" spans="1:5" ht="15" x14ac:dyDescent="0.25">
      <c r="A48" s="9"/>
      <c r="B48" s="9"/>
      <c r="C48" s="9"/>
      <c r="D48" s="10"/>
      <c r="E48" s="9"/>
    </row>
    <row r="49" spans="1:5" ht="15" x14ac:dyDescent="0.25">
      <c r="A49" s="9"/>
      <c r="B49" s="9"/>
      <c r="C49" s="9"/>
      <c r="D49" s="10"/>
      <c r="E49" s="9"/>
    </row>
    <row r="50" spans="1:5" ht="15" x14ac:dyDescent="0.25">
      <c r="A50" s="9"/>
      <c r="B50" s="9"/>
      <c r="C50" s="9"/>
      <c r="D50" s="10"/>
      <c r="E50" s="9"/>
    </row>
    <row r="51" spans="1:5" ht="15" x14ac:dyDescent="0.25">
      <c r="A51" s="9"/>
      <c r="B51" s="9"/>
      <c r="C51" s="9"/>
      <c r="D51" s="10"/>
      <c r="E51" s="9"/>
    </row>
    <row r="52" spans="1:5" ht="15" x14ac:dyDescent="0.25">
      <c r="A52" s="9"/>
      <c r="B52" s="9"/>
      <c r="C52" s="9"/>
      <c r="D52" s="10"/>
      <c r="E52" s="9"/>
    </row>
    <row r="53" spans="1:5" ht="15" x14ac:dyDescent="0.25">
      <c r="A53" s="9"/>
      <c r="B53" s="9"/>
      <c r="C53" s="9"/>
      <c r="D53" s="10"/>
      <c r="E53" s="9"/>
    </row>
    <row r="54" spans="1:5" ht="15" x14ac:dyDescent="0.25">
      <c r="A54" s="9"/>
      <c r="B54" s="9"/>
      <c r="C54" s="9"/>
      <c r="D54" s="10"/>
      <c r="E54" s="9"/>
    </row>
    <row r="55" spans="1:5" ht="15" x14ac:dyDescent="0.25">
      <c r="A55" s="9"/>
      <c r="B55" s="9"/>
      <c r="C55" s="9"/>
      <c r="D55" s="10"/>
      <c r="E55" s="9"/>
    </row>
    <row r="56" spans="1:5" ht="15" x14ac:dyDescent="0.25">
      <c r="A56" s="9"/>
      <c r="B56" s="9"/>
      <c r="C56" s="9"/>
      <c r="D56" s="10"/>
      <c r="E56" s="9"/>
    </row>
    <row r="57" spans="1:5" ht="15" x14ac:dyDescent="0.25">
      <c r="A57" s="9"/>
      <c r="B57" s="9"/>
      <c r="C57" s="9"/>
      <c r="D57" s="10"/>
      <c r="E57" s="9"/>
    </row>
    <row r="58" spans="1:5" ht="15" x14ac:dyDescent="0.25">
      <c r="A58" s="9"/>
      <c r="B58" s="9"/>
      <c r="C58" s="9"/>
      <c r="D58" s="10"/>
      <c r="E58" s="9"/>
    </row>
    <row r="59" spans="1:5" ht="15" x14ac:dyDescent="0.25">
      <c r="A59" s="9"/>
      <c r="B59" s="9"/>
      <c r="C59" s="9"/>
      <c r="D59" s="10"/>
      <c r="E59" s="9"/>
    </row>
    <row r="60" spans="1:5" ht="15" x14ac:dyDescent="0.25">
      <c r="A60" s="9"/>
      <c r="B60" s="9"/>
      <c r="C60" s="9"/>
      <c r="D60" s="10"/>
      <c r="E60" s="9"/>
    </row>
    <row r="61" spans="1:5" ht="15" x14ac:dyDescent="0.25">
      <c r="A61" s="9"/>
      <c r="B61" s="9"/>
      <c r="C61" s="9"/>
      <c r="D61" s="10"/>
      <c r="E61" s="9"/>
    </row>
    <row r="62" spans="1:5" ht="15" x14ac:dyDescent="0.25">
      <c r="A62" s="9"/>
      <c r="B62" s="9"/>
      <c r="C62" s="9"/>
      <c r="D62" s="10"/>
      <c r="E62" s="9"/>
    </row>
    <row r="63" spans="1:5" ht="15" x14ac:dyDescent="0.25">
      <c r="A63" s="9"/>
      <c r="B63" s="9"/>
      <c r="C63" s="9"/>
      <c r="D63" s="10"/>
      <c r="E63" s="9"/>
    </row>
    <row r="64" spans="1:5" ht="15" x14ac:dyDescent="0.25">
      <c r="A64" s="9"/>
      <c r="B64" s="9"/>
      <c r="C64" s="9"/>
      <c r="D64" s="10"/>
      <c r="E64" s="9"/>
    </row>
    <row r="65" spans="1:5" ht="15" x14ac:dyDescent="0.25">
      <c r="A65" s="9"/>
      <c r="B65" s="9"/>
      <c r="C65" s="9"/>
      <c r="D65" s="10"/>
      <c r="E65" s="9"/>
    </row>
    <row r="66" spans="1:5" ht="15" x14ac:dyDescent="0.25">
      <c r="A66" s="9"/>
      <c r="B66" s="9"/>
      <c r="C66" s="9"/>
      <c r="D66" s="10"/>
      <c r="E66" s="9"/>
    </row>
    <row r="67" spans="1:5" ht="15" x14ac:dyDescent="0.25">
      <c r="A67" s="9"/>
      <c r="B67" s="9"/>
      <c r="C67" s="9"/>
      <c r="D67" s="10"/>
      <c r="E67" s="9"/>
    </row>
    <row r="68" spans="1:5" ht="15" x14ac:dyDescent="0.25">
      <c r="A68" s="9"/>
      <c r="B68" s="9"/>
      <c r="C68" s="9"/>
      <c r="D68" s="10"/>
      <c r="E68" s="9"/>
    </row>
    <row r="69" spans="1:5" ht="15" x14ac:dyDescent="0.25">
      <c r="A69" s="9"/>
      <c r="B69" s="9"/>
      <c r="C69" s="9"/>
      <c r="D69" s="10"/>
      <c r="E69" s="9"/>
    </row>
    <row r="70" spans="1:5" ht="15" x14ac:dyDescent="0.25">
      <c r="A70" s="9"/>
      <c r="B70" s="9"/>
      <c r="C70" s="9"/>
      <c r="D70" s="10"/>
      <c r="E70" s="9"/>
    </row>
    <row r="71" spans="1:5" ht="15" x14ac:dyDescent="0.25">
      <c r="A71" s="9"/>
      <c r="B71" s="9"/>
      <c r="C71" s="9"/>
      <c r="D71" s="10"/>
      <c r="E71" s="9"/>
    </row>
    <row r="72" spans="1:5" ht="15" x14ac:dyDescent="0.25">
      <c r="A72" s="9"/>
      <c r="B72" s="9"/>
      <c r="C72" s="9"/>
      <c r="D72" s="10"/>
      <c r="E72" s="9"/>
    </row>
    <row r="73" spans="1:5" ht="15" x14ac:dyDescent="0.25">
      <c r="A73" s="9"/>
      <c r="B73" s="9"/>
      <c r="C73" s="9"/>
      <c r="D73" s="10"/>
      <c r="E73" s="9"/>
    </row>
    <row r="74" spans="1:5" ht="15" x14ac:dyDescent="0.25">
      <c r="A74" s="9"/>
      <c r="B74" s="9"/>
      <c r="C74" s="9"/>
      <c r="D74" s="10"/>
      <c r="E74" s="9"/>
    </row>
    <row r="75" spans="1:5" ht="15" x14ac:dyDescent="0.25">
      <c r="A75" s="9"/>
      <c r="B75" s="9"/>
      <c r="C75" s="9"/>
      <c r="D75" s="10"/>
      <c r="E75" s="9"/>
    </row>
    <row r="76" spans="1:5" ht="15" x14ac:dyDescent="0.25">
      <c r="A76" s="9"/>
      <c r="B76" s="9"/>
      <c r="C76" s="9"/>
      <c r="D76" s="10"/>
      <c r="E76" s="9"/>
    </row>
    <row r="77" spans="1:5" ht="15" x14ac:dyDescent="0.25">
      <c r="A77" s="9"/>
      <c r="B77" s="9"/>
      <c r="C77" s="9"/>
      <c r="D77" s="10"/>
      <c r="E77" s="9"/>
    </row>
    <row r="78" spans="1:5" ht="15" x14ac:dyDescent="0.25">
      <c r="A78" s="9"/>
      <c r="B78" s="9"/>
      <c r="C78" s="9"/>
      <c r="D78" s="10"/>
      <c r="E78" s="9"/>
    </row>
    <row r="79" spans="1:5" ht="15" x14ac:dyDescent="0.25">
      <c r="A79" s="9"/>
      <c r="B79" s="9"/>
      <c r="C79" s="9"/>
      <c r="D79" s="10"/>
      <c r="E79" s="9"/>
    </row>
    <row r="80" spans="1:5" ht="15" x14ac:dyDescent="0.25">
      <c r="A80" s="9"/>
      <c r="B80" s="9"/>
      <c r="C80" s="9"/>
      <c r="D80" s="10"/>
      <c r="E80" s="9"/>
    </row>
    <row r="81" spans="1:5" ht="15" x14ac:dyDescent="0.25">
      <c r="A81" s="9"/>
      <c r="B81" s="9"/>
      <c r="C81" s="9"/>
      <c r="D81" s="10"/>
      <c r="E81" s="9"/>
    </row>
    <row r="82" spans="1:5" ht="15" x14ac:dyDescent="0.25">
      <c r="A82" s="9"/>
      <c r="B82" s="9"/>
      <c r="C82" s="9"/>
      <c r="D82" s="10"/>
      <c r="E82" s="9"/>
    </row>
  </sheetData>
  <phoneticPr fontId="0" type="noConversion"/>
  <pageMargins left="0.78740157480314965" right="0.78740157480314965" top="0.98425196850393704" bottom="0.98425196850393704" header="0.51181102362204722" footer="0.51181102362204722"/>
  <pageSetup paperSize="9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5" sqref="E5"/>
    </sheetView>
  </sheetViews>
  <sheetFormatPr defaultRowHeight="15" x14ac:dyDescent="0.25"/>
  <cols>
    <col min="1" max="1" width="20.7109375" style="14" customWidth="1"/>
    <col min="2" max="2" width="13.85546875" style="14" customWidth="1"/>
    <col min="3" max="3" width="9.140625" style="14"/>
    <col min="4" max="4" width="35.7109375" style="14" bestFit="1" customWidth="1"/>
    <col min="5" max="5" width="13.85546875" style="14" bestFit="1" customWidth="1"/>
    <col min="6" max="6" width="9.140625" style="14"/>
    <col min="7" max="7" width="34.28515625" style="14" bestFit="1" customWidth="1"/>
    <col min="8" max="16384" width="9.140625" style="14"/>
  </cols>
  <sheetData>
    <row r="1" spans="1:5" x14ac:dyDescent="0.25">
      <c r="A1" s="17" t="s">
        <v>34</v>
      </c>
      <c r="B1" s="17"/>
      <c r="D1" s="17" t="s">
        <v>38</v>
      </c>
      <c r="E1" s="17"/>
    </row>
    <row r="2" spans="1:5" x14ac:dyDescent="0.25">
      <c r="A2" s="15" t="s">
        <v>35</v>
      </c>
      <c r="B2" s="16">
        <f>MAX(VENDAS!C3:C22)</f>
        <v>888888</v>
      </c>
      <c r="D2" s="15" t="s">
        <v>39</v>
      </c>
      <c r="E2" s="15">
        <f>COUNTIF(VENDAS!B3:B22,D1)</f>
        <v>8</v>
      </c>
    </row>
    <row r="3" spans="1:5" x14ac:dyDescent="0.25">
      <c r="A3" s="15" t="s">
        <v>36</v>
      </c>
      <c r="B3" s="16">
        <f>MIN(VENDAS!C3:C22)</f>
        <v>123000</v>
      </c>
      <c r="D3" s="15" t="s">
        <v>40</v>
      </c>
      <c r="E3" s="15">
        <f>COUNTIFS(VENDAS!B3:B22,D1,VENDAS!D3:D22,1)</f>
        <v>1</v>
      </c>
    </row>
    <row r="4" spans="1:5" x14ac:dyDescent="0.25">
      <c r="A4" s="15" t="s">
        <v>37</v>
      </c>
      <c r="B4" s="16">
        <f>AVERAGE(VENDAS!C3:C22)</f>
        <v>557025.11111111112</v>
      </c>
      <c r="D4" s="15" t="s">
        <v>41</v>
      </c>
      <c r="E4" s="16">
        <f>AVERAGEIF(VENDAS!B3:B22,D1,VENDAS!C3:C22)</f>
        <v>595190.28571428568</v>
      </c>
    </row>
    <row r="5" spans="1:5" x14ac:dyDescent="0.25">
      <c r="D5" s="15" t="s">
        <v>42</v>
      </c>
      <c r="E5" s="16">
        <f>AVERAGEIFS(VENDAS!C3:C22,VENDAS!B3:B22,D1, VENDAS!D3:D22,"&lt;&gt;1")</f>
        <v>546240.66666666663</v>
      </c>
    </row>
    <row r="6" spans="1:5" x14ac:dyDescent="0.25">
      <c r="A6" s="17" t="s">
        <v>29</v>
      </c>
      <c r="B6" s="17"/>
    </row>
    <row r="7" spans="1:5" x14ac:dyDescent="0.25">
      <c r="A7" s="15" t="s">
        <v>30</v>
      </c>
      <c r="B7" s="15">
        <f>COUNTA(VENDAS!A3:A22)</f>
        <v>20</v>
      </c>
      <c r="D7" s="17" t="s">
        <v>45</v>
      </c>
      <c r="E7" s="17"/>
    </row>
    <row r="8" spans="1:5" x14ac:dyDescent="0.25">
      <c r="A8" s="15" t="s">
        <v>31</v>
      </c>
      <c r="B8" s="15">
        <f>COUNTBLANK(VENDAS!C3:C22)</f>
        <v>2</v>
      </c>
      <c r="D8" s="15" t="s">
        <v>39</v>
      </c>
      <c r="E8" s="15">
        <f>COUNTIF(VENDAS!B3:B22,D7)</f>
        <v>7</v>
      </c>
    </row>
    <row r="9" spans="1:5" x14ac:dyDescent="0.25">
      <c r="A9" s="15" t="s">
        <v>32</v>
      </c>
      <c r="B9" s="15">
        <f>COUNT(VENDAS!C3:C22)</f>
        <v>18</v>
      </c>
      <c r="D9" s="15" t="s">
        <v>40</v>
      </c>
      <c r="E9" s="15">
        <f>COUNTIFS(VENDAS!B3:B22,D7,VENDAS!D3:D22,1)</f>
        <v>2</v>
      </c>
    </row>
    <row r="10" spans="1:5" x14ac:dyDescent="0.25">
      <c r="A10" s="15" t="s">
        <v>33</v>
      </c>
      <c r="B10" s="15">
        <f>COUNTIF(VENDAS!D3:D22,1)</f>
        <v>3</v>
      </c>
      <c r="D10" s="15" t="s">
        <v>41</v>
      </c>
      <c r="E10" s="16">
        <f>AVERAGEIF(VENDAS!B3:B22,D7,VENDAS!C3:C22)</f>
        <v>661088.57142857148</v>
      </c>
    </row>
    <row r="11" spans="1:5" x14ac:dyDescent="0.25">
      <c r="D11" s="15" t="s">
        <v>42</v>
      </c>
      <c r="E11" s="16">
        <f>AVERAGEIFS(VENDAS!C3:C22,VENDAS!B3:B22,D7, VENDAS!D3:D22,"&lt;&gt;1")</f>
        <v>569968.80000000005</v>
      </c>
    </row>
    <row r="13" spans="1:5" x14ac:dyDescent="0.25">
      <c r="D13" s="17" t="s">
        <v>46</v>
      </c>
      <c r="E13" s="17"/>
    </row>
    <row r="14" spans="1:5" x14ac:dyDescent="0.25">
      <c r="D14" s="15" t="s">
        <v>39</v>
      </c>
      <c r="E14" s="15">
        <f>COUNTIF(VENDAS!B3:B22,D13)</f>
        <v>5</v>
      </c>
    </row>
    <row r="15" spans="1:5" x14ac:dyDescent="0.25">
      <c r="D15" s="15" t="s">
        <v>40</v>
      </c>
      <c r="E15" s="15">
        <f>COUNTIFS(VENDAS!B3:B22,D13,VENDAS!D3:D22,1)</f>
        <v>0</v>
      </c>
    </row>
    <row r="16" spans="1:5" x14ac:dyDescent="0.25">
      <c r="D16" s="15" t="s">
        <v>41</v>
      </c>
      <c r="E16" s="16">
        <f>AVERAGEIF(VENDAS!B3:B22,D13,VENDAS!C3:C22)</f>
        <v>308125</v>
      </c>
    </row>
    <row r="17" spans="4:5" x14ac:dyDescent="0.25">
      <c r="D17" s="15" t="s">
        <v>42</v>
      </c>
      <c r="E17" s="16">
        <f>AVERAGEIFS(VENDAS!C3:C22,VENDAS!B3:B22,D13, VENDAS!D3:D22,"&lt;&gt;1")</f>
        <v>308125</v>
      </c>
    </row>
  </sheetData>
  <mergeCells count="5">
    <mergeCell ref="A6:B6"/>
    <mergeCell ref="A1:B1"/>
    <mergeCell ref="D1:E1"/>
    <mergeCell ref="D7:E7"/>
    <mergeCell ref="D13:E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RELATÓRIO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Maia</dc:creator>
  <cp:lastModifiedBy>Master</cp:lastModifiedBy>
  <cp:lastPrinted>2000-07-27T13:34:20Z</cp:lastPrinted>
  <dcterms:created xsi:type="dcterms:W3CDTF">2000-04-04T21:09:06Z</dcterms:created>
  <dcterms:modified xsi:type="dcterms:W3CDTF">2019-05-18T11:42:08Z</dcterms:modified>
</cp:coreProperties>
</file>