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ayarnell_gsd_harvard_edu/Documents/Documents/Harvard MDes/Thesis/Simulation/Modeling/"/>
    </mc:Choice>
  </mc:AlternateContent>
  <xr:revisionPtr revIDLastSave="0" documentId="8_{FB6025AF-EAC4-4C1B-95C8-AC4CA6563123}" xr6:coauthVersionLast="47" xr6:coauthVersionMax="47" xr10:uidLastSave="{00000000-0000-0000-0000-000000000000}"/>
  <bookViews>
    <workbookView xWindow="28680" yWindow="-120" windowWidth="29040" windowHeight="15990" activeTab="3" xr2:uid="{14B186C9-B189-4E94-B21C-778E8AC27697}"/>
  </bookViews>
  <sheets>
    <sheet name="System Descriptions" sheetId="19" r:id="rId1"/>
    <sheet name="Reference Values - MEP" sheetId="4" state="hidden" r:id="rId2"/>
    <sheet name="Reference Values - Appliances" sheetId="12" state="hidden" r:id="rId3"/>
    <sheet name="Base - Gas" sheetId="20" r:id="rId4"/>
    <sheet name="Low EC - Gas" sheetId="36" r:id="rId5"/>
    <sheet name="Base - Electric" sheetId="37" r:id="rId6"/>
    <sheet name="Low EC - Electric" sheetId="26" r:id="rId7"/>
    <sheet name="PHIUS - Efficient Low EC" sheetId="25" r:id="rId8"/>
    <sheet name="PHIUS - Efficient Standard EC" sheetId="38" r:id="rId9"/>
    <sheet name="PHIUS - Inefficient High EC" sheetId="27" r:id="rId10"/>
    <sheet name="PHIUS - Efficient High EC" sheetId="34" r:id="rId11"/>
    <sheet name="PHIUS Low Loads High EC_obsolet" sheetId="32" state="hidden" r:id="rId12"/>
    <sheet name="ASHP EC" sheetId="3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35" l="1"/>
  <c r="B15" i="35" l="1"/>
  <c r="B16" i="35"/>
  <c r="B17" i="35"/>
  <c r="B14" i="35"/>
  <c r="B9" i="35"/>
  <c r="B10" i="35"/>
  <c r="B11" i="35"/>
  <c r="G17" i="32" l="1"/>
  <c r="G10" i="32"/>
  <c r="G9" i="32"/>
  <c r="G8" i="32"/>
  <c r="G7" i="32"/>
</calcChain>
</file>

<file path=xl/sharedStrings.xml><?xml version="1.0" encoding="utf-8"?>
<sst xmlns="http://schemas.openxmlformats.org/spreadsheetml/2006/main" count="1977" uniqueCount="194">
  <si>
    <t>Notes</t>
  </si>
  <si>
    <t>Source</t>
  </si>
  <si>
    <t>Product, Material, or Assembly</t>
  </si>
  <si>
    <t>Category</t>
  </si>
  <si>
    <t>Unit</t>
  </si>
  <si>
    <t>Value</t>
  </si>
  <si>
    <t>Reference Product</t>
  </si>
  <si>
    <t>Air Source Heat Pump</t>
  </si>
  <si>
    <t>Electric Hot Water Heater</t>
  </si>
  <si>
    <t>Heat Pump Water Heater</t>
  </si>
  <si>
    <t>Electric Wiring</t>
  </si>
  <si>
    <t>Lighting</t>
  </si>
  <si>
    <t>Electric Resistance Radiator</t>
  </si>
  <si>
    <t>Applicable Scenarios</t>
  </si>
  <si>
    <t>PHIUS (low loads)</t>
  </si>
  <si>
    <t>Electrified, PHIUS (low loads), PHIUS (high loads), PHIUS 2021</t>
  </si>
  <si>
    <t>Base</t>
  </si>
  <si>
    <t>Base, Electrified</t>
  </si>
  <si>
    <t>Base, Electrified, PHIUS (high loads), PHIUS 2021</t>
  </si>
  <si>
    <t>All</t>
  </si>
  <si>
    <t>Electrified, PHIUS (high loads)</t>
  </si>
  <si>
    <t>Heat Recovery Ventilator</t>
  </si>
  <si>
    <t>Energy Recovery Ventilator</t>
  </si>
  <si>
    <t>PHIUS (low loads), PHIUS (high loads), PHIUS 2021</t>
  </si>
  <si>
    <t>PHIUS (low loads), PHIUS (high loads), PHIUS 2022</t>
  </si>
  <si>
    <t>Gas Furnace</t>
  </si>
  <si>
    <t>Elevator</t>
  </si>
  <si>
    <t>Heating and Cooling</t>
  </si>
  <si>
    <t>Hot Water</t>
  </si>
  <si>
    <t>Electricity</t>
  </si>
  <si>
    <t>Ventilation</t>
  </si>
  <si>
    <t>Other Mechanical</t>
  </si>
  <si>
    <t>OneclickLCA</t>
  </si>
  <si>
    <t>Split System DX Chiller</t>
  </si>
  <si>
    <t>kW Capacity</t>
  </si>
  <si>
    <t>Variable</t>
  </si>
  <si>
    <t>Air conditioning system, per 1 kW - OKOBAUDAT</t>
  </si>
  <si>
    <t>Elevator basic component (independent of floor) - OKOBAUDAT</t>
  </si>
  <si>
    <t>Heating</t>
  </si>
  <si>
    <t>Cooling</t>
  </si>
  <si>
    <t>Modeling Scenario</t>
  </si>
  <si>
    <t>OneClickLCA</t>
  </si>
  <si>
    <t>SimaPro</t>
  </si>
  <si>
    <t>Furnace</t>
  </si>
  <si>
    <t>Split System DX</t>
  </si>
  <si>
    <t>Scenario</t>
  </si>
  <si>
    <t>Climate Zone</t>
  </si>
  <si>
    <t>Primary System</t>
  </si>
  <si>
    <t>2a</t>
  </si>
  <si>
    <t>3c</t>
  </si>
  <si>
    <t>4a</t>
  </si>
  <si>
    <t>5a</t>
  </si>
  <si>
    <t>Electrified</t>
  </si>
  <si>
    <t>Split System</t>
  </si>
  <si>
    <t>Split system</t>
  </si>
  <si>
    <t>Recirculation: OA duct to return air duct of air handler</t>
  </si>
  <si>
    <t>ASHP</t>
  </si>
  <si>
    <t>PHIUS 2018 - Low Loads</t>
  </si>
  <si>
    <t>PHIUS 2018 - High Loads</t>
  </si>
  <si>
    <t>Plumbing</t>
  </si>
  <si>
    <t>PHIUS (low loads), PHIUS (high loads)</t>
  </si>
  <si>
    <t>OneClickLCA, Embodied Carbon Coefficients</t>
  </si>
  <si>
    <t>System is approximate size of specified units; can either use scaling factor based on capacity or based on weight of specified system</t>
  </si>
  <si>
    <t>2.2-kW (7.5 kBTU/h) system</t>
  </si>
  <si>
    <t>Vertical heat pump water heater</t>
  </si>
  <si>
    <t>m2 floor area</t>
  </si>
  <si>
    <t>Storage</t>
  </si>
  <si>
    <t>Air heat pump, 2,2 kW, R410A</t>
  </si>
  <si>
    <t>Vertical heat pump water heater, 93.88 kg/unit, 200 L, CALYPSO SPLIT VM - 232515 (Groupe Atlantic)</t>
  </si>
  <si>
    <t>Electricity cabling, room area m2</t>
  </si>
  <si>
    <t>OneClickLCA, SimaPro</t>
  </si>
  <si>
    <t xml:space="preserve">Water heater for base is 15kW and 1875m3; can either use 10kW gas heater or model in SimaPro using LCAs </t>
  </si>
  <si>
    <t>LED and CFL in OneClickLCA, but incandescent unavailable. BIRDS Table 5-55 lists equivalencies and Tables 5-62 - 64 have bills of material and upstream impacts</t>
  </si>
  <si>
    <t>Air conditioning system, per 1 kW</t>
  </si>
  <si>
    <t>Ventilator for decentralized ventilation with heat recovery (wall, ceiling mounted), 60 m3/h, 3.7 kg/unit</t>
  </si>
  <si>
    <t>See OneClickLCA; alternatively, will need to look up LCAs</t>
  </si>
  <si>
    <t>Electric Furnace</t>
  </si>
  <si>
    <t>BIRDS Table 5-39, 5-41; Thornton Table 4.5</t>
  </si>
  <si>
    <t>BIRDS Table 5-40, 5-41; Thornton Table 4.6</t>
  </si>
  <si>
    <t>BIRDS Table 5-30; Thornton Table 4.7</t>
  </si>
  <si>
    <t>Base, Electrified, PHIUS (low loads)</t>
  </si>
  <si>
    <t>Electric Hot Water Heater with Storage Tank</t>
  </si>
  <si>
    <t>Tankless Electric Hot Water Heater</t>
  </si>
  <si>
    <t>Ducting</t>
  </si>
  <si>
    <t xml:space="preserve">Can either use a) use gas tankless heater on OneClickLCA or Piroofzar (2017) as proxy b) use shower heater in Piroofzar as proxy (might need to double to scale to ~15 kW) c) use small tankless water heater as proxy and scale. </t>
  </si>
  <si>
    <t>Column1</t>
  </si>
  <si>
    <t>MEP or Appliance</t>
  </si>
  <si>
    <t>MEP</t>
  </si>
  <si>
    <t>all</t>
  </si>
  <si>
    <t>kW</t>
  </si>
  <si>
    <t>N/A</t>
  </si>
  <si>
    <t>Electricity distribution system, cabling and central, for all building types</t>
  </si>
  <si>
    <t>Assembly</t>
  </si>
  <si>
    <t>Service Life</t>
  </si>
  <si>
    <t>Service Life Notes</t>
  </si>
  <si>
    <t>Plumbing - Fresh Water</t>
  </si>
  <si>
    <t>Fresh water distribution system</t>
  </si>
  <si>
    <t>Wastewater drainage system</t>
  </si>
  <si>
    <t>Plumbing - Wastewater</t>
  </si>
  <si>
    <t>Ducting - Ventilation</t>
  </si>
  <si>
    <t>"air handling unit, with heat recovery through plate heat exchanger, 10 000 m3/h (5885.8 ft3/min), 1256 kg/unit (2769 lbs/unit)" set to zero</t>
  </si>
  <si>
    <t>Water heater</t>
  </si>
  <si>
    <t>Water heater (water cylinder), gas fired, French average</t>
  </si>
  <si>
    <t>Compact fluorescent lamp, 18W, 0.049547 kg/unit</t>
  </si>
  <si>
    <t>Elevator - Cabin</t>
  </si>
  <si>
    <t>Elevator - Rails</t>
  </si>
  <si>
    <t>Elevator basic component (dependent of floor), 333.0 kg/unit</t>
  </si>
  <si>
    <t>Elevator basic component (independent of floor)</t>
  </si>
  <si>
    <t>Appliance</t>
  </si>
  <si>
    <t>CFL, scaled by W</t>
  </si>
  <si>
    <t>Dishwasher</t>
  </si>
  <si>
    <t>Clothes Washer</t>
  </si>
  <si>
    <t>Clothes Dryer</t>
  </si>
  <si>
    <t>Combined Refrigerator-Freezer</t>
  </si>
  <si>
    <t>Cooktop</t>
  </si>
  <si>
    <t>Appliances</t>
  </si>
  <si>
    <t>Floor</t>
  </si>
  <si>
    <t>Clothes washer</t>
  </si>
  <si>
    <t>Clothes dryer</t>
  </si>
  <si>
    <t>Refrigerator-Freezer</t>
  </si>
  <si>
    <t>Combined refrigerator-freezer, 277 L net volume model</t>
  </si>
  <si>
    <t>Domestic laundry dryer, 420 x 600 x 690 mm (16.5 x 23.7 x 27.2 in), front-load</t>
  </si>
  <si>
    <t>Cooktop with four induction hobs</t>
  </si>
  <si>
    <t>Washing machine, 7kg capacity model</t>
  </si>
  <si>
    <t>10-place-setting dishwasher</t>
  </si>
  <si>
    <t>LED, scaled by W</t>
  </si>
  <si>
    <t>ANSI/ASHRAE/IES, ANSI/ASHRAE/IES Standard 90.1-2019: Energy Standard for Buildings Except Low-Rise Residential Buildings, American Society of Heating, Refrigerating and Air-Conditioning Engineers, Atlanta, Georgia, 2019.</t>
  </si>
  <si>
    <t>LED office lighting, 5.95 kg/unit</t>
  </si>
  <si>
    <t>WUFI Plus does not model peak lighting loads, so ASHRAE 90.1-19 Table 9.5.1 used (0.45 W/ft2). Office lighting used to standardize comparison (similar W and kg/unit).</t>
  </si>
  <si>
    <t>Circular duct fan R-100, galvanized steel (RUUKKI)</t>
  </si>
  <si>
    <t>Unitized HRV/ERV</t>
  </si>
  <si>
    <t>Duct Fan for Ventilation</t>
  </si>
  <si>
    <t>Ventilation unit</t>
  </si>
  <si>
    <t>Duct fan</t>
  </si>
  <si>
    <t>2 duct fans per DU (intake and exhaust)</t>
  </si>
  <si>
    <t>Electric water heater (water cylinder), 200 liter capacity</t>
  </si>
  <si>
    <t>WUFI Plus does not model peak lighting loads, so I can take loads from IDF base cases and scale them down by difference in annual energy consumption.  Office lighting used to standardize comparison (similar W and kg/unit).</t>
  </si>
  <si>
    <t>Calculated using peak load per room from IDF and capacities of cooling-only Mitsubishi M-Series. Includes R-134.</t>
  </si>
  <si>
    <t>Electric Tankless Water Heater</t>
  </si>
  <si>
    <t>P. Piroozfar, F. Pomponi, E.R.P. Farr, Life cycle assessment of domestic hot water systems: a comparative analysis, International Journal of Construction Management. 16 (2016) 109–125.</t>
  </si>
  <si>
    <t>Passenger heater with gas</t>
  </si>
  <si>
    <t>Scaled up to estimate impact of additional embodied carbon of electric unit with same performance characteristics (Moore, 2017)</t>
  </si>
  <si>
    <t>Duct Insulation</t>
  </si>
  <si>
    <t>m3 Insulation</t>
  </si>
  <si>
    <t>Glass wool insulation, aluminium faced</t>
  </si>
  <si>
    <t xml:space="preserve">
Insulation, aerogel, 200 kg/m3</t>
  </si>
  <si>
    <t>Expert opinion</t>
  </si>
  <si>
    <t>Electric radiators</t>
  </si>
  <si>
    <t>Excluded (tankless)</t>
  </si>
  <si>
    <t>Heat pump water heater, 1 per DU</t>
  </si>
  <si>
    <t>Natural gas furnace, 1 per DU</t>
  </si>
  <si>
    <t>Split system DX, 1 per DU</t>
  </si>
  <si>
    <t>Electric water heater, 1 per DU</t>
  </si>
  <si>
    <t>Electric furnace, 1 per DU</t>
  </si>
  <si>
    <t>ASHP, 1 outdoor unit, 1 indoor unit per DU</t>
  </si>
  <si>
    <t>Unitized ERV, 1 per DU</t>
  </si>
  <si>
    <t>Duct fans (no heat recovery), 2 per DU</t>
  </si>
  <si>
    <t>Unitized HRV, 1 per DU</t>
  </si>
  <si>
    <t>ASHP - cooling only, 1 outdoor unit, 1 indoor unit per DU</t>
  </si>
  <si>
    <t>Tankless electric water heater, 1 per DU</t>
  </si>
  <si>
    <t>Included; 200L (53 gal), 1 per DU</t>
  </si>
  <si>
    <t>Insulation, aerogel, 200 kg/m3, Spaceloft A2 (Aspen Aerogels)</t>
  </si>
  <si>
    <t>50.8mm RSI-1.41 (2" R-8) for 32 152mmD 1.52mL (6"D 5'L) round ducts</t>
  </si>
  <si>
    <t>25mm RSI-1.41 (1" R-8) for 32 152mmD 1.52mL (6"D 5'L) round ducts</t>
  </si>
  <si>
    <t>kg</t>
  </si>
  <si>
    <t>Based on 15.91 kg/kW (35 kg for 2.2 kW unit) and 81.64 kW total heating capacity</t>
  </si>
  <si>
    <t>Based on 15.91 kg/kW (35 kg for 2.2 kW unit) and 102.29 kW total heating capacity</t>
  </si>
  <si>
    <t>One Click LCA</t>
  </si>
  <si>
    <t>Air Source Heat Pump - Cooling Only</t>
  </si>
  <si>
    <t>Column2</t>
  </si>
  <si>
    <t>Scaled down from 7-kW unit</t>
  </si>
  <si>
    <t>A1-A3</t>
  </si>
  <si>
    <t>A4</t>
  </si>
  <si>
    <t>B1-B5</t>
  </si>
  <si>
    <t>C1-C4</t>
  </si>
  <si>
    <t>81.64kW</t>
  </si>
  <si>
    <t>102.29kW</t>
  </si>
  <si>
    <t xml:space="preserve">Water heater for base case is 15kW and 1875m3; Will scale up addtl 29.3% for gas to electric (Moore, 2017). </t>
  </si>
  <si>
    <t>`</t>
  </si>
  <si>
    <t>Goel, 2014; Moore, 2017</t>
  </si>
  <si>
    <t>One Click LCA, n.d.</t>
  </si>
  <si>
    <t>Kneifel, 2019</t>
  </si>
  <si>
    <t>Expert opinion (Thomas Moore); One Click LCA, n.d.</t>
  </si>
  <si>
    <t>Water heater for base is 15kW and 1875m3; Will use 10kW gas heater and scale up addtl 29.3% for gas to electric (Moore, 2017).</t>
  </si>
  <si>
    <t xml:space="preserve">     </t>
  </si>
  <si>
    <t>One Click LCA, n.d.; Moore, 2017</t>
  </si>
  <si>
    <t>Piroozfar, 2016; Moore, 2017</t>
  </si>
  <si>
    <t>Goel, 2014; One Click LCA, n.d.</t>
  </si>
  <si>
    <t>Goel, 2014; Kneifel, 2019</t>
  </si>
  <si>
    <t>Kneifel, 2019; One Click LCA, n.d.</t>
  </si>
  <si>
    <t>Calculated using peak load per room from IDF and capacities of cooling-only Mitsubishi M-Series. B1 refrigerant emissions appear to be excluded on OKOBAUDAT</t>
  </si>
  <si>
    <t>Piroofzar, 2016.</t>
  </si>
  <si>
    <t>ANSI/ASHRAE/IES, 2019; One Click LCA, n.d.</t>
  </si>
  <si>
    <t>Electric resistance range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</si>
</sst>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5" xfId="0" applyFont="1" applyBorder="1"/>
    <xf numFmtId="0" fontId="0" fillId="0" borderId="6" xfId="0" applyFon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Font="1" applyBorder="1" applyAlignment="1">
      <alignment wrapText="1"/>
    </xf>
  </cellXfs>
  <cellStyles count="1">
    <cellStyle name="Normal" xfId="0" builtinId="0"/>
  </cellStyles>
  <dxfs count="1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9248FE5-6FC4-4FB1-AB0C-AD008CA7A28B}" name="Table14" displayName="Table14" ref="C1:H17" totalsRowShown="0">
  <autoFilter ref="C1:H17" xr:uid="{89248FE5-6FC4-4FB1-AB0C-AD008CA7A28B}"/>
  <tableColumns count="6">
    <tableColumn id="1" xr3:uid="{6CCBA68E-DFDA-40B6-B6BB-866C3E0855E1}" name="Primary System"/>
    <tableColumn id="2" xr3:uid="{4388369A-672A-4FE9-934E-FE05BF882AD7}" name="Heating"/>
    <tableColumn id="3" xr3:uid="{82443DED-0DA1-4922-A0CC-A12E3F8326E5}" name="Cooling"/>
    <tableColumn id="4" xr3:uid="{A6DE4E00-415A-49B9-8556-F56DE52BBE8C}" name="Ventilation"/>
    <tableColumn id="5" xr3:uid="{293153EE-CF9B-449A-A78B-585AE587B098}" name="Hot Water"/>
    <tableColumn id="7" xr3:uid="{6D6F1921-80FE-471F-915A-A8A7ECAC7CB4}" name="Storage"/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B716614-5F6E-4A74-9A23-0D70AA9F2DBB}" name="Table221417" displayName="Table221417" ref="A1:J20" totalsRowShown="0">
  <autoFilter ref="A1:J20" xr:uid="{7396806D-3F43-4303-B5FE-DF78A98975F5}"/>
  <tableColumns count="10">
    <tableColumn id="11" xr3:uid="{2C2A124B-0F18-4548-903A-CB1B55A605A2}" name="MEP or Appliance"/>
    <tableColumn id="10" xr3:uid="{FF8F8975-921B-4683-90A4-7A303C05E209}" name="Climate Zone"/>
    <tableColumn id="1" xr3:uid="{FC2EB13F-9C0A-45D7-906F-2588ACC4F3C3}" name="Product, Material, or Assembly"/>
    <tableColumn id="2" xr3:uid="{D03161C4-2924-4B3D-A0CB-7406078DCEF6}" name="Category"/>
    <tableColumn id="8" xr3:uid="{A804EE3F-CD92-4ABC-B281-F3002E71A4F5}" name="Modeling Scenario" dataDxfId="9"/>
    <tableColumn id="3" xr3:uid="{FF34FA71-8902-41D5-A522-BA3E57DBBD08}" name="Unit"/>
    <tableColumn id="4" xr3:uid="{B27C11A6-D678-4D6A-9898-E59CA3E6EB69}" name="Value"/>
    <tableColumn id="5" xr3:uid="{83AC73F8-EC25-4CF0-A108-0602E9BF8CC8}" name="Assembly"/>
    <tableColumn id="9" xr3:uid="{CBFCC5ED-140D-46D5-872F-12220B8B88EB}" name="Notes"/>
    <tableColumn id="6" xr3:uid="{E932AF66-9628-4695-867C-A948039B5636}" name="Source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6E694E8-F71F-4F72-97EC-4126229BF0AB}" name="Table22142024" displayName="Table22142024" ref="A1:J26" totalsRowShown="0">
  <autoFilter ref="A1:J26" xr:uid="{7396806D-3F43-4303-B5FE-DF78A98975F5}"/>
  <tableColumns count="10">
    <tableColumn id="11" xr3:uid="{9DFD2E75-A7FB-467D-91C9-B66CD385B6CF}" name="MEP or Appliance"/>
    <tableColumn id="10" xr3:uid="{CC91A4DD-2EA9-4C3B-95DF-B27563F1156D}" name="Climate Zone"/>
    <tableColumn id="1" xr3:uid="{E438DFCD-2FFC-4DA6-84F7-B460E7304E23}" name="Product, Material, or Assembly"/>
    <tableColumn id="2" xr3:uid="{1C5B9152-ED88-4367-8484-BAA657A81C1A}" name="Category"/>
    <tableColumn id="8" xr3:uid="{6BB24183-FC1B-4319-A3D6-ACC084957FEB}" name="Modeling Scenario" dataDxfId="8"/>
    <tableColumn id="3" xr3:uid="{4DC46B80-4812-4D9A-A105-985AB801B686}" name="Unit"/>
    <tableColumn id="4" xr3:uid="{7BB85F46-A5FD-4340-A3E1-AB93132B360E}" name="Value"/>
    <tableColumn id="5" xr3:uid="{FA225914-3122-468B-9F90-C0C0441226B5}" name="Assembly"/>
    <tableColumn id="9" xr3:uid="{79215A0D-4864-4585-B4B8-C379E85F21EE}" name="Notes"/>
    <tableColumn id="6" xr3:uid="{21AE400A-4C7B-461F-8223-4FFD6C556779}" name="Source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D319CF2-9EBB-4E30-98D5-EFE7674737ED}" name="Table221420" displayName="Table221420" ref="A1:L27" totalsRowShown="0">
  <autoFilter ref="A1:L27" xr:uid="{7396806D-3F43-4303-B5FE-DF78A98975F5}"/>
  <tableColumns count="12">
    <tableColumn id="11" xr3:uid="{34C80965-DEA4-4D40-91E2-E46E03C1A36B}" name="MEP or Appliance"/>
    <tableColumn id="10" xr3:uid="{40D0335C-8076-44D3-9150-280DE9FFD984}" name="Climate Zone"/>
    <tableColumn id="1" xr3:uid="{5ADAE846-83F2-4EBA-A91A-79C9ABE4410E}" name="Product, Material, or Assembly"/>
    <tableColumn id="2" xr3:uid="{340ED140-3A05-44CE-80D0-FFCBE282106B}" name="Category"/>
    <tableColumn id="8" xr3:uid="{B70617CE-3848-4FD6-80EB-75FAFC055CEC}" name="Modeling Scenario" dataDxfId="7"/>
    <tableColumn id="3" xr3:uid="{2571A92A-8143-4936-9672-D4E5E13B81EF}" name="Unit"/>
    <tableColumn id="4" xr3:uid="{797851C0-74E2-41AA-9FAB-278C390CD1FF}" name="Value"/>
    <tableColumn id="5" xr3:uid="{F1DDA136-D0CD-43E5-B1E7-898E6CF06FD1}" name="Assembly"/>
    <tableColumn id="9" xr3:uid="{D8215EC7-862B-4949-AC41-A2B16E93C928}" name="Notes"/>
    <tableColumn id="6" xr3:uid="{112CC4A4-6B0E-4270-890E-2602010B8D33}" name="Source"/>
    <tableColumn id="12" xr3:uid="{2B5FCBFF-4AF2-4AC4-9711-8C4E80A94FA7}" name="Service Life"/>
    <tableColumn id="13" xr3:uid="{164680D4-5EA9-4C42-B405-B31D51982888}" name="Service Life Notes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CEA6F6-EB11-4119-809E-EDECDD4BBB38}" name="Table26" displayName="Table26" ref="A1:B5" totalsRowShown="0">
  <autoFilter ref="A1:B5" xr:uid="{34CEA6F6-EB11-4119-809E-EDECDD4BBB38}"/>
  <tableColumns count="2">
    <tableColumn id="1" xr3:uid="{DA695117-1E06-44F5-9EAA-88C6A1F06757}" name="Column1"/>
    <tableColumn id="2" xr3:uid="{075D2D64-F826-44A8-90A6-2AF8B9340D4A}" name="Column2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DCF2E8E-C57A-4E3D-8D62-DFFB0D6DBC53}" name="Table27" displayName="Table27" ref="A7:B11" totalsRowShown="0">
  <autoFilter ref="A7:B11" xr:uid="{0DCF2E8E-C57A-4E3D-8D62-DFFB0D6DBC53}"/>
  <tableColumns count="2">
    <tableColumn id="1" xr3:uid="{7CB40CCF-A8C1-4B4A-A414-D5D5DE840E3F}" name="81.64kW" dataDxfId="6"/>
    <tableColumn id="2" xr3:uid="{1AD4B9F4-FAD0-4622-BF85-31A4D723C8B0}" name="Column1">
      <calculatedColumnFormula>B2*$D$1</calculatedColumnFormula>
    </tableColumn>
  </tableColumns>
  <tableStyleInfo name="TableStyleLight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D5970AD-7C1E-4CB7-96DF-27BD278583B5}" name="Table28" displayName="Table28" ref="A13:B17" totalsRowShown="0">
  <autoFilter ref="A13:B17" xr:uid="{9D5970AD-7C1E-4CB7-96DF-27BD278583B5}"/>
  <tableColumns count="2">
    <tableColumn id="1" xr3:uid="{3BE4092D-055B-4803-9A88-56312BF7F6BA}" name="102.29kW" dataDxfId="5"/>
    <tableColumn id="2" xr3:uid="{11FCEC3C-AF96-41F4-983F-249B0B1A8035}" name="Column1">
      <calculatedColumnFormula>B2*$E$1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96806D-3F43-4303-B5FE-DF78A98975F5}" name="Table2" displayName="Table2" ref="A1:J15" totalsRowShown="0">
  <autoFilter ref="A1:J15" xr:uid="{7396806D-3F43-4303-B5FE-DF78A98975F5}"/>
  <tableColumns count="10">
    <tableColumn id="10" xr3:uid="{AB4356CC-A278-4E56-901C-E4B680F8F1DC}" name="Column1"/>
    <tableColumn id="1" xr3:uid="{EB185D39-1354-41E2-9B1D-CC97A3546D3C}" name="Product, Material, or Assembly"/>
    <tableColumn id="2" xr3:uid="{46423A94-794C-4034-ABDC-9A2D24D81AF5}" name="Category"/>
    <tableColumn id="7" xr3:uid="{F7A108D9-3939-42E5-81B9-29D93309AF59}" name="Applicable Scenarios" dataDxfId="15"/>
    <tableColumn id="8" xr3:uid="{B06C383A-4189-427E-AC89-21E064D2A918}" name="Modeling Scenario" dataDxfId="14"/>
    <tableColumn id="3" xr3:uid="{BF761B23-6CFE-4C05-98E3-DBAF999B8536}" name="Unit"/>
    <tableColumn id="4" xr3:uid="{718E4FA8-3DE4-4694-BD0C-E3263A1711EC}" name="Value"/>
    <tableColumn id="5" xr3:uid="{BF87320C-8881-44FA-846D-EA138D56202D}" name="Reference Product"/>
    <tableColumn id="9" xr3:uid="{26D56960-B711-4A15-8F26-FE72A7657781}" name="Notes"/>
    <tableColumn id="6" xr3:uid="{0B44AD29-EE22-4A4D-9880-BF6BFAE7042F}" name="Source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CF22C4-82B0-49A8-9200-43B96B96EC10}" name="Table25" displayName="Table25" ref="A1:G30" totalsRowShown="0">
  <autoFilter ref="A1:G30" xr:uid="{7396806D-3F43-4303-B5FE-DF78A98975F5}"/>
  <tableColumns count="7">
    <tableColumn id="1" xr3:uid="{359A28E2-0BFC-4062-B379-5AC86A1B312D}" name="Product, Material, or Assembly"/>
    <tableColumn id="2" xr3:uid="{A04A7E1C-FFCE-489E-8E87-FC7F70EE0ED0}" name="Category"/>
    <tableColumn id="7" xr3:uid="{88850235-F22F-4366-B7F2-2DED7C550ABC}" name="Applicable Scenarios" dataDxfId="13"/>
    <tableColumn id="3" xr3:uid="{6324A92E-84AF-4903-B08B-F3A8F2DD5F4D}" name="Unit"/>
    <tableColumn id="4" xr3:uid="{6123C531-824D-4E02-9210-5DBACA51633B}" name="Value"/>
    <tableColumn id="5" xr3:uid="{9BB0E353-DB0B-440B-89F1-22E86367FF65}" name="Reference Product"/>
    <tableColumn id="6" xr3:uid="{1334C6DA-11B3-4E84-8040-A8933666BB82}" name="Source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0BE513-BFFF-48FF-9ABA-7968C355E1F2}" name="Table22" displayName="Table22" ref="A1:J20" totalsRowShown="0">
  <autoFilter ref="A1:J20" xr:uid="{7396806D-3F43-4303-B5FE-DF78A98975F5}"/>
  <tableColumns count="10">
    <tableColumn id="11" xr3:uid="{CACF17D8-8DE8-4777-8631-CDE23E0B2F8A}" name="MEP or Appliance"/>
    <tableColumn id="10" xr3:uid="{0E926D15-5660-4B56-AC91-E0A392E0D74B}" name="Climate Zone"/>
    <tableColumn id="1" xr3:uid="{5DB8931C-1B07-416A-AA96-0D0DE9E369BD}" name="Product, Material, or Assembly"/>
    <tableColumn id="2" xr3:uid="{CE404709-D35E-46F5-9360-D56A74BCAEDB}" name="Category"/>
    <tableColumn id="8" xr3:uid="{C66E8581-6A2D-4691-A963-CFA20953AA8D}" name="Modeling Scenario" dataDxfId="12"/>
    <tableColumn id="3" xr3:uid="{99A07D43-363E-432B-8E7C-24F1CE232773}" name="Unit"/>
    <tableColumn id="4" xr3:uid="{ABFF6B6C-A6F1-4A58-9652-033DA768E531}" name="Value"/>
    <tableColumn id="5" xr3:uid="{2AD59573-BF96-446F-B8B7-DB8666FBB893}" name="Assembly" dataDxfId="4"/>
    <tableColumn id="9" xr3:uid="{5053ABE7-62FB-41E4-A0DC-D29716032CBB}" name="Notes"/>
    <tableColumn id="6" xr3:uid="{B396E64F-2790-4EE6-8F5F-17144D77FEA9}" name="Sourc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CA60965-567C-4CD6-8365-F0CEFF838735}" name="Table2225" displayName="Table2225" ref="A1:J20" totalsRowShown="0">
  <autoFilter ref="A1:J20" xr:uid="{7396806D-3F43-4303-B5FE-DF78A98975F5}"/>
  <tableColumns count="10">
    <tableColumn id="11" xr3:uid="{5CB67FED-06C5-4750-B1C4-88D87AF64CE5}" name="MEP or Appliance"/>
    <tableColumn id="10" xr3:uid="{D446E78D-458F-4981-B913-AC3D0B6A2DBF}" name="Climate Zone"/>
    <tableColumn id="1" xr3:uid="{9E949ACB-1539-425D-B907-3425118E0B80}" name="Product, Material, or Assembly"/>
    <tableColumn id="2" xr3:uid="{13CBC4D3-7573-4B68-8578-28728478F47D}" name="Category"/>
    <tableColumn id="8" xr3:uid="{778950BB-9A0A-4995-9614-2410E43940C9}" name="Modeling Scenario" dataDxfId="3"/>
    <tableColumn id="3" xr3:uid="{39F84CB0-44B3-42DD-BF53-E15B1EB88717}" name="Unit"/>
    <tableColumn id="4" xr3:uid="{FD4C3CF8-9E5F-41C2-9F7B-B48B5327D793}" name="Value"/>
    <tableColumn id="5" xr3:uid="{65BF6ADF-7C97-4F67-98B1-C3010D4F6280}" name="Assembly" dataDxfId="2"/>
    <tableColumn id="9" xr3:uid="{3D6B1257-8128-47F4-9740-5F5E51460847}" name="Notes"/>
    <tableColumn id="6" xr3:uid="{D9F13386-A621-46CA-A3CE-81BDC5ADB59A}" name="Source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1AC91CE-9825-4CA4-B770-AE04ECFD24A7}" name="Table221629" displayName="Table221629" ref="A1:J20" totalsRowShown="0">
  <autoFilter ref="A1:J20" xr:uid="{7396806D-3F43-4303-B5FE-DF78A98975F5}"/>
  <tableColumns count="10">
    <tableColumn id="11" xr3:uid="{E8B01779-C874-474F-9953-BB8217C1BF77}" name="MEP or Appliance"/>
    <tableColumn id="10" xr3:uid="{ADAE8F78-59D1-49F5-9721-AE9E5DDA7CB5}" name="Climate Zone"/>
    <tableColumn id="1" xr3:uid="{71F3308B-5BCA-40B7-89F0-59CA28BDA760}" name="Product, Material, or Assembly"/>
    <tableColumn id="2" xr3:uid="{E89D0D2F-8078-49EC-BEC5-9447B6DFA99F}" name="Category"/>
    <tableColumn id="8" xr3:uid="{EA9D92B1-A8C4-4623-B7A5-687CA1CE5B61}" name="Modeling Scenario" dataDxfId="1"/>
    <tableColumn id="3" xr3:uid="{AE69CBF9-437C-4A04-BC60-59FA6727A080}" name="Unit"/>
    <tableColumn id="4" xr3:uid="{338F0012-37EC-4435-90AC-AD43F06E4BE6}" name="Value"/>
    <tableColumn id="5" xr3:uid="{8199CF3D-74A9-4421-B6CA-F1993C2EA42D}" name="Assembly"/>
    <tableColumn id="9" xr3:uid="{64A21F44-6692-4D5A-B291-6EC57A9FDD0C}" name="Notes"/>
    <tableColumn id="6" xr3:uid="{1D5B88EF-9B53-4207-B934-B807D267B73E}" name="Source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FF330BF-B12B-48DF-8160-A929E20B54EE}" name="Table2216" displayName="Table2216" ref="A1:J20" totalsRowShown="0">
  <autoFilter ref="A1:J20" xr:uid="{7396806D-3F43-4303-B5FE-DF78A98975F5}"/>
  <tableColumns count="10">
    <tableColumn id="11" xr3:uid="{D6FCDDE3-B4EE-4C12-9D72-77E7191E9772}" name="MEP or Appliance"/>
    <tableColumn id="10" xr3:uid="{FF415348-A3D1-4EAB-B32B-A29F0B4FC216}" name="Climate Zone"/>
    <tableColumn id="1" xr3:uid="{0EF4E895-0DA3-4EC5-A32F-A1531A836065}" name="Product, Material, or Assembly"/>
    <tableColumn id="2" xr3:uid="{C85A2F8C-5990-4571-9AE6-722ABBEE8B6A}" name="Category"/>
    <tableColumn id="8" xr3:uid="{8229A9BC-9574-4370-BA22-55E2A5E7694D}" name="Modeling Scenario" dataDxfId="11"/>
    <tableColumn id="3" xr3:uid="{75CC9062-C57D-414A-B05F-C492760B2A07}" name="Unit"/>
    <tableColumn id="4" xr3:uid="{A04C2A4A-A64D-471B-9B40-B6A9211DE5D2}" name="Value"/>
    <tableColumn id="5" xr3:uid="{827B4F82-416D-491D-BA53-1CE0AE81ADAB}" name="Assembly"/>
    <tableColumn id="9" xr3:uid="{6F8F5B8F-2B34-4E80-8AAA-34C78659028B}" name="Notes"/>
    <tableColumn id="6" xr3:uid="{B789F96C-6959-40E5-BEAE-5B12BE604150}" name="Source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105EF30-974B-4BA1-81DB-B99C6CFF1C69}" name="Table2214" displayName="Table2214" ref="A1:J26" totalsRowShown="0">
  <autoFilter ref="A1:J26" xr:uid="{7396806D-3F43-4303-B5FE-DF78A98975F5}"/>
  <tableColumns count="10">
    <tableColumn id="11" xr3:uid="{812A4034-6510-45EE-BF7C-F985F0137B07}" name="MEP or Appliance"/>
    <tableColumn id="10" xr3:uid="{F438C2E4-DFE8-4C71-BB11-8F62625EF1B4}" name="Climate Zone"/>
    <tableColumn id="1" xr3:uid="{CADDF14E-9E27-47FA-A798-62EDD1ED028C}" name="Product, Material, or Assembly"/>
    <tableColumn id="2" xr3:uid="{1899D8D4-DCE1-4F94-866E-4A624235026E}" name="Category"/>
    <tableColumn id="8" xr3:uid="{1059E596-3445-4A0F-88D8-E0502E9510F3}" name="Modeling Scenario" dataDxfId="10"/>
    <tableColumn id="3" xr3:uid="{5A231ED0-6469-4A4F-BF29-085F88DA7041}" name="Unit"/>
    <tableColumn id="4" xr3:uid="{07E6DD4B-DBEE-41EE-B1F4-F72D07849904}" name="Value"/>
    <tableColumn id="5" xr3:uid="{45224267-A9D8-491C-B528-43CCE4BFF456}" name="Assembly"/>
    <tableColumn id="9" xr3:uid="{AA378DEF-EA21-4041-A43B-B3D050100540}" name="Notes"/>
    <tableColumn id="6" xr3:uid="{B4107812-7EA0-4F23-A5A2-6E22E53FBEAE}" name="Source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D8B5A09-BB76-4A3C-8833-B4F37FFCE2D5}" name="Table221430" displayName="Table221430" ref="A1:J26" totalsRowShown="0">
  <autoFilter ref="A1:J26" xr:uid="{7396806D-3F43-4303-B5FE-DF78A98975F5}"/>
  <tableColumns count="10">
    <tableColumn id="11" xr3:uid="{1FFA6C11-E780-4F09-AFB0-8A84732ED06C}" name="MEP or Appliance"/>
    <tableColumn id="10" xr3:uid="{900A005A-AC88-4E10-8B94-E0C4095B654B}" name="Climate Zone"/>
    <tableColumn id="1" xr3:uid="{7F0A1BB4-5950-4918-8DBB-4929679D3B36}" name="Product, Material, or Assembly"/>
    <tableColumn id="2" xr3:uid="{E783D6C6-693C-496E-84BC-E8EADE3079C0}" name="Category"/>
    <tableColumn id="8" xr3:uid="{F952C05F-D935-454E-B1B6-9C1F3E6FE097}" name="Modeling Scenario" dataDxfId="0"/>
    <tableColumn id="3" xr3:uid="{F8875E47-0C65-4E7D-B35E-2EE86DEF7FD5}" name="Unit"/>
    <tableColumn id="4" xr3:uid="{2A4A859F-FD09-404C-B8B7-D0AA9CA5A71E}" name="Value"/>
    <tableColumn id="5" xr3:uid="{96424377-0815-46B6-98A6-4190EF3DDEAD}" name="Assembly"/>
    <tableColumn id="9" xr3:uid="{3E76DCE4-1627-4463-BC0F-3AE782F05AA5}" name="Notes"/>
    <tableColumn id="6" xr3:uid="{F0ACF117-8B6C-4E79-B2E9-808B4DBA155F}" name="Sourc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7DF0-DE2C-4889-8CE5-19450B405504}">
  <sheetPr codeName="Sheet10"/>
  <dimension ref="A1:H17"/>
  <sheetViews>
    <sheetView topLeftCell="B1" workbookViewId="0">
      <selection activeCell="C46" sqref="C46"/>
    </sheetView>
  </sheetViews>
  <sheetFormatPr defaultRowHeight="14.5" x14ac:dyDescent="0.35"/>
  <cols>
    <col min="1" max="2" width="22" customWidth="1"/>
    <col min="3" max="3" width="17.7265625" customWidth="1"/>
    <col min="4" max="4" width="37.1796875" customWidth="1"/>
    <col min="5" max="5" width="49.7265625" customWidth="1"/>
    <col min="6" max="6" width="48.1796875" customWidth="1"/>
    <col min="7" max="8" width="34.453125" customWidth="1"/>
  </cols>
  <sheetData>
    <row r="1" spans="1:8" ht="15" thickBot="1" x14ac:dyDescent="0.4">
      <c r="A1" s="2" t="s">
        <v>45</v>
      </c>
      <c r="B1" s="2" t="s">
        <v>46</v>
      </c>
      <c r="C1" t="s">
        <v>47</v>
      </c>
      <c r="D1" t="s">
        <v>38</v>
      </c>
      <c r="E1" t="s">
        <v>39</v>
      </c>
      <c r="F1" t="s">
        <v>30</v>
      </c>
      <c r="G1" t="s">
        <v>28</v>
      </c>
      <c r="H1" t="s">
        <v>66</v>
      </c>
    </row>
    <row r="2" spans="1:8" x14ac:dyDescent="0.35">
      <c r="A2" s="11" t="s">
        <v>16</v>
      </c>
      <c r="B2" s="4" t="s">
        <v>48</v>
      </c>
      <c r="C2" t="s">
        <v>54</v>
      </c>
      <c r="D2" t="s">
        <v>150</v>
      </c>
      <c r="E2" t="s">
        <v>151</v>
      </c>
      <c r="F2" t="s">
        <v>55</v>
      </c>
      <c r="G2" t="s">
        <v>152</v>
      </c>
      <c r="H2" t="s">
        <v>160</v>
      </c>
    </row>
    <row r="3" spans="1:8" x14ac:dyDescent="0.35">
      <c r="A3" s="12"/>
      <c r="B3" s="5" t="s">
        <v>49</v>
      </c>
      <c r="C3" t="s">
        <v>54</v>
      </c>
      <c r="D3" t="s">
        <v>150</v>
      </c>
      <c r="E3" t="s">
        <v>151</v>
      </c>
      <c r="F3" t="s">
        <v>55</v>
      </c>
      <c r="G3" t="s">
        <v>152</v>
      </c>
      <c r="H3" t="s">
        <v>160</v>
      </c>
    </row>
    <row r="4" spans="1:8" x14ac:dyDescent="0.35">
      <c r="A4" s="12"/>
      <c r="B4" s="5" t="s">
        <v>50</v>
      </c>
      <c r="C4" t="s">
        <v>54</v>
      </c>
      <c r="D4" t="s">
        <v>150</v>
      </c>
      <c r="E4" t="s">
        <v>151</v>
      </c>
      <c r="F4" t="s">
        <v>55</v>
      </c>
      <c r="G4" t="s">
        <v>152</v>
      </c>
      <c r="H4" t="s">
        <v>160</v>
      </c>
    </row>
    <row r="5" spans="1:8" ht="15" thickBot="1" x14ac:dyDescent="0.4">
      <c r="A5" s="12"/>
      <c r="B5" s="3" t="s">
        <v>51</v>
      </c>
      <c r="C5" t="s">
        <v>54</v>
      </c>
      <c r="D5" t="s">
        <v>150</v>
      </c>
      <c r="E5" t="s">
        <v>151</v>
      </c>
      <c r="F5" t="s">
        <v>55</v>
      </c>
      <c r="G5" t="s">
        <v>152</v>
      </c>
      <c r="H5" t="s">
        <v>160</v>
      </c>
    </row>
    <row r="6" spans="1:8" x14ac:dyDescent="0.35">
      <c r="A6" s="11" t="s">
        <v>52</v>
      </c>
      <c r="B6" s="6" t="s">
        <v>48</v>
      </c>
      <c r="C6" t="s">
        <v>54</v>
      </c>
      <c r="D6" t="s">
        <v>153</v>
      </c>
      <c r="E6" t="s">
        <v>151</v>
      </c>
      <c r="F6" t="s">
        <v>55</v>
      </c>
      <c r="G6" t="s">
        <v>152</v>
      </c>
      <c r="H6" t="s">
        <v>160</v>
      </c>
    </row>
    <row r="7" spans="1:8" x14ac:dyDescent="0.35">
      <c r="A7" s="12"/>
      <c r="B7" s="5" t="s">
        <v>49</v>
      </c>
      <c r="C7" t="s">
        <v>54</v>
      </c>
      <c r="D7" t="s">
        <v>153</v>
      </c>
      <c r="E7" t="s">
        <v>151</v>
      </c>
      <c r="F7" t="s">
        <v>55</v>
      </c>
      <c r="G7" t="s">
        <v>152</v>
      </c>
      <c r="H7" t="s">
        <v>160</v>
      </c>
    </row>
    <row r="8" spans="1:8" x14ac:dyDescent="0.35">
      <c r="A8" s="12"/>
      <c r="B8" s="5" t="s">
        <v>50</v>
      </c>
      <c r="C8" t="s">
        <v>54</v>
      </c>
      <c r="D8" t="s">
        <v>153</v>
      </c>
      <c r="E8" t="s">
        <v>151</v>
      </c>
      <c r="F8" t="s">
        <v>55</v>
      </c>
      <c r="G8" t="s">
        <v>152</v>
      </c>
      <c r="H8" t="s">
        <v>160</v>
      </c>
    </row>
    <row r="9" spans="1:8" ht="15" thickBot="1" x14ac:dyDescent="0.4">
      <c r="A9" s="12"/>
      <c r="B9" s="3" t="s">
        <v>51</v>
      </c>
      <c r="C9" t="s">
        <v>54</v>
      </c>
      <c r="D9" t="s">
        <v>153</v>
      </c>
      <c r="E9" t="s">
        <v>151</v>
      </c>
      <c r="F9" t="s">
        <v>55</v>
      </c>
      <c r="G9" t="s">
        <v>152</v>
      </c>
      <c r="H9" t="s">
        <v>160</v>
      </c>
    </row>
    <row r="10" spans="1:8" x14ac:dyDescent="0.35">
      <c r="A10" s="11" t="s">
        <v>57</v>
      </c>
      <c r="B10" s="6" t="s">
        <v>48</v>
      </c>
      <c r="C10" t="s">
        <v>56</v>
      </c>
      <c r="D10" t="s">
        <v>154</v>
      </c>
      <c r="E10" t="s">
        <v>154</v>
      </c>
      <c r="F10" t="s">
        <v>155</v>
      </c>
      <c r="G10" t="s">
        <v>149</v>
      </c>
      <c r="H10" t="s">
        <v>160</v>
      </c>
    </row>
    <row r="11" spans="1:8" x14ac:dyDescent="0.35">
      <c r="A11" s="12"/>
      <c r="B11" s="5" t="s">
        <v>49</v>
      </c>
      <c r="C11" t="s">
        <v>56</v>
      </c>
      <c r="D11" t="s">
        <v>154</v>
      </c>
      <c r="E11" t="s">
        <v>154</v>
      </c>
      <c r="F11" t="s">
        <v>156</v>
      </c>
      <c r="G11" t="s">
        <v>149</v>
      </c>
      <c r="H11" t="s">
        <v>160</v>
      </c>
    </row>
    <row r="12" spans="1:8" x14ac:dyDescent="0.35">
      <c r="A12" s="12"/>
      <c r="B12" s="5" t="s">
        <v>50</v>
      </c>
      <c r="C12" t="s">
        <v>56</v>
      </c>
      <c r="D12" t="s">
        <v>154</v>
      </c>
      <c r="E12" t="s">
        <v>154</v>
      </c>
      <c r="F12" t="s">
        <v>157</v>
      </c>
      <c r="G12" t="s">
        <v>159</v>
      </c>
      <c r="H12" t="s">
        <v>148</v>
      </c>
    </row>
    <row r="13" spans="1:8" ht="15" thickBot="1" x14ac:dyDescent="0.4">
      <c r="A13" s="12"/>
      <c r="B13" s="3" t="s">
        <v>51</v>
      </c>
      <c r="C13" t="s">
        <v>56</v>
      </c>
      <c r="D13" t="s">
        <v>154</v>
      </c>
      <c r="E13" t="s">
        <v>158</v>
      </c>
      <c r="F13" t="s">
        <v>157</v>
      </c>
      <c r="G13" t="s">
        <v>149</v>
      </c>
      <c r="H13" t="s">
        <v>160</v>
      </c>
    </row>
    <row r="14" spans="1:8" x14ac:dyDescent="0.35">
      <c r="A14" s="11" t="s">
        <v>58</v>
      </c>
      <c r="B14" s="6" t="s">
        <v>48</v>
      </c>
      <c r="C14" t="s">
        <v>54</v>
      </c>
      <c r="D14" t="s">
        <v>147</v>
      </c>
      <c r="E14" t="s">
        <v>158</v>
      </c>
      <c r="F14" t="s">
        <v>156</v>
      </c>
      <c r="G14" t="s">
        <v>152</v>
      </c>
      <c r="H14" t="s">
        <v>160</v>
      </c>
    </row>
    <row r="15" spans="1:8" x14ac:dyDescent="0.35">
      <c r="A15" s="13"/>
      <c r="B15" s="5" t="s">
        <v>49</v>
      </c>
      <c r="C15" t="s">
        <v>54</v>
      </c>
      <c r="D15" t="s">
        <v>147</v>
      </c>
      <c r="E15" t="s">
        <v>158</v>
      </c>
      <c r="F15" t="s">
        <v>156</v>
      </c>
      <c r="G15" t="s">
        <v>152</v>
      </c>
      <c r="H15" t="s">
        <v>160</v>
      </c>
    </row>
    <row r="16" spans="1:8" x14ac:dyDescent="0.35">
      <c r="A16" s="13"/>
      <c r="B16" s="5" t="s">
        <v>50</v>
      </c>
      <c r="C16" t="s">
        <v>54</v>
      </c>
      <c r="D16" t="s">
        <v>147</v>
      </c>
      <c r="E16" t="s">
        <v>158</v>
      </c>
      <c r="F16" t="s">
        <v>157</v>
      </c>
      <c r="G16" t="s">
        <v>152</v>
      </c>
      <c r="H16" t="s">
        <v>160</v>
      </c>
    </row>
    <row r="17" spans="1:8" ht="15" thickBot="1" x14ac:dyDescent="0.4">
      <c r="A17" s="14"/>
      <c r="B17" s="3" t="s">
        <v>51</v>
      </c>
      <c r="C17" t="s">
        <v>54</v>
      </c>
      <c r="D17" t="s">
        <v>147</v>
      </c>
      <c r="E17" t="s">
        <v>158</v>
      </c>
      <c r="F17" t="s">
        <v>157</v>
      </c>
      <c r="G17" t="s">
        <v>152</v>
      </c>
      <c r="H17" t="s">
        <v>160</v>
      </c>
    </row>
  </sheetData>
  <mergeCells count="4">
    <mergeCell ref="A2:A5"/>
    <mergeCell ref="A6:A9"/>
    <mergeCell ref="A10:A13"/>
    <mergeCell ref="A14:A17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197F-E65F-400D-B545-1B7460EA800B}">
  <dimension ref="A1:J20"/>
  <sheetViews>
    <sheetView zoomScale="80" zoomScaleNormal="80" workbookViewId="0">
      <pane xSplit="3" ySplit="1" topLeftCell="D5" activePane="bottomRight" state="frozen"/>
      <selection pane="topRight" activeCell="B1" sqref="B1"/>
      <selection pane="bottomLeft" activeCell="A2" sqref="A2"/>
      <selection pane="bottomRight" activeCell="I19" sqref="I19"/>
    </sheetView>
  </sheetViews>
  <sheetFormatPr defaultRowHeight="14.5" x14ac:dyDescent="0.35"/>
  <cols>
    <col min="1" max="1" width="18" customWidth="1"/>
    <col min="2" max="2" width="14.6328125" customWidth="1"/>
    <col min="3" max="3" width="43.36328125" customWidth="1"/>
    <col min="4" max="4" width="31.36328125" customWidth="1"/>
    <col min="5" max="5" width="28.26953125" style="1" customWidth="1"/>
    <col min="6" max="6" width="37.6328125" customWidth="1"/>
    <col min="7" max="7" width="19.08984375" customWidth="1"/>
    <col min="8" max="8" width="39.90625" customWidth="1"/>
    <col min="9" max="9" width="65.36328125" customWidth="1"/>
    <col min="10" max="10" width="44.26953125" customWidth="1"/>
    <col min="11" max="12" width="19.08984375" customWidth="1"/>
  </cols>
  <sheetData>
    <row r="1" spans="1:10" x14ac:dyDescent="0.35">
      <c r="A1" t="s">
        <v>86</v>
      </c>
      <c r="B1" t="s">
        <v>46</v>
      </c>
      <c r="C1" t="s">
        <v>2</v>
      </c>
      <c r="D1" t="s">
        <v>3</v>
      </c>
      <c r="E1" s="1" t="s">
        <v>40</v>
      </c>
      <c r="F1" t="s">
        <v>4</v>
      </c>
      <c r="G1" t="s">
        <v>5</v>
      </c>
      <c r="H1" t="s">
        <v>92</v>
      </c>
      <c r="I1" t="s">
        <v>0</v>
      </c>
      <c r="J1" t="s">
        <v>1</v>
      </c>
    </row>
    <row r="2" spans="1:10" s="7" customFormat="1" ht="29" x14ac:dyDescent="0.35">
      <c r="A2" t="s">
        <v>87</v>
      </c>
      <c r="B2" t="s">
        <v>88</v>
      </c>
      <c r="C2" t="s">
        <v>81</v>
      </c>
      <c r="D2" t="s">
        <v>28</v>
      </c>
      <c r="E2" s="1" t="s">
        <v>167</v>
      </c>
      <c r="F2" t="s">
        <v>101</v>
      </c>
      <c r="G2">
        <v>41.375999999999998</v>
      </c>
      <c r="H2" s="1" t="s">
        <v>102</v>
      </c>
      <c r="I2" s="1" t="s">
        <v>177</v>
      </c>
      <c r="J2" t="s">
        <v>179</v>
      </c>
    </row>
    <row r="3" spans="1:10" x14ac:dyDescent="0.35">
      <c r="A3" t="s">
        <v>87</v>
      </c>
      <c r="B3" t="s">
        <v>88</v>
      </c>
      <c r="C3" t="s">
        <v>168</v>
      </c>
      <c r="D3" t="s">
        <v>27</v>
      </c>
      <c r="E3" s="1" t="s">
        <v>167</v>
      </c>
      <c r="F3" t="s">
        <v>89</v>
      </c>
      <c r="G3">
        <v>84.45</v>
      </c>
      <c r="H3" t="s">
        <v>73</v>
      </c>
      <c r="J3" t="s">
        <v>180</v>
      </c>
    </row>
    <row r="4" spans="1:10" ht="43.5" x14ac:dyDescent="0.35">
      <c r="A4" t="s">
        <v>87</v>
      </c>
      <c r="B4" t="s">
        <v>48</v>
      </c>
      <c r="C4" t="s">
        <v>130</v>
      </c>
      <c r="E4" s="1" t="s">
        <v>167</v>
      </c>
      <c r="F4" t="s">
        <v>132</v>
      </c>
      <c r="G4">
        <v>32</v>
      </c>
      <c r="H4" s="1" t="s">
        <v>74</v>
      </c>
      <c r="J4" t="s">
        <v>180</v>
      </c>
    </row>
    <row r="5" spans="1:10" ht="43.5" x14ac:dyDescent="0.35">
      <c r="A5" t="s">
        <v>87</v>
      </c>
      <c r="B5" t="s">
        <v>50</v>
      </c>
      <c r="C5" t="s">
        <v>130</v>
      </c>
      <c r="E5" s="1" t="s">
        <v>167</v>
      </c>
      <c r="F5" t="s">
        <v>132</v>
      </c>
      <c r="G5">
        <v>32</v>
      </c>
      <c r="H5" s="1" t="s">
        <v>74</v>
      </c>
      <c r="J5" t="s">
        <v>180</v>
      </c>
    </row>
    <row r="6" spans="1:10" ht="43.5" x14ac:dyDescent="0.35">
      <c r="A6" t="s">
        <v>87</v>
      </c>
      <c r="B6" t="s">
        <v>51</v>
      </c>
      <c r="C6" t="s">
        <v>130</v>
      </c>
      <c r="E6" s="1" t="s">
        <v>167</v>
      </c>
      <c r="F6" t="s">
        <v>132</v>
      </c>
      <c r="G6">
        <v>32</v>
      </c>
      <c r="H6" s="1" t="s">
        <v>74</v>
      </c>
      <c r="J6" t="s">
        <v>180</v>
      </c>
    </row>
    <row r="7" spans="1:10" ht="29" x14ac:dyDescent="0.35">
      <c r="A7" t="s">
        <v>87</v>
      </c>
      <c r="B7" t="s">
        <v>49</v>
      </c>
      <c r="C7" t="s">
        <v>131</v>
      </c>
      <c r="E7" s="1" t="s">
        <v>167</v>
      </c>
      <c r="F7" t="s">
        <v>133</v>
      </c>
      <c r="G7">
        <v>64</v>
      </c>
      <c r="H7" s="1" t="s">
        <v>129</v>
      </c>
      <c r="I7" t="s">
        <v>134</v>
      </c>
      <c r="J7" t="s">
        <v>180</v>
      </c>
    </row>
    <row r="8" spans="1:10" ht="50" customHeight="1" x14ac:dyDescent="0.35">
      <c r="A8" t="s">
        <v>87</v>
      </c>
      <c r="B8" t="s">
        <v>88</v>
      </c>
      <c r="C8" t="s">
        <v>10</v>
      </c>
      <c r="D8" t="s">
        <v>29</v>
      </c>
      <c r="E8" s="1" t="s">
        <v>167</v>
      </c>
      <c r="F8" t="s">
        <v>65</v>
      </c>
      <c r="G8">
        <v>3131</v>
      </c>
      <c r="H8" s="1" t="s">
        <v>91</v>
      </c>
      <c r="J8" t="s">
        <v>180</v>
      </c>
    </row>
    <row r="9" spans="1:10" x14ac:dyDescent="0.35">
      <c r="A9" t="s">
        <v>87</v>
      </c>
      <c r="B9" t="s">
        <v>88</v>
      </c>
      <c r="C9" t="s">
        <v>95</v>
      </c>
      <c r="D9" t="s">
        <v>59</v>
      </c>
      <c r="E9" s="1" t="s">
        <v>167</v>
      </c>
      <c r="F9" t="s">
        <v>65</v>
      </c>
      <c r="G9">
        <v>3131</v>
      </c>
      <c r="H9" s="1" t="s">
        <v>96</v>
      </c>
      <c r="J9" t="s">
        <v>180</v>
      </c>
    </row>
    <row r="10" spans="1:10" ht="116" customHeight="1" x14ac:dyDescent="0.35">
      <c r="A10" t="s">
        <v>87</v>
      </c>
      <c r="B10" t="s">
        <v>88</v>
      </c>
      <c r="C10" t="s">
        <v>11</v>
      </c>
      <c r="D10" t="s">
        <v>29</v>
      </c>
      <c r="E10" s="1" t="s">
        <v>167</v>
      </c>
      <c r="F10" t="s">
        <v>125</v>
      </c>
      <c r="G10">
        <v>350</v>
      </c>
      <c r="H10" s="1" t="s">
        <v>127</v>
      </c>
      <c r="I10" s="1" t="s">
        <v>128</v>
      </c>
      <c r="J10" s="1" t="s">
        <v>192</v>
      </c>
    </row>
    <row r="11" spans="1:10" ht="29" x14ac:dyDescent="0.35">
      <c r="A11" t="s">
        <v>87</v>
      </c>
      <c r="B11" t="s">
        <v>88</v>
      </c>
      <c r="C11" t="s">
        <v>98</v>
      </c>
      <c r="D11" t="s">
        <v>59</v>
      </c>
      <c r="E11" s="1" t="s">
        <v>167</v>
      </c>
      <c r="F11" t="s">
        <v>65</v>
      </c>
      <c r="G11">
        <v>3131</v>
      </c>
      <c r="H11" t="s">
        <v>97</v>
      </c>
      <c r="I11" s="1" t="s">
        <v>100</v>
      </c>
      <c r="J11" t="s">
        <v>180</v>
      </c>
    </row>
    <row r="12" spans="1:10" x14ac:dyDescent="0.35">
      <c r="A12" t="s">
        <v>87</v>
      </c>
      <c r="B12" t="s">
        <v>88</v>
      </c>
      <c r="C12" t="s">
        <v>99</v>
      </c>
      <c r="D12" t="s">
        <v>30</v>
      </c>
      <c r="E12" s="1" t="s">
        <v>167</v>
      </c>
      <c r="F12" t="s">
        <v>65</v>
      </c>
      <c r="G12">
        <v>3131</v>
      </c>
      <c r="H12" t="s">
        <v>97</v>
      </c>
      <c r="J12" t="s">
        <v>180</v>
      </c>
    </row>
    <row r="13" spans="1:10" ht="29" x14ac:dyDescent="0.35">
      <c r="A13" t="s">
        <v>87</v>
      </c>
      <c r="B13" t="s">
        <v>88</v>
      </c>
      <c r="C13" t="s">
        <v>104</v>
      </c>
      <c r="D13" t="s">
        <v>31</v>
      </c>
      <c r="E13" s="1" t="s">
        <v>167</v>
      </c>
      <c r="F13" t="s">
        <v>116</v>
      </c>
      <c r="G13">
        <v>4</v>
      </c>
      <c r="H13" s="1" t="s">
        <v>106</v>
      </c>
      <c r="J13" t="s">
        <v>189</v>
      </c>
    </row>
    <row r="14" spans="1:10" ht="29" x14ac:dyDescent="0.35">
      <c r="A14" t="s">
        <v>87</v>
      </c>
      <c r="B14" t="s">
        <v>88</v>
      </c>
      <c r="C14" t="s">
        <v>105</v>
      </c>
      <c r="D14" t="s">
        <v>31</v>
      </c>
      <c r="E14" s="1" t="s">
        <v>167</v>
      </c>
      <c r="F14" t="s">
        <v>26</v>
      </c>
      <c r="G14">
        <v>1</v>
      </c>
      <c r="H14" s="1" t="s">
        <v>107</v>
      </c>
      <c r="J14" t="s">
        <v>189</v>
      </c>
    </row>
    <row r="15" spans="1:10" x14ac:dyDescent="0.35">
      <c r="A15" t="s">
        <v>108</v>
      </c>
      <c r="B15" t="s">
        <v>88</v>
      </c>
      <c r="C15" t="s">
        <v>110</v>
      </c>
      <c r="D15" t="s">
        <v>115</v>
      </c>
      <c r="E15" s="1" t="s">
        <v>167</v>
      </c>
      <c r="F15" t="s">
        <v>110</v>
      </c>
      <c r="G15">
        <v>32</v>
      </c>
      <c r="H15" s="1" t="s">
        <v>124</v>
      </c>
      <c r="J15" t="s">
        <v>180</v>
      </c>
    </row>
    <row r="16" spans="1:10" x14ac:dyDescent="0.35">
      <c r="A16" t="s">
        <v>108</v>
      </c>
      <c r="B16" t="s">
        <v>88</v>
      </c>
      <c r="C16" t="s">
        <v>111</v>
      </c>
      <c r="D16" t="s">
        <v>115</v>
      </c>
      <c r="E16" s="1" t="s">
        <v>167</v>
      </c>
      <c r="F16" t="s">
        <v>117</v>
      </c>
      <c r="G16">
        <v>32</v>
      </c>
      <c r="H16" s="1" t="s">
        <v>123</v>
      </c>
      <c r="J16" t="s">
        <v>180</v>
      </c>
    </row>
    <row r="17" spans="1:10" ht="29" x14ac:dyDescent="0.35">
      <c r="A17" t="s">
        <v>108</v>
      </c>
      <c r="B17" t="s">
        <v>88</v>
      </c>
      <c r="C17" t="s">
        <v>112</v>
      </c>
      <c r="D17" t="s">
        <v>115</v>
      </c>
      <c r="E17" s="1" t="s">
        <v>167</v>
      </c>
      <c r="F17" t="s">
        <v>118</v>
      </c>
      <c r="G17">
        <v>32</v>
      </c>
      <c r="H17" s="1" t="s">
        <v>121</v>
      </c>
      <c r="J17" t="s">
        <v>180</v>
      </c>
    </row>
    <row r="18" spans="1:10" ht="29" x14ac:dyDescent="0.35">
      <c r="A18" t="s">
        <v>108</v>
      </c>
      <c r="B18" t="s">
        <v>88</v>
      </c>
      <c r="C18" t="s">
        <v>113</v>
      </c>
      <c r="D18" t="s">
        <v>115</v>
      </c>
      <c r="E18" s="1" t="s">
        <v>167</v>
      </c>
      <c r="F18" t="s">
        <v>119</v>
      </c>
      <c r="G18">
        <v>32</v>
      </c>
      <c r="H18" s="1" t="s">
        <v>120</v>
      </c>
      <c r="J18" t="s">
        <v>180</v>
      </c>
    </row>
    <row r="19" spans="1:10" x14ac:dyDescent="0.35">
      <c r="A19" t="s">
        <v>108</v>
      </c>
      <c r="B19" t="s">
        <v>88</v>
      </c>
      <c r="C19" t="s">
        <v>114</v>
      </c>
      <c r="D19" t="s">
        <v>115</v>
      </c>
      <c r="E19" s="1" t="s">
        <v>167</v>
      </c>
      <c r="F19" t="s">
        <v>114</v>
      </c>
      <c r="G19">
        <v>32</v>
      </c>
      <c r="H19" s="1" t="s">
        <v>122</v>
      </c>
      <c r="I19" t="s">
        <v>193</v>
      </c>
      <c r="J19" t="s">
        <v>180</v>
      </c>
    </row>
    <row r="20" spans="1:10" ht="29" x14ac:dyDescent="0.35">
      <c r="A20" t="s">
        <v>87</v>
      </c>
      <c r="B20" t="s">
        <v>88</v>
      </c>
      <c r="C20" t="s">
        <v>142</v>
      </c>
      <c r="D20" t="s">
        <v>30</v>
      </c>
      <c r="E20" s="1" t="s">
        <v>167</v>
      </c>
      <c r="F20" t="s">
        <v>143</v>
      </c>
      <c r="G20">
        <v>0.57999999999999996</v>
      </c>
      <c r="H20" s="1" t="s">
        <v>145</v>
      </c>
      <c r="I20" t="s">
        <v>163</v>
      </c>
      <c r="J20" s="1" t="s">
        <v>146</v>
      </c>
    </row>
  </sheetData>
  <phoneticPr fontId="1" type="noConversion"/>
  <dataValidations count="4">
    <dataValidation type="list" allowBlank="1" showInputMessage="1" showErrorMessage="1" sqref="B2:B20" xr:uid="{84D17712-A538-4DC1-A6FC-6D50765BA006}">
      <formula1>"2a,3c,4a,5a,all"</formula1>
    </dataValidation>
    <dataValidation type="list" allowBlank="1" showInputMessage="1" showErrorMessage="1" sqref="E2:E20" xr:uid="{88F5781E-F3F9-48A3-ABCA-FFFE4AFBD550}">
      <formula1>"OneClickLCA, EPDs, SimaPro, Embodied Carbon Coefficients"</formula1>
    </dataValidation>
    <dataValidation type="list" allowBlank="1" showInputMessage="1" showErrorMessage="1" sqref="D2:D20" xr:uid="{91485769-E917-47D6-9D75-9D231DB04312}">
      <formula1>"Heating and Cooling, Ventilation, Hot Water, Electricity, Plumbing, Appliances, Other Mechanical"</formula1>
    </dataValidation>
    <dataValidation type="list" allowBlank="1" showInputMessage="1" showErrorMessage="1" sqref="A2:A20" xr:uid="{E0190C6E-403C-4AE6-9F4F-A27DC5E729DF}">
      <formula1>"MEP, Appliance"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B995-F7B6-462F-AEAB-55746C45AF29}">
  <dimension ref="A1:J26"/>
  <sheetViews>
    <sheetView zoomScale="80" zoomScaleNormal="80" workbookViewId="0">
      <pane xSplit="3" ySplit="1" topLeftCell="G2" activePane="bottomRight" state="frozen"/>
      <selection pane="topRight" activeCell="B1" sqref="B1"/>
      <selection pane="bottomLeft" activeCell="A2" sqref="A2"/>
      <selection pane="bottomRight" activeCell="J16" sqref="J16"/>
    </sheetView>
  </sheetViews>
  <sheetFormatPr defaultRowHeight="14.5" x14ac:dyDescent="0.35"/>
  <cols>
    <col min="1" max="1" width="18" customWidth="1"/>
    <col min="2" max="2" width="14.6328125" customWidth="1"/>
    <col min="3" max="3" width="43.36328125" customWidth="1"/>
    <col min="4" max="4" width="31.36328125" customWidth="1"/>
    <col min="5" max="5" width="28.26953125" style="1" customWidth="1"/>
    <col min="6" max="6" width="37.6328125" customWidth="1"/>
    <col min="7" max="7" width="19.08984375" customWidth="1"/>
    <col min="8" max="8" width="41.26953125" customWidth="1"/>
    <col min="9" max="9" width="78.7265625" customWidth="1"/>
    <col min="10" max="10" width="64.6328125" customWidth="1"/>
    <col min="11" max="12" width="19.08984375" customWidth="1"/>
  </cols>
  <sheetData>
    <row r="1" spans="1:10" x14ac:dyDescent="0.35">
      <c r="A1" t="s">
        <v>86</v>
      </c>
      <c r="B1" t="s">
        <v>46</v>
      </c>
      <c r="C1" t="s">
        <v>2</v>
      </c>
      <c r="D1" t="s">
        <v>3</v>
      </c>
      <c r="E1" s="1" t="s">
        <v>40</v>
      </c>
      <c r="F1" t="s">
        <v>4</v>
      </c>
      <c r="G1" t="s">
        <v>5</v>
      </c>
      <c r="H1" t="s">
        <v>92</v>
      </c>
      <c r="I1" t="s">
        <v>0</v>
      </c>
      <c r="J1" t="s">
        <v>1</v>
      </c>
    </row>
    <row r="2" spans="1:10" ht="29" x14ac:dyDescent="0.35">
      <c r="A2" t="s">
        <v>87</v>
      </c>
      <c r="B2" t="s">
        <v>48</v>
      </c>
      <c r="C2" t="s">
        <v>9</v>
      </c>
      <c r="D2" t="s">
        <v>28</v>
      </c>
      <c r="E2" s="1" t="s">
        <v>167</v>
      </c>
      <c r="F2" t="s">
        <v>101</v>
      </c>
      <c r="G2">
        <v>32</v>
      </c>
      <c r="H2" s="1" t="s">
        <v>135</v>
      </c>
      <c r="J2" t="s">
        <v>180</v>
      </c>
    </row>
    <row r="3" spans="1:10" ht="29" x14ac:dyDescent="0.35">
      <c r="A3" t="s">
        <v>87</v>
      </c>
      <c r="B3" t="s">
        <v>49</v>
      </c>
      <c r="C3" t="s">
        <v>9</v>
      </c>
      <c r="D3" t="s">
        <v>28</v>
      </c>
      <c r="E3" s="1" t="s">
        <v>167</v>
      </c>
      <c r="F3" t="s">
        <v>101</v>
      </c>
      <c r="G3">
        <v>32</v>
      </c>
      <c r="H3" s="1" t="s">
        <v>135</v>
      </c>
      <c r="J3" t="s">
        <v>180</v>
      </c>
    </row>
    <row r="4" spans="1:10" ht="29" x14ac:dyDescent="0.35">
      <c r="A4" t="s">
        <v>87</v>
      </c>
      <c r="B4" t="s">
        <v>51</v>
      </c>
      <c r="C4" t="s">
        <v>9</v>
      </c>
      <c r="D4" t="s">
        <v>28</v>
      </c>
      <c r="E4" s="1" t="s">
        <v>167</v>
      </c>
      <c r="F4" t="s">
        <v>101</v>
      </c>
      <c r="G4">
        <v>32</v>
      </c>
      <c r="H4" s="1" t="s">
        <v>135</v>
      </c>
      <c r="J4" t="s">
        <v>180</v>
      </c>
    </row>
    <row r="5" spans="1:10" ht="29" x14ac:dyDescent="0.35">
      <c r="A5" s="7" t="s">
        <v>87</v>
      </c>
      <c r="B5" s="7" t="s">
        <v>50</v>
      </c>
      <c r="C5" s="7" t="s">
        <v>138</v>
      </c>
      <c r="D5" s="7" t="s">
        <v>28</v>
      </c>
      <c r="E5" s="8" t="s">
        <v>42</v>
      </c>
      <c r="F5" s="7" t="s">
        <v>101</v>
      </c>
      <c r="G5" s="7">
        <v>32</v>
      </c>
      <c r="H5" t="s">
        <v>140</v>
      </c>
      <c r="I5" s="1" t="s">
        <v>141</v>
      </c>
      <c r="J5" s="1" t="s">
        <v>191</v>
      </c>
    </row>
    <row r="6" spans="1:10" x14ac:dyDescent="0.35">
      <c r="A6" t="s">
        <v>87</v>
      </c>
      <c r="B6" t="s">
        <v>48</v>
      </c>
      <c r="C6" t="s">
        <v>7</v>
      </c>
      <c r="D6" t="s">
        <v>27</v>
      </c>
      <c r="E6" s="1" t="s">
        <v>42</v>
      </c>
      <c r="F6" t="s">
        <v>89</v>
      </c>
      <c r="G6">
        <v>81.642228739002917</v>
      </c>
      <c r="H6" t="s">
        <v>90</v>
      </c>
      <c r="I6" t="s">
        <v>170</v>
      </c>
      <c r="J6" s="1" t="s">
        <v>181</v>
      </c>
    </row>
    <row r="7" spans="1:10" x14ac:dyDescent="0.35">
      <c r="A7" t="s">
        <v>87</v>
      </c>
      <c r="B7" t="s">
        <v>49</v>
      </c>
      <c r="C7" t="s">
        <v>7</v>
      </c>
      <c r="D7" t="s">
        <v>27</v>
      </c>
      <c r="E7" s="1" t="s">
        <v>42</v>
      </c>
      <c r="F7" t="s">
        <v>89</v>
      </c>
      <c r="G7">
        <v>102.28739002932551</v>
      </c>
      <c r="H7" t="s">
        <v>90</v>
      </c>
      <c r="I7" t="s">
        <v>170</v>
      </c>
      <c r="J7" s="1" t="s">
        <v>181</v>
      </c>
    </row>
    <row r="8" spans="1:10" x14ac:dyDescent="0.35">
      <c r="A8" t="s">
        <v>87</v>
      </c>
      <c r="B8" t="s">
        <v>50</v>
      </c>
      <c r="C8" t="s">
        <v>7</v>
      </c>
      <c r="D8" t="s">
        <v>27</v>
      </c>
      <c r="E8" s="1" t="s">
        <v>42</v>
      </c>
      <c r="F8" t="s">
        <v>89</v>
      </c>
      <c r="G8">
        <v>81.642228739002917</v>
      </c>
      <c r="H8" t="s">
        <v>90</v>
      </c>
      <c r="I8" t="s">
        <v>170</v>
      </c>
      <c r="J8" s="1" t="s">
        <v>181</v>
      </c>
    </row>
    <row r="9" spans="1:10" x14ac:dyDescent="0.35">
      <c r="A9" t="s">
        <v>87</v>
      </c>
      <c r="B9" t="s">
        <v>51</v>
      </c>
      <c r="C9" t="s">
        <v>7</v>
      </c>
      <c r="D9" t="s">
        <v>27</v>
      </c>
      <c r="E9" s="1" t="s">
        <v>42</v>
      </c>
      <c r="F9" t="s">
        <v>89</v>
      </c>
      <c r="G9">
        <v>102.28739002932551</v>
      </c>
      <c r="H9" t="s">
        <v>90</v>
      </c>
      <c r="I9" t="s">
        <v>170</v>
      </c>
      <c r="J9" s="1" t="s">
        <v>181</v>
      </c>
    </row>
    <row r="10" spans="1:10" ht="43.5" x14ac:dyDescent="0.35">
      <c r="A10" t="s">
        <v>87</v>
      </c>
      <c r="B10" t="s">
        <v>48</v>
      </c>
      <c r="C10" t="s">
        <v>130</v>
      </c>
      <c r="E10" s="1" t="s">
        <v>167</v>
      </c>
      <c r="F10" t="s">
        <v>132</v>
      </c>
      <c r="G10">
        <v>32</v>
      </c>
      <c r="H10" s="1" t="s">
        <v>74</v>
      </c>
      <c r="J10" t="s">
        <v>180</v>
      </c>
    </row>
    <row r="11" spans="1:10" ht="43.5" x14ac:dyDescent="0.35">
      <c r="A11" t="s">
        <v>87</v>
      </c>
      <c r="B11" t="s">
        <v>50</v>
      </c>
      <c r="C11" t="s">
        <v>130</v>
      </c>
      <c r="E11" s="1" t="s">
        <v>167</v>
      </c>
      <c r="F11" t="s">
        <v>132</v>
      </c>
      <c r="G11">
        <v>32</v>
      </c>
      <c r="H11" s="1" t="s">
        <v>74</v>
      </c>
      <c r="J11" t="s">
        <v>180</v>
      </c>
    </row>
    <row r="12" spans="1:10" ht="43.5" x14ac:dyDescent="0.35">
      <c r="A12" t="s">
        <v>87</v>
      </c>
      <c r="B12" t="s">
        <v>51</v>
      </c>
      <c r="C12" t="s">
        <v>130</v>
      </c>
      <c r="E12" s="1" t="s">
        <v>167</v>
      </c>
      <c r="F12" t="s">
        <v>132</v>
      </c>
      <c r="G12">
        <v>32</v>
      </c>
      <c r="H12" s="1" t="s">
        <v>74</v>
      </c>
      <c r="J12" t="s">
        <v>180</v>
      </c>
    </row>
    <row r="13" spans="1:10" ht="29" x14ac:dyDescent="0.35">
      <c r="A13" t="s">
        <v>87</v>
      </c>
      <c r="B13" t="s">
        <v>49</v>
      </c>
      <c r="C13" t="s">
        <v>131</v>
      </c>
      <c r="E13" s="1" t="s">
        <v>167</v>
      </c>
      <c r="F13" t="s">
        <v>133</v>
      </c>
      <c r="G13">
        <v>64</v>
      </c>
      <c r="H13" s="1" t="s">
        <v>129</v>
      </c>
      <c r="I13" t="s">
        <v>134</v>
      </c>
      <c r="J13" t="s">
        <v>180</v>
      </c>
    </row>
    <row r="14" spans="1:10" ht="50" customHeight="1" x14ac:dyDescent="0.35">
      <c r="A14" t="s">
        <v>87</v>
      </c>
      <c r="B14" t="s">
        <v>88</v>
      </c>
      <c r="C14" t="s">
        <v>10</v>
      </c>
      <c r="D14" t="s">
        <v>29</v>
      </c>
      <c r="E14" s="1" t="s">
        <v>167</v>
      </c>
      <c r="F14" t="s">
        <v>65</v>
      </c>
      <c r="G14">
        <v>3131</v>
      </c>
      <c r="H14" s="1" t="s">
        <v>91</v>
      </c>
      <c r="J14" t="s">
        <v>180</v>
      </c>
    </row>
    <row r="15" spans="1:10" x14ac:dyDescent="0.35">
      <c r="A15" t="s">
        <v>87</v>
      </c>
      <c r="B15" t="s">
        <v>88</v>
      </c>
      <c r="C15" t="s">
        <v>95</v>
      </c>
      <c r="D15" t="s">
        <v>59</v>
      </c>
      <c r="E15" s="1" t="s">
        <v>167</v>
      </c>
      <c r="F15" t="s">
        <v>65</v>
      </c>
      <c r="G15">
        <v>3131</v>
      </c>
      <c r="H15" s="1" t="s">
        <v>96</v>
      </c>
      <c r="J15" t="s">
        <v>180</v>
      </c>
    </row>
    <row r="16" spans="1:10" ht="116" customHeight="1" x14ac:dyDescent="0.35">
      <c r="A16" t="s">
        <v>87</v>
      </c>
      <c r="B16" t="s">
        <v>88</v>
      </c>
      <c r="C16" t="s">
        <v>11</v>
      </c>
      <c r="D16" t="s">
        <v>29</v>
      </c>
      <c r="E16" s="1" t="s">
        <v>167</v>
      </c>
      <c r="F16" t="s">
        <v>125</v>
      </c>
      <c r="G16">
        <v>292</v>
      </c>
      <c r="H16" s="1" t="s">
        <v>127</v>
      </c>
      <c r="I16" s="1" t="s">
        <v>128</v>
      </c>
      <c r="J16" s="1" t="s">
        <v>192</v>
      </c>
    </row>
    <row r="17" spans="1:10" ht="29" x14ac:dyDescent="0.35">
      <c r="A17" t="s">
        <v>87</v>
      </c>
      <c r="B17" t="s">
        <v>88</v>
      </c>
      <c r="C17" t="s">
        <v>98</v>
      </c>
      <c r="D17" t="s">
        <v>59</v>
      </c>
      <c r="E17" s="1" t="s">
        <v>167</v>
      </c>
      <c r="F17" t="s">
        <v>65</v>
      </c>
      <c r="G17">
        <v>3131</v>
      </c>
      <c r="H17" t="s">
        <v>97</v>
      </c>
      <c r="I17" s="1" t="s">
        <v>100</v>
      </c>
      <c r="J17" t="s">
        <v>180</v>
      </c>
    </row>
    <row r="18" spans="1:10" x14ac:dyDescent="0.35">
      <c r="A18" t="s">
        <v>87</v>
      </c>
      <c r="B18" t="s">
        <v>88</v>
      </c>
      <c r="C18" t="s">
        <v>99</v>
      </c>
      <c r="D18" t="s">
        <v>30</v>
      </c>
      <c r="E18" s="1" t="s">
        <v>167</v>
      </c>
      <c r="F18" t="s">
        <v>65</v>
      </c>
      <c r="G18">
        <v>3131</v>
      </c>
      <c r="H18" t="s">
        <v>97</v>
      </c>
      <c r="J18" t="s">
        <v>180</v>
      </c>
    </row>
    <row r="19" spans="1:10" ht="29" x14ac:dyDescent="0.35">
      <c r="A19" t="s">
        <v>87</v>
      </c>
      <c r="B19" t="s">
        <v>88</v>
      </c>
      <c r="C19" t="s">
        <v>104</v>
      </c>
      <c r="D19" t="s">
        <v>31</v>
      </c>
      <c r="E19" s="1" t="s">
        <v>167</v>
      </c>
      <c r="F19" t="s">
        <v>116</v>
      </c>
      <c r="G19">
        <v>4</v>
      </c>
      <c r="H19" s="1" t="s">
        <v>106</v>
      </c>
      <c r="J19" t="s">
        <v>189</v>
      </c>
    </row>
    <row r="20" spans="1:10" ht="29" x14ac:dyDescent="0.35">
      <c r="A20" t="s">
        <v>87</v>
      </c>
      <c r="B20" t="s">
        <v>88</v>
      </c>
      <c r="C20" t="s">
        <v>105</v>
      </c>
      <c r="D20" t="s">
        <v>31</v>
      </c>
      <c r="E20" s="1" t="s">
        <v>167</v>
      </c>
      <c r="F20" t="s">
        <v>26</v>
      </c>
      <c r="G20">
        <v>1</v>
      </c>
      <c r="H20" s="1" t="s">
        <v>107</v>
      </c>
      <c r="J20" t="s">
        <v>189</v>
      </c>
    </row>
    <row r="21" spans="1:10" x14ac:dyDescent="0.35">
      <c r="A21" t="s">
        <v>108</v>
      </c>
      <c r="B21" t="s">
        <v>88</v>
      </c>
      <c r="C21" t="s">
        <v>110</v>
      </c>
      <c r="D21" t="s">
        <v>115</v>
      </c>
      <c r="E21" s="1" t="s">
        <v>167</v>
      </c>
      <c r="F21" t="s">
        <v>110</v>
      </c>
      <c r="G21">
        <v>32</v>
      </c>
      <c r="H21" s="1" t="s">
        <v>124</v>
      </c>
      <c r="J21" t="s">
        <v>180</v>
      </c>
    </row>
    <row r="22" spans="1:10" x14ac:dyDescent="0.35">
      <c r="A22" t="s">
        <v>108</v>
      </c>
      <c r="B22" t="s">
        <v>88</v>
      </c>
      <c r="C22" t="s">
        <v>111</v>
      </c>
      <c r="D22" t="s">
        <v>115</v>
      </c>
      <c r="E22" s="1" t="s">
        <v>167</v>
      </c>
      <c r="F22" t="s">
        <v>117</v>
      </c>
      <c r="G22">
        <v>32</v>
      </c>
      <c r="H22" s="1" t="s">
        <v>123</v>
      </c>
      <c r="J22" t="s">
        <v>180</v>
      </c>
    </row>
    <row r="23" spans="1:10" ht="29" x14ac:dyDescent="0.35">
      <c r="A23" t="s">
        <v>108</v>
      </c>
      <c r="B23" t="s">
        <v>88</v>
      </c>
      <c r="C23" t="s">
        <v>112</v>
      </c>
      <c r="D23" t="s">
        <v>115</v>
      </c>
      <c r="E23" s="1" t="s">
        <v>167</v>
      </c>
      <c r="F23" t="s">
        <v>118</v>
      </c>
      <c r="G23">
        <v>32</v>
      </c>
      <c r="H23" s="1" t="s">
        <v>121</v>
      </c>
      <c r="J23" t="s">
        <v>180</v>
      </c>
    </row>
    <row r="24" spans="1:10" ht="29" x14ac:dyDescent="0.35">
      <c r="A24" t="s">
        <v>108</v>
      </c>
      <c r="B24" t="s">
        <v>88</v>
      </c>
      <c r="C24" t="s">
        <v>113</v>
      </c>
      <c r="D24" t="s">
        <v>115</v>
      </c>
      <c r="E24" s="1" t="s">
        <v>167</v>
      </c>
      <c r="F24" t="s">
        <v>119</v>
      </c>
      <c r="G24">
        <v>32</v>
      </c>
      <c r="H24" s="1" t="s">
        <v>120</v>
      </c>
      <c r="J24" t="s">
        <v>180</v>
      </c>
    </row>
    <row r="25" spans="1:10" x14ac:dyDescent="0.35">
      <c r="A25" t="s">
        <v>108</v>
      </c>
      <c r="B25" t="s">
        <v>88</v>
      </c>
      <c r="C25" t="s">
        <v>114</v>
      </c>
      <c r="D25" t="s">
        <v>115</v>
      </c>
      <c r="E25" s="1" t="s">
        <v>167</v>
      </c>
      <c r="F25" t="s">
        <v>114</v>
      </c>
      <c r="G25">
        <v>32</v>
      </c>
      <c r="H25" s="1" t="s">
        <v>122</v>
      </c>
      <c r="J25" t="s">
        <v>180</v>
      </c>
    </row>
    <row r="26" spans="1:10" ht="29" x14ac:dyDescent="0.35">
      <c r="A26" t="s">
        <v>87</v>
      </c>
      <c r="B26" t="s">
        <v>88</v>
      </c>
      <c r="C26" t="s">
        <v>142</v>
      </c>
      <c r="D26" t="s">
        <v>30</v>
      </c>
      <c r="E26" s="1" t="s">
        <v>167</v>
      </c>
      <c r="F26" t="s">
        <v>143</v>
      </c>
      <c r="G26">
        <v>0.57999999999999996</v>
      </c>
      <c r="H26" s="15" t="s">
        <v>145</v>
      </c>
      <c r="I26" t="s">
        <v>162</v>
      </c>
      <c r="J26" s="1" t="s">
        <v>182</v>
      </c>
    </row>
  </sheetData>
  <phoneticPr fontId="1" type="noConversion"/>
  <dataValidations disablePrompts="1" count="4">
    <dataValidation type="list" allowBlank="1" showInputMessage="1" showErrorMessage="1" sqref="A2:A26" xr:uid="{3F7CE148-BC6C-4EDD-9950-44A2CBBC7C54}">
      <formula1>"MEP, Appliance"</formula1>
    </dataValidation>
    <dataValidation type="list" allowBlank="1" showInputMessage="1" showErrorMessage="1" sqref="D2:D26" xr:uid="{A84910B7-6CB1-4343-B2BF-D3958DAB4518}">
      <formula1>"Heating and Cooling, Ventilation, Hot Water, Electricity, Plumbing, Appliances, Other Mechanical"</formula1>
    </dataValidation>
    <dataValidation type="list" allowBlank="1" showInputMessage="1" showErrorMessage="1" sqref="E2:E26" xr:uid="{80095933-A98E-4CA2-9183-7C268E89486E}">
      <formula1>"OneClickLCA, EPDs, SimaPro, Embodied Carbon Coefficients"</formula1>
    </dataValidation>
    <dataValidation type="list" allowBlank="1" showInputMessage="1" showErrorMessage="1" sqref="B2:B26" xr:uid="{D2265BF1-E371-4A0C-967D-7640EA69AF95}">
      <formula1>"2a,3c,4a,5a,all"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635D-3D20-48F0-96D5-0E851D9998C0}">
  <dimension ref="A1:L27"/>
  <sheetViews>
    <sheetView zoomScale="80" zoomScaleNormal="80" workbookViewId="0">
      <pane xSplit="3" ySplit="1" topLeftCell="G4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RowHeight="14.5" x14ac:dyDescent="0.35"/>
  <cols>
    <col min="1" max="1" width="18" customWidth="1"/>
    <col min="2" max="2" width="14.6328125" customWidth="1"/>
    <col min="3" max="3" width="43.36328125" customWidth="1"/>
    <col min="4" max="4" width="31.36328125" customWidth="1"/>
    <col min="5" max="5" width="28.26953125" style="1" customWidth="1"/>
    <col min="6" max="6" width="37.6328125" customWidth="1"/>
    <col min="7" max="7" width="19.08984375" customWidth="1"/>
    <col min="8" max="8" width="41.26953125" customWidth="1"/>
    <col min="9" max="9" width="78.7265625" customWidth="1"/>
    <col min="10" max="10" width="64.6328125" customWidth="1"/>
    <col min="11" max="14" width="19.08984375" customWidth="1"/>
  </cols>
  <sheetData>
    <row r="1" spans="1:12" x14ac:dyDescent="0.35">
      <c r="A1" t="s">
        <v>86</v>
      </c>
      <c r="B1" t="s">
        <v>46</v>
      </c>
      <c r="C1" t="s">
        <v>2</v>
      </c>
      <c r="D1" t="s">
        <v>3</v>
      </c>
      <c r="E1" s="1" t="s">
        <v>40</v>
      </c>
      <c r="F1" t="s">
        <v>4</v>
      </c>
      <c r="G1" t="s">
        <v>5</v>
      </c>
      <c r="H1" t="s">
        <v>92</v>
      </c>
      <c r="I1" t="s">
        <v>0</v>
      </c>
      <c r="J1" t="s">
        <v>1</v>
      </c>
      <c r="K1" t="s">
        <v>93</v>
      </c>
      <c r="L1" t="s">
        <v>94</v>
      </c>
    </row>
    <row r="2" spans="1:12" ht="29" x14ac:dyDescent="0.35">
      <c r="A2" t="s">
        <v>87</v>
      </c>
      <c r="B2" t="s">
        <v>48</v>
      </c>
      <c r="C2" t="s">
        <v>9</v>
      </c>
      <c r="D2" t="s">
        <v>28</v>
      </c>
      <c r="E2" s="1" t="s">
        <v>167</v>
      </c>
      <c r="F2" t="s">
        <v>101</v>
      </c>
      <c r="G2">
        <v>32</v>
      </c>
      <c r="H2" s="1" t="s">
        <v>135</v>
      </c>
    </row>
    <row r="3" spans="1:12" ht="29" x14ac:dyDescent="0.35">
      <c r="A3" t="s">
        <v>87</v>
      </c>
      <c r="B3" t="s">
        <v>49</v>
      </c>
      <c r="C3" t="s">
        <v>9</v>
      </c>
      <c r="D3" t="s">
        <v>28</v>
      </c>
      <c r="E3" s="1" t="s">
        <v>167</v>
      </c>
      <c r="F3" t="s">
        <v>101</v>
      </c>
      <c r="G3">
        <v>32</v>
      </c>
      <c r="H3" s="1" t="s">
        <v>135</v>
      </c>
    </row>
    <row r="4" spans="1:12" ht="29" x14ac:dyDescent="0.35">
      <c r="A4" t="s">
        <v>87</v>
      </c>
      <c r="B4" t="s">
        <v>51</v>
      </c>
      <c r="C4" t="s">
        <v>9</v>
      </c>
      <c r="D4" t="s">
        <v>28</v>
      </c>
      <c r="E4" s="1" t="s">
        <v>167</v>
      </c>
      <c r="F4" t="s">
        <v>101</v>
      </c>
      <c r="G4">
        <v>32</v>
      </c>
      <c r="H4" s="1" t="s">
        <v>135</v>
      </c>
      <c r="J4" s="1"/>
    </row>
    <row r="5" spans="1:12" ht="43.5" x14ac:dyDescent="0.35">
      <c r="A5" s="7" t="s">
        <v>87</v>
      </c>
      <c r="B5" s="7" t="s">
        <v>50</v>
      </c>
      <c r="C5" s="7" t="s">
        <v>138</v>
      </c>
      <c r="D5" s="7" t="s">
        <v>28</v>
      </c>
      <c r="E5" s="8" t="s">
        <v>42</v>
      </c>
      <c r="F5" s="7" t="s">
        <v>101</v>
      </c>
      <c r="G5" s="7">
        <v>32</v>
      </c>
      <c r="H5" t="s">
        <v>140</v>
      </c>
      <c r="I5" s="1" t="s">
        <v>141</v>
      </c>
      <c r="J5" s="1" t="s">
        <v>139</v>
      </c>
    </row>
    <row r="6" spans="1:12" x14ac:dyDescent="0.35">
      <c r="A6" t="s">
        <v>87</v>
      </c>
      <c r="B6" t="s">
        <v>88</v>
      </c>
      <c r="C6" t="s">
        <v>7</v>
      </c>
      <c r="D6" t="s">
        <v>27</v>
      </c>
      <c r="E6" s="1" t="s">
        <v>167</v>
      </c>
      <c r="F6" t="s">
        <v>56</v>
      </c>
      <c r="G6">
        <v>32</v>
      </c>
      <c r="H6" t="s">
        <v>67</v>
      </c>
      <c r="J6" s="1" t="s">
        <v>167</v>
      </c>
    </row>
    <row r="7" spans="1:12" x14ac:dyDescent="0.35">
      <c r="A7" t="s">
        <v>87</v>
      </c>
      <c r="B7" t="s">
        <v>48</v>
      </c>
      <c r="C7" t="s">
        <v>7</v>
      </c>
      <c r="D7" t="s">
        <v>27</v>
      </c>
      <c r="E7" s="1" t="s">
        <v>167</v>
      </c>
      <c r="F7" t="s">
        <v>164</v>
      </c>
      <c r="G7">
        <f>81.64*15.91</f>
        <v>1298.8924</v>
      </c>
      <c r="H7" t="s">
        <v>67</v>
      </c>
      <c r="I7" t="s">
        <v>165</v>
      </c>
      <c r="J7" s="1" t="s">
        <v>167</v>
      </c>
    </row>
    <row r="8" spans="1:12" x14ac:dyDescent="0.35">
      <c r="A8" t="s">
        <v>87</v>
      </c>
      <c r="B8" t="s">
        <v>49</v>
      </c>
      <c r="C8" t="s">
        <v>7</v>
      </c>
      <c r="D8" t="s">
        <v>27</v>
      </c>
      <c r="E8" s="1" t="s">
        <v>167</v>
      </c>
      <c r="F8" t="s">
        <v>164</v>
      </c>
      <c r="G8">
        <f>102.29*15.91</f>
        <v>1627.4339000000002</v>
      </c>
      <c r="H8" t="s">
        <v>67</v>
      </c>
      <c r="I8" t="s">
        <v>166</v>
      </c>
      <c r="J8" s="1" t="s">
        <v>167</v>
      </c>
    </row>
    <row r="9" spans="1:12" x14ac:dyDescent="0.35">
      <c r="A9" t="s">
        <v>87</v>
      </c>
      <c r="B9" t="s">
        <v>50</v>
      </c>
      <c r="C9" t="s">
        <v>7</v>
      </c>
      <c r="D9" t="s">
        <v>27</v>
      </c>
      <c r="E9" s="1" t="s">
        <v>167</v>
      </c>
      <c r="F9" t="s">
        <v>164</v>
      </c>
      <c r="G9">
        <f>81.64*15.91</f>
        <v>1298.8924</v>
      </c>
      <c r="H9" t="s">
        <v>67</v>
      </c>
      <c r="I9" t="s">
        <v>165</v>
      </c>
      <c r="J9" s="1" t="s">
        <v>167</v>
      </c>
    </row>
    <row r="10" spans="1:12" x14ac:dyDescent="0.35">
      <c r="A10" t="s">
        <v>87</v>
      </c>
      <c r="B10" t="s">
        <v>51</v>
      </c>
      <c r="C10" t="s">
        <v>7</v>
      </c>
      <c r="D10" t="s">
        <v>27</v>
      </c>
      <c r="E10" s="1" t="s">
        <v>167</v>
      </c>
      <c r="F10" t="s">
        <v>164</v>
      </c>
      <c r="G10">
        <f>102.29*15.91</f>
        <v>1627.4339000000002</v>
      </c>
      <c r="H10" t="s">
        <v>67</v>
      </c>
      <c r="I10" t="s">
        <v>166</v>
      </c>
      <c r="J10" s="1" t="s">
        <v>167</v>
      </c>
    </row>
    <row r="11" spans="1:12" ht="43.5" x14ac:dyDescent="0.35">
      <c r="A11" t="s">
        <v>87</v>
      </c>
      <c r="B11" t="s">
        <v>48</v>
      </c>
      <c r="C11" t="s">
        <v>130</v>
      </c>
      <c r="E11" s="1" t="s">
        <v>167</v>
      </c>
      <c r="F11" t="s">
        <v>132</v>
      </c>
      <c r="G11">
        <v>32</v>
      </c>
      <c r="H11" s="1" t="s">
        <v>74</v>
      </c>
    </row>
    <row r="12" spans="1:12" ht="43.5" x14ac:dyDescent="0.35">
      <c r="A12" t="s">
        <v>87</v>
      </c>
      <c r="B12" t="s">
        <v>50</v>
      </c>
      <c r="C12" t="s">
        <v>130</v>
      </c>
      <c r="E12" s="1" t="s">
        <v>167</v>
      </c>
      <c r="F12" t="s">
        <v>132</v>
      </c>
      <c r="G12">
        <v>32</v>
      </c>
      <c r="H12" s="1" t="s">
        <v>74</v>
      </c>
    </row>
    <row r="13" spans="1:12" ht="43.5" x14ac:dyDescent="0.35">
      <c r="A13" t="s">
        <v>87</v>
      </c>
      <c r="B13" t="s">
        <v>51</v>
      </c>
      <c r="C13" t="s">
        <v>130</v>
      </c>
      <c r="E13" s="1" t="s">
        <v>167</v>
      </c>
      <c r="F13" t="s">
        <v>132</v>
      </c>
      <c r="G13">
        <v>32</v>
      </c>
      <c r="H13" s="1" t="s">
        <v>74</v>
      </c>
    </row>
    <row r="14" spans="1:12" ht="29" x14ac:dyDescent="0.35">
      <c r="A14" t="s">
        <v>87</v>
      </c>
      <c r="B14" t="s">
        <v>49</v>
      </c>
      <c r="C14" t="s">
        <v>131</v>
      </c>
      <c r="E14" s="1" t="s">
        <v>167</v>
      </c>
      <c r="F14" t="s">
        <v>133</v>
      </c>
      <c r="G14">
        <v>64</v>
      </c>
      <c r="H14" s="1" t="s">
        <v>129</v>
      </c>
      <c r="I14" t="s">
        <v>134</v>
      </c>
    </row>
    <row r="15" spans="1:12" ht="50" customHeight="1" x14ac:dyDescent="0.35">
      <c r="A15" t="s">
        <v>87</v>
      </c>
      <c r="B15" t="s">
        <v>88</v>
      </c>
      <c r="C15" t="s">
        <v>10</v>
      </c>
      <c r="D15" t="s">
        <v>29</v>
      </c>
      <c r="E15" s="1" t="s">
        <v>167</v>
      </c>
      <c r="F15" t="s">
        <v>65</v>
      </c>
      <c r="G15">
        <v>3131</v>
      </c>
      <c r="H15" s="1" t="s">
        <v>91</v>
      </c>
    </row>
    <row r="16" spans="1:12" x14ac:dyDescent="0.35">
      <c r="A16" t="s">
        <v>87</v>
      </c>
      <c r="B16" t="s">
        <v>88</v>
      </c>
      <c r="C16" t="s">
        <v>95</v>
      </c>
      <c r="D16" t="s">
        <v>59</v>
      </c>
      <c r="E16" s="1" t="s">
        <v>167</v>
      </c>
      <c r="F16" t="s">
        <v>65</v>
      </c>
      <c r="G16">
        <v>3131</v>
      </c>
      <c r="H16" s="1" t="s">
        <v>96</v>
      </c>
    </row>
    <row r="17" spans="1:10" ht="116" customHeight="1" x14ac:dyDescent="0.35">
      <c r="A17" t="s">
        <v>87</v>
      </c>
      <c r="B17" t="s">
        <v>88</v>
      </c>
      <c r="C17" t="s">
        <v>11</v>
      </c>
      <c r="D17" t="s">
        <v>29</v>
      </c>
      <c r="E17" s="1" t="s">
        <v>167</v>
      </c>
      <c r="F17" t="s">
        <v>125</v>
      </c>
      <c r="G17">
        <f>ROUNDUP(0.45*(CONVERT(3131,"m^2","ft^2"))/52,0)</f>
        <v>292</v>
      </c>
      <c r="H17" s="1" t="s">
        <v>127</v>
      </c>
      <c r="I17" s="1" t="s">
        <v>128</v>
      </c>
      <c r="J17" s="1" t="s">
        <v>126</v>
      </c>
    </row>
    <row r="18" spans="1:10" ht="29" x14ac:dyDescent="0.35">
      <c r="A18" t="s">
        <v>87</v>
      </c>
      <c r="B18" t="s">
        <v>88</v>
      </c>
      <c r="C18" t="s">
        <v>98</v>
      </c>
      <c r="D18" t="s">
        <v>59</v>
      </c>
      <c r="E18" s="1" t="s">
        <v>167</v>
      </c>
      <c r="F18" t="s">
        <v>65</v>
      </c>
      <c r="G18">
        <v>3131</v>
      </c>
      <c r="H18" t="s">
        <v>97</v>
      </c>
      <c r="I18" s="1" t="s">
        <v>100</v>
      </c>
    </row>
    <row r="19" spans="1:10" x14ac:dyDescent="0.35">
      <c r="A19" t="s">
        <v>87</v>
      </c>
      <c r="B19" t="s">
        <v>88</v>
      </c>
      <c r="C19" t="s">
        <v>99</v>
      </c>
      <c r="D19" t="s">
        <v>30</v>
      </c>
      <c r="E19" s="1" t="s">
        <v>167</v>
      </c>
      <c r="F19" t="s">
        <v>65</v>
      </c>
      <c r="G19">
        <v>3131</v>
      </c>
      <c r="H19" t="s">
        <v>97</v>
      </c>
    </row>
    <row r="20" spans="1:10" ht="29" x14ac:dyDescent="0.35">
      <c r="A20" t="s">
        <v>87</v>
      </c>
      <c r="B20" t="s">
        <v>88</v>
      </c>
      <c r="C20" t="s">
        <v>104</v>
      </c>
      <c r="D20" t="s">
        <v>31</v>
      </c>
      <c r="E20" s="1" t="s">
        <v>167</v>
      </c>
      <c r="F20" t="s">
        <v>116</v>
      </c>
      <c r="G20">
        <v>4</v>
      </c>
      <c r="H20" s="1" t="s">
        <v>106</v>
      </c>
    </row>
    <row r="21" spans="1:10" ht="29" x14ac:dyDescent="0.35">
      <c r="A21" t="s">
        <v>87</v>
      </c>
      <c r="B21" t="s">
        <v>88</v>
      </c>
      <c r="C21" t="s">
        <v>105</v>
      </c>
      <c r="D21" t="s">
        <v>31</v>
      </c>
      <c r="E21" s="1" t="s">
        <v>167</v>
      </c>
      <c r="F21" t="s">
        <v>26</v>
      </c>
      <c r="G21">
        <v>1</v>
      </c>
      <c r="H21" s="1" t="s">
        <v>107</v>
      </c>
    </row>
    <row r="22" spans="1:10" x14ac:dyDescent="0.35">
      <c r="A22" t="s">
        <v>108</v>
      </c>
      <c r="B22" t="s">
        <v>88</v>
      </c>
      <c r="C22" t="s">
        <v>110</v>
      </c>
      <c r="D22" t="s">
        <v>115</v>
      </c>
      <c r="E22" s="1" t="s">
        <v>167</v>
      </c>
      <c r="F22" t="s">
        <v>110</v>
      </c>
      <c r="G22">
        <v>32</v>
      </c>
      <c r="H22" s="1" t="s">
        <v>124</v>
      </c>
    </row>
    <row r="23" spans="1:10" x14ac:dyDescent="0.35">
      <c r="A23" t="s">
        <v>108</v>
      </c>
      <c r="B23" t="s">
        <v>88</v>
      </c>
      <c r="C23" t="s">
        <v>111</v>
      </c>
      <c r="D23" t="s">
        <v>115</v>
      </c>
      <c r="E23" s="1" t="s">
        <v>167</v>
      </c>
      <c r="F23" t="s">
        <v>117</v>
      </c>
      <c r="G23">
        <v>32</v>
      </c>
      <c r="H23" s="1" t="s">
        <v>123</v>
      </c>
    </row>
    <row r="24" spans="1:10" ht="29" x14ac:dyDescent="0.35">
      <c r="A24" t="s">
        <v>108</v>
      </c>
      <c r="B24" t="s">
        <v>88</v>
      </c>
      <c r="C24" t="s">
        <v>112</v>
      </c>
      <c r="D24" t="s">
        <v>115</v>
      </c>
      <c r="E24" s="1" t="s">
        <v>167</v>
      </c>
      <c r="F24" t="s">
        <v>118</v>
      </c>
      <c r="G24">
        <v>32</v>
      </c>
      <c r="H24" s="1" t="s">
        <v>121</v>
      </c>
    </row>
    <row r="25" spans="1:10" ht="29" x14ac:dyDescent="0.35">
      <c r="A25" t="s">
        <v>108</v>
      </c>
      <c r="B25" t="s">
        <v>88</v>
      </c>
      <c r="C25" t="s">
        <v>113</v>
      </c>
      <c r="D25" t="s">
        <v>115</v>
      </c>
      <c r="E25" s="1" t="s">
        <v>167</v>
      </c>
      <c r="F25" t="s">
        <v>119</v>
      </c>
      <c r="G25">
        <v>32</v>
      </c>
      <c r="H25" s="1" t="s">
        <v>120</v>
      </c>
    </row>
    <row r="26" spans="1:10" x14ac:dyDescent="0.35">
      <c r="A26" t="s">
        <v>108</v>
      </c>
      <c r="B26" t="s">
        <v>88</v>
      </c>
      <c r="C26" t="s">
        <v>114</v>
      </c>
      <c r="D26" t="s">
        <v>115</v>
      </c>
      <c r="E26" s="1" t="s">
        <v>167</v>
      </c>
      <c r="F26" t="s">
        <v>114</v>
      </c>
      <c r="G26">
        <v>32</v>
      </c>
      <c r="H26" s="1" t="s">
        <v>122</v>
      </c>
    </row>
    <row r="27" spans="1:10" x14ac:dyDescent="0.35">
      <c r="A27" t="s">
        <v>87</v>
      </c>
      <c r="B27" t="s">
        <v>88</v>
      </c>
      <c r="C27" t="s">
        <v>142</v>
      </c>
      <c r="D27" t="s">
        <v>30</v>
      </c>
      <c r="E27" s="1" t="s">
        <v>167</v>
      </c>
      <c r="F27" t="s">
        <v>143</v>
      </c>
      <c r="G27">
        <v>1.19</v>
      </c>
      <c r="H27" t="s">
        <v>144</v>
      </c>
      <c r="I27" t="s">
        <v>162</v>
      </c>
      <c r="J27" s="1" t="s">
        <v>146</v>
      </c>
    </row>
  </sheetData>
  <dataValidations disablePrompts="1" count="4">
    <dataValidation type="list" allowBlank="1" showInputMessage="1" showErrorMessage="1" sqref="B2:B27" xr:uid="{EB017500-30A9-42B1-A21D-38478F2D6DD8}">
      <formula1>"2a,3c,4a,5a,all"</formula1>
    </dataValidation>
    <dataValidation type="list" allowBlank="1" showInputMessage="1" showErrorMessage="1" sqref="E2:E27" xr:uid="{C0A2C776-09CB-4822-9F10-073B55082CC1}">
      <formula1>"OneClickLCA, EPDs, SimaPro, Embodied Carbon Coefficients"</formula1>
    </dataValidation>
    <dataValidation type="list" allowBlank="1" showInputMessage="1" showErrorMessage="1" sqref="D2:D27" xr:uid="{0E119197-79AF-4B15-9889-6188A00ACA9D}">
      <formula1>"Heating and Cooling, Ventilation, Hot Water, Electricity, Plumbing, Appliances, Other Mechanical"</formula1>
    </dataValidation>
    <dataValidation type="list" allowBlank="1" showInputMessage="1" showErrorMessage="1" sqref="A2:A27" xr:uid="{E2CE8EC3-92B4-4210-852F-B70AE6A2C69B}">
      <formula1>"MEP, Appliance"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D42D-60A9-4E20-BE14-4A1F2207034A}">
  <dimension ref="A1:E17"/>
  <sheetViews>
    <sheetView workbookViewId="0">
      <selection activeCell="F21" sqref="F21"/>
    </sheetView>
  </sheetViews>
  <sheetFormatPr defaultRowHeight="14.5" x14ac:dyDescent="0.35"/>
  <cols>
    <col min="1" max="1" width="11.08984375" customWidth="1"/>
    <col min="2" max="2" width="10.26953125" customWidth="1"/>
    <col min="4" max="5" width="0" hidden="1" customWidth="1"/>
  </cols>
  <sheetData>
    <row r="1" spans="1:5" x14ac:dyDescent="0.35">
      <c r="A1" t="s">
        <v>85</v>
      </c>
      <c r="B1" t="s">
        <v>169</v>
      </c>
      <c r="D1">
        <v>81.642228739002917</v>
      </c>
      <c r="E1">
        <v>102.28739002932551</v>
      </c>
    </row>
    <row r="2" spans="1:5" x14ac:dyDescent="0.35">
      <c r="A2" t="s">
        <v>171</v>
      </c>
      <c r="B2">
        <v>52.062145105632823</v>
      </c>
    </row>
    <row r="3" spans="1:5" x14ac:dyDescent="0.35">
      <c r="A3" t="s">
        <v>172</v>
      </c>
      <c r="B3">
        <v>10.873928202492932</v>
      </c>
    </row>
    <row r="4" spans="1:5" x14ac:dyDescent="0.35">
      <c r="A4" t="s">
        <v>173</v>
      </c>
      <c r="B4">
        <v>188.80821992437728</v>
      </c>
    </row>
    <row r="5" spans="1:5" x14ac:dyDescent="0.35">
      <c r="A5" t="s">
        <v>174</v>
      </c>
      <c r="B5">
        <v>1.227599999999202</v>
      </c>
    </row>
    <row r="7" spans="1:5" x14ac:dyDescent="0.35">
      <c r="A7" t="s">
        <v>175</v>
      </c>
      <c r="B7" t="s">
        <v>85</v>
      </c>
    </row>
    <row r="8" spans="1:5" x14ac:dyDescent="0.35">
      <c r="A8" s="9" t="s">
        <v>171</v>
      </c>
      <c r="B8">
        <f>B2*$D$1</f>
        <v>4250.469559357236</v>
      </c>
    </row>
    <row r="9" spans="1:5" x14ac:dyDescent="0.35">
      <c r="A9" s="9" t="s">
        <v>172</v>
      </c>
      <c r="B9">
        <f t="shared" ref="B9:B11" si="0">B3*$D$1</f>
        <v>887.77173359942276</v>
      </c>
    </row>
    <row r="10" spans="1:5" x14ac:dyDescent="0.35">
      <c r="A10" s="9" t="s">
        <v>173</v>
      </c>
      <c r="B10">
        <f t="shared" si="0"/>
        <v>15414.723878869978</v>
      </c>
    </row>
    <row r="11" spans="1:5" x14ac:dyDescent="0.35">
      <c r="A11" s="10" t="s">
        <v>174</v>
      </c>
      <c r="B11">
        <f t="shared" si="0"/>
        <v>100.22399999993483</v>
      </c>
    </row>
    <row r="13" spans="1:5" x14ac:dyDescent="0.35">
      <c r="A13" t="s">
        <v>176</v>
      </c>
      <c r="B13" t="s">
        <v>85</v>
      </c>
    </row>
    <row r="14" spans="1:5" x14ac:dyDescent="0.35">
      <c r="A14" s="9" t="s">
        <v>171</v>
      </c>
      <c r="B14">
        <f>B2*$E$1</f>
        <v>5325.3009421832048</v>
      </c>
    </row>
    <row r="15" spans="1:5" x14ac:dyDescent="0.35">
      <c r="A15" s="9" t="s">
        <v>172</v>
      </c>
      <c r="B15">
        <f t="shared" ref="B15:B17" si="1">B3*$E$1</f>
        <v>1112.2657351992771</v>
      </c>
    </row>
    <row r="16" spans="1:5" x14ac:dyDescent="0.35">
      <c r="A16" s="9" t="s">
        <v>173</v>
      </c>
      <c r="B16">
        <f t="shared" si="1"/>
        <v>19312.700032147448</v>
      </c>
    </row>
    <row r="17" spans="1:2" x14ac:dyDescent="0.35">
      <c r="A17" s="10" t="s">
        <v>174</v>
      </c>
      <c r="B17">
        <f t="shared" si="1"/>
        <v>125.56799999991837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F66A-9C93-4B29-8425-43BEAE2D770C}">
  <sheetPr codeName="Sheet1"/>
  <dimension ref="A1:J15"/>
  <sheetViews>
    <sheetView zoomScale="115" zoomScaleNormal="11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5" x14ac:dyDescent="0.35"/>
  <cols>
    <col min="2" max="2" width="40.453125" customWidth="1"/>
    <col min="3" max="3" width="19.08984375" customWidth="1"/>
    <col min="4" max="5" width="28.26953125" style="1" customWidth="1"/>
    <col min="6" max="6" width="28.08984375" customWidth="1"/>
    <col min="7" max="7" width="19.08984375" customWidth="1"/>
    <col min="8" max="8" width="32.36328125" customWidth="1"/>
    <col min="9" max="9" width="48.08984375" customWidth="1"/>
    <col min="10" max="10" width="44.26953125" customWidth="1"/>
    <col min="11" max="14" width="19.08984375" customWidth="1"/>
  </cols>
  <sheetData>
    <row r="1" spans="1:10" x14ac:dyDescent="0.35">
      <c r="A1" t="s">
        <v>85</v>
      </c>
      <c r="B1" t="s">
        <v>2</v>
      </c>
      <c r="C1" t="s">
        <v>3</v>
      </c>
      <c r="D1" s="1" t="s">
        <v>13</v>
      </c>
      <c r="E1" s="1" t="s">
        <v>40</v>
      </c>
      <c r="F1" t="s">
        <v>4</v>
      </c>
      <c r="G1" t="s">
        <v>5</v>
      </c>
      <c r="H1" t="s">
        <v>6</v>
      </c>
      <c r="I1" t="s">
        <v>0</v>
      </c>
      <c r="J1" t="s">
        <v>1</v>
      </c>
    </row>
    <row r="2" spans="1:10" ht="43.5" x14ac:dyDescent="0.35">
      <c r="B2" t="s">
        <v>7</v>
      </c>
      <c r="C2" t="s">
        <v>27</v>
      </c>
      <c r="D2" s="1" t="s">
        <v>15</v>
      </c>
      <c r="E2" s="1" t="s">
        <v>41</v>
      </c>
      <c r="F2" t="s">
        <v>63</v>
      </c>
      <c r="G2">
        <v>32</v>
      </c>
      <c r="H2" s="1" t="s">
        <v>67</v>
      </c>
      <c r="I2" s="1" t="s">
        <v>62</v>
      </c>
    </row>
    <row r="3" spans="1:10" ht="29" x14ac:dyDescent="0.35">
      <c r="B3" t="s">
        <v>81</v>
      </c>
      <c r="C3" t="s">
        <v>28</v>
      </c>
      <c r="D3" s="1" t="s">
        <v>80</v>
      </c>
      <c r="E3" s="1" t="s">
        <v>70</v>
      </c>
      <c r="I3" s="1" t="s">
        <v>71</v>
      </c>
    </row>
    <row r="4" spans="1:10" ht="72.5" x14ac:dyDescent="0.35">
      <c r="B4" t="s">
        <v>82</v>
      </c>
      <c r="C4" t="s">
        <v>28</v>
      </c>
      <c r="D4" s="1" t="s">
        <v>14</v>
      </c>
      <c r="E4" s="1" t="s">
        <v>42</v>
      </c>
      <c r="I4" s="1" t="s">
        <v>84</v>
      </c>
    </row>
    <row r="5" spans="1:10" ht="43.5" x14ac:dyDescent="0.35">
      <c r="B5" t="s">
        <v>9</v>
      </c>
      <c r="C5" t="s">
        <v>28</v>
      </c>
      <c r="D5" s="1" t="s">
        <v>14</v>
      </c>
      <c r="E5" s="1" t="s">
        <v>41</v>
      </c>
      <c r="F5" t="s">
        <v>64</v>
      </c>
      <c r="G5">
        <v>32</v>
      </c>
      <c r="H5" s="1" t="s">
        <v>68</v>
      </c>
    </row>
    <row r="6" spans="1:10" x14ac:dyDescent="0.35">
      <c r="B6" t="s">
        <v>10</v>
      </c>
      <c r="C6" t="s">
        <v>27</v>
      </c>
      <c r="D6" s="1" t="s">
        <v>19</v>
      </c>
      <c r="E6" s="1" t="s">
        <v>41</v>
      </c>
      <c r="F6" t="s">
        <v>65</v>
      </c>
      <c r="H6" t="s">
        <v>69</v>
      </c>
    </row>
    <row r="7" spans="1:10" ht="58" x14ac:dyDescent="0.35">
      <c r="B7" t="s">
        <v>11</v>
      </c>
      <c r="C7" t="s">
        <v>29</v>
      </c>
      <c r="D7" s="1" t="s">
        <v>19</v>
      </c>
      <c r="E7" s="1" t="s">
        <v>41</v>
      </c>
      <c r="I7" s="1" t="s">
        <v>72</v>
      </c>
    </row>
    <row r="8" spans="1:10" ht="58" x14ac:dyDescent="0.35">
      <c r="B8" t="s">
        <v>21</v>
      </c>
      <c r="C8" t="s">
        <v>30</v>
      </c>
      <c r="D8" s="1" t="s">
        <v>23</v>
      </c>
      <c r="E8" s="1" t="s">
        <v>41</v>
      </c>
      <c r="H8" s="1" t="s">
        <v>74</v>
      </c>
      <c r="I8" t="s">
        <v>75</v>
      </c>
    </row>
    <row r="9" spans="1:10" ht="29" x14ac:dyDescent="0.35">
      <c r="B9" t="s">
        <v>22</v>
      </c>
      <c r="C9" t="s">
        <v>30</v>
      </c>
      <c r="D9" s="1" t="s">
        <v>60</v>
      </c>
      <c r="E9" s="1" t="s">
        <v>41</v>
      </c>
      <c r="I9" t="s">
        <v>75</v>
      </c>
    </row>
    <row r="10" spans="1:10" x14ac:dyDescent="0.35">
      <c r="B10" t="s">
        <v>25</v>
      </c>
      <c r="C10" t="s">
        <v>27</v>
      </c>
      <c r="D10" s="1" t="s">
        <v>16</v>
      </c>
      <c r="E10" s="1" t="s">
        <v>42</v>
      </c>
      <c r="F10" t="s">
        <v>43</v>
      </c>
      <c r="G10">
        <v>32</v>
      </c>
      <c r="I10" s="1"/>
      <c r="J10" t="s">
        <v>77</v>
      </c>
    </row>
    <row r="11" spans="1:10" x14ac:dyDescent="0.35">
      <c r="B11" t="s">
        <v>76</v>
      </c>
      <c r="C11" t="s">
        <v>27</v>
      </c>
      <c r="D11" s="1" t="s">
        <v>52</v>
      </c>
      <c r="E11" s="1" t="s">
        <v>42</v>
      </c>
      <c r="F11" t="s">
        <v>43</v>
      </c>
      <c r="G11">
        <v>32</v>
      </c>
      <c r="I11" s="1"/>
      <c r="J11" t="s">
        <v>78</v>
      </c>
    </row>
    <row r="12" spans="1:10" x14ac:dyDescent="0.35">
      <c r="B12" t="s">
        <v>44</v>
      </c>
      <c r="C12" t="s">
        <v>27</v>
      </c>
      <c r="D12" s="1" t="s">
        <v>17</v>
      </c>
      <c r="E12" s="1" t="s">
        <v>41</v>
      </c>
      <c r="F12" t="s">
        <v>53</v>
      </c>
      <c r="G12">
        <v>32</v>
      </c>
      <c r="H12" t="s">
        <v>73</v>
      </c>
      <c r="J12" s="1" t="s">
        <v>79</v>
      </c>
    </row>
    <row r="13" spans="1:10" ht="29" x14ac:dyDescent="0.35">
      <c r="B13" t="s">
        <v>59</v>
      </c>
      <c r="C13" t="s">
        <v>59</v>
      </c>
      <c r="D13" s="1" t="s">
        <v>19</v>
      </c>
      <c r="E13" s="1" t="s">
        <v>61</v>
      </c>
      <c r="I13" t="s">
        <v>41</v>
      </c>
    </row>
    <row r="14" spans="1:10" x14ac:dyDescent="0.35">
      <c r="B14" t="s">
        <v>83</v>
      </c>
      <c r="C14" t="s">
        <v>30</v>
      </c>
      <c r="D14" s="1" t="s">
        <v>19</v>
      </c>
    </row>
    <row r="15" spans="1:10" x14ac:dyDescent="0.35">
      <c r="B15" t="s">
        <v>83</v>
      </c>
      <c r="C15" t="s">
        <v>27</v>
      </c>
      <c r="D15" s="1" t="s">
        <v>19</v>
      </c>
    </row>
  </sheetData>
  <phoneticPr fontId="1" type="noConversion"/>
  <dataValidations count="4">
    <dataValidation type="list" allowBlank="1" showInputMessage="1" showErrorMessage="1" sqref="C2:C15" xr:uid="{045D9DB2-3245-49E9-9948-21B1DCDE8B2B}">
      <formula1>"Heating and Cooling, Ventilation, Hot Water, Electricity, Plumbing, Appliances, Other Mechanical"</formula1>
    </dataValidation>
    <dataValidation type="list" allowBlank="1" showInputMessage="1" showErrorMessage="1" sqref="D2:D15" xr:uid="{663089ED-5253-4BDE-9983-372D27F53846}">
      <formula1>"All, Base, Electrified, PHIUS (low loads), PHIUS (high loads), PHIUS 2021"</formula1>
    </dataValidation>
    <dataValidation type="list" allowBlank="1" showInputMessage="1" showErrorMessage="1" sqref="E2:E15" xr:uid="{A2A6BE8C-5E3A-4E1A-954D-0C150DB1028D}">
      <formula1>"OneClickLCA, EPDs, SimaPro, Embodied Carbon Coefficients"</formula1>
    </dataValidation>
    <dataValidation type="list" allowBlank="1" showInputMessage="1" showErrorMessage="1" sqref="A2:A15" xr:uid="{7E2C2062-3BB1-4B38-B865-582937279611}">
      <formula1>"2a,3c,4a,5a,all"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9F55-45B1-4024-A46F-42F9A23E83F4}">
  <sheetPr codeName="Sheet4"/>
  <dimension ref="A1:G12"/>
  <sheetViews>
    <sheetView zoomScale="115" zoomScaleNormal="115" workbookViewId="0">
      <selection activeCell="B13" sqref="B13"/>
    </sheetView>
  </sheetViews>
  <sheetFormatPr defaultRowHeight="14.5" x14ac:dyDescent="0.35"/>
  <cols>
    <col min="1" max="1" width="40.453125" customWidth="1"/>
    <col min="2" max="2" width="19.08984375" customWidth="1"/>
    <col min="3" max="3" width="28.26953125" style="1" customWidth="1"/>
    <col min="4" max="5" width="19.08984375" customWidth="1"/>
    <col min="6" max="6" width="25.26953125" customWidth="1"/>
    <col min="7" max="11" width="19.08984375" customWidth="1"/>
  </cols>
  <sheetData>
    <row r="1" spans="1:7" x14ac:dyDescent="0.35">
      <c r="A1" t="s">
        <v>2</v>
      </c>
      <c r="B1" t="s">
        <v>3</v>
      </c>
      <c r="C1" s="1" t="s">
        <v>13</v>
      </c>
      <c r="D1" t="s">
        <v>4</v>
      </c>
      <c r="E1" t="s">
        <v>5</v>
      </c>
      <c r="F1" t="s">
        <v>6</v>
      </c>
      <c r="G1" t="s">
        <v>1</v>
      </c>
    </row>
    <row r="2" spans="1:7" ht="29" x14ac:dyDescent="0.35">
      <c r="A2" t="s">
        <v>7</v>
      </c>
      <c r="B2" t="s">
        <v>27</v>
      </c>
      <c r="C2" s="1" t="s">
        <v>15</v>
      </c>
    </row>
    <row r="3" spans="1:7" ht="29" x14ac:dyDescent="0.35">
      <c r="A3" t="s">
        <v>8</v>
      </c>
      <c r="B3" t="s">
        <v>28</v>
      </c>
      <c r="C3" s="1" t="s">
        <v>18</v>
      </c>
    </row>
    <row r="4" spans="1:7" x14ac:dyDescent="0.35">
      <c r="A4" t="s">
        <v>9</v>
      </c>
      <c r="B4" t="s">
        <v>28</v>
      </c>
      <c r="C4" s="1" t="s">
        <v>14</v>
      </c>
    </row>
    <row r="5" spans="1:7" x14ac:dyDescent="0.35">
      <c r="A5" t="s">
        <v>10</v>
      </c>
      <c r="B5" t="s">
        <v>29</v>
      </c>
      <c r="C5" s="1" t="s">
        <v>19</v>
      </c>
    </row>
    <row r="6" spans="1:7" x14ac:dyDescent="0.35">
      <c r="A6" t="s">
        <v>11</v>
      </c>
      <c r="B6" t="s">
        <v>29</v>
      </c>
      <c r="C6" s="1" t="s">
        <v>19</v>
      </c>
    </row>
    <row r="7" spans="1:7" x14ac:dyDescent="0.35">
      <c r="A7" t="s">
        <v>12</v>
      </c>
      <c r="B7" t="s">
        <v>27</v>
      </c>
      <c r="C7" s="1" t="s">
        <v>20</v>
      </c>
    </row>
    <row r="8" spans="1:7" ht="29" x14ac:dyDescent="0.35">
      <c r="A8" t="s">
        <v>21</v>
      </c>
      <c r="B8" t="s">
        <v>30</v>
      </c>
      <c r="C8" s="1" t="s">
        <v>23</v>
      </c>
    </row>
    <row r="9" spans="1:7" ht="29" x14ac:dyDescent="0.35">
      <c r="A9" t="s">
        <v>22</v>
      </c>
      <c r="B9" t="s">
        <v>30</v>
      </c>
      <c r="C9" s="1" t="s">
        <v>24</v>
      </c>
    </row>
    <row r="10" spans="1:7" x14ac:dyDescent="0.35">
      <c r="A10" t="s">
        <v>25</v>
      </c>
      <c r="B10" t="s">
        <v>27</v>
      </c>
      <c r="C10" s="1" t="s">
        <v>16</v>
      </c>
    </row>
    <row r="11" spans="1:7" ht="43.5" x14ac:dyDescent="0.35">
      <c r="A11" t="s">
        <v>26</v>
      </c>
      <c r="B11" t="s">
        <v>31</v>
      </c>
      <c r="C11" s="1" t="s">
        <v>19</v>
      </c>
      <c r="D11" t="s">
        <v>4</v>
      </c>
      <c r="E11">
        <v>1</v>
      </c>
      <c r="F11" s="1" t="s">
        <v>37</v>
      </c>
      <c r="G11" t="s">
        <v>32</v>
      </c>
    </row>
    <row r="12" spans="1:7" ht="29" x14ac:dyDescent="0.35">
      <c r="A12" t="s">
        <v>33</v>
      </c>
      <c r="B12" t="s">
        <v>27</v>
      </c>
      <c r="C12" s="1" t="s">
        <v>17</v>
      </c>
      <c r="D12" t="s">
        <v>34</v>
      </c>
      <c r="E12" t="s">
        <v>35</v>
      </c>
      <c r="F12" s="1" t="s">
        <v>36</v>
      </c>
      <c r="G12" t="s">
        <v>32</v>
      </c>
    </row>
  </sheetData>
  <dataValidations count="2">
    <dataValidation type="list" allowBlank="1" showInputMessage="1" showErrorMessage="1" sqref="C2:C30" xr:uid="{313F6041-B29F-4FE4-AD08-9F754B1F5DF9}">
      <formula1>"All, Base, Electrified, PHIUS (low loads), PHIUS (high loads), PHIUS 2021"</formula1>
    </dataValidation>
    <dataValidation type="list" allowBlank="1" showInputMessage="1" showErrorMessage="1" sqref="B2:B30" xr:uid="{5B27EBDA-3B44-46A9-9090-6B12906BA2AC}">
      <formula1>"Heating and Cooling, Ventilation, Hot Water, Electricity, Plumbing, Appliances, Other Mechanical"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CE556-46FC-487C-B971-5510203470FD}">
  <sheetPr codeName="Sheet3"/>
  <dimension ref="A1:J24"/>
  <sheetViews>
    <sheetView tabSelected="1" zoomScale="80" zoomScaleNormal="80" workbookViewId="0">
      <pane xSplit="3" ySplit="1" topLeftCell="F2" activePane="bottomRight" state="frozen"/>
      <selection pane="topRight" activeCell="B1" sqref="B1"/>
      <selection pane="bottomLeft" activeCell="A2" sqref="A2"/>
      <selection pane="bottomRight" activeCell="I31" sqref="I31"/>
    </sheetView>
  </sheetViews>
  <sheetFormatPr defaultRowHeight="14.5" x14ac:dyDescent="0.35"/>
  <cols>
    <col min="1" max="1" width="18" customWidth="1"/>
    <col min="2" max="2" width="14.6328125" customWidth="1"/>
    <col min="3" max="3" width="43.36328125" customWidth="1"/>
    <col min="4" max="4" width="31.36328125" customWidth="1"/>
    <col min="5" max="5" width="28.26953125" style="1" customWidth="1"/>
    <col min="6" max="6" width="28.08984375" customWidth="1"/>
    <col min="7" max="7" width="19.08984375" customWidth="1"/>
    <col min="8" max="8" width="37.81640625" customWidth="1"/>
    <col min="9" max="9" width="68.1796875" customWidth="1"/>
    <col min="10" max="10" width="44.26953125" customWidth="1"/>
    <col min="11" max="12" width="19.08984375" customWidth="1"/>
  </cols>
  <sheetData>
    <row r="1" spans="1:10" x14ac:dyDescent="0.35">
      <c r="A1" t="s">
        <v>86</v>
      </c>
      <c r="B1" t="s">
        <v>46</v>
      </c>
      <c r="C1" t="s">
        <v>2</v>
      </c>
      <c r="D1" t="s">
        <v>3</v>
      </c>
      <c r="E1" s="1" t="s">
        <v>40</v>
      </c>
      <c r="F1" t="s">
        <v>4</v>
      </c>
      <c r="G1" t="s">
        <v>5</v>
      </c>
      <c r="H1" t="s">
        <v>92</v>
      </c>
      <c r="I1" t="s">
        <v>0</v>
      </c>
      <c r="J1" t="s">
        <v>1</v>
      </c>
    </row>
    <row r="2" spans="1:10" ht="51" customHeight="1" x14ac:dyDescent="0.35">
      <c r="A2" t="s">
        <v>87</v>
      </c>
      <c r="B2" t="s">
        <v>88</v>
      </c>
      <c r="C2" t="s">
        <v>81</v>
      </c>
      <c r="D2" t="s">
        <v>28</v>
      </c>
      <c r="E2" s="1" t="s">
        <v>167</v>
      </c>
      <c r="F2" t="s">
        <v>101</v>
      </c>
      <c r="G2">
        <v>41.375999999999998</v>
      </c>
      <c r="H2" s="1" t="s">
        <v>102</v>
      </c>
      <c r="I2" s="1" t="s">
        <v>183</v>
      </c>
      <c r="J2" t="s">
        <v>179</v>
      </c>
    </row>
    <row r="3" spans="1:10" ht="50" customHeight="1" x14ac:dyDescent="0.35">
      <c r="A3" t="s">
        <v>87</v>
      </c>
      <c r="B3" t="s">
        <v>88</v>
      </c>
      <c r="C3" t="s">
        <v>10</v>
      </c>
      <c r="D3" t="s">
        <v>29</v>
      </c>
      <c r="E3" s="1" t="s">
        <v>167</v>
      </c>
      <c r="F3" t="s">
        <v>65</v>
      </c>
      <c r="G3">
        <v>3131</v>
      </c>
      <c r="H3" s="1" t="s">
        <v>91</v>
      </c>
      <c r="J3" t="s">
        <v>180</v>
      </c>
    </row>
    <row r="4" spans="1:10" x14ac:dyDescent="0.35">
      <c r="A4" t="s">
        <v>87</v>
      </c>
      <c r="B4" t="s">
        <v>88</v>
      </c>
      <c r="C4" t="s">
        <v>95</v>
      </c>
      <c r="D4" t="s">
        <v>59</v>
      </c>
      <c r="E4" s="1" t="s">
        <v>167</v>
      </c>
      <c r="F4" t="s">
        <v>65</v>
      </c>
      <c r="G4">
        <v>3131</v>
      </c>
      <c r="H4" s="1" t="s">
        <v>96</v>
      </c>
      <c r="J4" t="s">
        <v>180</v>
      </c>
    </row>
    <row r="5" spans="1:10" ht="43.5" x14ac:dyDescent="0.35">
      <c r="A5" t="s">
        <v>87</v>
      </c>
      <c r="B5" t="s">
        <v>88</v>
      </c>
      <c r="C5" t="s">
        <v>11</v>
      </c>
      <c r="D5" t="s">
        <v>29</v>
      </c>
      <c r="E5" s="1" t="s">
        <v>167</v>
      </c>
      <c r="F5" t="s">
        <v>109</v>
      </c>
      <c r="G5">
        <v>959</v>
      </c>
      <c r="H5" s="1" t="s">
        <v>103</v>
      </c>
      <c r="I5" s="1" t="s">
        <v>136</v>
      </c>
      <c r="J5" t="s">
        <v>180</v>
      </c>
    </row>
    <row r="6" spans="1:10" x14ac:dyDescent="0.35">
      <c r="A6" t="s">
        <v>87</v>
      </c>
      <c r="B6" t="s">
        <v>88</v>
      </c>
      <c r="C6" t="s">
        <v>25</v>
      </c>
      <c r="D6" t="s">
        <v>27</v>
      </c>
      <c r="E6" s="1" t="s">
        <v>42</v>
      </c>
      <c r="F6" t="s">
        <v>43</v>
      </c>
      <c r="G6">
        <v>32</v>
      </c>
      <c r="H6" s="1" t="s">
        <v>90</v>
      </c>
      <c r="I6" s="1"/>
      <c r="J6" t="s">
        <v>188</v>
      </c>
    </row>
    <row r="7" spans="1:10" ht="43.5" x14ac:dyDescent="0.35">
      <c r="A7" t="s">
        <v>87</v>
      </c>
      <c r="B7" t="s">
        <v>48</v>
      </c>
      <c r="C7" t="s">
        <v>44</v>
      </c>
      <c r="D7" t="s">
        <v>27</v>
      </c>
      <c r="E7" s="1" t="s">
        <v>167</v>
      </c>
      <c r="F7" t="s">
        <v>89</v>
      </c>
      <c r="G7">
        <v>112.60997067448679</v>
      </c>
      <c r="H7" s="1" t="s">
        <v>73</v>
      </c>
      <c r="I7" s="1" t="s">
        <v>190</v>
      </c>
      <c r="J7" t="s">
        <v>188</v>
      </c>
    </row>
    <row r="8" spans="1:10" ht="43.5" x14ac:dyDescent="0.35">
      <c r="A8" t="s">
        <v>87</v>
      </c>
      <c r="B8" t="s">
        <v>49</v>
      </c>
      <c r="C8" t="s">
        <v>44</v>
      </c>
      <c r="D8" t="s">
        <v>27</v>
      </c>
      <c r="E8" s="1" t="s">
        <v>167</v>
      </c>
      <c r="F8" t="s">
        <v>89</v>
      </c>
      <c r="G8">
        <v>112.60997067448679</v>
      </c>
      <c r="H8" s="1" t="s">
        <v>73</v>
      </c>
      <c r="I8" s="1" t="s">
        <v>190</v>
      </c>
      <c r="J8" t="s">
        <v>188</v>
      </c>
    </row>
    <row r="9" spans="1:10" ht="43.5" x14ac:dyDescent="0.35">
      <c r="A9" t="s">
        <v>87</v>
      </c>
      <c r="B9" t="s">
        <v>50</v>
      </c>
      <c r="C9" t="s">
        <v>44</v>
      </c>
      <c r="D9" t="s">
        <v>27</v>
      </c>
      <c r="E9" s="1" t="s">
        <v>167</v>
      </c>
      <c r="F9" t="s">
        <v>89</v>
      </c>
      <c r="G9">
        <v>84.457478005865084</v>
      </c>
      <c r="H9" s="1" t="s">
        <v>73</v>
      </c>
      <c r="I9" s="1" t="s">
        <v>190</v>
      </c>
      <c r="J9" t="s">
        <v>188</v>
      </c>
    </row>
    <row r="10" spans="1:10" ht="43.5" x14ac:dyDescent="0.35">
      <c r="A10" t="s">
        <v>87</v>
      </c>
      <c r="B10" t="s">
        <v>51</v>
      </c>
      <c r="C10" t="s">
        <v>44</v>
      </c>
      <c r="D10" t="s">
        <v>27</v>
      </c>
      <c r="E10" s="1" t="s">
        <v>167</v>
      </c>
      <c r="F10" t="s">
        <v>89</v>
      </c>
      <c r="G10">
        <v>84.457478005865084</v>
      </c>
      <c r="H10" s="1" t="s">
        <v>73</v>
      </c>
      <c r="I10" s="1" t="s">
        <v>190</v>
      </c>
      <c r="J10" t="s">
        <v>188</v>
      </c>
    </row>
    <row r="11" spans="1:10" ht="29" x14ac:dyDescent="0.35">
      <c r="A11" t="s">
        <v>87</v>
      </c>
      <c r="B11" t="s">
        <v>88</v>
      </c>
      <c r="C11" t="s">
        <v>98</v>
      </c>
      <c r="D11" t="s">
        <v>59</v>
      </c>
      <c r="E11" s="1" t="s">
        <v>167</v>
      </c>
      <c r="F11" t="s">
        <v>65</v>
      </c>
      <c r="G11">
        <v>3131</v>
      </c>
      <c r="H11" s="1" t="s">
        <v>97</v>
      </c>
      <c r="I11" s="1" t="s">
        <v>100</v>
      </c>
      <c r="J11" t="s">
        <v>180</v>
      </c>
    </row>
    <row r="12" spans="1:10" x14ac:dyDescent="0.35">
      <c r="A12" t="s">
        <v>87</v>
      </c>
      <c r="B12" t="s">
        <v>88</v>
      </c>
      <c r="C12" t="s">
        <v>99</v>
      </c>
      <c r="D12" t="s">
        <v>30</v>
      </c>
      <c r="E12" s="1" t="s">
        <v>167</v>
      </c>
      <c r="F12" t="s">
        <v>65</v>
      </c>
      <c r="G12">
        <v>3131</v>
      </c>
      <c r="H12" s="1" t="s">
        <v>97</v>
      </c>
      <c r="J12" t="s">
        <v>180</v>
      </c>
    </row>
    <row r="13" spans="1:10" ht="29" x14ac:dyDescent="0.35">
      <c r="A13" t="s">
        <v>87</v>
      </c>
      <c r="B13" t="s">
        <v>88</v>
      </c>
      <c r="C13" t="s">
        <v>104</v>
      </c>
      <c r="D13" t="s">
        <v>31</v>
      </c>
      <c r="E13" s="1" t="s">
        <v>167</v>
      </c>
      <c r="F13" t="s">
        <v>116</v>
      </c>
      <c r="G13">
        <v>4</v>
      </c>
      <c r="H13" s="1" t="s">
        <v>106</v>
      </c>
      <c r="J13" t="s">
        <v>189</v>
      </c>
    </row>
    <row r="14" spans="1:10" ht="29" x14ac:dyDescent="0.35">
      <c r="A14" t="s">
        <v>87</v>
      </c>
      <c r="B14" t="s">
        <v>88</v>
      </c>
      <c r="C14" t="s">
        <v>105</v>
      </c>
      <c r="D14" t="s">
        <v>31</v>
      </c>
      <c r="E14" s="1" t="s">
        <v>167</v>
      </c>
      <c r="F14" t="s">
        <v>26</v>
      </c>
      <c r="G14">
        <v>1</v>
      </c>
      <c r="H14" s="1" t="s">
        <v>107</v>
      </c>
      <c r="J14" t="s">
        <v>189</v>
      </c>
    </row>
    <row r="15" spans="1:10" x14ac:dyDescent="0.35">
      <c r="A15" t="s">
        <v>108</v>
      </c>
      <c r="B15" t="s">
        <v>88</v>
      </c>
      <c r="C15" t="s">
        <v>110</v>
      </c>
      <c r="D15" t="s">
        <v>115</v>
      </c>
      <c r="E15" s="1" t="s">
        <v>167</v>
      </c>
      <c r="F15" t="s">
        <v>110</v>
      </c>
      <c r="G15">
        <v>32</v>
      </c>
      <c r="H15" s="1" t="s">
        <v>124</v>
      </c>
      <c r="J15" t="s">
        <v>180</v>
      </c>
    </row>
    <row r="16" spans="1:10" x14ac:dyDescent="0.35">
      <c r="A16" t="s">
        <v>108</v>
      </c>
      <c r="B16" t="s">
        <v>88</v>
      </c>
      <c r="C16" t="s">
        <v>111</v>
      </c>
      <c r="D16" t="s">
        <v>115</v>
      </c>
      <c r="E16" s="1" t="s">
        <v>167</v>
      </c>
      <c r="F16" t="s">
        <v>117</v>
      </c>
      <c r="G16">
        <v>32</v>
      </c>
      <c r="H16" s="1" t="s">
        <v>123</v>
      </c>
      <c r="J16" t="s">
        <v>180</v>
      </c>
    </row>
    <row r="17" spans="1:10" ht="29" x14ac:dyDescent="0.35">
      <c r="A17" t="s">
        <v>108</v>
      </c>
      <c r="B17" t="s">
        <v>88</v>
      </c>
      <c r="C17" t="s">
        <v>112</v>
      </c>
      <c r="D17" t="s">
        <v>115</v>
      </c>
      <c r="E17" s="1" t="s">
        <v>167</v>
      </c>
      <c r="F17" t="s">
        <v>118</v>
      </c>
      <c r="G17">
        <v>32</v>
      </c>
      <c r="H17" s="1" t="s">
        <v>121</v>
      </c>
      <c r="J17" t="s">
        <v>180</v>
      </c>
    </row>
    <row r="18" spans="1:10" ht="29" x14ac:dyDescent="0.35">
      <c r="A18" t="s">
        <v>108</v>
      </c>
      <c r="B18" t="s">
        <v>88</v>
      </c>
      <c r="C18" t="s">
        <v>113</v>
      </c>
      <c r="D18" t="s">
        <v>115</v>
      </c>
      <c r="E18" s="1" t="s">
        <v>167</v>
      </c>
      <c r="F18" t="s">
        <v>119</v>
      </c>
      <c r="G18">
        <v>32</v>
      </c>
      <c r="H18" s="1" t="s">
        <v>120</v>
      </c>
      <c r="J18" t="s">
        <v>180</v>
      </c>
    </row>
    <row r="19" spans="1:10" x14ac:dyDescent="0.35">
      <c r="A19" t="s">
        <v>108</v>
      </c>
      <c r="B19" t="s">
        <v>88</v>
      </c>
      <c r="C19" t="s">
        <v>114</v>
      </c>
      <c r="D19" t="s">
        <v>115</v>
      </c>
      <c r="E19" s="1" t="s">
        <v>167</v>
      </c>
      <c r="F19" t="s">
        <v>114</v>
      </c>
      <c r="G19">
        <v>32</v>
      </c>
      <c r="H19" s="1" t="s">
        <v>122</v>
      </c>
      <c r="I19" t="s">
        <v>193</v>
      </c>
      <c r="J19" t="s">
        <v>180</v>
      </c>
    </row>
    <row r="20" spans="1:10" ht="29" x14ac:dyDescent="0.35">
      <c r="A20" t="s">
        <v>87</v>
      </c>
      <c r="B20" t="s">
        <v>88</v>
      </c>
      <c r="C20" t="s">
        <v>142</v>
      </c>
      <c r="D20" t="s">
        <v>30</v>
      </c>
      <c r="E20" s="1" t="s">
        <v>167</v>
      </c>
      <c r="F20" t="s">
        <v>143</v>
      </c>
      <c r="G20">
        <v>1.19</v>
      </c>
      <c r="H20" s="1" t="s">
        <v>144</v>
      </c>
      <c r="I20" t="s">
        <v>162</v>
      </c>
      <c r="J20" s="1" t="s">
        <v>182</v>
      </c>
    </row>
    <row r="24" spans="1:10" x14ac:dyDescent="0.35">
      <c r="G24" t="s">
        <v>178</v>
      </c>
    </row>
  </sheetData>
  <phoneticPr fontId="1" type="noConversion"/>
  <dataValidations count="4">
    <dataValidation type="list" allowBlank="1" showInputMessage="1" showErrorMessage="1" sqref="B2:B20" xr:uid="{6B171092-8459-4B22-9556-F450EFE2F648}">
      <formula1>"2a,3c,4a,5a,all"</formula1>
    </dataValidation>
    <dataValidation type="list" allowBlank="1" showInputMessage="1" showErrorMessage="1" sqref="E2:E20" xr:uid="{AA394CF0-9395-42AB-AB34-2D0A3347789B}">
      <formula1>"OneClickLCA, EPDs, SimaPro, Embodied Carbon Coefficients"</formula1>
    </dataValidation>
    <dataValidation type="list" allowBlank="1" showInputMessage="1" showErrorMessage="1" sqref="D2:D20" xr:uid="{C12352A5-FEA9-466A-80B8-E2F38B9584F6}">
      <formula1>"Heating and Cooling, Ventilation, Hot Water, Electricity, Plumbing, Appliances, Other Mechanical"</formula1>
    </dataValidation>
    <dataValidation type="list" allowBlank="1" showInputMessage="1" showErrorMessage="1" sqref="A2:A20" xr:uid="{F196DF9B-E74C-4DCA-8B4F-932167788854}">
      <formula1>"MEP, Appliance"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4B25-7A0E-47B2-8EFC-877EAC3A200D}">
  <dimension ref="A1:J24"/>
  <sheetViews>
    <sheetView zoomScale="80" zoomScaleNormal="80" workbookViewId="0">
      <pane xSplit="3" ySplit="1" topLeftCell="E2" activePane="bottomRight" state="frozen"/>
      <selection pane="topRight" activeCell="B1" sqref="B1"/>
      <selection pane="bottomLeft" activeCell="A2" sqref="A2"/>
      <selection pane="bottomRight" activeCell="I19" sqref="I19"/>
    </sheetView>
  </sheetViews>
  <sheetFormatPr defaultRowHeight="14.5" x14ac:dyDescent="0.35"/>
  <cols>
    <col min="1" max="1" width="18" customWidth="1"/>
    <col min="2" max="2" width="14.6328125" customWidth="1"/>
    <col min="3" max="3" width="43.36328125" customWidth="1"/>
    <col min="4" max="4" width="31.36328125" customWidth="1"/>
    <col min="5" max="5" width="28.26953125" style="1" customWidth="1"/>
    <col min="6" max="6" width="28.08984375" customWidth="1"/>
    <col min="7" max="7" width="19.08984375" customWidth="1"/>
    <col min="8" max="8" width="37.81640625" customWidth="1"/>
    <col min="9" max="9" width="68.1796875" customWidth="1"/>
    <col min="10" max="10" width="44.26953125" customWidth="1"/>
    <col min="11" max="12" width="19.08984375" customWidth="1"/>
  </cols>
  <sheetData>
    <row r="1" spans="1:10" x14ac:dyDescent="0.35">
      <c r="A1" t="s">
        <v>86</v>
      </c>
      <c r="B1" t="s">
        <v>46</v>
      </c>
      <c r="C1" t="s">
        <v>2</v>
      </c>
      <c r="D1" t="s">
        <v>3</v>
      </c>
      <c r="E1" s="1" t="s">
        <v>40</v>
      </c>
      <c r="F1" t="s">
        <v>4</v>
      </c>
      <c r="G1" t="s">
        <v>5</v>
      </c>
      <c r="H1" t="s">
        <v>92</v>
      </c>
      <c r="I1" t="s">
        <v>0</v>
      </c>
      <c r="J1" t="s">
        <v>1</v>
      </c>
    </row>
    <row r="2" spans="1:10" ht="51" customHeight="1" x14ac:dyDescent="0.35">
      <c r="A2" t="s">
        <v>87</v>
      </c>
      <c r="B2" t="s">
        <v>88</v>
      </c>
      <c r="C2" t="s">
        <v>81</v>
      </c>
      <c r="D2" t="s">
        <v>28</v>
      </c>
      <c r="E2" s="1" t="s">
        <v>167</v>
      </c>
      <c r="F2" t="s">
        <v>101</v>
      </c>
      <c r="G2">
        <v>41.375999999999998</v>
      </c>
      <c r="H2" s="1" t="s">
        <v>102</v>
      </c>
      <c r="I2" s="1" t="s">
        <v>183</v>
      </c>
      <c r="J2" t="s">
        <v>179</v>
      </c>
    </row>
    <row r="3" spans="1:10" ht="50" customHeight="1" x14ac:dyDescent="0.35">
      <c r="A3" t="s">
        <v>87</v>
      </c>
      <c r="B3" t="s">
        <v>88</v>
      </c>
      <c r="C3" t="s">
        <v>10</v>
      </c>
      <c r="D3" t="s">
        <v>29</v>
      </c>
      <c r="E3" s="1" t="s">
        <v>167</v>
      </c>
      <c r="F3" t="s">
        <v>65</v>
      </c>
      <c r="G3">
        <v>3131</v>
      </c>
      <c r="H3" s="1" t="s">
        <v>91</v>
      </c>
      <c r="J3" t="s">
        <v>180</v>
      </c>
    </row>
    <row r="4" spans="1:10" x14ac:dyDescent="0.35">
      <c r="A4" t="s">
        <v>87</v>
      </c>
      <c r="B4" t="s">
        <v>88</v>
      </c>
      <c r="C4" t="s">
        <v>95</v>
      </c>
      <c r="D4" t="s">
        <v>59</v>
      </c>
      <c r="E4" s="1" t="s">
        <v>167</v>
      </c>
      <c r="F4" t="s">
        <v>65</v>
      </c>
      <c r="G4">
        <v>3131</v>
      </c>
      <c r="H4" s="1" t="s">
        <v>96</v>
      </c>
      <c r="J4" t="s">
        <v>180</v>
      </c>
    </row>
    <row r="5" spans="1:10" ht="59.5" customHeight="1" x14ac:dyDescent="0.35">
      <c r="A5" t="s">
        <v>87</v>
      </c>
      <c r="B5" t="s">
        <v>88</v>
      </c>
      <c r="C5" t="s">
        <v>11</v>
      </c>
      <c r="D5" t="s">
        <v>29</v>
      </c>
      <c r="E5" s="1" t="s">
        <v>167</v>
      </c>
      <c r="F5" t="s">
        <v>109</v>
      </c>
      <c r="G5">
        <v>959</v>
      </c>
      <c r="H5" s="1" t="s">
        <v>103</v>
      </c>
      <c r="I5" s="1" t="s">
        <v>136</v>
      </c>
      <c r="J5" t="s">
        <v>187</v>
      </c>
    </row>
    <row r="6" spans="1:10" x14ac:dyDescent="0.35">
      <c r="A6" t="s">
        <v>87</v>
      </c>
      <c r="B6" t="s">
        <v>88</v>
      </c>
      <c r="C6" t="s">
        <v>25</v>
      </c>
      <c r="D6" t="s">
        <v>27</v>
      </c>
      <c r="E6" s="1" t="s">
        <v>42</v>
      </c>
      <c r="F6" t="s">
        <v>43</v>
      </c>
      <c r="G6">
        <v>32</v>
      </c>
      <c r="H6" s="1" t="s">
        <v>90</v>
      </c>
      <c r="I6" s="1"/>
      <c r="J6" t="s">
        <v>188</v>
      </c>
    </row>
    <row r="7" spans="1:10" ht="43.5" x14ac:dyDescent="0.35">
      <c r="A7" t="s">
        <v>87</v>
      </c>
      <c r="B7" t="s">
        <v>48</v>
      </c>
      <c r="C7" t="s">
        <v>44</v>
      </c>
      <c r="D7" t="s">
        <v>27</v>
      </c>
      <c r="E7" s="1" t="s">
        <v>167</v>
      </c>
      <c r="F7" t="s">
        <v>89</v>
      </c>
      <c r="G7">
        <v>112.60997067448679</v>
      </c>
      <c r="H7" s="1" t="s">
        <v>73</v>
      </c>
      <c r="I7" s="1" t="s">
        <v>190</v>
      </c>
      <c r="J7" t="s">
        <v>188</v>
      </c>
    </row>
    <row r="8" spans="1:10" ht="43.5" x14ac:dyDescent="0.35">
      <c r="A8" t="s">
        <v>87</v>
      </c>
      <c r="B8" t="s">
        <v>49</v>
      </c>
      <c r="C8" t="s">
        <v>44</v>
      </c>
      <c r="D8" t="s">
        <v>27</v>
      </c>
      <c r="E8" s="1" t="s">
        <v>167</v>
      </c>
      <c r="F8" t="s">
        <v>89</v>
      </c>
      <c r="G8">
        <v>112.60997067448679</v>
      </c>
      <c r="H8" s="1" t="s">
        <v>73</v>
      </c>
      <c r="I8" s="1" t="s">
        <v>190</v>
      </c>
      <c r="J8" t="s">
        <v>188</v>
      </c>
    </row>
    <row r="9" spans="1:10" ht="43.5" x14ac:dyDescent="0.35">
      <c r="A9" t="s">
        <v>87</v>
      </c>
      <c r="B9" t="s">
        <v>50</v>
      </c>
      <c r="C9" t="s">
        <v>44</v>
      </c>
      <c r="D9" t="s">
        <v>27</v>
      </c>
      <c r="E9" s="1" t="s">
        <v>167</v>
      </c>
      <c r="F9" t="s">
        <v>89</v>
      </c>
      <c r="G9">
        <v>84.457478005865084</v>
      </c>
      <c r="H9" s="1" t="s">
        <v>73</v>
      </c>
      <c r="I9" s="1" t="s">
        <v>190</v>
      </c>
      <c r="J9" t="s">
        <v>188</v>
      </c>
    </row>
    <row r="10" spans="1:10" ht="43.5" x14ac:dyDescent="0.35">
      <c r="A10" t="s">
        <v>87</v>
      </c>
      <c r="B10" t="s">
        <v>51</v>
      </c>
      <c r="C10" t="s">
        <v>44</v>
      </c>
      <c r="D10" t="s">
        <v>27</v>
      </c>
      <c r="E10" s="1" t="s">
        <v>167</v>
      </c>
      <c r="F10" t="s">
        <v>89</v>
      </c>
      <c r="G10">
        <v>84.457478005865084</v>
      </c>
      <c r="H10" s="1" t="s">
        <v>73</v>
      </c>
      <c r="I10" s="1" t="s">
        <v>190</v>
      </c>
      <c r="J10" t="s">
        <v>188</v>
      </c>
    </row>
    <row r="11" spans="1:10" ht="29" x14ac:dyDescent="0.35">
      <c r="A11" t="s">
        <v>87</v>
      </c>
      <c r="B11" t="s">
        <v>88</v>
      </c>
      <c r="C11" t="s">
        <v>98</v>
      </c>
      <c r="D11" t="s">
        <v>59</v>
      </c>
      <c r="E11" s="1" t="s">
        <v>167</v>
      </c>
      <c r="F11" t="s">
        <v>65</v>
      </c>
      <c r="G11">
        <v>3131</v>
      </c>
      <c r="H11" s="1" t="s">
        <v>97</v>
      </c>
      <c r="I11" s="1" t="s">
        <v>100</v>
      </c>
      <c r="J11" t="s">
        <v>180</v>
      </c>
    </row>
    <row r="12" spans="1:10" x14ac:dyDescent="0.35">
      <c r="A12" t="s">
        <v>87</v>
      </c>
      <c r="B12" t="s">
        <v>88</v>
      </c>
      <c r="C12" t="s">
        <v>99</v>
      </c>
      <c r="D12" t="s">
        <v>30</v>
      </c>
      <c r="E12" s="1" t="s">
        <v>167</v>
      </c>
      <c r="F12" t="s">
        <v>65</v>
      </c>
      <c r="G12">
        <v>3131</v>
      </c>
      <c r="H12" s="1" t="s">
        <v>97</v>
      </c>
      <c r="J12" t="s">
        <v>180</v>
      </c>
    </row>
    <row r="13" spans="1:10" ht="29" x14ac:dyDescent="0.35">
      <c r="A13" t="s">
        <v>87</v>
      </c>
      <c r="B13" t="s">
        <v>88</v>
      </c>
      <c r="C13" t="s">
        <v>104</v>
      </c>
      <c r="D13" t="s">
        <v>31</v>
      </c>
      <c r="E13" s="1" t="s">
        <v>167</v>
      </c>
      <c r="F13" t="s">
        <v>116</v>
      </c>
      <c r="G13">
        <v>4</v>
      </c>
      <c r="H13" s="1" t="s">
        <v>106</v>
      </c>
      <c r="J13" t="s">
        <v>180</v>
      </c>
    </row>
    <row r="14" spans="1:10" ht="29" x14ac:dyDescent="0.35">
      <c r="A14" t="s">
        <v>87</v>
      </c>
      <c r="B14" t="s">
        <v>88</v>
      </c>
      <c r="C14" t="s">
        <v>105</v>
      </c>
      <c r="D14" t="s">
        <v>31</v>
      </c>
      <c r="E14" s="1" t="s">
        <v>167</v>
      </c>
      <c r="F14" t="s">
        <v>26</v>
      </c>
      <c r="G14">
        <v>1</v>
      </c>
      <c r="H14" s="1" t="s">
        <v>107</v>
      </c>
      <c r="J14" t="s">
        <v>180</v>
      </c>
    </row>
    <row r="15" spans="1:10" x14ac:dyDescent="0.35">
      <c r="A15" t="s">
        <v>108</v>
      </c>
      <c r="B15" t="s">
        <v>88</v>
      </c>
      <c r="C15" t="s">
        <v>110</v>
      </c>
      <c r="D15" t="s">
        <v>115</v>
      </c>
      <c r="E15" s="1" t="s">
        <v>167</v>
      </c>
      <c r="F15" t="s">
        <v>110</v>
      </c>
      <c r="G15">
        <v>32</v>
      </c>
      <c r="H15" s="1" t="s">
        <v>124</v>
      </c>
      <c r="J15" t="s">
        <v>180</v>
      </c>
    </row>
    <row r="16" spans="1:10" x14ac:dyDescent="0.35">
      <c r="A16" t="s">
        <v>108</v>
      </c>
      <c r="B16" t="s">
        <v>88</v>
      </c>
      <c r="C16" t="s">
        <v>111</v>
      </c>
      <c r="D16" t="s">
        <v>115</v>
      </c>
      <c r="E16" s="1" t="s">
        <v>167</v>
      </c>
      <c r="F16" t="s">
        <v>117</v>
      </c>
      <c r="G16">
        <v>32</v>
      </c>
      <c r="H16" s="1" t="s">
        <v>123</v>
      </c>
      <c r="J16" t="s">
        <v>180</v>
      </c>
    </row>
    <row r="17" spans="1:10" ht="29" x14ac:dyDescent="0.35">
      <c r="A17" t="s">
        <v>108</v>
      </c>
      <c r="B17" t="s">
        <v>88</v>
      </c>
      <c r="C17" t="s">
        <v>112</v>
      </c>
      <c r="D17" t="s">
        <v>115</v>
      </c>
      <c r="E17" s="1" t="s">
        <v>167</v>
      </c>
      <c r="F17" t="s">
        <v>118</v>
      </c>
      <c r="G17">
        <v>32</v>
      </c>
      <c r="H17" s="1" t="s">
        <v>121</v>
      </c>
      <c r="J17" t="s">
        <v>180</v>
      </c>
    </row>
    <row r="18" spans="1:10" ht="29" x14ac:dyDescent="0.35">
      <c r="A18" t="s">
        <v>108</v>
      </c>
      <c r="B18" t="s">
        <v>88</v>
      </c>
      <c r="C18" t="s">
        <v>113</v>
      </c>
      <c r="D18" t="s">
        <v>115</v>
      </c>
      <c r="E18" s="1" t="s">
        <v>167</v>
      </c>
      <c r="F18" t="s">
        <v>119</v>
      </c>
      <c r="G18">
        <v>32</v>
      </c>
      <c r="H18" s="1" t="s">
        <v>120</v>
      </c>
      <c r="J18" t="s">
        <v>180</v>
      </c>
    </row>
    <row r="19" spans="1:10" x14ac:dyDescent="0.35">
      <c r="A19" t="s">
        <v>108</v>
      </c>
      <c r="B19" t="s">
        <v>88</v>
      </c>
      <c r="C19" t="s">
        <v>114</v>
      </c>
      <c r="D19" t="s">
        <v>115</v>
      </c>
      <c r="E19" s="1" t="s">
        <v>167</v>
      </c>
      <c r="F19" t="s">
        <v>114</v>
      </c>
      <c r="G19">
        <v>32</v>
      </c>
      <c r="H19" s="1" t="s">
        <v>122</v>
      </c>
      <c r="I19" t="s">
        <v>193</v>
      </c>
      <c r="J19" t="s">
        <v>180</v>
      </c>
    </row>
    <row r="20" spans="1:10" ht="29" x14ac:dyDescent="0.35">
      <c r="A20" t="s">
        <v>87</v>
      </c>
      <c r="B20" t="s">
        <v>88</v>
      </c>
      <c r="C20" t="s">
        <v>142</v>
      </c>
      <c r="D20" t="s">
        <v>30</v>
      </c>
      <c r="E20" s="1" t="s">
        <v>167</v>
      </c>
      <c r="F20" t="s">
        <v>143</v>
      </c>
      <c r="G20">
        <v>1.19</v>
      </c>
      <c r="H20" s="1" t="s">
        <v>144</v>
      </c>
      <c r="I20" t="s">
        <v>162</v>
      </c>
      <c r="J20" s="1" t="s">
        <v>182</v>
      </c>
    </row>
    <row r="24" spans="1:10" x14ac:dyDescent="0.35">
      <c r="G24" t="s">
        <v>178</v>
      </c>
    </row>
  </sheetData>
  <dataValidations count="4">
    <dataValidation type="list" allowBlank="1" showInputMessage="1" showErrorMessage="1" sqref="A2:A20" xr:uid="{648D70C6-925E-4C68-A9E8-321EF4875BCC}">
      <formula1>"MEP, Appliance"</formula1>
    </dataValidation>
    <dataValidation type="list" allowBlank="1" showInputMessage="1" showErrorMessage="1" sqref="D2:D20" xr:uid="{300D7F61-05B1-4A83-90D4-2105ABF491A6}">
      <formula1>"Heating and Cooling, Ventilation, Hot Water, Electricity, Plumbing, Appliances, Other Mechanical"</formula1>
    </dataValidation>
    <dataValidation type="list" allowBlank="1" showInputMessage="1" showErrorMessage="1" sqref="E2:E20" xr:uid="{B44A34C0-A01D-42F1-9E1C-0A3819FC99C1}">
      <formula1>"OneClickLCA, EPDs, SimaPro, Embodied Carbon Coefficients"</formula1>
    </dataValidation>
    <dataValidation type="list" allowBlank="1" showInputMessage="1" showErrorMessage="1" sqref="B2:B20" xr:uid="{CC8E0EBF-A475-49A3-9538-3D358E53C317}">
      <formula1>"2a,3c,4a,5a,all"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6290-E638-4F69-9018-AB685DB9FB48}">
  <dimension ref="A1:J22"/>
  <sheetViews>
    <sheetView zoomScale="80" zoomScaleNormal="80" workbookViewId="0">
      <pane xSplit="3" ySplit="1" topLeftCell="E2" activePane="bottomRight" state="frozen"/>
      <selection pane="topRight" activeCell="B1" sqref="B1"/>
      <selection pane="bottomLeft" activeCell="A2" sqref="A2"/>
      <selection pane="bottomRight" activeCell="I19" sqref="I19"/>
    </sheetView>
  </sheetViews>
  <sheetFormatPr defaultRowHeight="14.5" x14ac:dyDescent="0.35"/>
  <cols>
    <col min="1" max="1" width="18" customWidth="1"/>
    <col min="2" max="2" width="14.6328125" customWidth="1"/>
    <col min="3" max="3" width="43.36328125" customWidth="1"/>
    <col min="4" max="4" width="31.36328125" customWidth="1"/>
    <col min="5" max="5" width="28.26953125" style="1" customWidth="1"/>
    <col min="6" max="6" width="28.08984375" customWidth="1"/>
    <col min="7" max="7" width="19.08984375" customWidth="1"/>
    <col min="8" max="8" width="37.81640625" customWidth="1"/>
    <col min="9" max="9" width="62.7265625" customWidth="1"/>
    <col min="10" max="10" width="44.26953125" customWidth="1"/>
    <col min="11" max="12" width="19.08984375" customWidth="1"/>
  </cols>
  <sheetData>
    <row r="1" spans="1:10" x14ac:dyDescent="0.35">
      <c r="A1" t="s">
        <v>86</v>
      </c>
      <c r="B1" t="s">
        <v>46</v>
      </c>
      <c r="C1" t="s">
        <v>2</v>
      </c>
      <c r="D1" t="s">
        <v>3</v>
      </c>
      <c r="E1" s="1" t="s">
        <v>40</v>
      </c>
      <c r="F1" t="s">
        <v>4</v>
      </c>
      <c r="G1" t="s">
        <v>5</v>
      </c>
      <c r="H1" t="s">
        <v>92</v>
      </c>
      <c r="I1" t="s">
        <v>0</v>
      </c>
      <c r="J1" t="s">
        <v>1</v>
      </c>
    </row>
    <row r="2" spans="1:10" ht="51" customHeight="1" x14ac:dyDescent="0.35">
      <c r="A2" t="s">
        <v>87</v>
      </c>
      <c r="B2" t="s">
        <v>88</v>
      </c>
      <c r="C2" t="s">
        <v>81</v>
      </c>
      <c r="D2" t="s">
        <v>28</v>
      </c>
      <c r="E2" s="1" t="s">
        <v>167</v>
      </c>
      <c r="F2" t="s">
        <v>101</v>
      </c>
      <c r="G2">
        <v>41.375999999999998</v>
      </c>
      <c r="H2" s="1" t="s">
        <v>102</v>
      </c>
      <c r="I2" s="1" t="s">
        <v>183</v>
      </c>
      <c r="J2" t="s">
        <v>179</v>
      </c>
    </row>
    <row r="3" spans="1:10" ht="50" customHeight="1" x14ac:dyDescent="0.35">
      <c r="A3" t="s">
        <v>87</v>
      </c>
      <c r="B3" t="s">
        <v>88</v>
      </c>
      <c r="C3" t="s">
        <v>10</v>
      </c>
      <c r="D3" t="s">
        <v>29</v>
      </c>
      <c r="E3" s="1" t="s">
        <v>167</v>
      </c>
      <c r="F3" t="s">
        <v>65</v>
      </c>
      <c r="G3">
        <v>3131</v>
      </c>
      <c r="H3" s="1" t="s">
        <v>91</v>
      </c>
      <c r="J3" t="s">
        <v>180</v>
      </c>
    </row>
    <row r="4" spans="1:10" x14ac:dyDescent="0.35">
      <c r="A4" t="s">
        <v>87</v>
      </c>
      <c r="B4" t="s">
        <v>88</v>
      </c>
      <c r="C4" t="s">
        <v>95</v>
      </c>
      <c r="D4" t="s">
        <v>59</v>
      </c>
      <c r="E4" s="1" t="s">
        <v>167</v>
      </c>
      <c r="F4" t="s">
        <v>65</v>
      </c>
      <c r="G4">
        <v>3131</v>
      </c>
      <c r="H4" s="1" t="s">
        <v>96</v>
      </c>
      <c r="J4" t="s">
        <v>180</v>
      </c>
    </row>
    <row r="5" spans="1:10" ht="116" customHeight="1" x14ac:dyDescent="0.35">
      <c r="A5" t="s">
        <v>87</v>
      </c>
      <c r="B5" t="s">
        <v>88</v>
      </c>
      <c r="C5" t="s">
        <v>11</v>
      </c>
      <c r="D5" t="s">
        <v>29</v>
      </c>
      <c r="E5" s="1" t="s">
        <v>167</v>
      </c>
      <c r="F5" t="s">
        <v>109</v>
      </c>
      <c r="G5">
        <v>959</v>
      </c>
      <c r="H5" s="1" t="s">
        <v>103</v>
      </c>
      <c r="I5" s="1" t="s">
        <v>136</v>
      </c>
      <c r="J5" t="s">
        <v>187</v>
      </c>
    </row>
    <row r="6" spans="1:10" x14ac:dyDescent="0.35">
      <c r="A6" t="s">
        <v>87</v>
      </c>
      <c r="B6" t="s">
        <v>88</v>
      </c>
      <c r="C6" t="s">
        <v>76</v>
      </c>
      <c r="D6" t="s">
        <v>27</v>
      </c>
      <c r="E6" s="1" t="s">
        <v>42</v>
      </c>
      <c r="F6" t="s">
        <v>43</v>
      </c>
      <c r="G6">
        <v>32</v>
      </c>
      <c r="H6" t="s">
        <v>90</v>
      </c>
      <c r="I6" s="1"/>
      <c r="J6" t="s">
        <v>188</v>
      </c>
    </row>
    <row r="7" spans="1:10" ht="29" x14ac:dyDescent="0.35">
      <c r="A7" t="s">
        <v>87</v>
      </c>
      <c r="B7" t="s">
        <v>48</v>
      </c>
      <c r="C7" t="s">
        <v>44</v>
      </c>
      <c r="D7" t="s">
        <v>27</v>
      </c>
      <c r="E7" s="1" t="s">
        <v>167</v>
      </c>
      <c r="F7" t="s">
        <v>89</v>
      </c>
      <c r="G7">
        <v>112.60997067448679</v>
      </c>
      <c r="H7" t="s">
        <v>73</v>
      </c>
      <c r="I7" s="1" t="s">
        <v>137</v>
      </c>
      <c r="J7" t="s">
        <v>188</v>
      </c>
    </row>
    <row r="8" spans="1:10" ht="29" x14ac:dyDescent="0.35">
      <c r="A8" t="s">
        <v>87</v>
      </c>
      <c r="B8" t="s">
        <v>49</v>
      </c>
      <c r="C8" t="s">
        <v>44</v>
      </c>
      <c r="D8" t="s">
        <v>27</v>
      </c>
      <c r="E8" s="1" t="s">
        <v>167</v>
      </c>
      <c r="F8" t="s">
        <v>89</v>
      </c>
      <c r="G8">
        <v>112.60997067448679</v>
      </c>
      <c r="H8" t="s">
        <v>73</v>
      </c>
      <c r="I8" s="1" t="s">
        <v>137</v>
      </c>
      <c r="J8" t="s">
        <v>188</v>
      </c>
    </row>
    <row r="9" spans="1:10" ht="29" x14ac:dyDescent="0.35">
      <c r="A9" t="s">
        <v>87</v>
      </c>
      <c r="B9" t="s">
        <v>50</v>
      </c>
      <c r="C9" t="s">
        <v>44</v>
      </c>
      <c r="D9" t="s">
        <v>27</v>
      </c>
      <c r="E9" s="1" t="s">
        <v>167</v>
      </c>
      <c r="F9" t="s">
        <v>89</v>
      </c>
      <c r="G9">
        <v>84.457478005865084</v>
      </c>
      <c r="H9" t="s">
        <v>73</v>
      </c>
      <c r="I9" s="1" t="s">
        <v>137</v>
      </c>
      <c r="J9" t="s">
        <v>188</v>
      </c>
    </row>
    <row r="10" spans="1:10" ht="29" x14ac:dyDescent="0.35">
      <c r="A10" t="s">
        <v>87</v>
      </c>
      <c r="B10" t="s">
        <v>51</v>
      </c>
      <c r="C10" t="s">
        <v>44</v>
      </c>
      <c r="D10" t="s">
        <v>27</v>
      </c>
      <c r="E10" s="1" t="s">
        <v>167</v>
      </c>
      <c r="F10" t="s">
        <v>89</v>
      </c>
      <c r="G10">
        <v>84.457478005865084</v>
      </c>
      <c r="H10" t="s">
        <v>73</v>
      </c>
      <c r="I10" s="1" t="s">
        <v>137</v>
      </c>
      <c r="J10" t="s">
        <v>188</v>
      </c>
    </row>
    <row r="11" spans="1:10" ht="29" x14ac:dyDescent="0.35">
      <c r="A11" t="s">
        <v>87</v>
      </c>
      <c r="B11" t="s">
        <v>88</v>
      </c>
      <c r="C11" t="s">
        <v>98</v>
      </c>
      <c r="D11" t="s">
        <v>59</v>
      </c>
      <c r="E11" s="1" t="s">
        <v>167</v>
      </c>
      <c r="F11" t="s">
        <v>65</v>
      </c>
      <c r="G11">
        <v>3131</v>
      </c>
      <c r="H11" t="s">
        <v>97</v>
      </c>
      <c r="I11" s="1" t="s">
        <v>100</v>
      </c>
      <c r="J11" t="s">
        <v>180</v>
      </c>
    </row>
    <row r="12" spans="1:10" x14ac:dyDescent="0.35">
      <c r="A12" t="s">
        <v>87</v>
      </c>
      <c r="B12" t="s">
        <v>88</v>
      </c>
      <c r="C12" t="s">
        <v>99</v>
      </c>
      <c r="D12" t="s">
        <v>30</v>
      </c>
      <c r="E12" s="1" t="s">
        <v>167</v>
      </c>
      <c r="F12" t="s">
        <v>65</v>
      </c>
      <c r="G12">
        <v>3131</v>
      </c>
      <c r="H12" t="s">
        <v>97</v>
      </c>
      <c r="J12" t="s">
        <v>180</v>
      </c>
    </row>
    <row r="13" spans="1:10" ht="29" x14ac:dyDescent="0.35">
      <c r="A13" t="s">
        <v>87</v>
      </c>
      <c r="B13" t="s">
        <v>88</v>
      </c>
      <c r="C13" t="s">
        <v>104</v>
      </c>
      <c r="D13" t="s">
        <v>31</v>
      </c>
      <c r="E13" s="1" t="s">
        <v>167</v>
      </c>
      <c r="F13" t="s">
        <v>116</v>
      </c>
      <c r="G13">
        <v>4</v>
      </c>
      <c r="H13" s="1" t="s">
        <v>106</v>
      </c>
      <c r="J13" t="s">
        <v>189</v>
      </c>
    </row>
    <row r="14" spans="1:10" ht="29" x14ac:dyDescent="0.35">
      <c r="A14" t="s">
        <v>87</v>
      </c>
      <c r="B14" t="s">
        <v>88</v>
      </c>
      <c r="C14" t="s">
        <v>105</v>
      </c>
      <c r="D14" t="s">
        <v>31</v>
      </c>
      <c r="E14" s="1" t="s">
        <v>167</v>
      </c>
      <c r="F14" t="s">
        <v>26</v>
      </c>
      <c r="G14">
        <v>1</v>
      </c>
      <c r="H14" s="1" t="s">
        <v>107</v>
      </c>
      <c r="J14" t="s">
        <v>189</v>
      </c>
    </row>
    <row r="15" spans="1:10" x14ac:dyDescent="0.35">
      <c r="A15" t="s">
        <v>108</v>
      </c>
      <c r="B15" t="s">
        <v>88</v>
      </c>
      <c r="C15" t="s">
        <v>110</v>
      </c>
      <c r="D15" t="s">
        <v>115</v>
      </c>
      <c r="E15" s="1" t="s">
        <v>167</v>
      </c>
      <c r="F15" t="s">
        <v>110</v>
      </c>
      <c r="G15">
        <v>32</v>
      </c>
      <c r="H15" s="1" t="s">
        <v>124</v>
      </c>
      <c r="J15" t="s">
        <v>180</v>
      </c>
    </row>
    <row r="16" spans="1:10" x14ac:dyDescent="0.35">
      <c r="A16" t="s">
        <v>108</v>
      </c>
      <c r="B16" t="s">
        <v>88</v>
      </c>
      <c r="C16" t="s">
        <v>111</v>
      </c>
      <c r="D16" t="s">
        <v>115</v>
      </c>
      <c r="E16" s="1" t="s">
        <v>167</v>
      </c>
      <c r="F16" t="s">
        <v>117</v>
      </c>
      <c r="G16">
        <v>32</v>
      </c>
      <c r="H16" s="1" t="s">
        <v>123</v>
      </c>
      <c r="J16" t="s">
        <v>180</v>
      </c>
    </row>
    <row r="17" spans="1:10" ht="29" x14ac:dyDescent="0.35">
      <c r="A17" t="s">
        <v>108</v>
      </c>
      <c r="B17" t="s">
        <v>88</v>
      </c>
      <c r="C17" t="s">
        <v>112</v>
      </c>
      <c r="D17" t="s">
        <v>115</v>
      </c>
      <c r="E17" s="1" t="s">
        <v>167</v>
      </c>
      <c r="F17" t="s">
        <v>118</v>
      </c>
      <c r="G17">
        <v>32</v>
      </c>
      <c r="H17" s="1" t="s">
        <v>121</v>
      </c>
      <c r="J17" t="s">
        <v>180</v>
      </c>
    </row>
    <row r="18" spans="1:10" ht="29" x14ac:dyDescent="0.35">
      <c r="A18" t="s">
        <v>108</v>
      </c>
      <c r="B18" t="s">
        <v>88</v>
      </c>
      <c r="C18" t="s">
        <v>113</v>
      </c>
      <c r="D18" t="s">
        <v>115</v>
      </c>
      <c r="E18" s="1" t="s">
        <v>167</v>
      </c>
      <c r="F18" t="s">
        <v>119</v>
      </c>
      <c r="G18">
        <v>32</v>
      </c>
      <c r="H18" s="1" t="s">
        <v>120</v>
      </c>
      <c r="J18" t="s">
        <v>180</v>
      </c>
    </row>
    <row r="19" spans="1:10" x14ac:dyDescent="0.35">
      <c r="A19" t="s">
        <v>108</v>
      </c>
      <c r="B19" t="s">
        <v>88</v>
      </c>
      <c r="C19" t="s">
        <v>114</v>
      </c>
      <c r="D19" t="s">
        <v>115</v>
      </c>
      <c r="E19" s="1" t="s">
        <v>167</v>
      </c>
      <c r="F19" t="s">
        <v>114</v>
      </c>
      <c r="G19">
        <v>32</v>
      </c>
      <c r="H19" s="1" t="s">
        <v>122</v>
      </c>
      <c r="I19" t="s">
        <v>193</v>
      </c>
      <c r="J19" t="s">
        <v>180</v>
      </c>
    </row>
    <row r="20" spans="1:10" ht="29" x14ac:dyDescent="0.35">
      <c r="A20" t="s">
        <v>87</v>
      </c>
      <c r="B20" t="s">
        <v>88</v>
      </c>
      <c r="C20" t="s">
        <v>142</v>
      </c>
      <c r="D20" t="s">
        <v>30</v>
      </c>
      <c r="E20" s="1" t="s">
        <v>167</v>
      </c>
      <c r="F20" t="s">
        <v>143</v>
      </c>
      <c r="G20">
        <v>1.19</v>
      </c>
      <c r="H20" s="1" t="s">
        <v>144</v>
      </c>
      <c r="I20" t="s">
        <v>162</v>
      </c>
      <c r="J20" s="1" t="s">
        <v>182</v>
      </c>
    </row>
    <row r="22" spans="1:10" x14ac:dyDescent="0.35">
      <c r="H22" t="s">
        <v>184</v>
      </c>
    </row>
  </sheetData>
  <dataValidations count="4">
    <dataValidation type="list" allowBlank="1" showInputMessage="1" showErrorMessage="1" sqref="B2:B20" xr:uid="{CF7DFA54-546E-46FB-BA43-7BCE2AC99D53}">
      <formula1>"2a,3c,4a,5a,all"</formula1>
    </dataValidation>
    <dataValidation type="list" allowBlank="1" showInputMessage="1" showErrorMessage="1" sqref="E2:E20" xr:uid="{FAD4721E-8EC2-4317-8E28-FBF7B8D0C73E}">
      <formula1>"OneClickLCA, EPDs, SimaPro, Embodied Carbon Coefficients"</formula1>
    </dataValidation>
    <dataValidation type="list" allowBlank="1" showInputMessage="1" showErrorMessage="1" sqref="D2:D20" xr:uid="{D9E42192-054D-4F90-9E3D-210B4956AF1D}">
      <formula1>"Heating and Cooling, Ventilation, Hot Water, Electricity, Plumbing, Appliances, Other Mechanical"</formula1>
    </dataValidation>
    <dataValidation type="list" allowBlank="1" showInputMessage="1" showErrorMessage="1" sqref="A2:A20" xr:uid="{7AE4343A-4CD4-4764-8522-ADBD4362347D}">
      <formula1>"MEP, Appliance"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9FA2-E0EF-4707-B8AF-B68F67E47379}">
  <dimension ref="A1:J20"/>
  <sheetViews>
    <sheetView zoomScale="80" zoomScaleNormal="80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I19" sqref="I19"/>
    </sheetView>
  </sheetViews>
  <sheetFormatPr defaultRowHeight="14.5" x14ac:dyDescent="0.35"/>
  <cols>
    <col min="1" max="1" width="18" customWidth="1"/>
    <col min="2" max="2" width="14.6328125" customWidth="1"/>
    <col min="3" max="3" width="43.36328125" customWidth="1"/>
    <col min="4" max="4" width="31.36328125" customWidth="1"/>
    <col min="5" max="5" width="28.26953125" style="1" customWidth="1"/>
    <col min="6" max="6" width="28.08984375" customWidth="1"/>
    <col min="7" max="7" width="19.08984375" customWidth="1"/>
    <col min="8" max="8" width="37.81640625" customWidth="1"/>
    <col min="9" max="9" width="62.7265625" customWidth="1"/>
    <col min="10" max="10" width="44.26953125" customWidth="1"/>
    <col min="11" max="12" width="19.08984375" customWidth="1"/>
  </cols>
  <sheetData>
    <row r="1" spans="1:10" x14ac:dyDescent="0.35">
      <c r="A1" t="s">
        <v>86</v>
      </c>
      <c r="B1" t="s">
        <v>46</v>
      </c>
      <c r="C1" t="s">
        <v>2</v>
      </c>
      <c r="D1" t="s">
        <v>3</v>
      </c>
      <c r="E1" s="1" t="s">
        <v>40</v>
      </c>
      <c r="F1" t="s">
        <v>4</v>
      </c>
      <c r="G1" t="s">
        <v>5</v>
      </c>
      <c r="H1" t="s">
        <v>92</v>
      </c>
      <c r="I1" t="s">
        <v>0</v>
      </c>
      <c r="J1" t="s">
        <v>1</v>
      </c>
    </row>
    <row r="2" spans="1:10" ht="51" customHeight="1" x14ac:dyDescent="0.35">
      <c r="A2" t="s">
        <v>87</v>
      </c>
      <c r="B2" t="s">
        <v>88</v>
      </c>
      <c r="C2" t="s">
        <v>81</v>
      </c>
      <c r="D2" t="s">
        <v>28</v>
      </c>
      <c r="E2" s="1" t="s">
        <v>167</v>
      </c>
      <c r="F2" t="s">
        <v>101</v>
      </c>
      <c r="G2">
        <v>41.375999999999998</v>
      </c>
      <c r="H2" s="1" t="s">
        <v>102</v>
      </c>
      <c r="I2" s="1" t="s">
        <v>183</v>
      </c>
      <c r="J2" t="s">
        <v>179</v>
      </c>
    </row>
    <row r="3" spans="1:10" ht="50" customHeight="1" x14ac:dyDescent="0.35">
      <c r="A3" t="s">
        <v>87</v>
      </c>
      <c r="B3" t="s">
        <v>88</v>
      </c>
      <c r="C3" t="s">
        <v>10</v>
      </c>
      <c r="D3" t="s">
        <v>29</v>
      </c>
      <c r="E3" s="1" t="s">
        <v>167</v>
      </c>
      <c r="F3" t="s">
        <v>65</v>
      </c>
      <c r="G3">
        <v>3131</v>
      </c>
      <c r="H3" s="1" t="s">
        <v>91</v>
      </c>
      <c r="J3" t="s">
        <v>180</v>
      </c>
    </row>
    <row r="4" spans="1:10" x14ac:dyDescent="0.35">
      <c r="A4" t="s">
        <v>87</v>
      </c>
      <c r="B4" t="s">
        <v>88</v>
      </c>
      <c r="C4" t="s">
        <v>95</v>
      </c>
      <c r="D4" t="s">
        <v>59</v>
      </c>
      <c r="E4" s="1" t="s">
        <v>167</v>
      </c>
      <c r="F4" t="s">
        <v>65</v>
      </c>
      <c r="G4">
        <v>3131</v>
      </c>
      <c r="H4" s="1" t="s">
        <v>96</v>
      </c>
      <c r="J4" t="s">
        <v>180</v>
      </c>
    </row>
    <row r="5" spans="1:10" ht="116" customHeight="1" x14ac:dyDescent="0.35">
      <c r="A5" t="s">
        <v>87</v>
      </c>
      <c r="B5" t="s">
        <v>88</v>
      </c>
      <c r="C5" t="s">
        <v>11</v>
      </c>
      <c r="D5" t="s">
        <v>29</v>
      </c>
      <c r="E5" s="1" t="s">
        <v>167</v>
      </c>
      <c r="F5" t="s">
        <v>109</v>
      </c>
      <c r="G5">
        <v>959</v>
      </c>
      <c r="H5" s="1" t="s">
        <v>103</v>
      </c>
      <c r="I5" s="1" t="s">
        <v>136</v>
      </c>
      <c r="J5" t="s">
        <v>187</v>
      </c>
    </row>
    <row r="6" spans="1:10" x14ac:dyDescent="0.35">
      <c r="A6" t="s">
        <v>87</v>
      </c>
      <c r="B6" t="s">
        <v>88</v>
      </c>
      <c r="C6" t="s">
        <v>76</v>
      </c>
      <c r="D6" t="s">
        <v>27</v>
      </c>
      <c r="E6" s="1" t="s">
        <v>42</v>
      </c>
      <c r="F6" t="s">
        <v>43</v>
      </c>
      <c r="G6">
        <v>32</v>
      </c>
      <c r="H6" t="s">
        <v>90</v>
      </c>
      <c r="I6" s="1"/>
      <c r="J6" t="s">
        <v>188</v>
      </c>
    </row>
    <row r="7" spans="1:10" ht="29" x14ac:dyDescent="0.35">
      <c r="A7" t="s">
        <v>87</v>
      </c>
      <c r="B7" t="s">
        <v>48</v>
      </c>
      <c r="C7" t="s">
        <v>44</v>
      </c>
      <c r="D7" t="s">
        <v>27</v>
      </c>
      <c r="E7" s="1" t="s">
        <v>167</v>
      </c>
      <c r="F7" t="s">
        <v>89</v>
      </c>
      <c r="G7">
        <v>112.60997067448679</v>
      </c>
      <c r="H7" t="s">
        <v>73</v>
      </c>
      <c r="I7" s="1" t="s">
        <v>137</v>
      </c>
      <c r="J7" t="s">
        <v>188</v>
      </c>
    </row>
    <row r="8" spans="1:10" ht="29" x14ac:dyDescent="0.35">
      <c r="A8" t="s">
        <v>87</v>
      </c>
      <c r="B8" t="s">
        <v>49</v>
      </c>
      <c r="C8" t="s">
        <v>44</v>
      </c>
      <c r="D8" t="s">
        <v>27</v>
      </c>
      <c r="E8" s="1" t="s">
        <v>167</v>
      </c>
      <c r="F8" t="s">
        <v>89</v>
      </c>
      <c r="G8">
        <v>112.60997067448679</v>
      </c>
      <c r="H8" t="s">
        <v>73</v>
      </c>
      <c r="I8" s="1" t="s">
        <v>137</v>
      </c>
      <c r="J8" t="s">
        <v>188</v>
      </c>
    </row>
    <row r="9" spans="1:10" ht="29" x14ac:dyDescent="0.35">
      <c r="A9" t="s">
        <v>87</v>
      </c>
      <c r="B9" t="s">
        <v>50</v>
      </c>
      <c r="C9" t="s">
        <v>44</v>
      </c>
      <c r="D9" t="s">
        <v>27</v>
      </c>
      <c r="E9" s="1" t="s">
        <v>167</v>
      </c>
      <c r="F9" t="s">
        <v>89</v>
      </c>
      <c r="G9">
        <v>84.457478005865084</v>
      </c>
      <c r="H9" t="s">
        <v>73</v>
      </c>
      <c r="I9" s="1" t="s">
        <v>137</v>
      </c>
      <c r="J9" t="s">
        <v>188</v>
      </c>
    </row>
    <row r="10" spans="1:10" ht="29" x14ac:dyDescent="0.35">
      <c r="A10" t="s">
        <v>87</v>
      </c>
      <c r="B10" t="s">
        <v>51</v>
      </c>
      <c r="C10" t="s">
        <v>44</v>
      </c>
      <c r="D10" t="s">
        <v>27</v>
      </c>
      <c r="E10" s="1" t="s">
        <v>167</v>
      </c>
      <c r="F10" t="s">
        <v>89</v>
      </c>
      <c r="G10">
        <v>84.457478005865084</v>
      </c>
      <c r="H10" t="s">
        <v>73</v>
      </c>
      <c r="I10" s="1" t="s">
        <v>137</v>
      </c>
      <c r="J10" t="s">
        <v>188</v>
      </c>
    </row>
    <row r="11" spans="1:10" ht="29" x14ac:dyDescent="0.35">
      <c r="A11" t="s">
        <v>87</v>
      </c>
      <c r="B11" t="s">
        <v>88</v>
      </c>
      <c r="C11" t="s">
        <v>98</v>
      </c>
      <c r="D11" t="s">
        <v>59</v>
      </c>
      <c r="E11" s="1" t="s">
        <v>167</v>
      </c>
      <c r="F11" t="s">
        <v>65</v>
      </c>
      <c r="G11">
        <v>3131</v>
      </c>
      <c r="H11" t="s">
        <v>97</v>
      </c>
      <c r="I11" s="1" t="s">
        <v>100</v>
      </c>
      <c r="J11" t="s">
        <v>180</v>
      </c>
    </row>
    <row r="12" spans="1:10" x14ac:dyDescent="0.35">
      <c r="A12" t="s">
        <v>87</v>
      </c>
      <c r="B12" t="s">
        <v>88</v>
      </c>
      <c r="C12" t="s">
        <v>99</v>
      </c>
      <c r="D12" t="s">
        <v>30</v>
      </c>
      <c r="E12" s="1" t="s">
        <v>167</v>
      </c>
      <c r="F12" t="s">
        <v>65</v>
      </c>
      <c r="G12">
        <v>3131</v>
      </c>
      <c r="H12" t="s">
        <v>97</v>
      </c>
      <c r="J12" t="s">
        <v>180</v>
      </c>
    </row>
    <row r="13" spans="1:10" ht="29" x14ac:dyDescent="0.35">
      <c r="A13" t="s">
        <v>87</v>
      </c>
      <c r="B13" t="s">
        <v>88</v>
      </c>
      <c r="C13" t="s">
        <v>104</v>
      </c>
      <c r="D13" t="s">
        <v>31</v>
      </c>
      <c r="E13" s="1" t="s">
        <v>167</v>
      </c>
      <c r="F13" t="s">
        <v>116</v>
      </c>
      <c r="G13">
        <v>4</v>
      </c>
      <c r="H13" s="1" t="s">
        <v>106</v>
      </c>
      <c r="J13" t="s">
        <v>189</v>
      </c>
    </row>
    <row r="14" spans="1:10" ht="29" x14ac:dyDescent="0.35">
      <c r="A14" t="s">
        <v>87</v>
      </c>
      <c r="B14" t="s">
        <v>88</v>
      </c>
      <c r="C14" t="s">
        <v>105</v>
      </c>
      <c r="D14" t="s">
        <v>31</v>
      </c>
      <c r="E14" s="1" t="s">
        <v>167</v>
      </c>
      <c r="F14" t="s">
        <v>26</v>
      </c>
      <c r="G14">
        <v>1</v>
      </c>
      <c r="H14" s="1" t="s">
        <v>107</v>
      </c>
      <c r="J14" t="s">
        <v>189</v>
      </c>
    </row>
    <row r="15" spans="1:10" x14ac:dyDescent="0.35">
      <c r="A15" t="s">
        <v>108</v>
      </c>
      <c r="B15" t="s">
        <v>88</v>
      </c>
      <c r="C15" t="s">
        <v>110</v>
      </c>
      <c r="D15" t="s">
        <v>115</v>
      </c>
      <c r="E15" s="1" t="s">
        <v>167</v>
      </c>
      <c r="F15" t="s">
        <v>110</v>
      </c>
      <c r="G15">
        <v>32</v>
      </c>
      <c r="H15" s="1" t="s">
        <v>124</v>
      </c>
      <c r="J15" t="s">
        <v>180</v>
      </c>
    </row>
    <row r="16" spans="1:10" x14ac:dyDescent="0.35">
      <c r="A16" t="s">
        <v>108</v>
      </c>
      <c r="B16" t="s">
        <v>88</v>
      </c>
      <c r="C16" t="s">
        <v>111</v>
      </c>
      <c r="D16" t="s">
        <v>115</v>
      </c>
      <c r="E16" s="1" t="s">
        <v>167</v>
      </c>
      <c r="F16" t="s">
        <v>117</v>
      </c>
      <c r="G16">
        <v>32</v>
      </c>
      <c r="H16" s="1" t="s">
        <v>123</v>
      </c>
      <c r="J16" t="s">
        <v>180</v>
      </c>
    </row>
    <row r="17" spans="1:10" ht="29" x14ac:dyDescent="0.35">
      <c r="A17" t="s">
        <v>108</v>
      </c>
      <c r="B17" t="s">
        <v>88</v>
      </c>
      <c r="C17" t="s">
        <v>112</v>
      </c>
      <c r="D17" t="s">
        <v>115</v>
      </c>
      <c r="E17" s="1" t="s">
        <v>167</v>
      </c>
      <c r="F17" t="s">
        <v>118</v>
      </c>
      <c r="G17">
        <v>32</v>
      </c>
      <c r="H17" s="1" t="s">
        <v>121</v>
      </c>
      <c r="J17" t="s">
        <v>180</v>
      </c>
    </row>
    <row r="18" spans="1:10" ht="29" x14ac:dyDescent="0.35">
      <c r="A18" t="s">
        <v>108</v>
      </c>
      <c r="B18" t="s">
        <v>88</v>
      </c>
      <c r="C18" t="s">
        <v>113</v>
      </c>
      <c r="D18" t="s">
        <v>115</v>
      </c>
      <c r="E18" s="1" t="s">
        <v>167</v>
      </c>
      <c r="F18" t="s">
        <v>119</v>
      </c>
      <c r="G18">
        <v>32</v>
      </c>
      <c r="H18" s="1" t="s">
        <v>120</v>
      </c>
      <c r="J18" t="s">
        <v>180</v>
      </c>
    </row>
    <row r="19" spans="1:10" x14ac:dyDescent="0.35">
      <c r="A19" t="s">
        <v>108</v>
      </c>
      <c r="B19" t="s">
        <v>88</v>
      </c>
      <c r="C19" t="s">
        <v>114</v>
      </c>
      <c r="D19" t="s">
        <v>115</v>
      </c>
      <c r="E19" s="1" t="s">
        <v>167</v>
      </c>
      <c r="F19" t="s">
        <v>114</v>
      </c>
      <c r="G19">
        <v>32</v>
      </c>
      <c r="H19" s="1" t="s">
        <v>122</v>
      </c>
      <c r="I19" t="s">
        <v>193</v>
      </c>
      <c r="J19" t="s">
        <v>180</v>
      </c>
    </row>
    <row r="20" spans="1:10" ht="29" x14ac:dyDescent="0.35">
      <c r="A20" t="s">
        <v>87</v>
      </c>
      <c r="B20" t="s">
        <v>88</v>
      </c>
      <c r="C20" t="s">
        <v>142</v>
      </c>
      <c r="D20" t="s">
        <v>30</v>
      </c>
      <c r="E20" s="1" t="s">
        <v>167</v>
      </c>
      <c r="F20" t="s">
        <v>143</v>
      </c>
      <c r="G20">
        <v>1.19</v>
      </c>
      <c r="H20" s="1" t="s">
        <v>144</v>
      </c>
      <c r="I20" t="s">
        <v>162</v>
      </c>
      <c r="J20" s="1" t="s">
        <v>182</v>
      </c>
    </row>
  </sheetData>
  <phoneticPr fontId="1" type="noConversion"/>
  <dataValidations count="4">
    <dataValidation type="list" allowBlank="1" showInputMessage="1" showErrorMessage="1" sqref="A2:A20" xr:uid="{F37671F2-866A-48DA-A9AB-B421DF88CD89}">
      <formula1>"MEP, Appliance"</formula1>
    </dataValidation>
    <dataValidation type="list" allowBlank="1" showInputMessage="1" showErrorMessage="1" sqref="D2:D20" xr:uid="{BAC5F69A-76CF-4ED4-865A-A3649CABEDC2}">
      <formula1>"Heating and Cooling, Ventilation, Hot Water, Electricity, Plumbing, Appliances, Other Mechanical"</formula1>
    </dataValidation>
    <dataValidation type="list" allowBlank="1" showInputMessage="1" showErrorMessage="1" sqref="E2:E20" xr:uid="{CF3E2699-C61E-4A39-A2CD-A2A6DAAAE103}">
      <formula1>"OneClickLCA, EPDs, SimaPro, Embodied Carbon Coefficients"</formula1>
    </dataValidation>
    <dataValidation type="list" allowBlank="1" showInputMessage="1" showErrorMessage="1" sqref="B2:B20" xr:uid="{921024FA-60AE-4C7D-A00B-A7CFCCABABFE}">
      <formula1>"2a,3c,4a,5a,all"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84BA-AFB0-44D1-B7C2-34F7F928FF9C}">
  <dimension ref="A1:J26"/>
  <sheetViews>
    <sheetView zoomScale="80" zoomScaleNormal="80" workbookViewId="0">
      <pane xSplit="3" ySplit="1" topLeftCell="F2" activePane="bottomRight" state="frozen"/>
      <selection pane="topRight" activeCell="B1" sqref="B1"/>
      <selection pane="bottomLeft" activeCell="A2" sqref="A2"/>
      <selection pane="bottomRight" activeCell="J19" sqref="J19:J20"/>
    </sheetView>
  </sheetViews>
  <sheetFormatPr defaultRowHeight="14.5" x14ac:dyDescent="0.35"/>
  <cols>
    <col min="1" max="1" width="18" customWidth="1"/>
    <col min="2" max="2" width="14.6328125" customWidth="1"/>
    <col min="3" max="3" width="43.36328125" customWidth="1"/>
    <col min="4" max="4" width="31.36328125" customWidth="1"/>
    <col min="5" max="5" width="28.26953125" style="1" customWidth="1"/>
    <col min="6" max="6" width="37.6328125" customWidth="1"/>
    <col min="7" max="7" width="19.08984375" customWidth="1"/>
    <col min="8" max="8" width="41.26953125" customWidth="1"/>
    <col min="9" max="9" width="78.7265625" customWidth="1"/>
    <col min="10" max="10" width="64.6328125" customWidth="1"/>
    <col min="11" max="12" width="19.08984375" customWidth="1"/>
  </cols>
  <sheetData>
    <row r="1" spans="1:10" x14ac:dyDescent="0.35">
      <c r="A1" t="s">
        <v>86</v>
      </c>
      <c r="B1" t="s">
        <v>46</v>
      </c>
      <c r="C1" t="s">
        <v>2</v>
      </c>
      <c r="D1" t="s">
        <v>3</v>
      </c>
      <c r="E1" s="1" t="s">
        <v>40</v>
      </c>
      <c r="F1" t="s">
        <v>4</v>
      </c>
      <c r="G1" t="s">
        <v>5</v>
      </c>
      <c r="H1" t="s">
        <v>92</v>
      </c>
      <c r="I1" t="s">
        <v>0</v>
      </c>
      <c r="J1" t="s">
        <v>1</v>
      </c>
    </row>
    <row r="2" spans="1:10" ht="29" x14ac:dyDescent="0.35">
      <c r="A2" t="s">
        <v>87</v>
      </c>
      <c r="B2" t="s">
        <v>48</v>
      </c>
      <c r="C2" t="s">
        <v>9</v>
      </c>
      <c r="D2" t="s">
        <v>28</v>
      </c>
      <c r="E2" s="1" t="s">
        <v>167</v>
      </c>
      <c r="F2" t="s">
        <v>101</v>
      </c>
      <c r="G2">
        <v>32</v>
      </c>
      <c r="H2" s="1" t="s">
        <v>135</v>
      </c>
      <c r="J2" t="s">
        <v>180</v>
      </c>
    </row>
    <row r="3" spans="1:10" ht="29" x14ac:dyDescent="0.35">
      <c r="A3" t="s">
        <v>87</v>
      </c>
      <c r="B3" t="s">
        <v>49</v>
      </c>
      <c r="C3" t="s">
        <v>9</v>
      </c>
      <c r="D3" t="s">
        <v>28</v>
      </c>
      <c r="E3" s="1" t="s">
        <v>167</v>
      </c>
      <c r="F3" t="s">
        <v>101</v>
      </c>
      <c r="G3">
        <v>32</v>
      </c>
      <c r="H3" s="1" t="s">
        <v>135</v>
      </c>
      <c r="J3" t="s">
        <v>180</v>
      </c>
    </row>
    <row r="4" spans="1:10" ht="29" x14ac:dyDescent="0.35">
      <c r="A4" t="s">
        <v>87</v>
      </c>
      <c r="B4" t="s">
        <v>51</v>
      </c>
      <c r="C4" t="s">
        <v>9</v>
      </c>
      <c r="D4" t="s">
        <v>28</v>
      </c>
      <c r="E4" s="1" t="s">
        <v>167</v>
      </c>
      <c r="F4" t="s">
        <v>101</v>
      </c>
      <c r="G4">
        <v>32</v>
      </c>
      <c r="H4" s="1" t="s">
        <v>135</v>
      </c>
      <c r="J4" t="s">
        <v>180</v>
      </c>
    </row>
    <row r="5" spans="1:10" ht="29" x14ac:dyDescent="0.35">
      <c r="A5" s="7" t="s">
        <v>87</v>
      </c>
      <c r="B5" s="7" t="s">
        <v>50</v>
      </c>
      <c r="C5" s="7" t="s">
        <v>138</v>
      </c>
      <c r="D5" s="7" t="s">
        <v>28</v>
      </c>
      <c r="E5" s="8" t="s">
        <v>42</v>
      </c>
      <c r="F5" s="7" t="s">
        <v>101</v>
      </c>
      <c r="G5" s="7">
        <v>32</v>
      </c>
      <c r="H5" t="s">
        <v>140</v>
      </c>
      <c r="I5" s="1" t="s">
        <v>141</v>
      </c>
      <c r="J5" s="1" t="s">
        <v>186</v>
      </c>
    </row>
    <row r="6" spans="1:10" x14ac:dyDescent="0.35">
      <c r="A6" t="s">
        <v>87</v>
      </c>
      <c r="B6" t="s">
        <v>48</v>
      </c>
      <c r="C6" t="s">
        <v>7</v>
      </c>
      <c r="D6" t="s">
        <v>27</v>
      </c>
      <c r="E6" s="1" t="s">
        <v>42</v>
      </c>
      <c r="F6" t="s">
        <v>89</v>
      </c>
      <c r="G6">
        <v>81.642228739002917</v>
      </c>
      <c r="H6" t="s">
        <v>90</v>
      </c>
      <c r="I6" t="s">
        <v>170</v>
      </c>
      <c r="J6" s="1" t="s">
        <v>181</v>
      </c>
    </row>
    <row r="7" spans="1:10" x14ac:dyDescent="0.35">
      <c r="A7" t="s">
        <v>87</v>
      </c>
      <c r="B7" t="s">
        <v>49</v>
      </c>
      <c r="C7" t="s">
        <v>7</v>
      </c>
      <c r="D7" t="s">
        <v>27</v>
      </c>
      <c r="E7" s="1" t="s">
        <v>42</v>
      </c>
      <c r="F7" t="s">
        <v>89</v>
      </c>
      <c r="G7">
        <v>102.28739002932551</v>
      </c>
      <c r="H7" t="s">
        <v>90</v>
      </c>
      <c r="I7" t="s">
        <v>170</v>
      </c>
      <c r="J7" s="1" t="s">
        <v>181</v>
      </c>
    </row>
    <row r="8" spans="1:10" x14ac:dyDescent="0.35">
      <c r="A8" t="s">
        <v>87</v>
      </c>
      <c r="B8" t="s">
        <v>50</v>
      </c>
      <c r="C8" t="s">
        <v>7</v>
      </c>
      <c r="D8" t="s">
        <v>27</v>
      </c>
      <c r="E8" s="1" t="s">
        <v>42</v>
      </c>
      <c r="F8" t="s">
        <v>89</v>
      </c>
      <c r="G8">
        <v>81.642228739002917</v>
      </c>
      <c r="H8" t="s">
        <v>90</v>
      </c>
      <c r="I8" t="s">
        <v>170</v>
      </c>
      <c r="J8" s="1" t="s">
        <v>181</v>
      </c>
    </row>
    <row r="9" spans="1:10" x14ac:dyDescent="0.35">
      <c r="A9" t="s">
        <v>87</v>
      </c>
      <c r="B9" t="s">
        <v>51</v>
      </c>
      <c r="C9" t="s">
        <v>7</v>
      </c>
      <c r="D9" t="s">
        <v>27</v>
      </c>
      <c r="E9" s="1" t="s">
        <v>42</v>
      </c>
      <c r="F9" t="s">
        <v>89</v>
      </c>
      <c r="G9">
        <v>102.28739002932551</v>
      </c>
      <c r="H9" t="s">
        <v>90</v>
      </c>
      <c r="I9" t="s">
        <v>170</v>
      </c>
      <c r="J9" s="1" t="s">
        <v>181</v>
      </c>
    </row>
    <row r="10" spans="1:10" ht="43.5" x14ac:dyDescent="0.35">
      <c r="A10" t="s">
        <v>87</v>
      </c>
      <c r="B10" t="s">
        <v>48</v>
      </c>
      <c r="C10" t="s">
        <v>130</v>
      </c>
      <c r="E10" s="1" t="s">
        <v>167</v>
      </c>
      <c r="F10" t="s">
        <v>132</v>
      </c>
      <c r="G10">
        <v>32</v>
      </c>
      <c r="H10" s="1" t="s">
        <v>74</v>
      </c>
      <c r="J10" t="s">
        <v>180</v>
      </c>
    </row>
    <row r="11" spans="1:10" ht="43.5" x14ac:dyDescent="0.35">
      <c r="A11" t="s">
        <v>87</v>
      </c>
      <c r="B11" t="s">
        <v>50</v>
      </c>
      <c r="C11" t="s">
        <v>130</v>
      </c>
      <c r="E11" s="1" t="s">
        <v>167</v>
      </c>
      <c r="F11" t="s">
        <v>132</v>
      </c>
      <c r="G11">
        <v>32</v>
      </c>
      <c r="H11" s="1" t="s">
        <v>74</v>
      </c>
      <c r="J11" t="s">
        <v>180</v>
      </c>
    </row>
    <row r="12" spans="1:10" ht="43.5" x14ac:dyDescent="0.35">
      <c r="A12" t="s">
        <v>87</v>
      </c>
      <c r="B12" t="s">
        <v>51</v>
      </c>
      <c r="C12" t="s">
        <v>130</v>
      </c>
      <c r="E12" s="1" t="s">
        <v>167</v>
      </c>
      <c r="F12" t="s">
        <v>132</v>
      </c>
      <c r="G12">
        <v>32</v>
      </c>
      <c r="H12" s="1" t="s">
        <v>74</v>
      </c>
      <c r="J12" t="s">
        <v>180</v>
      </c>
    </row>
    <row r="13" spans="1:10" ht="29" x14ac:dyDescent="0.35">
      <c r="A13" t="s">
        <v>87</v>
      </c>
      <c r="B13" t="s">
        <v>49</v>
      </c>
      <c r="C13" t="s">
        <v>131</v>
      </c>
      <c r="E13" s="1" t="s">
        <v>167</v>
      </c>
      <c r="F13" t="s">
        <v>133</v>
      </c>
      <c r="G13">
        <v>64</v>
      </c>
      <c r="H13" s="1" t="s">
        <v>129</v>
      </c>
      <c r="I13" t="s">
        <v>134</v>
      </c>
      <c r="J13" t="s">
        <v>180</v>
      </c>
    </row>
    <row r="14" spans="1:10" ht="50" customHeight="1" x14ac:dyDescent="0.35">
      <c r="A14" t="s">
        <v>87</v>
      </c>
      <c r="B14" t="s">
        <v>88</v>
      </c>
      <c r="C14" t="s">
        <v>10</v>
      </c>
      <c r="D14" t="s">
        <v>29</v>
      </c>
      <c r="E14" s="1" t="s">
        <v>167</v>
      </c>
      <c r="F14" t="s">
        <v>65</v>
      </c>
      <c r="G14">
        <v>3131</v>
      </c>
      <c r="H14" s="1" t="s">
        <v>91</v>
      </c>
      <c r="J14" t="s">
        <v>180</v>
      </c>
    </row>
    <row r="15" spans="1:10" x14ac:dyDescent="0.35">
      <c r="A15" t="s">
        <v>87</v>
      </c>
      <c r="B15" t="s">
        <v>88</v>
      </c>
      <c r="C15" t="s">
        <v>95</v>
      </c>
      <c r="D15" t="s">
        <v>59</v>
      </c>
      <c r="E15" s="1" t="s">
        <v>167</v>
      </c>
      <c r="F15" t="s">
        <v>65</v>
      </c>
      <c r="G15">
        <v>3131</v>
      </c>
      <c r="H15" s="1" t="s">
        <v>96</v>
      </c>
      <c r="J15" t="s">
        <v>180</v>
      </c>
    </row>
    <row r="16" spans="1:10" ht="116" customHeight="1" x14ac:dyDescent="0.35">
      <c r="A16" t="s">
        <v>87</v>
      </c>
      <c r="B16" t="s">
        <v>88</v>
      </c>
      <c r="C16" t="s">
        <v>11</v>
      </c>
      <c r="D16" t="s">
        <v>29</v>
      </c>
      <c r="E16" s="1" t="s">
        <v>167</v>
      </c>
      <c r="F16" t="s">
        <v>125</v>
      </c>
      <c r="G16">
        <v>292</v>
      </c>
      <c r="H16" s="1" t="s">
        <v>127</v>
      </c>
      <c r="I16" s="1" t="s">
        <v>128</v>
      </c>
      <c r="J16" s="1" t="s">
        <v>192</v>
      </c>
    </row>
    <row r="17" spans="1:10" ht="29" x14ac:dyDescent="0.35">
      <c r="A17" t="s">
        <v>87</v>
      </c>
      <c r="B17" t="s">
        <v>88</v>
      </c>
      <c r="C17" t="s">
        <v>98</v>
      </c>
      <c r="D17" t="s">
        <v>59</v>
      </c>
      <c r="E17" s="1" t="s">
        <v>167</v>
      </c>
      <c r="F17" t="s">
        <v>65</v>
      </c>
      <c r="G17">
        <v>3131</v>
      </c>
      <c r="H17" t="s">
        <v>97</v>
      </c>
      <c r="I17" s="1" t="s">
        <v>100</v>
      </c>
      <c r="J17" t="s">
        <v>180</v>
      </c>
    </row>
    <row r="18" spans="1:10" x14ac:dyDescent="0.35">
      <c r="A18" t="s">
        <v>87</v>
      </c>
      <c r="B18" t="s">
        <v>88</v>
      </c>
      <c r="C18" t="s">
        <v>99</v>
      </c>
      <c r="D18" t="s">
        <v>30</v>
      </c>
      <c r="E18" s="1" t="s">
        <v>167</v>
      </c>
      <c r="F18" t="s">
        <v>65</v>
      </c>
      <c r="G18">
        <v>3131</v>
      </c>
      <c r="H18" t="s">
        <v>97</v>
      </c>
      <c r="J18" t="s">
        <v>180</v>
      </c>
    </row>
    <row r="19" spans="1:10" ht="29" x14ac:dyDescent="0.35">
      <c r="A19" t="s">
        <v>87</v>
      </c>
      <c r="B19" t="s">
        <v>88</v>
      </c>
      <c r="C19" t="s">
        <v>104</v>
      </c>
      <c r="D19" t="s">
        <v>31</v>
      </c>
      <c r="E19" s="1" t="s">
        <v>167</v>
      </c>
      <c r="F19" t="s">
        <v>116</v>
      </c>
      <c r="G19">
        <v>4</v>
      </c>
      <c r="H19" s="1" t="s">
        <v>106</v>
      </c>
      <c r="J19" t="s">
        <v>189</v>
      </c>
    </row>
    <row r="20" spans="1:10" ht="29" x14ac:dyDescent="0.35">
      <c r="A20" t="s">
        <v>87</v>
      </c>
      <c r="B20" t="s">
        <v>88</v>
      </c>
      <c r="C20" t="s">
        <v>105</v>
      </c>
      <c r="D20" t="s">
        <v>31</v>
      </c>
      <c r="E20" s="1" t="s">
        <v>167</v>
      </c>
      <c r="F20" t="s">
        <v>26</v>
      </c>
      <c r="G20">
        <v>1</v>
      </c>
      <c r="H20" s="1" t="s">
        <v>107</v>
      </c>
      <c r="J20" t="s">
        <v>189</v>
      </c>
    </row>
    <row r="21" spans="1:10" x14ac:dyDescent="0.35">
      <c r="A21" t="s">
        <v>108</v>
      </c>
      <c r="B21" t="s">
        <v>88</v>
      </c>
      <c r="C21" t="s">
        <v>110</v>
      </c>
      <c r="D21" t="s">
        <v>115</v>
      </c>
      <c r="E21" s="1" t="s">
        <v>167</v>
      </c>
      <c r="F21" t="s">
        <v>110</v>
      </c>
      <c r="G21">
        <v>32</v>
      </c>
      <c r="H21" s="1" t="s">
        <v>124</v>
      </c>
      <c r="J21" t="s">
        <v>180</v>
      </c>
    </row>
    <row r="22" spans="1:10" x14ac:dyDescent="0.35">
      <c r="A22" t="s">
        <v>108</v>
      </c>
      <c r="B22" t="s">
        <v>88</v>
      </c>
      <c r="C22" t="s">
        <v>111</v>
      </c>
      <c r="D22" t="s">
        <v>115</v>
      </c>
      <c r="E22" s="1" t="s">
        <v>167</v>
      </c>
      <c r="F22" t="s">
        <v>117</v>
      </c>
      <c r="G22">
        <v>32</v>
      </c>
      <c r="H22" s="1" t="s">
        <v>123</v>
      </c>
      <c r="J22" t="s">
        <v>180</v>
      </c>
    </row>
    <row r="23" spans="1:10" ht="29" x14ac:dyDescent="0.35">
      <c r="A23" t="s">
        <v>108</v>
      </c>
      <c r="B23" t="s">
        <v>88</v>
      </c>
      <c r="C23" t="s">
        <v>112</v>
      </c>
      <c r="D23" t="s">
        <v>115</v>
      </c>
      <c r="E23" s="1" t="s">
        <v>167</v>
      </c>
      <c r="F23" t="s">
        <v>118</v>
      </c>
      <c r="G23">
        <v>32</v>
      </c>
      <c r="H23" s="1" t="s">
        <v>121</v>
      </c>
      <c r="J23" t="s">
        <v>180</v>
      </c>
    </row>
    <row r="24" spans="1:10" ht="29" x14ac:dyDescent="0.35">
      <c r="A24" t="s">
        <v>108</v>
      </c>
      <c r="B24" t="s">
        <v>88</v>
      </c>
      <c r="C24" t="s">
        <v>113</v>
      </c>
      <c r="D24" t="s">
        <v>115</v>
      </c>
      <c r="E24" s="1" t="s">
        <v>167</v>
      </c>
      <c r="F24" t="s">
        <v>119</v>
      </c>
      <c r="G24">
        <v>32</v>
      </c>
      <c r="H24" s="1" t="s">
        <v>120</v>
      </c>
      <c r="J24" t="s">
        <v>180</v>
      </c>
    </row>
    <row r="25" spans="1:10" x14ac:dyDescent="0.35">
      <c r="A25" t="s">
        <v>108</v>
      </c>
      <c r="B25" t="s">
        <v>88</v>
      </c>
      <c r="C25" t="s">
        <v>114</v>
      </c>
      <c r="D25" t="s">
        <v>115</v>
      </c>
      <c r="E25" s="1" t="s">
        <v>167</v>
      </c>
      <c r="F25" t="s">
        <v>114</v>
      </c>
      <c r="G25">
        <v>32</v>
      </c>
      <c r="H25" s="1" t="s">
        <v>122</v>
      </c>
      <c r="J25" t="s">
        <v>185</v>
      </c>
    </row>
    <row r="26" spans="1:10" x14ac:dyDescent="0.35">
      <c r="A26" t="s">
        <v>87</v>
      </c>
      <c r="B26" t="s">
        <v>88</v>
      </c>
      <c r="C26" t="s">
        <v>142</v>
      </c>
      <c r="D26" t="s">
        <v>30</v>
      </c>
      <c r="E26" s="1" t="s">
        <v>167</v>
      </c>
      <c r="F26" t="s">
        <v>143</v>
      </c>
      <c r="G26">
        <v>1.19</v>
      </c>
      <c r="H26" t="s">
        <v>144</v>
      </c>
      <c r="I26" t="s">
        <v>162</v>
      </c>
      <c r="J26" s="1" t="s">
        <v>182</v>
      </c>
    </row>
  </sheetData>
  <phoneticPr fontId="1" type="noConversion"/>
  <dataValidations count="4">
    <dataValidation type="list" allowBlank="1" showInputMessage="1" showErrorMessage="1" sqref="A2:A26" xr:uid="{29FF0C5B-0779-4871-8CB2-40B91AE6D196}">
      <formula1>"MEP, Appliance"</formula1>
    </dataValidation>
    <dataValidation type="list" allowBlank="1" showInputMessage="1" showErrorMessage="1" sqref="D2:D26" xr:uid="{C42F52BF-AE0D-472F-A68C-F1991F676438}">
      <formula1>"Heating and Cooling, Ventilation, Hot Water, Electricity, Plumbing, Appliances, Other Mechanical"</formula1>
    </dataValidation>
    <dataValidation type="list" allowBlank="1" showInputMessage="1" showErrorMessage="1" sqref="E2:E26" xr:uid="{AACC3635-1957-4BE6-AE0D-EA867FF4478E}">
      <formula1>"OneClickLCA, EPDs, SimaPro, Embodied Carbon Coefficients"</formula1>
    </dataValidation>
    <dataValidation type="list" allowBlank="1" showInputMessage="1" showErrorMessage="1" sqref="B2:B26" xr:uid="{FEEBC595-D778-4929-80FA-A6B43DA1D125}">
      <formula1>"2a,3c,4a,5a,all"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E02E-4DEC-4C62-8216-7A9897912FA8}">
  <dimension ref="A1:J26"/>
  <sheetViews>
    <sheetView zoomScale="80" zoomScaleNormal="80" workbookViewId="0">
      <pane xSplit="3" ySplit="1" topLeftCell="F2" activePane="bottomRight" state="frozen"/>
      <selection pane="topRight" activeCell="B1" sqref="B1"/>
      <selection pane="bottomLeft" activeCell="A2" sqref="A2"/>
      <selection pane="bottomRight" activeCell="J19" sqref="J19:J20"/>
    </sheetView>
  </sheetViews>
  <sheetFormatPr defaultRowHeight="14.5" x14ac:dyDescent="0.35"/>
  <cols>
    <col min="1" max="1" width="18" customWidth="1"/>
    <col min="2" max="2" width="14.6328125" customWidth="1"/>
    <col min="3" max="3" width="43.36328125" customWidth="1"/>
    <col min="4" max="4" width="31.36328125" customWidth="1"/>
    <col min="5" max="5" width="28.26953125" style="1" customWidth="1"/>
    <col min="6" max="6" width="37.6328125" customWidth="1"/>
    <col min="7" max="7" width="19.08984375" customWidth="1"/>
    <col min="8" max="8" width="41.26953125" customWidth="1"/>
    <col min="9" max="9" width="78.7265625" customWidth="1"/>
    <col min="10" max="10" width="64.6328125" customWidth="1"/>
    <col min="11" max="12" width="19.08984375" customWidth="1"/>
  </cols>
  <sheetData>
    <row r="1" spans="1:10" x14ac:dyDescent="0.35">
      <c r="A1" t="s">
        <v>86</v>
      </c>
      <c r="B1" t="s">
        <v>46</v>
      </c>
      <c r="C1" t="s">
        <v>2</v>
      </c>
      <c r="D1" t="s">
        <v>3</v>
      </c>
      <c r="E1" s="1" t="s">
        <v>40</v>
      </c>
      <c r="F1" t="s">
        <v>4</v>
      </c>
      <c r="G1" t="s">
        <v>5</v>
      </c>
      <c r="H1" t="s">
        <v>92</v>
      </c>
      <c r="I1" t="s">
        <v>0</v>
      </c>
      <c r="J1" t="s">
        <v>1</v>
      </c>
    </row>
    <row r="2" spans="1:10" ht="29" x14ac:dyDescent="0.35">
      <c r="A2" t="s">
        <v>87</v>
      </c>
      <c r="B2" t="s">
        <v>48</v>
      </c>
      <c r="C2" t="s">
        <v>9</v>
      </c>
      <c r="D2" t="s">
        <v>28</v>
      </c>
      <c r="E2" s="1" t="s">
        <v>167</v>
      </c>
      <c r="F2" t="s">
        <v>101</v>
      </c>
      <c r="G2">
        <v>32</v>
      </c>
      <c r="H2" s="1" t="s">
        <v>135</v>
      </c>
      <c r="J2" t="s">
        <v>180</v>
      </c>
    </row>
    <row r="3" spans="1:10" ht="29" x14ac:dyDescent="0.35">
      <c r="A3" t="s">
        <v>87</v>
      </c>
      <c r="B3" t="s">
        <v>49</v>
      </c>
      <c r="C3" t="s">
        <v>9</v>
      </c>
      <c r="D3" t="s">
        <v>28</v>
      </c>
      <c r="E3" s="1" t="s">
        <v>167</v>
      </c>
      <c r="F3" t="s">
        <v>101</v>
      </c>
      <c r="G3">
        <v>32</v>
      </c>
      <c r="H3" s="1" t="s">
        <v>135</v>
      </c>
      <c r="J3" t="s">
        <v>180</v>
      </c>
    </row>
    <row r="4" spans="1:10" ht="29" x14ac:dyDescent="0.35">
      <c r="A4" t="s">
        <v>87</v>
      </c>
      <c r="B4" t="s">
        <v>51</v>
      </c>
      <c r="C4" t="s">
        <v>9</v>
      </c>
      <c r="D4" t="s">
        <v>28</v>
      </c>
      <c r="E4" s="1" t="s">
        <v>167</v>
      </c>
      <c r="F4" t="s">
        <v>101</v>
      </c>
      <c r="G4">
        <v>32</v>
      </c>
      <c r="H4" s="1" t="s">
        <v>135</v>
      </c>
      <c r="J4" t="s">
        <v>180</v>
      </c>
    </row>
    <row r="5" spans="1:10" ht="29" x14ac:dyDescent="0.35">
      <c r="A5" s="7" t="s">
        <v>87</v>
      </c>
      <c r="B5" s="7" t="s">
        <v>50</v>
      </c>
      <c r="C5" s="7" t="s">
        <v>138</v>
      </c>
      <c r="D5" s="7" t="s">
        <v>28</v>
      </c>
      <c r="E5" s="8" t="s">
        <v>42</v>
      </c>
      <c r="F5" s="7" t="s">
        <v>101</v>
      </c>
      <c r="G5" s="7">
        <v>32</v>
      </c>
      <c r="H5" t="s">
        <v>140</v>
      </c>
      <c r="I5" s="1" t="s">
        <v>141</v>
      </c>
      <c r="J5" s="1" t="s">
        <v>186</v>
      </c>
    </row>
    <row r="6" spans="1:10" x14ac:dyDescent="0.35">
      <c r="A6" t="s">
        <v>87</v>
      </c>
      <c r="B6" t="s">
        <v>48</v>
      </c>
      <c r="C6" t="s">
        <v>7</v>
      </c>
      <c r="D6" t="s">
        <v>27</v>
      </c>
      <c r="E6" s="1" t="s">
        <v>42</v>
      </c>
      <c r="F6" t="s">
        <v>89</v>
      </c>
      <c r="G6">
        <v>81.642228739002917</v>
      </c>
      <c r="H6" t="s">
        <v>90</v>
      </c>
      <c r="I6" t="s">
        <v>170</v>
      </c>
      <c r="J6" s="1" t="s">
        <v>181</v>
      </c>
    </row>
    <row r="7" spans="1:10" x14ac:dyDescent="0.35">
      <c r="A7" t="s">
        <v>87</v>
      </c>
      <c r="B7" t="s">
        <v>49</v>
      </c>
      <c r="C7" t="s">
        <v>7</v>
      </c>
      <c r="D7" t="s">
        <v>27</v>
      </c>
      <c r="E7" s="1" t="s">
        <v>42</v>
      </c>
      <c r="F7" t="s">
        <v>89</v>
      </c>
      <c r="G7">
        <v>102.28739002932551</v>
      </c>
      <c r="H7" t="s">
        <v>90</v>
      </c>
      <c r="I7" t="s">
        <v>170</v>
      </c>
      <c r="J7" s="1" t="s">
        <v>181</v>
      </c>
    </row>
    <row r="8" spans="1:10" x14ac:dyDescent="0.35">
      <c r="A8" t="s">
        <v>87</v>
      </c>
      <c r="B8" t="s">
        <v>50</v>
      </c>
      <c r="C8" t="s">
        <v>7</v>
      </c>
      <c r="D8" t="s">
        <v>27</v>
      </c>
      <c r="E8" s="1" t="s">
        <v>42</v>
      </c>
      <c r="F8" t="s">
        <v>89</v>
      </c>
      <c r="G8">
        <v>81.642228739002917</v>
      </c>
      <c r="H8" t="s">
        <v>90</v>
      </c>
      <c r="I8" t="s">
        <v>170</v>
      </c>
      <c r="J8" s="1" t="s">
        <v>181</v>
      </c>
    </row>
    <row r="9" spans="1:10" x14ac:dyDescent="0.35">
      <c r="A9" t="s">
        <v>87</v>
      </c>
      <c r="B9" t="s">
        <v>51</v>
      </c>
      <c r="C9" t="s">
        <v>7</v>
      </c>
      <c r="D9" t="s">
        <v>27</v>
      </c>
      <c r="E9" s="1" t="s">
        <v>42</v>
      </c>
      <c r="F9" t="s">
        <v>89</v>
      </c>
      <c r="G9">
        <v>102.28739002932551</v>
      </c>
      <c r="H9" t="s">
        <v>90</v>
      </c>
      <c r="I9" t="s">
        <v>170</v>
      </c>
      <c r="J9" s="1" t="s">
        <v>181</v>
      </c>
    </row>
    <row r="10" spans="1:10" ht="43.5" x14ac:dyDescent="0.35">
      <c r="A10" t="s">
        <v>87</v>
      </c>
      <c r="B10" t="s">
        <v>48</v>
      </c>
      <c r="C10" t="s">
        <v>130</v>
      </c>
      <c r="E10" s="1" t="s">
        <v>167</v>
      </c>
      <c r="F10" t="s">
        <v>132</v>
      </c>
      <c r="G10">
        <v>32</v>
      </c>
      <c r="H10" s="1" t="s">
        <v>74</v>
      </c>
      <c r="J10" t="s">
        <v>180</v>
      </c>
    </row>
    <row r="11" spans="1:10" ht="43.5" x14ac:dyDescent="0.35">
      <c r="A11" t="s">
        <v>87</v>
      </c>
      <c r="B11" t="s">
        <v>50</v>
      </c>
      <c r="C11" t="s">
        <v>130</v>
      </c>
      <c r="E11" s="1" t="s">
        <v>167</v>
      </c>
      <c r="F11" t="s">
        <v>132</v>
      </c>
      <c r="G11">
        <v>32</v>
      </c>
      <c r="H11" s="1" t="s">
        <v>74</v>
      </c>
      <c r="J11" t="s">
        <v>180</v>
      </c>
    </row>
    <row r="12" spans="1:10" ht="43.5" x14ac:dyDescent="0.35">
      <c r="A12" t="s">
        <v>87</v>
      </c>
      <c r="B12" t="s">
        <v>51</v>
      </c>
      <c r="C12" t="s">
        <v>130</v>
      </c>
      <c r="E12" s="1" t="s">
        <v>167</v>
      </c>
      <c r="F12" t="s">
        <v>132</v>
      </c>
      <c r="G12">
        <v>32</v>
      </c>
      <c r="H12" s="1" t="s">
        <v>74</v>
      </c>
      <c r="J12" t="s">
        <v>180</v>
      </c>
    </row>
    <row r="13" spans="1:10" ht="29" x14ac:dyDescent="0.35">
      <c r="A13" t="s">
        <v>87</v>
      </c>
      <c r="B13" t="s">
        <v>49</v>
      </c>
      <c r="C13" t="s">
        <v>131</v>
      </c>
      <c r="E13" s="1" t="s">
        <v>167</v>
      </c>
      <c r="F13" t="s">
        <v>133</v>
      </c>
      <c r="G13">
        <v>64</v>
      </c>
      <c r="H13" s="1" t="s">
        <v>129</v>
      </c>
      <c r="I13" t="s">
        <v>134</v>
      </c>
      <c r="J13" t="s">
        <v>180</v>
      </c>
    </row>
    <row r="14" spans="1:10" ht="50" customHeight="1" x14ac:dyDescent="0.35">
      <c r="A14" t="s">
        <v>87</v>
      </c>
      <c r="B14" t="s">
        <v>88</v>
      </c>
      <c r="C14" t="s">
        <v>10</v>
      </c>
      <c r="D14" t="s">
        <v>29</v>
      </c>
      <c r="E14" s="1" t="s">
        <v>167</v>
      </c>
      <c r="F14" t="s">
        <v>65</v>
      </c>
      <c r="G14">
        <v>3131</v>
      </c>
      <c r="H14" s="1" t="s">
        <v>91</v>
      </c>
      <c r="J14" t="s">
        <v>180</v>
      </c>
    </row>
    <row r="15" spans="1:10" x14ac:dyDescent="0.35">
      <c r="A15" t="s">
        <v>87</v>
      </c>
      <c r="B15" t="s">
        <v>88</v>
      </c>
      <c r="C15" t="s">
        <v>95</v>
      </c>
      <c r="D15" t="s">
        <v>59</v>
      </c>
      <c r="E15" s="1" t="s">
        <v>167</v>
      </c>
      <c r="F15" t="s">
        <v>65</v>
      </c>
      <c r="G15">
        <v>3131</v>
      </c>
      <c r="H15" s="1" t="s">
        <v>96</v>
      </c>
      <c r="J15" t="s">
        <v>180</v>
      </c>
    </row>
    <row r="16" spans="1:10" ht="116" customHeight="1" x14ac:dyDescent="0.35">
      <c r="A16" t="s">
        <v>87</v>
      </c>
      <c r="B16" t="s">
        <v>88</v>
      </c>
      <c r="C16" t="s">
        <v>11</v>
      </c>
      <c r="D16" t="s">
        <v>29</v>
      </c>
      <c r="E16" s="1" t="s">
        <v>167</v>
      </c>
      <c r="F16" t="s">
        <v>125</v>
      </c>
      <c r="G16">
        <v>292</v>
      </c>
      <c r="H16" s="1" t="s">
        <v>127</v>
      </c>
      <c r="I16" s="1" t="s">
        <v>128</v>
      </c>
      <c r="J16" s="1" t="s">
        <v>192</v>
      </c>
    </row>
    <row r="17" spans="1:10" ht="29" x14ac:dyDescent="0.35">
      <c r="A17" t="s">
        <v>87</v>
      </c>
      <c r="B17" t="s">
        <v>88</v>
      </c>
      <c r="C17" t="s">
        <v>98</v>
      </c>
      <c r="D17" t="s">
        <v>59</v>
      </c>
      <c r="E17" s="1" t="s">
        <v>167</v>
      </c>
      <c r="F17" t="s">
        <v>65</v>
      </c>
      <c r="G17">
        <v>3131</v>
      </c>
      <c r="H17" t="s">
        <v>97</v>
      </c>
      <c r="I17" s="1" t="s">
        <v>100</v>
      </c>
      <c r="J17" t="s">
        <v>180</v>
      </c>
    </row>
    <row r="18" spans="1:10" x14ac:dyDescent="0.35">
      <c r="A18" t="s">
        <v>87</v>
      </c>
      <c r="B18" t="s">
        <v>88</v>
      </c>
      <c r="C18" t="s">
        <v>99</v>
      </c>
      <c r="D18" t="s">
        <v>30</v>
      </c>
      <c r="E18" s="1" t="s">
        <v>167</v>
      </c>
      <c r="F18" t="s">
        <v>65</v>
      </c>
      <c r="G18">
        <v>3131</v>
      </c>
      <c r="H18" t="s">
        <v>97</v>
      </c>
      <c r="J18" t="s">
        <v>180</v>
      </c>
    </row>
    <row r="19" spans="1:10" ht="29" x14ac:dyDescent="0.35">
      <c r="A19" t="s">
        <v>87</v>
      </c>
      <c r="B19" t="s">
        <v>88</v>
      </c>
      <c r="C19" t="s">
        <v>104</v>
      </c>
      <c r="D19" t="s">
        <v>31</v>
      </c>
      <c r="E19" s="1" t="s">
        <v>167</v>
      </c>
      <c r="F19" t="s">
        <v>116</v>
      </c>
      <c r="G19">
        <v>4</v>
      </c>
      <c r="H19" s="1" t="s">
        <v>106</v>
      </c>
      <c r="J19" t="s">
        <v>189</v>
      </c>
    </row>
    <row r="20" spans="1:10" ht="29" x14ac:dyDescent="0.35">
      <c r="A20" t="s">
        <v>87</v>
      </c>
      <c r="B20" t="s">
        <v>88</v>
      </c>
      <c r="C20" t="s">
        <v>105</v>
      </c>
      <c r="D20" t="s">
        <v>31</v>
      </c>
      <c r="E20" s="1" t="s">
        <v>167</v>
      </c>
      <c r="F20" t="s">
        <v>26</v>
      </c>
      <c r="G20">
        <v>1</v>
      </c>
      <c r="H20" s="1" t="s">
        <v>107</v>
      </c>
      <c r="J20" t="s">
        <v>189</v>
      </c>
    </row>
    <row r="21" spans="1:10" x14ac:dyDescent="0.35">
      <c r="A21" t="s">
        <v>108</v>
      </c>
      <c r="B21" t="s">
        <v>88</v>
      </c>
      <c r="C21" t="s">
        <v>110</v>
      </c>
      <c r="D21" t="s">
        <v>115</v>
      </c>
      <c r="E21" s="1" t="s">
        <v>167</v>
      </c>
      <c r="F21" t="s">
        <v>110</v>
      </c>
      <c r="G21">
        <v>32</v>
      </c>
      <c r="H21" s="1" t="s">
        <v>124</v>
      </c>
      <c r="J21" t="s">
        <v>180</v>
      </c>
    </row>
    <row r="22" spans="1:10" x14ac:dyDescent="0.35">
      <c r="A22" t="s">
        <v>108</v>
      </c>
      <c r="B22" t="s">
        <v>88</v>
      </c>
      <c r="C22" t="s">
        <v>111</v>
      </c>
      <c r="D22" t="s">
        <v>115</v>
      </c>
      <c r="E22" s="1" t="s">
        <v>167</v>
      </c>
      <c r="F22" t="s">
        <v>117</v>
      </c>
      <c r="G22">
        <v>32</v>
      </c>
      <c r="H22" s="1" t="s">
        <v>123</v>
      </c>
      <c r="J22" t="s">
        <v>180</v>
      </c>
    </row>
    <row r="23" spans="1:10" ht="29" x14ac:dyDescent="0.35">
      <c r="A23" t="s">
        <v>108</v>
      </c>
      <c r="B23" t="s">
        <v>88</v>
      </c>
      <c r="C23" t="s">
        <v>112</v>
      </c>
      <c r="D23" t="s">
        <v>115</v>
      </c>
      <c r="E23" s="1" t="s">
        <v>167</v>
      </c>
      <c r="F23" t="s">
        <v>118</v>
      </c>
      <c r="G23">
        <v>32</v>
      </c>
      <c r="H23" s="1" t="s">
        <v>121</v>
      </c>
      <c r="J23" t="s">
        <v>180</v>
      </c>
    </row>
    <row r="24" spans="1:10" ht="29" x14ac:dyDescent="0.35">
      <c r="A24" t="s">
        <v>108</v>
      </c>
      <c r="B24" t="s">
        <v>88</v>
      </c>
      <c r="C24" t="s">
        <v>113</v>
      </c>
      <c r="D24" t="s">
        <v>115</v>
      </c>
      <c r="E24" s="1" t="s">
        <v>167</v>
      </c>
      <c r="F24" t="s">
        <v>119</v>
      </c>
      <c r="G24">
        <v>32</v>
      </c>
      <c r="H24" s="1" t="s">
        <v>120</v>
      </c>
      <c r="J24" t="s">
        <v>180</v>
      </c>
    </row>
    <row r="25" spans="1:10" x14ac:dyDescent="0.35">
      <c r="A25" t="s">
        <v>108</v>
      </c>
      <c r="B25" t="s">
        <v>88</v>
      </c>
      <c r="C25" t="s">
        <v>114</v>
      </c>
      <c r="D25" t="s">
        <v>115</v>
      </c>
      <c r="E25" s="1" t="s">
        <v>167</v>
      </c>
      <c r="F25" t="s">
        <v>114</v>
      </c>
      <c r="G25">
        <v>32</v>
      </c>
      <c r="H25" s="1" t="s">
        <v>122</v>
      </c>
      <c r="J25" t="s">
        <v>185</v>
      </c>
    </row>
    <row r="26" spans="1:10" ht="29" x14ac:dyDescent="0.35">
      <c r="A26" t="s">
        <v>87</v>
      </c>
      <c r="B26" t="s">
        <v>88</v>
      </c>
      <c r="C26" t="s">
        <v>142</v>
      </c>
      <c r="D26" t="s">
        <v>30</v>
      </c>
      <c r="E26" s="1" t="s">
        <v>167</v>
      </c>
      <c r="F26" t="s">
        <v>143</v>
      </c>
      <c r="G26">
        <v>0.57999999999999996</v>
      </c>
      <c r="H26" s="1" t="s">
        <v>161</v>
      </c>
      <c r="I26" t="s">
        <v>162</v>
      </c>
      <c r="J26" s="1" t="s">
        <v>182</v>
      </c>
    </row>
  </sheetData>
  <dataValidations count="4">
    <dataValidation type="list" allowBlank="1" showInputMessage="1" showErrorMessage="1" sqref="B2:B26" xr:uid="{BE0BDCBF-6552-4DC5-A942-2AFE550C84F7}">
      <formula1>"2a,3c,4a,5a,all"</formula1>
    </dataValidation>
    <dataValidation type="list" allowBlank="1" showInputMessage="1" showErrorMessage="1" sqref="E2:E26" xr:uid="{3A84BD58-2EA6-48C7-B278-124DDD86BE07}">
      <formula1>"OneClickLCA, EPDs, SimaPro, Embodied Carbon Coefficients"</formula1>
    </dataValidation>
    <dataValidation type="list" allowBlank="1" showInputMessage="1" showErrorMessage="1" sqref="D2:D26" xr:uid="{75B18255-B744-4FEC-B8B2-18D9BA50A1EA}">
      <formula1>"Heating and Cooling, Ventilation, Hot Water, Electricity, Plumbing, Appliances, Other Mechanical"</formula1>
    </dataValidation>
    <dataValidation type="list" allowBlank="1" showInputMessage="1" showErrorMessage="1" sqref="A2:A26" xr:uid="{81D84C93-C089-4814-B41B-E2D2415A4FA0}">
      <formula1>"MEP, Appliance"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System Descriptions</vt:lpstr>
      <vt:lpstr>Reference Values - MEP</vt:lpstr>
      <vt:lpstr>Reference Values - Appliances</vt:lpstr>
      <vt:lpstr>Base - Gas</vt:lpstr>
      <vt:lpstr>Low EC - Gas</vt:lpstr>
      <vt:lpstr>Base - Electric</vt:lpstr>
      <vt:lpstr>Low EC - Electric</vt:lpstr>
      <vt:lpstr>PHIUS - Efficient Low EC</vt:lpstr>
      <vt:lpstr>PHIUS - Efficient Standard EC</vt:lpstr>
      <vt:lpstr>PHIUS - Inefficient High EC</vt:lpstr>
      <vt:lpstr>PHIUS - Efficient High EC</vt:lpstr>
      <vt:lpstr>PHIUS Low Loads High EC_obsolet</vt:lpstr>
      <vt:lpstr>ASHP 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Yarnell</dc:creator>
  <cp:lastModifiedBy>aryarnell@gmail.com</cp:lastModifiedBy>
  <dcterms:created xsi:type="dcterms:W3CDTF">2022-03-04T20:24:43Z</dcterms:created>
  <dcterms:modified xsi:type="dcterms:W3CDTF">2022-05-22T21:26:55Z</dcterms:modified>
</cp:coreProperties>
</file>