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584AFC9C-AA75-D645-84DE-6C3AC1C21B0D}" xr6:coauthVersionLast="47" xr6:coauthVersionMax="47" xr10:uidLastSave="{00000000-0000-0000-0000-000000000000}"/>
  <bookViews>
    <workbookView xWindow="7420" yWindow="2820" windowWidth="23260" windowHeight="1246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1" i="4"/>
  <c r="L8" i="4"/>
  <c r="L5" i="4"/>
  <c r="L2" i="4"/>
  <c r="F14" i="4"/>
  <c r="F11" i="4"/>
  <c r="F8" i="4"/>
  <c r="F5" i="4"/>
  <c r="F2" i="4"/>
  <c r="L14" i="3"/>
  <c r="L11" i="3"/>
  <c r="L8" i="3"/>
  <c r="L5" i="3"/>
  <c r="L2" i="3"/>
  <c r="F14" i="3"/>
  <c r="F11" i="3"/>
  <c r="F8" i="3"/>
  <c r="F5" i="3"/>
  <c r="F2" i="3"/>
  <c r="L14" i="2"/>
  <c r="L11" i="2"/>
  <c r="L8" i="2"/>
  <c r="L5" i="2"/>
  <c r="L2" i="2"/>
  <c r="F14" i="2"/>
  <c r="F11" i="2"/>
  <c r="F8" i="2"/>
  <c r="F5" i="2"/>
  <c r="F2" i="2"/>
  <c r="F14" i="1"/>
  <c r="F11" i="1"/>
  <c r="F8" i="1"/>
  <c r="F5" i="1"/>
  <c r="F2" i="1"/>
  <c r="L14" i="1"/>
  <c r="L11" i="1"/>
  <c r="L8" i="1"/>
  <c r="L5" i="1"/>
  <c r="L2" i="1"/>
  <c r="K14" i="1"/>
  <c r="K11" i="1"/>
  <c r="K8" i="1"/>
  <c r="K5" i="1"/>
  <c r="K2" i="1"/>
  <c r="K14" i="2"/>
  <c r="K11" i="2"/>
  <c r="K8" i="2"/>
  <c r="K5" i="2"/>
  <c r="K2" i="2"/>
  <c r="K14" i="4"/>
  <c r="K11" i="4"/>
  <c r="K8" i="4"/>
  <c r="K5" i="4"/>
  <c r="K2" i="4"/>
  <c r="K14" i="3"/>
  <c r="K11" i="3"/>
  <c r="K8" i="3"/>
  <c r="K5" i="3"/>
  <c r="K2" i="3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3" i="1"/>
  <c r="E6" i="1"/>
  <c r="E9" i="1"/>
  <c r="E15" i="1"/>
  <c r="E14" i="1"/>
  <c r="E12" i="1"/>
  <c r="E11" i="1"/>
  <c r="E8" i="1"/>
  <c r="E5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<sst xmlns="http://schemas.openxmlformats.org/spreadsheetml/2006/main" count="73" uniqueCount="15">
  <si>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</si>
  <si>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</si>
  <si>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</si>
  <si>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</si>
  <si>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</si>
  <si>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</si>
  <si>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</si>
  <si>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</si>
  <si>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</si>
  <si>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</si>
  <si>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</si>
  <si>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Zeta Potential</t>
  </si>
  <si>
    <t>Stdev</t>
  </si>
  <si>
    <t>serum</t>
  </si>
  <si>
    <t>pDNA+serum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</si>
</sst>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328.28</v>
      </c>
      <c r="C2" s="1">
        <v>321.58</v>
      </c>
      <c r="D2" s="1">
        <v>313.08999999999997</v>
      </c>
      <c r="E2" s="1">
        <f>AVERAGE(B2:D2)</f>
        <v>320.98333333333329</v>
      </c>
      <c r="F2" s="1">
        <f>_xlfn.STDEV.P(B2:D2)</f>
        <v>6.2156272589516028</v>
      </c>
      <c r="H2" s="1">
        <v>-33.26</v>
      </c>
      <c r="I2" s="1">
        <v>-33.64</v>
      </c>
      <c r="J2" s="1">
        <v>-33</v>
      </c>
      <c r="K2" s="1">
        <f>AVERAGE(H2:J2)</f>
        <v>-33.300000000000004</v>
      </c>
      <c r="L2" s="1">
        <f>_xlfn.STDEV.P(H2:J2)</f>
        <v>0.26280537792569397</v>
      </c>
    </row>
    <row r="3" spans="1:12" x14ac:dyDescent="0.2">
      <c r="B3" s="1">
        <v>0.27100000000000002</v>
      </c>
      <c r="C3" s="1">
        <v>0.29699999999999999</v>
      </c>
      <c r="D3" s="1">
        <v>0.188</v>
      </c>
      <c r="E3" s="1">
        <f>AVERAGE(B3:D3)</f>
        <v>0.252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425.77</v>
      </c>
      <c r="C5" s="1">
        <v>422.78</v>
      </c>
      <c r="D5" s="1">
        <v>416.43</v>
      </c>
      <c r="E5" s="1">
        <f>AVERAGE(B5:D5)</f>
        <v>421.66</v>
      </c>
      <c r="F5" s="1">
        <f>_xlfn.STDEV.P(B5:D5)</f>
        <v>3.8944148041350926</v>
      </c>
      <c r="H5" s="1">
        <v>-33.83</v>
      </c>
      <c r="I5" s="1">
        <v>-35.19</v>
      </c>
      <c r="J5" s="1">
        <v>-34.96</v>
      </c>
      <c r="K5" s="1">
        <f>AVERAGE(H5:J5)</f>
        <v>-34.659999999999997</v>
      </c>
      <c r="L5" s="1">
        <f>_xlfn.STDEV.P(H5:J5)</f>
        <v>0.59436240347675673</v>
      </c>
    </row>
    <row r="6" spans="1:12" x14ac:dyDescent="0.2">
      <c r="B6" s="1">
        <v>0.32800000000000001</v>
      </c>
      <c r="C6" s="1">
        <v>0.29799999999999999</v>
      </c>
      <c r="D6" s="1">
        <v>0.308</v>
      </c>
      <c r="E6" s="1">
        <f>AVERAGE(B6:D6)</f>
        <v>0.3113333333333333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334.35</v>
      </c>
      <c r="C8" s="1">
        <v>327.52</v>
      </c>
      <c r="D8" s="1">
        <v>332.46</v>
      </c>
      <c r="E8" s="1">
        <f>AVERAGE(B8:D8)</f>
        <v>331.44333333333333</v>
      </c>
      <c r="F8" s="1">
        <f>_xlfn.STDEV.P(B8:D8)</f>
        <v>2.8795177065304354</v>
      </c>
      <c r="H8" s="1">
        <v>-24.82</v>
      </c>
      <c r="I8" s="1">
        <v>-31.25</v>
      </c>
      <c r="J8" s="1">
        <v>-29.52</v>
      </c>
      <c r="K8" s="1">
        <f>AVERAGE(H8:J8)</f>
        <v>-28.53</v>
      </c>
      <c r="L8" s="1">
        <f>_xlfn.STDEV.P(H8:J8)</f>
        <v>2.7167750489627709</v>
      </c>
    </row>
    <row r="9" spans="1:12" x14ac:dyDescent="0.2">
      <c r="B9" s="1">
        <v>0.29699999999999999</v>
      </c>
      <c r="C9" s="1">
        <v>0.30099999999999999</v>
      </c>
      <c r="D9" s="1">
        <v>0.26600000000000001</v>
      </c>
      <c r="E9" s="1">
        <f>AVERAGE(B9:D9)</f>
        <v>0.28799999999999998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345.85</v>
      </c>
      <c r="C11" s="1">
        <v>347.76</v>
      </c>
      <c r="D11" s="1">
        <v>345.85</v>
      </c>
      <c r="E11" s="1">
        <f>AVERAGE(B11:D11)</f>
        <v>346.48666666666668</v>
      </c>
      <c r="F11" s="1">
        <f>_xlfn.STDEV.P(B11:D11)</f>
        <v>0.90038263471085545</v>
      </c>
      <c r="H11" s="1">
        <v>-26.24</v>
      </c>
      <c r="I11" s="1">
        <v>-27.15</v>
      </c>
      <c r="J11" s="1">
        <v>-31.06</v>
      </c>
      <c r="K11" s="1">
        <f>AVERAGE(H11:J11)</f>
        <v>-28.150000000000002</v>
      </c>
      <c r="L11" s="1">
        <f>_xlfn.STDEV.P(H11:J11)</f>
        <v>2.0909487479770199</v>
      </c>
    </row>
    <row r="12" spans="1:12" x14ac:dyDescent="0.2">
      <c r="B12" s="1">
        <v>0.28599999999999998</v>
      </c>
      <c r="C12" s="1">
        <v>0.30099999999999999</v>
      </c>
      <c r="D12" s="1">
        <v>0.314</v>
      </c>
      <c r="E12" s="1">
        <f>AVERAGE(B12:D12)</f>
        <v>0.30033333333333334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300.01</v>
      </c>
      <c r="C14" s="1">
        <v>307.43</v>
      </c>
      <c r="D14" s="1">
        <v>290.60000000000002</v>
      </c>
      <c r="E14" s="1">
        <f>AVERAGE(B14:D14)</f>
        <v>299.34666666666669</v>
      </c>
      <c r="F14" s="1">
        <f>_xlfn.STDEV.P(B14:D14)</f>
        <v>6.8868102598776062</v>
      </c>
      <c r="H14" s="1">
        <v>-31.41</v>
      </c>
      <c r="I14" s="1">
        <v>-32.03</v>
      </c>
      <c r="J14" s="1">
        <v>-30.62</v>
      </c>
      <c r="K14" s="1">
        <f>AVERAGE(H14:J14)</f>
        <v>-31.353333333333335</v>
      </c>
      <c r="L14" s="1">
        <f>_xlfn.STDEV.P(H14:J14)</f>
        <v>0.57702301128772637</v>
      </c>
    </row>
    <row r="15" spans="1:12" x14ac:dyDescent="0.2">
      <c r="B15" s="1">
        <v>0.29699999999999999</v>
      </c>
      <c r="C15" s="1">
        <v>0.245</v>
      </c>
      <c r="D15" s="1">
        <v>0.29599999999999999</v>
      </c>
      <c r="E15" s="1">
        <f>AVERAGE(B15:D15)</f>
        <v>0.27933333333333338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1853.93</v>
      </c>
      <c r="C2" s="1">
        <v>1784.18</v>
      </c>
      <c r="D2" s="1">
        <v>2014.71</v>
      </c>
      <c r="E2" s="1">
        <f>AVERAGE(B2:D2)</f>
        <v>1884.2733333333333</v>
      </c>
      <c r="F2" s="1">
        <f>_xlfn.STDEV.P(B2:D2)</f>
        <v>96.528264024354826</v>
      </c>
      <c r="H2" s="1">
        <v>-24.9</v>
      </c>
      <c r="I2" s="1">
        <v>-22.41</v>
      </c>
      <c r="J2" s="1">
        <v>-26.15</v>
      </c>
      <c r="K2" s="1">
        <f>AVERAGE(H2:J2)</f>
        <v>-24.486666666666668</v>
      </c>
      <c r="L2" s="1">
        <f>_xlfn.STDEV.P(H2:J2)</f>
        <v>1.5545703229152699</v>
      </c>
    </row>
    <row r="3" spans="1:12" x14ac:dyDescent="0.2">
      <c r="B3" s="1">
        <v>0.33900000000000002</v>
      </c>
      <c r="C3" s="1">
        <v>0.32500000000000001</v>
      </c>
      <c r="D3" s="1">
        <v>0.41</v>
      </c>
      <c r="E3" s="1">
        <f>AVERAGE(B3:D3)</f>
        <v>0.35800000000000004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324.72000000000003</v>
      </c>
      <c r="C5" s="1">
        <v>317.54000000000002</v>
      </c>
      <c r="D5" s="1">
        <v>315.47000000000003</v>
      </c>
      <c r="E5" s="1">
        <f>AVERAGE(B5:D5)</f>
        <v>319.24333333333334</v>
      </c>
      <c r="F5" s="1">
        <f>_xlfn.STDEV.P(B5:D5)</f>
        <v>3.96372159578456</v>
      </c>
      <c r="H5" s="1">
        <v>-30.57</v>
      </c>
      <c r="I5" s="1">
        <v>-32.24</v>
      </c>
      <c r="J5" s="1">
        <v>-34.81</v>
      </c>
      <c r="K5" s="1">
        <f>AVERAGE(H5:J5)</f>
        <v>-32.54</v>
      </c>
      <c r="L5" s="1">
        <f>_xlfn.STDEV.P(H5:J5)</f>
        <v>1.7439227811651148</v>
      </c>
    </row>
    <row r="6" spans="1:12" x14ac:dyDescent="0.2">
      <c r="B6" s="1">
        <v>0.26300000000000001</v>
      </c>
      <c r="C6" s="1">
        <v>0.25</v>
      </c>
      <c r="D6" s="1">
        <v>0.24099999999999999</v>
      </c>
      <c r="E6" s="1">
        <f>AVERAGE(B6:D6)</f>
        <v>0.25133333333333335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312.14</v>
      </c>
      <c r="C8" s="1">
        <v>311.83</v>
      </c>
      <c r="D8" s="1">
        <v>304.33</v>
      </c>
      <c r="E8" s="1">
        <f>AVERAGE(B8:D8)</f>
        <v>309.43333333333334</v>
      </c>
      <c r="F8" s="1">
        <f>_xlfn.STDEV.P(B8:D8)</f>
        <v>3.6108201592189864</v>
      </c>
      <c r="H8" s="1">
        <v>-31.14</v>
      </c>
      <c r="I8" s="1">
        <v>-31.98</v>
      </c>
      <c r="J8" s="1">
        <v>-34.81</v>
      </c>
      <c r="K8" s="1">
        <f>AVERAGE(H8:J8)</f>
        <v>-32.643333333333338</v>
      </c>
      <c r="L8" s="1">
        <f>_xlfn.STDEV.P(H8:J8)</f>
        <v>1.569975229811676</v>
      </c>
    </row>
    <row r="9" spans="1:12" x14ac:dyDescent="0.2">
      <c r="B9" s="1">
        <v>0.218</v>
      </c>
      <c r="C9" s="1">
        <v>0.245</v>
      </c>
      <c r="D9" s="1">
        <v>0.24099999999999999</v>
      </c>
      <c r="E9" s="1">
        <f>AVERAGE(B9:D9)</f>
        <v>0.23466666666666666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522.54</v>
      </c>
      <c r="C11" s="1">
        <v>502.67</v>
      </c>
      <c r="D11" s="1">
        <v>484.06</v>
      </c>
      <c r="E11" s="1">
        <f>AVERAGE(B11:D11)</f>
        <v>503.09</v>
      </c>
      <c r="F11" s="1">
        <f>_xlfn.STDEV.P(B11:D11)</f>
        <v>15.712201203735464</v>
      </c>
      <c r="H11" s="1">
        <v>-27.72</v>
      </c>
      <c r="I11" s="1">
        <v>-20.6</v>
      </c>
      <c r="J11" s="1">
        <v>-27.93</v>
      </c>
      <c r="K11" s="1">
        <f>AVERAGE(H11:J11)</f>
        <v>-25.416666666666668</v>
      </c>
      <c r="L11" s="1">
        <f>_xlfn.STDEV.P(H11:J11)</f>
        <v>3.4069765025442775</v>
      </c>
    </row>
    <row r="12" spans="1:12" x14ac:dyDescent="0.2">
      <c r="B12" s="1">
        <v>0.215</v>
      </c>
      <c r="C12" s="1">
        <v>0.19900000000000001</v>
      </c>
      <c r="D12" s="1">
        <v>0.17100000000000001</v>
      </c>
      <c r="E12" s="1">
        <f>AVERAGE(B12:D12)</f>
        <v>0.19500000000000003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2132.83</v>
      </c>
      <c r="C14" s="1">
        <v>2072.7600000000002</v>
      </c>
      <c r="D14" s="1">
        <v>2156.12</v>
      </c>
      <c r="E14" s="1">
        <f>AVERAGE(B14:D14)</f>
        <v>2120.5700000000002</v>
      </c>
      <c r="F14" s="1">
        <f>_xlfn.STDEV.P(B14:D14)</f>
        <v>35.11840068492095</v>
      </c>
      <c r="H14" s="1">
        <v>-29.69</v>
      </c>
      <c r="I14" s="1">
        <v>-20.6</v>
      </c>
      <c r="J14" s="1">
        <v>-25.25</v>
      </c>
      <c r="K14" s="1">
        <f>AVERAGE(H14:J14)</f>
        <v>-25.180000000000003</v>
      </c>
      <c r="L14" s="1">
        <f>_xlfn.STDEV.P(H14:J14)</f>
        <v>3.7113070473890915</v>
      </c>
    </row>
    <row r="15" spans="1:12" x14ac:dyDescent="0.2">
      <c r="B15" s="1">
        <v>0.23699999999999999</v>
      </c>
      <c r="C15" s="1">
        <v>0.20200000000000001</v>
      </c>
      <c r="D15" s="1">
        <v>0.18099999999999999</v>
      </c>
      <c r="E15" s="1">
        <f>AVERAGE(B15:D15)</f>
        <v>0.20666666666666667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2282.4</v>
      </c>
      <c r="C2" s="1">
        <v>2173.23</v>
      </c>
      <c r="D2" s="1">
        <v>1990.06</v>
      </c>
      <c r="E2" s="1">
        <f>AVERAGE(B2:D2)</f>
        <v>2148.5633333333335</v>
      </c>
      <c r="F2" s="1">
        <f>_xlfn.STDEV.P(B2:D2)</f>
        <v>120.61509643858393</v>
      </c>
      <c r="H2" s="1">
        <v>-18.34</v>
      </c>
      <c r="I2" s="1">
        <v>-17.79</v>
      </c>
      <c r="J2" s="1">
        <v>-23.43</v>
      </c>
      <c r="K2" s="1">
        <f>AVERAGE(H2:J2)</f>
        <v>-19.853333333333332</v>
      </c>
      <c r="L2" s="1">
        <f>_xlfn.STDEV.P(H2:J2)</f>
        <v>2.5390330617951653</v>
      </c>
    </row>
    <row r="3" spans="1:12" x14ac:dyDescent="0.2">
      <c r="B3" s="1">
        <v>0.151</v>
      </c>
      <c r="C3" s="1">
        <v>0.17</v>
      </c>
      <c r="D3" s="1">
        <v>0.33300000000000002</v>
      </c>
      <c r="E3" s="1">
        <f>AVERAGE(B3:D3)</f>
        <v>0.218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327.76</v>
      </c>
      <c r="C5" s="1">
        <v>312.39</v>
      </c>
      <c r="D5" s="1">
        <v>314.63</v>
      </c>
      <c r="E5" s="1">
        <f>AVERAGE(B5:D5)</f>
        <v>318.26</v>
      </c>
      <c r="F5" s="1">
        <f>_xlfn.STDEV.P(B5:D5)</f>
        <v>6.7794739225596752</v>
      </c>
      <c r="H5" s="1">
        <v>-26.34</v>
      </c>
      <c r="I5" s="1">
        <v>-28.37</v>
      </c>
      <c r="J5" s="1">
        <v>-28.07</v>
      </c>
      <c r="K5" s="1">
        <f>AVERAGE(H5:J5)</f>
        <v>-27.593333333333334</v>
      </c>
      <c r="L5" s="1">
        <f>_xlfn.STDEV.P(H5:J5)</f>
        <v>0.89466318926298904</v>
      </c>
    </row>
    <row r="6" spans="1:12" x14ac:dyDescent="0.2">
      <c r="B6" s="1">
        <v>0.14399999999999999</v>
      </c>
      <c r="C6" s="1">
        <v>0.157</v>
      </c>
      <c r="D6" s="1">
        <v>0.14399999999999999</v>
      </c>
      <c r="E6" s="1">
        <f>AVERAGE(B6:D6)</f>
        <v>0.14833333333333332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937.87</v>
      </c>
      <c r="C8" s="1">
        <v>917.47</v>
      </c>
      <c r="D8" s="1">
        <v>905.86</v>
      </c>
      <c r="E8" s="1">
        <f>AVERAGE(B8:D8)</f>
        <v>920.40000000000009</v>
      </c>
      <c r="F8" s="1">
        <f>_xlfn.STDEV.P(B8:D8)</f>
        <v>13.231243327820703</v>
      </c>
      <c r="H8" s="1">
        <v>-26.95</v>
      </c>
      <c r="I8" s="1">
        <v>-24.15</v>
      </c>
      <c r="J8" s="1">
        <v>-27.35</v>
      </c>
      <c r="K8" s="1">
        <f>AVERAGE(H8:J8)</f>
        <v>-26.149999999999995</v>
      </c>
      <c r="L8" s="1">
        <f>_xlfn.STDEV.P(H8:J8)</f>
        <v>1.4236104336041757</v>
      </c>
    </row>
    <row r="9" spans="1:12" x14ac:dyDescent="0.2">
      <c r="B9" s="1">
        <v>0.312</v>
      </c>
      <c r="C9" s="1">
        <v>0.183</v>
      </c>
      <c r="D9" s="1">
        <v>0.27700000000000002</v>
      </c>
      <c r="E9" s="1">
        <f>AVERAGE(B9:D9)</f>
        <v>0.25733333333333336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845.18</v>
      </c>
      <c r="C11" s="1">
        <v>854.68</v>
      </c>
      <c r="D11" s="1">
        <v>843.89</v>
      </c>
      <c r="E11" s="1">
        <f>AVERAGE(B11:D11)</f>
        <v>847.91666666666663</v>
      </c>
      <c r="F11" s="1">
        <f>_xlfn.STDEV.P(B11:D11)</f>
        <v>4.811308438344895</v>
      </c>
      <c r="H11" s="1">
        <v>-29.16</v>
      </c>
      <c r="I11" s="1">
        <v>-30.08</v>
      </c>
      <c r="J11" s="1">
        <v>-25.92</v>
      </c>
      <c r="K11" s="1">
        <f>AVERAGE(H11:J11)</f>
        <v>-28.386666666666667</v>
      </c>
      <c r="L11" s="1">
        <f>_xlfn.STDEV.P(H11:J11)</f>
        <v>1.7841773703555608</v>
      </c>
    </row>
    <row r="12" spans="1:12" x14ac:dyDescent="0.2">
      <c r="B12" s="1">
        <v>0.251</v>
      </c>
      <c r="C12" s="1">
        <v>0.29099999999999998</v>
      </c>
      <c r="D12" s="1">
        <v>0.25</v>
      </c>
      <c r="E12" s="1">
        <f>AVERAGE(B12:D12)</f>
        <v>0.26400000000000001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3139.62</v>
      </c>
      <c r="C14" s="1">
        <v>3594.66</v>
      </c>
      <c r="D14" s="1">
        <v>3648.41</v>
      </c>
      <c r="E14" s="1">
        <f>AVERAGE(B14:D14)</f>
        <v>3460.8966666666661</v>
      </c>
      <c r="F14" s="1">
        <f>_xlfn.STDEV.P(B14:D14)</f>
        <v>228.23421892627948</v>
      </c>
      <c r="H14" s="1">
        <v>-20.95</v>
      </c>
      <c r="I14" s="1">
        <v>-20.89</v>
      </c>
      <c r="J14" s="1">
        <v>-21.07</v>
      </c>
      <c r="K14" s="1">
        <f>AVERAGE(H14:J14)</f>
        <v>-20.970000000000002</v>
      </c>
      <c r="L14" s="1">
        <f>_xlfn.STDEV.P(H14:J14)</f>
        <v>7.4833147735478819E-2</v>
      </c>
    </row>
    <row r="15" spans="1:12" x14ac:dyDescent="0.2">
      <c r="B15" s="1">
        <v>0.17499999999999999</v>
      </c>
      <c r="C15" s="1">
        <v>1.2E-2</v>
      </c>
      <c r="D15" s="1">
        <v>0.36699999999999999</v>
      </c>
      <c r="E15" s="1">
        <f>AVERAGE(B15:D15)</f>
        <v>0.18466666666666667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2688.96</v>
      </c>
      <c r="C2" s="1">
        <v>2843</v>
      </c>
      <c r="D2" s="1">
        <v>3245.98</v>
      </c>
      <c r="E2" s="1">
        <f>AVERAGE(B2:D2)</f>
        <v>2925.98</v>
      </c>
      <c r="F2" s="1">
        <f>_xlfn.STDEV.P(B2:D2)</f>
        <v>234.85042104851902</v>
      </c>
      <c r="H2" s="1">
        <v>-21.85</v>
      </c>
      <c r="I2" s="1">
        <v>-21.92</v>
      </c>
      <c r="J2" s="1">
        <v>-21.57</v>
      </c>
      <c r="K2" s="1">
        <f>AVERAGE(H2:J2)</f>
        <v>-21.78</v>
      </c>
      <c r="L2" s="1">
        <f>_xlfn.STDEV.P(H2:J2)</f>
        <v>0.1512172829628507</v>
      </c>
    </row>
    <row r="3" spans="1:12" x14ac:dyDescent="0.2">
      <c r="B3" s="1">
        <v>6.5000000000000002E-2</v>
      </c>
      <c r="C3" s="1">
        <v>3.6999999999999998E-2</v>
      </c>
      <c r="D3" s="1">
        <v>0.436</v>
      </c>
      <c r="E3" s="1">
        <f>AVERAGE(B3:D3)</f>
        <v>0.17933333333333334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331.73</v>
      </c>
      <c r="C5" s="1">
        <v>326.73</v>
      </c>
      <c r="D5" s="1">
        <v>330.77</v>
      </c>
      <c r="E5" s="1">
        <f>AVERAGE(B5:D5)</f>
        <v>329.74333333333334</v>
      </c>
      <c r="F5" s="1">
        <f>_xlfn.STDEV.P(B5:D5)</f>
        <v>2.1664923006761101</v>
      </c>
      <c r="H5" s="1">
        <v>-31.74</v>
      </c>
      <c r="I5" s="1">
        <v>-23.84</v>
      </c>
      <c r="J5" s="1">
        <v>-27.87</v>
      </c>
      <c r="K5" s="1">
        <f>AVERAGE(H5:J5)</f>
        <v>-27.816666666666666</v>
      </c>
      <c r="L5" s="1">
        <f>_xlfn.STDEV.P(H5:J5)</f>
        <v>3.225381975656358</v>
      </c>
    </row>
    <row r="6" spans="1:12" x14ac:dyDescent="0.2">
      <c r="B6" s="1">
        <v>0.10199999999999999</v>
      </c>
      <c r="C6" s="1">
        <v>0.192</v>
      </c>
      <c r="D6" s="1">
        <v>0.20399999999999999</v>
      </c>
      <c r="E6" s="1">
        <f>AVERAGE(B6:D6)</f>
        <v>0.16600000000000001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2579.71</v>
      </c>
      <c r="C8" s="1">
        <v>2732.26</v>
      </c>
      <c r="D8" s="1">
        <v>3151.08</v>
      </c>
      <c r="E8" s="1">
        <f>AVERAGE(B8:D8)</f>
        <v>2821.0166666666664</v>
      </c>
      <c r="F8" s="1">
        <f>_xlfn.STDEV.P(B8:D8)</f>
        <v>241.55638214618864</v>
      </c>
      <c r="H8" s="1">
        <v>-28.79</v>
      </c>
      <c r="I8" s="1">
        <v>-17.12</v>
      </c>
      <c r="J8" s="1">
        <v>-26.26</v>
      </c>
      <c r="K8" s="1">
        <f>AVERAGE(H8:J8)</f>
        <v>-24.056666666666668</v>
      </c>
      <c r="L8" s="1">
        <f>_xlfn.STDEV.P(H8:J8)</f>
        <v>5.0125331808267335</v>
      </c>
    </row>
    <row r="9" spans="1:12" x14ac:dyDescent="0.2">
      <c r="B9" s="1">
        <v>0.151</v>
      </c>
      <c r="C9" s="1">
        <v>0.151</v>
      </c>
      <c r="D9" s="1">
        <v>0.22900000000000001</v>
      </c>
      <c r="E9" s="1">
        <f>AVERAGE(B9:D9)</f>
        <v>0.17700000000000002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2626.18</v>
      </c>
      <c r="C11" s="1">
        <v>2737.6</v>
      </c>
      <c r="D11" s="1">
        <v>3331.09</v>
      </c>
      <c r="E11" s="1">
        <f>AVERAGE(B11:D11)</f>
        <v>2898.2899999999995</v>
      </c>
      <c r="F11" s="1">
        <f>_xlfn.STDEV.P(B11:D11)</f>
        <v>309.39778505994678</v>
      </c>
      <c r="H11" s="1">
        <v>-13.8</v>
      </c>
      <c r="I11" s="1">
        <v>-18.489999999999998</v>
      </c>
      <c r="J11" s="1">
        <v>-24.25</v>
      </c>
      <c r="K11" s="1">
        <f>AVERAGE(H11:J11)</f>
        <v>-18.846666666666668</v>
      </c>
      <c r="L11" s="1">
        <f>_xlfn.STDEV.P(H11:J11)</f>
        <v>4.2736427345090728</v>
      </c>
    </row>
    <row r="12" spans="1:12" x14ac:dyDescent="0.2">
      <c r="B12" s="1">
        <v>0.26100000000000001</v>
      </c>
      <c r="C12" s="1">
        <v>7.0999999999999994E-2</v>
      </c>
      <c r="D12" s="1">
        <v>0.17499999999999999</v>
      </c>
      <c r="E12" s="1">
        <f>AVERAGE(B12:D12)</f>
        <v>0.16900000000000001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2994.2</v>
      </c>
      <c r="C14" s="1">
        <v>3424.36</v>
      </c>
      <c r="D14" s="1">
        <v>4004.3</v>
      </c>
      <c r="E14" s="1">
        <f>AVERAGE(B14:D14)</f>
        <v>3474.2866666666669</v>
      </c>
      <c r="F14" s="1">
        <f>_xlfn.STDEV.P(B14:D14)</f>
        <v>413.88002008096674</v>
      </c>
      <c r="H14" s="1">
        <v>-13.91</v>
      </c>
      <c r="I14" s="1">
        <v>-15.47</v>
      </c>
      <c r="J14" s="1">
        <v>-17.96</v>
      </c>
      <c r="K14" s="1">
        <f>AVERAGE(H14:J14)</f>
        <v>-15.780000000000001</v>
      </c>
      <c r="L14" s="1">
        <f>_xlfn.STDEV.P(H14:J14)</f>
        <v>1.6678728968359673</v>
      </c>
    </row>
    <row r="15" spans="1:12" x14ac:dyDescent="0.2">
      <c r="B15" s="1">
        <v>0.32200000000000001</v>
      </c>
      <c r="C15" s="1">
        <v>7.6999999999999999E-2</v>
      </c>
      <c r="D15" s="1">
        <v>0.123</v>
      </c>
      <c r="E15" s="1">
        <f>AVERAGE(B15:D15)</f>
        <v>0.17400000000000002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1EBA-CA73-0345-A471-83384A2CE02F}">
  <dimension ref="A1:C23"/>
  <sheetViews>
    <sheetView tabSelected="1" workbookViewId="0">
      <selection activeCell="G20" sqref="G20"/>
    </sheetView>
  </sheetViews>
  <sheetFormatPr baseColWidth="10" defaultRowHeight="15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t="s">
        <v>13</v>
      </c>
      <c r="B2">
        <v>-45</v>
      </c>
      <c r="C2">
        <v>4</v>
      </c>
    </row>
    <row r="3" spans="1:3" x14ac:dyDescent="0.2">
      <c r="A3" t="s">
        <v>14</v>
      </c>
      <c r="B3">
        <v>-46</v>
      </c>
      <c r="C3">
        <v>5</v>
      </c>
    </row>
    <row r="4" spans="1:3" x14ac:dyDescent="0.2">
      <c r="A4" t="s">
        <v>2</v>
      </c>
      <c r="B4">
        <v>-33.300000000000004</v>
      </c>
      <c r="C4">
        <v>0.26280537792569397</v>
      </c>
    </row>
    <row r="5" spans="1:3" x14ac:dyDescent="0.2">
      <c r="A5" t="s">
        <v>3</v>
      </c>
      <c r="B5">
        <v>-34.659999999999997</v>
      </c>
      <c r="C5">
        <v>0.59436240347675673</v>
      </c>
    </row>
    <row r="6" spans="1:3" x14ac:dyDescent="0.2">
      <c r="A6" t="s">
        <v>4</v>
      </c>
      <c r="B6">
        <v>-28.53</v>
      </c>
      <c r="C6">
        <v>2.7167750489627709</v>
      </c>
    </row>
    <row r="7" spans="1:3" x14ac:dyDescent="0.2">
      <c r="A7" t="s">
        <v>5</v>
      </c>
      <c r="B7">
        <v>-28.150000000000002</v>
      </c>
      <c r="C7">
        <v>2.0909487479770199</v>
      </c>
    </row>
    <row r="8" spans="1:3" x14ac:dyDescent="0.2">
      <c r="A8" t="s">
        <v>6</v>
      </c>
      <c r="B8">
        <v>-31.353333333333335</v>
      </c>
      <c r="C8">
        <v>0.57702301128772637</v>
      </c>
    </row>
    <row r="9" spans="1:3" x14ac:dyDescent="0.2">
      <c r="A9" t="s">
        <v>2</v>
      </c>
      <c r="B9">
        <v>-24.4866666666667</v>
      </c>
      <c r="C9">
        <v>1.5545703229152699</v>
      </c>
    </row>
    <row r="10" spans="1:3" x14ac:dyDescent="0.2">
      <c r="A10" t="s">
        <v>3</v>
      </c>
      <c r="B10">
        <v>-32.54</v>
      </c>
      <c r="C10">
        <v>1.7439227811651148</v>
      </c>
    </row>
    <row r="11" spans="1:3" x14ac:dyDescent="0.2">
      <c r="A11" t="s">
        <v>4</v>
      </c>
      <c r="B11">
        <v>-32.643333333333338</v>
      </c>
      <c r="C11">
        <v>1.569975229811676</v>
      </c>
    </row>
    <row r="12" spans="1:3" x14ac:dyDescent="0.2">
      <c r="A12" t="s">
        <v>5</v>
      </c>
      <c r="B12">
        <v>-25.416666666666668</v>
      </c>
      <c r="C12">
        <v>3.4069765025442775</v>
      </c>
    </row>
    <row r="13" spans="1:3" x14ac:dyDescent="0.2">
      <c r="A13" t="s">
        <v>6</v>
      </c>
      <c r="B13">
        <v>-25.180000000000003</v>
      </c>
      <c r="C13">
        <v>3.7113070473890915</v>
      </c>
    </row>
    <row r="14" spans="1:3" x14ac:dyDescent="0.2">
      <c r="A14" t="s">
        <v>2</v>
      </c>
      <c r="B14">
        <v>-19.853333333333332</v>
      </c>
      <c r="C14">
        <v>2.5390330617951653</v>
      </c>
    </row>
    <row r="15" spans="1:3" x14ac:dyDescent="0.2">
      <c r="A15" t="s">
        <v>3</v>
      </c>
      <c r="B15">
        <v>-27.593333333333334</v>
      </c>
      <c r="C15">
        <v>0.89466318926298904</v>
      </c>
    </row>
    <row r="16" spans="1:3" x14ac:dyDescent="0.2">
      <c r="A16" t="s">
        <v>4</v>
      </c>
      <c r="B16">
        <v>-26.149999999999995</v>
      </c>
      <c r="C16">
        <v>1.4236104336041757</v>
      </c>
    </row>
    <row r="17" spans="1:3" x14ac:dyDescent="0.2">
      <c r="A17" t="s">
        <v>5</v>
      </c>
      <c r="B17">
        <v>-28.386666666666667</v>
      </c>
      <c r="C17">
        <v>1.7841773703555608</v>
      </c>
    </row>
    <row r="18" spans="1:3" x14ac:dyDescent="0.2">
      <c r="A18" t="s">
        <v>6</v>
      </c>
      <c r="B18">
        <v>-20.970000000000002</v>
      </c>
      <c r="C18">
        <v>7.4833147735478819E-2</v>
      </c>
    </row>
    <row r="19" spans="1:3" x14ac:dyDescent="0.2">
      <c r="A19" t="s">
        <v>2</v>
      </c>
      <c r="B19">
        <v>-21.78</v>
      </c>
      <c r="C19">
        <v>0.1512172829628507</v>
      </c>
    </row>
    <row r="20" spans="1:3" x14ac:dyDescent="0.2">
      <c r="A20" t="s">
        <v>3</v>
      </c>
      <c r="B20">
        <v>-27.816666666666666</v>
      </c>
      <c r="C20">
        <v>3.225381975656358</v>
      </c>
    </row>
    <row r="21" spans="1:3" x14ac:dyDescent="0.2">
      <c r="A21" t="s">
        <v>4</v>
      </c>
      <c r="B21">
        <v>-24.056666666666668</v>
      </c>
      <c r="C21">
        <v>5.0125331808267335</v>
      </c>
    </row>
    <row r="22" spans="1:3" x14ac:dyDescent="0.2">
      <c r="A22" t="s">
        <v>5</v>
      </c>
      <c r="B22">
        <v>-18.846666666666668</v>
      </c>
      <c r="C22">
        <v>4.2736427345090728</v>
      </c>
    </row>
    <row r="23" spans="1:3" x14ac:dyDescent="0.2">
      <c r="A23" t="s">
        <v>6</v>
      </c>
      <c r="B23">
        <v>-15.780000000000001</v>
      </c>
      <c r="C23">
        <v>1.6678728968359673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2024-02-26T20:27:44Z</dcterms:modified>
</cp:coreProperties>
</file>