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PicoGreen_Plots/"/>
    </mc:Choice>
  </mc:AlternateContent>
  <xr:revisionPtr revIDLastSave="0" documentId="13_ncr:1_{49F2B0DC-E2D2-F843-8CB3-DB8DAECC7EE2}" xr6:coauthVersionLast="47" xr6:coauthVersionMax="47" xr10:uidLastSave="{00000000-0000-0000-0000-000000000000}"/>
  <bookViews>
    <workbookView xWindow="960" yWindow="2260" windowWidth="24800" windowHeight="16360" activeTab="2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-1080002992</definedName>
    <definedName name="MethodPointer2">636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H49" i="1"/>
  <c r="K48" i="1"/>
  <c r="H48" i="1"/>
  <c r="E48" i="1"/>
  <c r="K47" i="1"/>
  <c r="H47" i="1"/>
  <c r="E47" i="1"/>
  <c r="C7" i="2"/>
  <c r="E7" i="2" s="1"/>
  <c r="C5" i="2"/>
  <c r="E5" i="2" s="1"/>
  <c r="C4" i="2"/>
  <c r="E4" i="2" s="1"/>
  <c r="C3" i="2"/>
  <c r="C2" i="2"/>
  <c r="J49" i="1"/>
  <c r="G49" i="1"/>
  <c r="D49" i="1"/>
  <c r="J48" i="1"/>
  <c r="G48" i="1"/>
  <c r="D48" i="1"/>
  <c r="J47" i="1"/>
  <c r="G47" i="1"/>
  <c r="D47" i="1"/>
  <c r="C6" i="2" l="1"/>
  <c r="E6" i="2" s="1"/>
</calcChain>
</file>

<file path=xl/sharedStrings.xml><?xml version="1.0" encoding="utf-8"?>
<sst xmlns="http://schemas.openxmlformats.org/spreadsheetml/2006/main" count="89" uniqueCount="62">
  <si>
    <t>Software Version</t>
  </si>
  <si>
    <t>3.11.19</t>
  </si>
  <si>
    <t>Experiment File Path:</t>
  </si>
  <si>
    <t>C:\Users\Public\Documents\Experiments\Kumar Lab\Aryelle\20230112_PicoGreen_Repeat_RAM.xpt</t>
  </si>
  <si>
    <t>Protocol File Path:</t>
  </si>
  <si>
    <t>C:\Users\Public\Documents\Protocols\KumarLab_PicoGreen_Protocol.prt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</si>
  <si>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</si>
  <si>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</si>
  <si>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</si>
  <si>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</si>
  <si>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</si>
  <si>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</si>
  <si>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</si>
  <si>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</si>
  <si>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</si>
  <si>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</si>
  <si>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</si>
  <si>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</si>
  <si>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</si>
  <si>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Shake</t>
  </si>
  <si>
    <t>Linear: 0:10 (MM:SS)</t>
  </si>
  <si>
    <t>Frequency: 567 cpm (3 mm)</t>
  </si>
  <si>
    <t>Read</t>
  </si>
  <si>
    <t>Fluorescence Endpoint</t>
  </si>
  <si>
    <t>B2..G11</t>
  </si>
  <si>
    <t>Filter Set 1</t>
  </si>
  <si>
    <t xml:space="preserve">    Excitation: 485,  Emission: 528</t>
  </si>
  <si>
    <t xml:space="preserve">    Optics: Top,  Gain: 70</t>
  </si>
  <si>
    <t>Light Source: Xenon Flash,  Lamp Energy: High</t>
  </si>
  <si>
    <t>Read Speed: Normal,  Delay: 100 msec,  Measurements/Data Point: 10</t>
  </si>
  <si>
    <t>Read Height: 7 mm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</si>
  <si>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</si>
  <si>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</si>
  <si>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</si>
  <si>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</si>
  <si>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</si>
  <si>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</si>
  <si>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</si>
  <si>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</si>
  <si>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</si>
  <si>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</si>
  <si>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Plate Layout</t>
  </si>
  <si>
    <t>S1</t>
  </si>
  <si>
    <t>B1</t>
  </si>
  <si>
    <t>G1</t>
  </si>
  <si>
    <t>G2</t>
  </si>
  <si>
    <t>G3</t>
  </si>
  <si>
    <t>SERUM ONLY</t>
  </si>
  <si>
    <t>PDNA ONLY</t>
  </si>
  <si>
    <t>PDNA/SERUM</t>
  </si>
  <si>
    <t>PICO+WATER</t>
  </si>
  <si>
    <t>Polyplex</t>
  </si>
  <si>
    <t>Avg.</t>
  </si>
  <si>
    <t>Avg. %</t>
  </si>
  <si>
    <t>Stdev</t>
  </si>
  <si>
    <t>Final std</t>
  </si>
  <si>
    <t>pDNA</t>
  </si>
  <si>
    <t>DIP S1</t>
  </si>
  <si>
    <t>DIP B1</t>
  </si>
  <si>
    <t>DIP G1</t>
  </si>
  <si>
    <t>DIP G2</t>
  </si>
  <si>
    <t>DIP 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</si>
</sst>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569266</xdr:colOff>
      <xdr:row>0</xdr:row>
      <xdr:rowOff>0</xdr:rowOff>
    </xdr:from>
    <xdr:to>
      <xdr:col>17</xdr:col>
      <xdr:colOff>152399</xdr:colOff>
      <xdr:row>33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CBEA47-210D-5A4F-C4EC-09D854A11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3266" y="0"/>
          <a:ext cx="7012633" cy="55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9"/>
  <sheetViews>
    <sheetView topLeftCell="B25" zoomScale="150" workbookViewId="0">
      <selection activeCell="D46" sqref="D46:K50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45303</v>
      </c>
    </row>
    <row r="8" spans="1:2" x14ac:dyDescent="0.15">
      <c r="A8" t="s">
        <v>9</v>
      </c>
      <c r="B8" s="2">
        <v>0.62951388888888882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</row>
    <row r="16" spans="1:2" x14ac:dyDescent="0.15">
      <c r="A16" t="s">
        <v>19</v>
      </c>
      <c r="B16" t="s">
        <v>20</v>
      </c>
    </row>
    <row r="17" spans="1:15" x14ac:dyDescent="0.15">
      <c r="B17" t="s">
        <v>21</v>
      </c>
    </row>
    <row r="18" spans="1:15" x14ac:dyDescent="0.15">
      <c r="A18" t="s">
        <v>22</v>
      </c>
      <c r="B18" t="s">
        <v>23</v>
      </c>
    </row>
    <row r="19" spans="1:15" x14ac:dyDescent="0.15">
      <c r="B19" t="s">
        <v>24</v>
      </c>
    </row>
    <row r="20" spans="1:15" x14ac:dyDescent="0.15">
      <c r="B20" t="s">
        <v>25</v>
      </c>
    </row>
    <row r="21" spans="1:15" x14ac:dyDescent="0.15">
      <c r="B21" t="s">
        <v>26</v>
      </c>
    </row>
    <row r="22" spans="1:15" x14ac:dyDescent="0.15">
      <c r="B22" t="s">
        <v>27</v>
      </c>
    </row>
    <row r="23" spans="1:15" x14ac:dyDescent="0.15">
      <c r="B23" t="s">
        <v>28</v>
      </c>
    </row>
    <row r="24" spans="1:15" x14ac:dyDescent="0.15">
      <c r="B24" t="s">
        <v>29</v>
      </c>
    </row>
    <row r="25" spans="1:15" x14ac:dyDescent="0.15">
      <c r="B25" t="s">
        <v>30</v>
      </c>
    </row>
    <row r="27" spans="1:15" ht="14" x14ac:dyDescent="0.15">
      <c r="A27" s="3" t="s">
        <v>31</v>
      </c>
      <c r="B27" s="4"/>
    </row>
    <row r="28" spans="1:15" x14ac:dyDescent="0.15">
      <c r="A28" t="s">
        <v>32</v>
      </c>
      <c r="B28">
        <v>25.3</v>
      </c>
    </row>
    <row r="30" spans="1:15" x14ac:dyDescent="0.15">
      <c r="B30" s="5"/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</row>
    <row r="31" spans="1:15" ht="14" x14ac:dyDescent="0.15">
      <c r="B31" s="6" t="s">
        <v>33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8">
        <v>485528</v>
      </c>
    </row>
    <row r="32" spans="1:15" ht="14" x14ac:dyDescent="0.15">
      <c r="B32" s="6" t="s">
        <v>34</v>
      </c>
      <c r="C32" s="7"/>
      <c r="D32" s="9">
        <v>4075</v>
      </c>
      <c r="E32" s="10">
        <v>4274</v>
      </c>
      <c r="F32" s="10">
        <v>4183</v>
      </c>
      <c r="G32" s="11">
        <v>5901</v>
      </c>
      <c r="H32" s="11">
        <v>5850</v>
      </c>
      <c r="I32" s="12">
        <v>5694</v>
      </c>
      <c r="J32" s="9">
        <v>3735</v>
      </c>
      <c r="K32" s="9">
        <v>3960</v>
      </c>
      <c r="L32" s="9">
        <v>3861</v>
      </c>
      <c r="M32" s="13">
        <v>12</v>
      </c>
      <c r="N32" s="7"/>
      <c r="O32" s="8">
        <v>485528</v>
      </c>
    </row>
    <row r="33" spans="2:15" ht="14" x14ac:dyDescent="0.15">
      <c r="B33" s="6" t="s">
        <v>35</v>
      </c>
      <c r="C33" s="7"/>
      <c r="D33" s="9">
        <v>3958</v>
      </c>
      <c r="E33" s="9">
        <v>3983</v>
      </c>
      <c r="F33" s="10">
        <v>4177</v>
      </c>
      <c r="G33" s="9">
        <v>3766</v>
      </c>
      <c r="H33" s="9">
        <v>4038</v>
      </c>
      <c r="I33" s="10">
        <v>4163</v>
      </c>
      <c r="J33" s="13">
        <v>82</v>
      </c>
      <c r="K33" s="13">
        <v>98</v>
      </c>
      <c r="L33" s="13">
        <v>78</v>
      </c>
      <c r="M33" s="13">
        <v>0</v>
      </c>
      <c r="N33" s="7"/>
      <c r="O33" s="8">
        <v>485528</v>
      </c>
    </row>
    <row r="34" spans="2:15" ht="14" x14ac:dyDescent="0.15">
      <c r="B34" s="6" t="s">
        <v>36</v>
      </c>
      <c r="C34" s="7"/>
      <c r="D34" s="14">
        <v>10333</v>
      </c>
      <c r="E34" s="15">
        <v>11581</v>
      </c>
      <c r="F34" s="15">
        <v>11211</v>
      </c>
      <c r="G34" s="14">
        <v>10242</v>
      </c>
      <c r="H34" s="16">
        <v>9632</v>
      </c>
      <c r="I34" s="16">
        <v>9630</v>
      </c>
      <c r="J34" s="13">
        <v>5</v>
      </c>
      <c r="K34" s="13">
        <v>3</v>
      </c>
      <c r="L34" s="13">
        <v>3</v>
      </c>
      <c r="M34" s="13">
        <v>0</v>
      </c>
      <c r="N34" s="7"/>
      <c r="O34" s="8">
        <v>485528</v>
      </c>
    </row>
    <row r="35" spans="2:15" ht="14" x14ac:dyDescent="0.15">
      <c r="B35" s="6" t="s">
        <v>37</v>
      </c>
      <c r="C35" s="7"/>
      <c r="D35" s="13">
        <v>0</v>
      </c>
      <c r="E35" s="13">
        <v>0</v>
      </c>
      <c r="F35" s="13">
        <v>12</v>
      </c>
      <c r="G35" s="13">
        <v>0</v>
      </c>
      <c r="H35" s="13">
        <v>0</v>
      </c>
      <c r="I35" s="13">
        <v>4</v>
      </c>
      <c r="J35" s="13">
        <v>11</v>
      </c>
      <c r="K35" s="13">
        <v>10</v>
      </c>
      <c r="L35" s="13">
        <v>0</v>
      </c>
      <c r="M35" s="13">
        <v>12</v>
      </c>
      <c r="N35" s="7"/>
      <c r="O35" s="8">
        <v>485528</v>
      </c>
    </row>
    <row r="36" spans="2:15" ht="14" x14ac:dyDescent="0.15">
      <c r="B36" s="6" t="s">
        <v>38</v>
      </c>
      <c r="C36" s="7"/>
      <c r="D36" s="13">
        <v>0</v>
      </c>
      <c r="E36" s="13">
        <v>4</v>
      </c>
      <c r="F36" s="13">
        <v>15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11</v>
      </c>
      <c r="M36" s="13">
        <v>0</v>
      </c>
      <c r="N36" s="7"/>
      <c r="O36" s="8">
        <v>485528</v>
      </c>
    </row>
    <row r="37" spans="2:15" ht="14" x14ac:dyDescent="0.15">
      <c r="B37" s="6" t="s">
        <v>39</v>
      </c>
      <c r="C37" s="7"/>
      <c r="D37" s="13">
        <v>0</v>
      </c>
      <c r="E37" s="13">
        <v>7</v>
      </c>
      <c r="F37" s="13">
        <v>15</v>
      </c>
      <c r="G37" s="13">
        <v>13</v>
      </c>
      <c r="H37" s="13">
        <v>1</v>
      </c>
      <c r="I37" s="13">
        <v>0</v>
      </c>
      <c r="J37" s="13">
        <v>11</v>
      </c>
      <c r="K37" s="13">
        <v>4</v>
      </c>
      <c r="L37" s="13">
        <v>5</v>
      </c>
      <c r="M37" s="13">
        <v>13</v>
      </c>
      <c r="N37" s="7"/>
      <c r="O37" s="8">
        <v>485528</v>
      </c>
    </row>
    <row r="38" spans="2:15" ht="14" x14ac:dyDescent="0.15">
      <c r="B38" s="6" t="s">
        <v>40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>
        <v>485528</v>
      </c>
    </row>
    <row r="41" spans="2:15" x14ac:dyDescent="0.15">
      <c r="D41" s="17" t="s">
        <v>41</v>
      </c>
    </row>
    <row r="42" spans="2:15" x14ac:dyDescent="0.15">
      <c r="D42" s="17" t="s">
        <v>42</v>
      </c>
      <c r="E42" s="17" t="s">
        <v>42</v>
      </c>
      <c r="F42" s="17" t="s">
        <v>42</v>
      </c>
      <c r="G42" s="17" t="s">
        <v>43</v>
      </c>
      <c r="H42" s="17" t="s">
        <v>43</v>
      </c>
      <c r="I42" s="17" t="s">
        <v>43</v>
      </c>
      <c r="J42" s="17" t="s">
        <v>44</v>
      </c>
      <c r="K42" s="17" t="s">
        <v>44</v>
      </c>
      <c r="L42" s="17" t="s">
        <v>44</v>
      </c>
    </row>
    <row r="43" spans="2:15" x14ac:dyDescent="0.15">
      <c r="D43" s="17" t="s">
        <v>45</v>
      </c>
      <c r="E43" s="17" t="s">
        <v>45</v>
      </c>
      <c r="F43" s="17" t="s">
        <v>45</v>
      </c>
      <c r="G43" s="17" t="s">
        <v>46</v>
      </c>
      <c r="H43" s="17" t="s">
        <v>46</v>
      </c>
      <c r="I43" s="17" t="s">
        <v>46</v>
      </c>
      <c r="J43" s="17" t="s">
        <v>47</v>
      </c>
      <c r="K43" s="17" t="s">
        <v>47</v>
      </c>
      <c r="L43" s="17" t="s">
        <v>47</v>
      </c>
    </row>
    <row r="44" spans="2:15" x14ac:dyDescent="0.15">
      <c r="D44" s="17" t="s">
        <v>48</v>
      </c>
      <c r="E44" s="17" t="s">
        <v>48</v>
      </c>
      <c r="F44" s="17" t="s">
        <v>48</v>
      </c>
      <c r="G44" s="17" t="s">
        <v>49</v>
      </c>
      <c r="H44" s="17" t="s">
        <v>49</v>
      </c>
      <c r="I44" s="17" t="s">
        <v>49</v>
      </c>
      <c r="J44" s="17" t="s">
        <v>50</v>
      </c>
      <c r="K44" s="17" t="s">
        <v>50</v>
      </c>
      <c r="L44" s="17" t="s">
        <v>50</v>
      </c>
    </row>
    <row r="47" spans="2:15" x14ac:dyDescent="0.15">
      <c r="D47">
        <f>AVERAGE(D32:F32)</f>
        <v>4177.333333333333</v>
      </c>
      <c r="E47">
        <f>STDEV(D32:F32)</f>
        <v>99.620948265579841</v>
      </c>
      <c r="G47">
        <f>AVERAGE(G32:I32)</f>
        <v>5815</v>
      </c>
      <c r="H47">
        <f>STDEV(G32:I32)</f>
        <v>107.84711400867434</v>
      </c>
      <c r="J47">
        <f>AVERAGE(J32:L32)</f>
        <v>3852</v>
      </c>
      <c r="K47">
        <f>STDEV(J32:L32)</f>
        <v>112.76967677527502</v>
      </c>
    </row>
    <row r="48" spans="2:15" x14ac:dyDescent="0.15">
      <c r="D48">
        <f>AVERAGE(D33:F33)</f>
        <v>4039.3333333333335</v>
      </c>
      <c r="E48">
        <f>STDEV(D33:F33)</f>
        <v>119.87632515777807</v>
      </c>
      <c r="G48">
        <f>AVERAGE(G33:I33)</f>
        <v>3989</v>
      </c>
      <c r="H48">
        <f>STDEV(G33:I33)</f>
        <v>202.98522113690939</v>
      </c>
      <c r="J48">
        <f>AVERAGE(J33:L33)</f>
        <v>86</v>
      </c>
      <c r="K48">
        <f>STDEV(J33:L33)</f>
        <v>10.583005244258363</v>
      </c>
    </row>
    <row r="49" spans="4:10" x14ac:dyDescent="0.15">
      <c r="D49">
        <f>AVERAGE(D34:F34)</f>
        <v>11041.666666666666</v>
      </c>
      <c r="G49">
        <f>AVERAGE(G34:I34)</f>
        <v>9834.6666666666661</v>
      </c>
      <c r="H49">
        <f>STDEV(G34:I34)</f>
        <v>352.76243186220006</v>
      </c>
      <c r="J49">
        <f>AVERAGE(J34:L34)</f>
        <v>3.6666666666666665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E7F2-5ACF-1341-B1BC-10F9251C0A13}">
  <dimension ref="A1:K32"/>
  <sheetViews>
    <sheetView workbookViewId="0">
      <selection activeCell="E3" sqref="E3"/>
    </sheetView>
  </sheetViews>
  <sheetFormatPr baseColWidth="10" defaultRowHeight="13" x14ac:dyDescent="0.15"/>
  <sheetData>
    <row r="1" spans="1:5" x14ac:dyDescent="0.15">
      <c r="A1" s="17" t="s">
        <v>51</v>
      </c>
      <c r="B1" s="17" t="s">
        <v>52</v>
      </c>
      <c r="C1" s="17" t="s">
        <v>53</v>
      </c>
      <c r="D1" s="17" t="s">
        <v>54</v>
      </c>
      <c r="E1" s="17" t="s">
        <v>55</v>
      </c>
    </row>
    <row r="2" spans="1:5" x14ac:dyDescent="0.15">
      <c r="A2" s="17" t="s">
        <v>56</v>
      </c>
      <c r="B2">
        <v>9834.6666666666661</v>
      </c>
      <c r="C2">
        <f>B2/B$2 *100</f>
        <v>100</v>
      </c>
      <c r="D2">
        <v>352.76243186220006</v>
      </c>
      <c r="E2">
        <f>C2*SQRT((D2/B2)^2+(D$2/B$2)^2)</f>
        <v>5.0726825051034252</v>
      </c>
    </row>
    <row r="3" spans="1:5" x14ac:dyDescent="0.15">
      <c r="A3" s="17" t="s">
        <v>57</v>
      </c>
      <c r="B3">
        <v>4177.333333333333</v>
      </c>
      <c r="C3">
        <f t="shared" ref="C3:C7" si="0">B3/B$2 *100</f>
        <v>42.475596529284168</v>
      </c>
      <c r="D3">
        <v>99.620948265579841</v>
      </c>
      <c r="E3">
        <f t="shared" ref="E3:E7" si="1">C3*SQRT((D3/B3)^2+(D$2/B$2)^2)</f>
        <v>1.829575064179894</v>
      </c>
    </row>
    <row r="4" spans="1:5" x14ac:dyDescent="0.15">
      <c r="A4" s="17" t="s">
        <v>58</v>
      </c>
      <c r="B4">
        <v>5815</v>
      </c>
      <c r="C4">
        <f t="shared" si="0"/>
        <v>59.127575921908893</v>
      </c>
      <c r="D4">
        <v>107.84711400867434</v>
      </c>
      <c r="E4">
        <f t="shared" si="1"/>
        <v>2.3875924946309692</v>
      </c>
    </row>
    <row r="5" spans="1:5" x14ac:dyDescent="0.15">
      <c r="A5" s="17" t="s">
        <v>59</v>
      </c>
      <c r="B5">
        <v>3852</v>
      </c>
      <c r="C5">
        <f t="shared" si="0"/>
        <v>39.167570498915403</v>
      </c>
      <c r="D5">
        <v>112.76967677527502</v>
      </c>
      <c r="E5">
        <f t="shared" si="1"/>
        <v>1.8134488456891731</v>
      </c>
    </row>
    <row r="6" spans="1:5" x14ac:dyDescent="0.15">
      <c r="A6" s="17" t="s">
        <v>60</v>
      </c>
      <c r="B6">
        <v>4039.3333333333335</v>
      </c>
      <c r="C6">
        <f t="shared" si="0"/>
        <v>41.072396963123644</v>
      </c>
      <c r="D6">
        <v>119.87632515777807</v>
      </c>
      <c r="E6">
        <f t="shared" si="1"/>
        <v>1.9121152182326955</v>
      </c>
    </row>
    <row r="7" spans="1:5" x14ac:dyDescent="0.15">
      <c r="A7" s="17" t="s">
        <v>61</v>
      </c>
      <c r="B7">
        <v>3989</v>
      </c>
      <c r="C7">
        <f t="shared" si="0"/>
        <v>40.560601952277658</v>
      </c>
      <c r="D7">
        <v>202.98522113690939</v>
      </c>
      <c r="E7">
        <f t="shared" si="1"/>
        <v>2.5252077852608723</v>
      </c>
    </row>
    <row r="30" spans="4:11" x14ac:dyDescent="0.15">
      <c r="D30">
        <v>4177.333333333333</v>
      </c>
      <c r="E30">
        <v>99.620948265579841</v>
      </c>
      <c r="G30">
        <v>5815</v>
      </c>
      <c r="H30">
        <v>107.84711400867434</v>
      </c>
      <c r="J30">
        <v>3852</v>
      </c>
      <c r="K30">
        <v>112.76967677527502</v>
      </c>
    </row>
    <row r="31" spans="4:11" x14ac:dyDescent="0.15">
      <c r="D31">
        <v>4039.3333333333335</v>
      </c>
      <c r="E31">
        <v>119.87632515777807</v>
      </c>
      <c r="G31">
        <v>3989</v>
      </c>
      <c r="H31">
        <v>202.98522113690939</v>
      </c>
      <c r="J31">
        <v>86</v>
      </c>
      <c r="K31">
        <v>10.583005244258363</v>
      </c>
    </row>
    <row r="32" spans="4:11" x14ac:dyDescent="0.15">
      <c r="D32">
        <v>11041.666666666666</v>
      </c>
      <c r="G32">
        <v>9834.6666666666661</v>
      </c>
      <c r="H32">
        <v>352.76243186220006</v>
      </c>
      <c r="J32">
        <v>3.6666666666666665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1F3D-BF91-B045-9F91-947E10501802}">
  <dimension ref="A1:C7"/>
  <sheetViews>
    <sheetView tabSelected="1" workbookViewId="0">
      <selection activeCell="F5" sqref="F5"/>
    </sheetView>
  </sheetViews>
  <sheetFormatPr baseColWidth="10" defaultRowHeight="13" x14ac:dyDescent="0.15"/>
  <sheetData>
    <row r="1" spans="1:3" x14ac:dyDescent="0.15">
      <c r="A1" s="17" t="s">
        <v>51</v>
      </c>
      <c r="B1" s="17" t="s">
        <v>53</v>
      </c>
      <c r="C1" s="17" t="s">
        <v>55</v>
      </c>
    </row>
    <row r="2" spans="1:3" x14ac:dyDescent="0.15">
      <c r="A2" s="17" t="s">
        <v>56</v>
      </c>
      <c r="B2">
        <v>100</v>
      </c>
      <c r="C2">
        <v>5.0726825051034252</v>
      </c>
    </row>
    <row r="3" spans="1:3" x14ac:dyDescent="0.15">
      <c r="A3" s="17" t="s">
        <v>42</v>
      </c>
      <c r="B3">
        <v>42.475596529284168</v>
      </c>
      <c r="C3">
        <v>1.829575064179894</v>
      </c>
    </row>
    <row r="4" spans="1:3" x14ac:dyDescent="0.15">
      <c r="A4" s="17" t="s">
        <v>43</v>
      </c>
      <c r="B4">
        <v>59.127575921908893</v>
      </c>
      <c r="C4">
        <v>2.3875924946309692</v>
      </c>
    </row>
    <row r="5" spans="1:3" x14ac:dyDescent="0.15">
      <c r="A5" s="17" t="s">
        <v>44</v>
      </c>
      <c r="B5">
        <v>39.167570498915403</v>
      </c>
      <c r="C5">
        <v>1.8134488456891731</v>
      </c>
    </row>
    <row r="6" spans="1:3" x14ac:dyDescent="0.15">
      <c r="A6" s="17" t="s">
        <v>45</v>
      </c>
      <c r="B6">
        <v>41.072396963123644</v>
      </c>
      <c r="C6">
        <v>1.9121152182326955</v>
      </c>
    </row>
    <row r="7" spans="1:3" x14ac:dyDescent="0.15">
      <c r="A7" s="17" t="s">
        <v>46</v>
      </c>
      <c r="B7">
        <v>40.560601952277658</v>
      </c>
      <c r="C7">
        <v>2.5252077852608723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Aryelle Wright (Student)</dc:creator>
  <cp:keywords/>
  <dc:description/>
  <cp:lastModifiedBy>Aryelle Wright</cp:lastModifiedBy>
  <cp:revision/>
  <dcterms:created xsi:type="dcterms:W3CDTF">2011-01-18T20:51:17Z</dcterms:created>
  <dcterms:modified xsi:type="dcterms:W3CDTF">2024-01-24T17:04:57Z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