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4"/>
  <workbookPr/>
  <mc:AlternateContent xmlns:mc="http://schemas.openxmlformats.org/markup-compatibility/2006">
    <mc:Choice Requires="x15">
      <x15ac:absPath xmlns:x15ac="http://schemas.microsoft.com/office/spreadsheetml/2010/11/ac" url="/Users/aryellewright/Documents/Documents - Aryelle’s MacBook Air/Kumar-Biomaterials-Lab/PicoGreen_Plots/"/>
    </mc:Choice>
  </mc:AlternateContent>
  <xr:revisionPtr revIDLastSave="0" documentId="13_ncr:1_{B21720F8-F014-F341-B831-6DA3D7A52354}" xr6:coauthVersionLast="47" xr6:coauthVersionMax="47" xr10:uidLastSave="{00000000-0000-0000-0000-000000000000}"/>
  <bookViews>
    <workbookView xWindow="340" yWindow="1880" windowWidth="22840" windowHeight="16900" activeTab="5" xr2:uid="{00000000-000D-0000-FFFF-FFFF00000000}"/>
  </bookViews>
  <sheets>
    <sheet name="Plate 1 - Sheet1" sheetId="1" r:id="rId1"/>
    <sheet name="Sheet1" sheetId="2" r:id="rId2"/>
    <sheet name="Sheet2" sheetId="3" r:id="rId3"/>
    <sheet name="pico-water" sheetId="4" r:id="rId4"/>
    <sheet name="pic-pbs" sheetId="5" r:id="rId5"/>
    <sheet name="pico-serum" sheetId="6" r:id="rId6"/>
  </sheets>
  <definedNames>
    <definedName name="MethodPointer1">-748228736</definedName>
    <definedName name="MethodPointer2">576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9" i="3"/>
  <c r="E10" i="3"/>
  <c r="E11" i="3"/>
  <c r="E12" i="3"/>
  <c r="E13" i="3"/>
  <c r="E14" i="3"/>
  <c r="E16" i="3"/>
  <c r="E17" i="3"/>
  <c r="E18" i="3"/>
  <c r="E19" i="3"/>
  <c r="E20" i="3"/>
  <c r="E21" i="3"/>
  <c r="E2" i="3"/>
  <c r="C32" i="2"/>
  <c r="C31" i="2"/>
  <c r="C30" i="2"/>
  <c r="C29" i="2"/>
  <c r="C28" i="2"/>
  <c r="C27" i="2"/>
  <c r="C25" i="2"/>
  <c r="C24" i="2"/>
  <c r="C23" i="2"/>
  <c r="C22" i="2"/>
  <c r="C21" i="2"/>
  <c r="C20" i="2"/>
  <c r="C18" i="2"/>
  <c r="C17" i="2"/>
  <c r="C16" i="2"/>
  <c r="C15" i="2"/>
  <c r="C14" i="2"/>
  <c r="C13" i="2"/>
  <c r="C17" i="3"/>
  <c r="C18" i="3"/>
  <c r="C19" i="3"/>
  <c r="C20" i="3"/>
  <c r="C21" i="3"/>
  <c r="C16" i="3"/>
  <c r="C10" i="3"/>
  <c r="C11" i="3"/>
  <c r="C12" i="3"/>
  <c r="C13" i="3"/>
  <c r="C14" i="3"/>
  <c r="C9" i="3"/>
  <c r="C3" i="3"/>
  <c r="C4" i="3"/>
  <c r="C5" i="3"/>
  <c r="C6" i="3"/>
  <c r="C7" i="3"/>
  <c r="C2" i="3"/>
  <c r="B32" i="2" l="1"/>
  <c r="B31" i="2"/>
  <c r="B30" i="2"/>
  <c r="B29" i="2"/>
  <c r="B28" i="2"/>
  <c r="B27" i="2"/>
  <c r="B25" i="2"/>
  <c r="B24" i="2"/>
  <c r="B23" i="2"/>
  <c r="B22" i="2"/>
  <c r="B21" i="2"/>
  <c r="B20" i="2"/>
  <c r="B18" i="2"/>
  <c r="B17" i="2"/>
  <c r="B16" i="2"/>
  <c r="B15" i="2"/>
  <c r="B14" i="2"/>
  <c r="B13" i="2"/>
</calcChain>
</file>

<file path=xl/sharedStrings.xml><?xml version="1.0" encoding="utf-8"?>
<sst xmlns="http://schemas.openxmlformats.org/spreadsheetml/2006/main" count="232" uniqueCount="171">
  <si>
    <t>Software Version</t>
  </si>
  <si>
    <t>3.11.19</t>
  </si>
  <si>
    <t>Experiment File Path:</t>
  </si>
  <si>
    <t>C:\Users\Public\Documents\Experiments\20240123_PicoGreen_DIPLibrary_Serum_pDNA2.xpt</t>
  </si>
  <si>
    <t>Protocol File Path:</t>
  </si>
  <si>
    <t>C:\Users\Public\Documents\Protocols\KumarLab_PicoGreen_Protocol.prt</t>
  </si>
  <si>
    <t>Plate Number</t>
  </si>
  <si>
    <t>Plate 1</t>
  </si>
  <si>
    <t>Date</t>
  </si>
  <si>
    <t>Time</t>
  </si>
  <si>
    <t>Reader Type:</t>
  </si>
  <si>
    <t>Synergy H1</t>
  </si>
  <si>
    <t>Reader Serial Number:</t>
  </si>
  <si>
    <t>Reading Type</t>
  </si>
  <si>
    <t>Reader</t>
  </si>
  <si>
    <t>Procedure Details</t>
  </si>
  <si>
    <t>Plate Type</t>
  </si>
  <si>
    <t>96 WELL PLATE</t>
  </si>
  <si>
    <t>Well Selection</t>
  </si>
  <si>
    <t>Runtime</t>
  </si>
  <si>
    <t>Eject plate on completion</t>
  </si>
  <si>
    <t>Shake</t>
  </si>
  <si>
    <t>Linear: 0:10 (MM:SS)</t>
  </si>
  <si>
    <t>Frequency: 567 cpm (3 mm)</t>
  </si>
  <si>
    <t>Read</t>
  </si>
  <si>
    <t>Fluorescence Endpoint</t>
  </si>
  <si>
    <t>Full Plate</t>
  </si>
  <si>
    <t>Filter Set 1</t>
  </si>
  <si>
    <t xml:space="preserve">    Excitation: 485,  Emission: 528</t>
  </si>
  <si>
    <t xml:space="preserve">    Optics: Top,  Gain: 70</t>
  </si>
  <si>
    <t>Light Source: Xenon Flash,  Lamp Energy: High</t>
  </si>
  <si>
    <t>Read Speed: Normal,  Delay: 100 msec,  Measurements/Data Point: 10</t>
  </si>
  <si>
    <t>Read Height: 7 mm</t>
  </si>
  <si>
    <t>Layout</t>
  </si>
  <si>
    <t>A</t>
  </si>
  <si>
    <t>SPL1</t>
  </si>
  <si>
    <t>SPL9</t>
  </si>
  <si>
    <t>SPL17</t>
  </si>
  <si>
    <t>SPL25</t>
  </si>
  <si>
    <t>SPL33</t>
  </si>
  <si>
    <t>SPL41</t>
  </si>
  <si>
    <t>SPL49</t>
  </si>
  <si>
    <t>SPL57</t>
  </si>
  <si>
    <t>SPL65</t>
  </si>
  <si>
    <t>SPL73</t>
  </si>
  <si>
    <t>SPL81</t>
  </si>
  <si>
    <t>SPL89</t>
  </si>
  <si>
    <t>Well ID</t>
  </si>
  <si>
    <t>B</t>
  </si>
  <si>
    <t>SPL2</t>
  </si>
  <si>
    <t>SPL10</t>
  </si>
  <si>
    <t>SPL18</t>
  </si>
  <si>
    <t>SPL26</t>
  </si>
  <si>
    <t>SPL34</t>
  </si>
  <si>
    <t>SPL42</t>
  </si>
  <si>
    <t>SPL50</t>
  </si>
  <si>
    <t>SPL58</t>
  </si>
  <si>
    <t>SPL66</t>
  </si>
  <si>
    <t>SPL74</t>
  </si>
  <si>
    <t>SPL82</t>
  </si>
  <si>
    <t>SPL90</t>
  </si>
  <si>
    <t>C</t>
  </si>
  <si>
    <t>SPL3</t>
  </si>
  <si>
    <t>SPL11</t>
  </si>
  <si>
    <t>SPL19</t>
  </si>
  <si>
    <t>SPL27</t>
  </si>
  <si>
    <t>SPL35</t>
  </si>
  <si>
    <t>SPL43</t>
  </si>
  <si>
    <t>SPL51</t>
  </si>
  <si>
    <t>SPL59</t>
  </si>
  <si>
    <t>SPL67</t>
  </si>
  <si>
    <t>SPL75</t>
  </si>
  <si>
    <t>SPL83</t>
  </si>
  <si>
    <t>SPL91</t>
  </si>
  <si>
    <t>D</t>
  </si>
  <si>
    <t>SPL4</t>
  </si>
  <si>
    <t>SPL12</t>
  </si>
  <si>
    <t>SPL20</t>
  </si>
  <si>
    <t>SPL28</t>
  </si>
  <si>
    <t>SPL36</t>
  </si>
  <si>
    <t>SPL44</t>
  </si>
  <si>
    <t>SPL52</t>
  </si>
  <si>
    <t>SPL60</t>
  </si>
  <si>
    <t>SPL68</t>
  </si>
  <si>
    <t>SPL76</t>
  </si>
  <si>
    <t>SPL84</t>
  </si>
  <si>
    <t>SPL92</t>
  </si>
  <si>
    <t>E</t>
  </si>
  <si>
    <t>SPL5</t>
  </si>
  <si>
    <t>SPL13</t>
  </si>
  <si>
    <t>SPL21</t>
  </si>
  <si>
    <t>SPL29</t>
  </si>
  <si>
    <t>SPL37</t>
  </si>
  <si>
    <t>SPL45</t>
  </si>
  <si>
    <t>SPL53</t>
  </si>
  <si>
    <t>SPL61</t>
  </si>
  <si>
    <t>SPL69</t>
  </si>
  <si>
    <t>SPL77</t>
  </si>
  <si>
    <t>SPL85</t>
  </si>
  <si>
    <t>SPL93</t>
  </si>
  <si>
    <t>F</t>
  </si>
  <si>
    <t>SPL6</t>
  </si>
  <si>
    <t>SPL14</t>
  </si>
  <si>
    <t>SPL22</t>
  </si>
  <si>
    <t>SPL30</t>
  </si>
  <si>
    <t>SPL38</t>
  </si>
  <si>
    <t>SPL46</t>
  </si>
  <si>
    <t>SPL54</t>
  </si>
  <si>
    <t>SPL62</t>
  </si>
  <si>
    <t>SPL70</t>
  </si>
  <si>
    <t>SPL78</t>
  </si>
  <si>
    <t>SPL86</t>
  </si>
  <si>
    <t>SPL94</t>
  </si>
  <si>
    <t>G</t>
  </si>
  <si>
    <t>SPL7</t>
  </si>
  <si>
    <t>SPL15</t>
  </si>
  <si>
    <t>SPL23</t>
  </si>
  <si>
    <t>SPL31</t>
  </si>
  <si>
    <t>SPL39</t>
  </si>
  <si>
    <t>SPL47</t>
  </si>
  <si>
    <t>SPL55</t>
  </si>
  <si>
    <t>SPL63</t>
  </si>
  <si>
    <t>SPL71</t>
  </si>
  <si>
    <t>SPL79</t>
  </si>
  <si>
    <t>SPL87</t>
  </si>
  <si>
    <t>SPL95</t>
  </si>
  <si>
    <t>H</t>
  </si>
  <si>
    <t>SPL8</t>
  </si>
  <si>
    <t>SPL16</t>
  </si>
  <si>
    <t>SPL24</t>
  </si>
  <si>
    <t>SPL32</t>
  </si>
  <si>
    <t>SPL40</t>
  </si>
  <si>
    <t>SPL48</t>
  </si>
  <si>
    <t>SPL56</t>
  </si>
  <si>
    <t>SPL64</t>
  </si>
  <si>
    <t>SPL72</t>
  </si>
  <si>
    <t>SPL80</t>
  </si>
  <si>
    <t>SPL88</t>
  </si>
  <si>
    <t>SPL96</t>
  </si>
  <si>
    <t>Results</t>
  </si>
  <si>
    <t>Actual Temperature:</t>
  </si>
  <si>
    <t>S1-w</t>
  </si>
  <si>
    <t>B1-w</t>
  </si>
  <si>
    <t>G1-w</t>
  </si>
  <si>
    <t>G2-w</t>
  </si>
  <si>
    <t>G3-w</t>
  </si>
  <si>
    <t>S1-PBS</t>
  </si>
  <si>
    <t>B1-PBS</t>
  </si>
  <si>
    <t>G1-BS</t>
  </si>
  <si>
    <t>G2-PBS</t>
  </si>
  <si>
    <t>G3-PBS</t>
  </si>
  <si>
    <t>S1-serum</t>
  </si>
  <si>
    <t>B1-serum</t>
  </si>
  <si>
    <t>G1-serum</t>
  </si>
  <si>
    <t>G2-serum</t>
  </si>
  <si>
    <t xml:space="preserve">G3-serum </t>
  </si>
  <si>
    <t>pico/pDNA</t>
  </si>
  <si>
    <t>pcio/pDNA</t>
  </si>
  <si>
    <t>pico/pDNA/serum</t>
  </si>
  <si>
    <t>Polyplex</t>
  </si>
  <si>
    <t>Avg.</t>
  </si>
  <si>
    <t>Avg. %</t>
  </si>
  <si>
    <t>Stdev</t>
  </si>
  <si>
    <t>Final std</t>
  </si>
  <si>
    <t>pDNA</t>
  </si>
  <si>
    <t>S1</t>
  </si>
  <si>
    <t>B1</t>
  </si>
  <si>
    <t>G1</t>
  </si>
  <si>
    <t>G2</t>
  </si>
  <si>
    <t>G3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</si>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</sst>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Arial"/>
    </font>
    <font>
      <b/>
      <u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27413E"/>
      <name val="Arial"/>
      <family val="2"/>
    </font>
    <font>
      <sz val="7"/>
      <color rgb="FF000000"/>
      <name val="Arial"/>
      <family val="2"/>
    </font>
    <font>
      <sz val="10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rgb="FFA6CAF0"/>
        <bgColor indexed="64"/>
      </patternFill>
    </fill>
    <fill>
      <patternFill patternType="solid">
        <fgColor rgb="FFC9E0F4"/>
        <bgColor indexed="64"/>
      </patternFill>
    </fill>
    <fill>
      <patternFill patternType="solid">
        <fgColor rgb="FFE8F3FF"/>
        <bgColor indexed="64"/>
      </patternFill>
    </fill>
    <fill>
      <patternFill patternType="solid">
        <fgColor rgb="FFD8E9F9"/>
        <bgColor indexed="64"/>
      </patternFill>
    </fill>
    <fill>
      <patternFill patternType="solid">
        <fgColor rgb="FF6FA9D6"/>
        <bgColor indexed="64"/>
      </patternFill>
    </fill>
    <fill>
      <patternFill patternType="solid">
        <fgColor rgb="FF428EC7"/>
        <bgColor indexed="64"/>
      </patternFill>
    </fill>
    <fill>
      <patternFill patternType="solid">
        <fgColor rgb="FF60A0D1"/>
        <bgColor indexed="64"/>
      </patternFill>
    </fill>
    <fill>
      <patternFill patternType="solid">
        <fgColor rgb="FFABCEEA"/>
        <bgColor indexed="64"/>
      </patternFill>
    </fill>
    <fill>
      <patternFill patternType="solid">
        <fgColor rgb="FFBAD7EF"/>
        <bgColor indexed="64"/>
      </patternFill>
    </fill>
    <fill>
      <patternFill patternType="solid">
        <fgColor rgb="FF247CBD"/>
        <bgColor indexed="64"/>
      </patternFill>
    </fill>
    <fill>
      <patternFill patternType="solid">
        <fgColor rgb="FF3385C2"/>
        <bgColor indexed="64"/>
      </patternFill>
    </fill>
    <fill>
      <patternFill patternType="solid">
        <fgColor rgb="FF5197CC"/>
        <bgColor indexed="64"/>
      </patternFill>
    </fill>
    <fill>
      <patternFill patternType="solid">
        <fgColor rgb="FF7EB2DB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14" fontId="0" fillId="0" borderId="0" xfId="0" applyNumberFormat="1"/>
    <xf numFmtId="19" fontId="0" fillId="0" borderId="0" xfId="0" applyNumberFormat="1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2" borderId="1" xfId="0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3" fontId="4" fillId="0" borderId="0" xfId="0" applyNumberFormat="1" applyFont="1" applyAlignment="1">
      <alignment horizontal="left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2" fillId="13" borderId="1" xfId="0" applyFont="1" applyFill="1" applyBorder="1" applyAlignment="1">
      <alignment horizontal="center" vertical="center" wrapText="1"/>
    </xf>
    <xf numFmtId="0" fontId="2" fillId="14" borderId="1" xfId="0" applyFont="1" applyFill="1" applyBorder="1" applyAlignment="1">
      <alignment horizontal="center" vertical="center" wrapText="1"/>
    </xf>
    <xf numFmtId="0" fontId="2" fillId="15" borderId="1" xfId="0" applyFont="1" applyFill="1" applyBorder="1" applyAlignment="1">
      <alignment horizontal="center" vertical="center" wrapText="1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O51"/>
  <sheetViews>
    <sheetView topLeftCell="A22" workbookViewId="0">
      <selection activeCell="B49" sqref="B49:O51"/>
    </sheetView>
  </sheetViews>
  <sheetFormatPr baseColWidth="10" defaultColWidth="8.83203125" defaultRowHeight="13" x14ac:dyDescent="0.15"/>
  <cols>
    <col min="1" max="1" width="20.6640625" customWidth="1"/>
    <col min="2" max="2" width="12.6640625" customWidth="1"/>
  </cols>
  <sheetData>
    <row r="2" spans="1:2" x14ac:dyDescent="0.15">
      <c r="A2" t="s">
        <v>0</v>
      </c>
      <c r="B2" t="s">
        <v>1</v>
      </c>
    </row>
    <row r="4" spans="1:2" x14ac:dyDescent="0.15">
      <c r="A4" t="s">
        <v>2</v>
      </c>
      <c r="B4" t="s">
        <v>3</v>
      </c>
    </row>
    <row r="5" spans="1:2" x14ac:dyDescent="0.15">
      <c r="A5" t="s">
        <v>4</v>
      </c>
      <c r="B5" t="s">
        <v>5</v>
      </c>
    </row>
    <row r="6" spans="1:2" x14ac:dyDescent="0.15">
      <c r="A6" t="s">
        <v>6</v>
      </c>
      <c r="B6" t="s">
        <v>7</v>
      </c>
    </row>
    <row r="7" spans="1:2" x14ac:dyDescent="0.15">
      <c r="A7" t="s">
        <v>8</v>
      </c>
      <c r="B7" s="1">
        <v>45314</v>
      </c>
    </row>
    <row r="8" spans="1:2" x14ac:dyDescent="0.15">
      <c r="A8" t="s">
        <v>9</v>
      </c>
      <c r="B8" s="2">
        <v>0.56120370370370376</v>
      </c>
    </row>
    <row r="9" spans="1:2" x14ac:dyDescent="0.15">
      <c r="A9" t="s">
        <v>10</v>
      </c>
      <c r="B9" t="s">
        <v>11</v>
      </c>
    </row>
    <row r="10" spans="1:2" x14ac:dyDescent="0.15">
      <c r="A10" t="s">
        <v>12</v>
      </c>
      <c r="B10">
        <v>14092513</v>
      </c>
    </row>
    <row r="11" spans="1:2" x14ac:dyDescent="0.15">
      <c r="A11" t="s">
        <v>13</v>
      </c>
      <c r="B11" t="s">
        <v>14</v>
      </c>
    </row>
    <row r="13" spans="1:2" ht="14" x14ac:dyDescent="0.15">
      <c r="A13" s="3" t="s">
        <v>15</v>
      </c>
      <c r="B13" s="4"/>
    </row>
    <row r="14" spans="1:2" x14ac:dyDescent="0.15">
      <c r="A14" t="s">
        <v>16</v>
      </c>
      <c r="B14" t="s">
        <v>17</v>
      </c>
    </row>
    <row r="15" spans="1:2" x14ac:dyDescent="0.15">
      <c r="A15" t="s">
        <v>18</v>
      </c>
      <c r="B15" t="s">
        <v>19</v>
      </c>
    </row>
    <row r="16" spans="1:2" x14ac:dyDescent="0.15">
      <c r="A16" t="s">
        <v>20</v>
      </c>
    </row>
    <row r="17" spans="1:15" x14ac:dyDescent="0.15">
      <c r="A17" t="s">
        <v>21</v>
      </c>
      <c r="B17" t="s">
        <v>22</v>
      </c>
    </row>
    <row r="18" spans="1:15" x14ac:dyDescent="0.15">
      <c r="B18" t="s">
        <v>23</v>
      </c>
    </row>
    <row r="19" spans="1:15" x14ac:dyDescent="0.15">
      <c r="A19" t="s">
        <v>24</v>
      </c>
      <c r="B19" t="s">
        <v>25</v>
      </c>
    </row>
    <row r="20" spans="1:15" x14ac:dyDescent="0.15">
      <c r="B20" t="s">
        <v>26</v>
      </c>
    </row>
    <row r="21" spans="1:15" x14ac:dyDescent="0.15">
      <c r="B21" t="s">
        <v>27</v>
      </c>
    </row>
    <row r="22" spans="1:15" x14ac:dyDescent="0.15">
      <c r="B22" t="s">
        <v>28</v>
      </c>
    </row>
    <row r="23" spans="1:15" x14ac:dyDescent="0.15">
      <c r="B23" t="s">
        <v>29</v>
      </c>
    </row>
    <row r="24" spans="1:15" x14ac:dyDescent="0.15">
      <c r="B24" t="s">
        <v>30</v>
      </c>
    </row>
    <row r="25" spans="1:15" x14ac:dyDescent="0.15">
      <c r="B25" t="s">
        <v>31</v>
      </c>
    </row>
    <row r="26" spans="1:15" x14ac:dyDescent="0.15">
      <c r="B26" t="s">
        <v>32</v>
      </c>
    </row>
    <row r="28" spans="1:15" ht="14" x14ac:dyDescent="0.15">
      <c r="A28" s="3" t="s">
        <v>33</v>
      </c>
      <c r="B28" s="4"/>
    </row>
    <row r="30" spans="1:15" x14ac:dyDescent="0.15">
      <c r="B30" s="5"/>
      <c r="C30" s="6">
        <v>1</v>
      </c>
      <c r="D30" s="6">
        <v>2</v>
      </c>
      <c r="E30" s="6">
        <v>3</v>
      </c>
      <c r="F30" s="6">
        <v>4</v>
      </c>
      <c r="G30" s="6">
        <v>5</v>
      </c>
      <c r="H30" s="6">
        <v>6</v>
      </c>
      <c r="I30" s="6">
        <v>7</v>
      </c>
      <c r="J30" s="6">
        <v>8</v>
      </c>
      <c r="K30" s="6">
        <v>9</v>
      </c>
      <c r="L30" s="6">
        <v>10</v>
      </c>
      <c r="M30" s="6">
        <v>11</v>
      </c>
      <c r="N30" s="6">
        <v>12</v>
      </c>
    </row>
    <row r="31" spans="1:15" ht="14" x14ac:dyDescent="0.15">
      <c r="B31" s="6" t="s">
        <v>34</v>
      </c>
      <c r="C31" s="7" t="s">
        <v>35</v>
      </c>
      <c r="D31" s="7" t="s">
        <v>36</v>
      </c>
      <c r="E31" s="7" t="s">
        <v>37</v>
      </c>
      <c r="F31" s="7" t="s">
        <v>38</v>
      </c>
      <c r="G31" s="7" t="s">
        <v>39</v>
      </c>
      <c r="H31" s="7" t="s">
        <v>40</v>
      </c>
      <c r="I31" s="7" t="s">
        <v>41</v>
      </c>
      <c r="J31" s="7" t="s">
        <v>42</v>
      </c>
      <c r="K31" s="7" t="s">
        <v>43</v>
      </c>
      <c r="L31" s="7" t="s">
        <v>44</v>
      </c>
      <c r="M31" s="7" t="s">
        <v>45</v>
      </c>
      <c r="N31" s="7" t="s">
        <v>46</v>
      </c>
      <c r="O31" s="8" t="s">
        <v>47</v>
      </c>
    </row>
    <row r="32" spans="1:15" ht="14" x14ac:dyDescent="0.15">
      <c r="B32" s="6" t="s">
        <v>48</v>
      </c>
      <c r="C32" s="7" t="s">
        <v>49</v>
      </c>
      <c r="D32" s="7" t="s">
        <v>50</v>
      </c>
      <c r="E32" s="7" t="s">
        <v>51</v>
      </c>
      <c r="F32" s="7" t="s">
        <v>52</v>
      </c>
      <c r="G32" s="7" t="s">
        <v>53</v>
      </c>
      <c r="H32" s="7" t="s">
        <v>54</v>
      </c>
      <c r="I32" s="7" t="s">
        <v>55</v>
      </c>
      <c r="J32" s="7" t="s">
        <v>56</v>
      </c>
      <c r="K32" s="7" t="s">
        <v>57</v>
      </c>
      <c r="L32" s="7" t="s">
        <v>58</v>
      </c>
      <c r="M32" s="7" t="s">
        <v>59</v>
      </c>
      <c r="N32" s="7" t="s">
        <v>60</v>
      </c>
      <c r="O32" s="8" t="s">
        <v>47</v>
      </c>
    </row>
    <row r="33" spans="1:15" ht="14" x14ac:dyDescent="0.15">
      <c r="B33" s="6" t="s">
        <v>61</v>
      </c>
      <c r="C33" s="7" t="s">
        <v>62</v>
      </c>
      <c r="D33" s="7" t="s">
        <v>63</v>
      </c>
      <c r="E33" s="7" t="s">
        <v>64</v>
      </c>
      <c r="F33" s="7" t="s">
        <v>65</v>
      </c>
      <c r="G33" s="7" t="s">
        <v>66</v>
      </c>
      <c r="H33" s="7" t="s">
        <v>67</v>
      </c>
      <c r="I33" s="7" t="s">
        <v>68</v>
      </c>
      <c r="J33" s="7" t="s">
        <v>69</v>
      </c>
      <c r="K33" s="7" t="s">
        <v>70</v>
      </c>
      <c r="L33" s="7" t="s">
        <v>71</v>
      </c>
      <c r="M33" s="7" t="s">
        <v>72</v>
      </c>
      <c r="N33" s="7" t="s">
        <v>73</v>
      </c>
      <c r="O33" s="8" t="s">
        <v>47</v>
      </c>
    </row>
    <row r="34" spans="1:15" ht="14" x14ac:dyDescent="0.15">
      <c r="B34" s="6" t="s">
        <v>74</v>
      </c>
      <c r="C34" s="7" t="s">
        <v>75</v>
      </c>
      <c r="D34" s="7" t="s">
        <v>76</v>
      </c>
      <c r="E34" s="7" t="s">
        <v>77</v>
      </c>
      <c r="F34" s="7" t="s">
        <v>78</v>
      </c>
      <c r="G34" s="7" t="s">
        <v>79</v>
      </c>
      <c r="H34" s="7" t="s">
        <v>80</v>
      </c>
      <c r="I34" s="7" t="s">
        <v>81</v>
      </c>
      <c r="J34" s="7" t="s">
        <v>82</v>
      </c>
      <c r="K34" s="7" t="s">
        <v>83</v>
      </c>
      <c r="L34" s="7" t="s">
        <v>84</v>
      </c>
      <c r="M34" s="7" t="s">
        <v>85</v>
      </c>
      <c r="N34" s="7" t="s">
        <v>86</v>
      </c>
      <c r="O34" s="8" t="s">
        <v>47</v>
      </c>
    </row>
    <row r="35" spans="1:15" ht="14" x14ac:dyDescent="0.15">
      <c r="B35" s="6" t="s">
        <v>87</v>
      </c>
      <c r="C35" s="7" t="s">
        <v>88</v>
      </c>
      <c r="D35" s="7" t="s">
        <v>89</v>
      </c>
      <c r="E35" s="7" t="s">
        <v>90</v>
      </c>
      <c r="F35" s="7" t="s">
        <v>91</v>
      </c>
      <c r="G35" s="7" t="s">
        <v>92</v>
      </c>
      <c r="H35" s="7" t="s">
        <v>93</v>
      </c>
      <c r="I35" s="7" t="s">
        <v>94</v>
      </c>
      <c r="J35" s="7" t="s">
        <v>95</v>
      </c>
      <c r="K35" s="7" t="s">
        <v>96</v>
      </c>
      <c r="L35" s="7" t="s">
        <v>97</v>
      </c>
      <c r="M35" s="7" t="s">
        <v>98</v>
      </c>
      <c r="N35" s="7" t="s">
        <v>99</v>
      </c>
      <c r="O35" s="8" t="s">
        <v>47</v>
      </c>
    </row>
    <row r="36" spans="1:15" ht="14" x14ac:dyDescent="0.15">
      <c r="B36" s="6" t="s">
        <v>100</v>
      </c>
      <c r="C36" s="7" t="s">
        <v>101</v>
      </c>
      <c r="D36" s="7" t="s">
        <v>102</v>
      </c>
      <c r="E36" s="7" t="s">
        <v>103</v>
      </c>
      <c r="F36" s="7" t="s">
        <v>104</v>
      </c>
      <c r="G36" s="7" t="s">
        <v>105</v>
      </c>
      <c r="H36" s="7" t="s">
        <v>106</v>
      </c>
      <c r="I36" s="7" t="s">
        <v>107</v>
      </c>
      <c r="J36" s="7" t="s">
        <v>108</v>
      </c>
      <c r="K36" s="7" t="s">
        <v>109</v>
      </c>
      <c r="L36" s="7" t="s">
        <v>110</v>
      </c>
      <c r="M36" s="7" t="s">
        <v>111</v>
      </c>
      <c r="N36" s="7" t="s">
        <v>112</v>
      </c>
      <c r="O36" s="8" t="s">
        <v>47</v>
      </c>
    </row>
    <row r="37" spans="1:15" ht="14" x14ac:dyDescent="0.15">
      <c r="B37" s="6" t="s">
        <v>113</v>
      </c>
      <c r="C37" s="7" t="s">
        <v>114</v>
      </c>
      <c r="D37" s="7" t="s">
        <v>115</v>
      </c>
      <c r="E37" s="7" t="s">
        <v>116</v>
      </c>
      <c r="F37" s="7" t="s">
        <v>117</v>
      </c>
      <c r="G37" s="7" t="s">
        <v>118</v>
      </c>
      <c r="H37" s="7" t="s">
        <v>119</v>
      </c>
      <c r="I37" s="7" t="s">
        <v>120</v>
      </c>
      <c r="J37" s="7" t="s">
        <v>121</v>
      </c>
      <c r="K37" s="7" t="s">
        <v>122</v>
      </c>
      <c r="L37" s="7" t="s">
        <v>123</v>
      </c>
      <c r="M37" s="7" t="s">
        <v>124</v>
      </c>
      <c r="N37" s="7" t="s">
        <v>125</v>
      </c>
      <c r="O37" s="8" t="s">
        <v>47</v>
      </c>
    </row>
    <row r="38" spans="1:15" ht="14" x14ac:dyDescent="0.15">
      <c r="B38" s="6" t="s">
        <v>126</v>
      </c>
      <c r="C38" s="7" t="s">
        <v>127</v>
      </c>
      <c r="D38" s="7" t="s">
        <v>128</v>
      </c>
      <c r="E38" s="7" t="s">
        <v>129</v>
      </c>
      <c r="F38" s="7" t="s">
        <v>130</v>
      </c>
      <c r="G38" s="7" t="s">
        <v>131</v>
      </c>
      <c r="H38" s="7" t="s">
        <v>132</v>
      </c>
      <c r="I38" s="7" t="s">
        <v>133</v>
      </c>
      <c r="J38" s="7" t="s">
        <v>134</v>
      </c>
      <c r="K38" s="7" t="s">
        <v>135</v>
      </c>
      <c r="L38" s="7" t="s">
        <v>136</v>
      </c>
      <c r="M38" s="7" t="s">
        <v>137</v>
      </c>
      <c r="N38" s="7" t="s">
        <v>138</v>
      </c>
      <c r="O38" s="8" t="s">
        <v>47</v>
      </c>
    </row>
    <row r="40" spans="1:15" ht="14" x14ac:dyDescent="0.15">
      <c r="A40" s="3" t="s">
        <v>139</v>
      </c>
      <c r="B40" s="4"/>
    </row>
    <row r="41" spans="1:15" x14ac:dyDescent="0.15">
      <c r="A41" t="s">
        <v>140</v>
      </c>
      <c r="B41">
        <v>23.8</v>
      </c>
    </row>
    <row r="43" spans="1:15" x14ac:dyDescent="0.15">
      <c r="B43" s="5"/>
      <c r="C43" s="6">
        <v>1</v>
      </c>
      <c r="D43" s="6">
        <v>2</v>
      </c>
      <c r="E43" s="6">
        <v>3</v>
      </c>
      <c r="F43" s="6">
        <v>4</v>
      </c>
      <c r="G43" s="6">
        <v>5</v>
      </c>
      <c r="H43" s="6">
        <v>6</v>
      </c>
      <c r="I43" s="6">
        <v>7</v>
      </c>
      <c r="J43" s="6">
        <v>8</v>
      </c>
      <c r="K43" s="6">
        <v>9</v>
      </c>
      <c r="L43" s="6">
        <v>10</v>
      </c>
      <c r="M43" s="6">
        <v>11</v>
      </c>
      <c r="N43" s="6">
        <v>12</v>
      </c>
    </row>
    <row r="44" spans="1:15" ht="14" x14ac:dyDescent="0.15">
      <c r="B44" s="6" t="s">
        <v>34</v>
      </c>
      <c r="C44" s="9">
        <v>856</v>
      </c>
      <c r="D44" s="9">
        <v>982</v>
      </c>
      <c r="E44" s="9">
        <v>855</v>
      </c>
      <c r="F44" s="10">
        <v>308</v>
      </c>
      <c r="G44" s="10">
        <v>322</v>
      </c>
      <c r="H44" s="10">
        <v>352</v>
      </c>
      <c r="I44" s="9">
        <v>887</v>
      </c>
      <c r="J44" s="9">
        <v>876</v>
      </c>
      <c r="K44" s="9">
        <v>876</v>
      </c>
      <c r="L44" s="11">
        <v>453</v>
      </c>
      <c r="M44" s="11">
        <v>656</v>
      </c>
      <c r="N44" s="11">
        <v>615</v>
      </c>
      <c r="O44" s="12">
        <v>485528</v>
      </c>
    </row>
    <row r="45" spans="1:15" ht="14" x14ac:dyDescent="0.15">
      <c r="B45" s="6" t="s">
        <v>48</v>
      </c>
      <c r="C45" s="11">
        <v>680</v>
      </c>
      <c r="D45" s="11">
        <v>709</v>
      </c>
      <c r="E45" s="11">
        <v>677</v>
      </c>
      <c r="F45" s="13">
        <v>3457</v>
      </c>
      <c r="G45" s="14">
        <v>4816</v>
      </c>
      <c r="H45" s="15">
        <v>4118</v>
      </c>
      <c r="I45" s="10">
        <v>1</v>
      </c>
      <c r="J45" s="10">
        <v>11</v>
      </c>
      <c r="K45" s="10">
        <v>6</v>
      </c>
      <c r="L45" s="10">
        <v>0</v>
      </c>
      <c r="M45" s="10">
        <v>0</v>
      </c>
      <c r="N45" s="10">
        <v>0</v>
      </c>
      <c r="O45" s="12">
        <v>485528</v>
      </c>
    </row>
    <row r="46" spans="1:15" ht="14" x14ac:dyDescent="0.15">
      <c r="B46" s="6" t="s">
        <v>61</v>
      </c>
      <c r="C46" s="10">
        <v>0</v>
      </c>
      <c r="D46" s="10">
        <v>0</v>
      </c>
      <c r="E46" s="10">
        <v>0</v>
      </c>
      <c r="F46" s="10">
        <v>18</v>
      </c>
      <c r="G46" s="10">
        <v>0</v>
      </c>
      <c r="H46" s="10">
        <v>0</v>
      </c>
      <c r="I46" s="10">
        <v>0</v>
      </c>
      <c r="J46" s="10">
        <v>6</v>
      </c>
      <c r="K46" s="10">
        <v>0</v>
      </c>
      <c r="L46" s="10">
        <v>0</v>
      </c>
      <c r="M46" s="10">
        <v>18</v>
      </c>
      <c r="N46" s="10">
        <v>0</v>
      </c>
      <c r="O46" s="12">
        <v>485528</v>
      </c>
    </row>
    <row r="47" spans="1:15" ht="14" x14ac:dyDescent="0.15">
      <c r="B47" s="6" t="s">
        <v>74</v>
      </c>
      <c r="C47" s="16">
        <v>1777</v>
      </c>
      <c r="D47" s="17">
        <v>1649</v>
      </c>
      <c r="E47" s="16">
        <v>1703</v>
      </c>
      <c r="F47" s="17">
        <v>1449</v>
      </c>
      <c r="G47" s="17">
        <v>1502</v>
      </c>
      <c r="H47" s="17">
        <v>1559</v>
      </c>
      <c r="I47" s="9">
        <v>1236</v>
      </c>
      <c r="J47" s="9">
        <v>1136</v>
      </c>
      <c r="K47" s="9">
        <v>1199</v>
      </c>
      <c r="L47" s="17">
        <v>1385</v>
      </c>
      <c r="M47" s="17">
        <v>1291</v>
      </c>
      <c r="N47" s="9">
        <v>1233</v>
      </c>
      <c r="O47" s="12">
        <v>485528</v>
      </c>
    </row>
    <row r="48" spans="1:15" ht="14" x14ac:dyDescent="0.15">
      <c r="B48" s="6" t="s">
        <v>87</v>
      </c>
      <c r="C48" s="17">
        <v>1434</v>
      </c>
      <c r="D48" s="17">
        <v>1537</v>
      </c>
      <c r="E48" s="17">
        <v>1497</v>
      </c>
      <c r="F48" s="18">
        <v>5863</v>
      </c>
      <c r="G48" s="18">
        <v>5570</v>
      </c>
      <c r="H48" s="19">
        <v>5383</v>
      </c>
      <c r="I48" s="10">
        <v>0</v>
      </c>
      <c r="J48" s="10">
        <v>3</v>
      </c>
      <c r="K48" s="10">
        <v>0</v>
      </c>
      <c r="L48" s="10">
        <v>2</v>
      </c>
      <c r="M48" s="10">
        <v>0</v>
      </c>
      <c r="N48" s="10">
        <v>0</v>
      </c>
      <c r="O48" s="12">
        <v>485528</v>
      </c>
    </row>
    <row r="49" spans="2:15" ht="14" x14ac:dyDescent="0.15">
      <c r="B49" s="6" t="s">
        <v>100</v>
      </c>
      <c r="C49" s="10">
        <v>0</v>
      </c>
      <c r="D49" s="10">
        <v>0</v>
      </c>
      <c r="E49" s="10">
        <v>18</v>
      </c>
      <c r="F49" s="10">
        <v>0</v>
      </c>
      <c r="G49" s="10">
        <v>0</v>
      </c>
      <c r="H49" s="10">
        <v>5</v>
      </c>
      <c r="I49" s="10">
        <v>0</v>
      </c>
      <c r="J49" s="10">
        <v>9</v>
      </c>
      <c r="K49" s="10">
        <v>0</v>
      </c>
      <c r="L49" s="10">
        <v>0</v>
      </c>
      <c r="M49" s="10">
        <v>18</v>
      </c>
      <c r="N49" s="10">
        <v>0</v>
      </c>
      <c r="O49" s="12">
        <v>485528</v>
      </c>
    </row>
    <row r="50" spans="2:15" ht="14" x14ac:dyDescent="0.15">
      <c r="B50" s="6" t="s">
        <v>113</v>
      </c>
      <c r="C50" s="17">
        <v>1639</v>
      </c>
      <c r="D50" s="17">
        <v>1488</v>
      </c>
      <c r="E50" s="17">
        <v>1523</v>
      </c>
      <c r="F50" s="20">
        <v>4296</v>
      </c>
      <c r="G50" s="15">
        <v>4009</v>
      </c>
      <c r="H50" s="15">
        <v>4128</v>
      </c>
      <c r="I50" s="16">
        <v>1695</v>
      </c>
      <c r="J50" s="16">
        <v>1699</v>
      </c>
      <c r="K50" s="17">
        <v>1633</v>
      </c>
      <c r="L50" s="16">
        <v>1735</v>
      </c>
      <c r="M50" s="16">
        <v>1738</v>
      </c>
      <c r="N50" s="16">
        <v>1937</v>
      </c>
      <c r="O50" s="12">
        <v>485528</v>
      </c>
    </row>
    <row r="51" spans="2:15" ht="14" x14ac:dyDescent="0.15">
      <c r="B51" s="6" t="s">
        <v>126</v>
      </c>
      <c r="C51" s="17">
        <v>1613</v>
      </c>
      <c r="D51" s="17">
        <v>1456</v>
      </c>
      <c r="E51" s="17">
        <v>1503</v>
      </c>
      <c r="F51" s="19">
        <v>5046</v>
      </c>
      <c r="G51" s="20">
        <v>4328</v>
      </c>
      <c r="H51" s="20">
        <v>4604</v>
      </c>
      <c r="I51" s="10">
        <v>19</v>
      </c>
      <c r="J51" s="10">
        <v>0</v>
      </c>
      <c r="K51" s="10">
        <v>0</v>
      </c>
      <c r="L51" s="10">
        <v>0</v>
      </c>
      <c r="M51" s="10">
        <v>1</v>
      </c>
      <c r="N51" s="10">
        <v>0</v>
      </c>
      <c r="O51" s="12">
        <v>485528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57BCDF-82AE-9546-B2AD-F7BD0A784B3A}">
  <dimension ref="A1:N32"/>
  <sheetViews>
    <sheetView workbookViewId="0">
      <selection activeCell="C18" sqref="C18"/>
    </sheetView>
  </sheetViews>
  <sheetFormatPr baseColWidth="10" defaultRowHeight="13" x14ac:dyDescent="0.15"/>
  <sheetData>
    <row r="1" spans="1:14" x14ac:dyDescent="0.15">
      <c r="A1" s="5"/>
      <c r="B1" s="6">
        <v>1</v>
      </c>
      <c r="C1" s="6">
        <v>2</v>
      </c>
      <c r="D1" s="6">
        <v>3</v>
      </c>
      <c r="E1" s="6">
        <v>4</v>
      </c>
      <c r="F1" s="6">
        <v>5</v>
      </c>
      <c r="G1" s="6">
        <v>6</v>
      </c>
      <c r="H1" s="6">
        <v>7</v>
      </c>
      <c r="I1" s="6">
        <v>8</v>
      </c>
      <c r="J1" s="6">
        <v>9</v>
      </c>
      <c r="K1" s="6">
        <v>10</v>
      </c>
      <c r="L1" s="6">
        <v>11</v>
      </c>
      <c r="M1" s="6">
        <v>12</v>
      </c>
    </row>
    <row r="2" spans="1:14" ht="14" x14ac:dyDescent="0.15">
      <c r="A2" s="6" t="s">
        <v>34</v>
      </c>
      <c r="B2" s="11">
        <v>875</v>
      </c>
      <c r="C2" s="9">
        <v>993</v>
      </c>
      <c r="D2" s="11">
        <v>696</v>
      </c>
      <c r="E2" s="10">
        <v>268</v>
      </c>
      <c r="F2" s="10">
        <v>277</v>
      </c>
      <c r="G2" s="10">
        <v>292</v>
      </c>
      <c r="H2" s="11">
        <v>722</v>
      </c>
      <c r="I2" s="11">
        <v>618</v>
      </c>
      <c r="J2" s="11">
        <v>694</v>
      </c>
      <c r="K2" s="10">
        <v>434</v>
      </c>
      <c r="L2" s="11">
        <v>529</v>
      </c>
      <c r="M2" s="11">
        <v>481</v>
      </c>
    </row>
    <row r="3" spans="1:14" ht="14" x14ac:dyDescent="0.15">
      <c r="A3" s="6" t="s">
        <v>48</v>
      </c>
      <c r="B3" s="11">
        <v>678</v>
      </c>
      <c r="C3" s="11">
        <v>666</v>
      </c>
      <c r="D3" s="11">
        <v>547</v>
      </c>
      <c r="E3" s="21">
        <v>3268</v>
      </c>
      <c r="F3" s="20">
        <v>4912</v>
      </c>
      <c r="G3" s="15">
        <v>4183</v>
      </c>
      <c r="H3" s="10">
        <v>1</v>
      </c>
      <c r="I3" s="10">
        <v>0</v>
      </c>
      <c r="J3" s="10">
        <v>17</v>
      </c>
      <c r="K3" s="10">
        <v>0</v>
      </c>
      <c r="L3" s="10">
        <v>8</v>
      </c>
      <c r="M3" s="10">
        <v>5</v>
      </c>
    </row>
    <row r="4" spans="1:14" ht="14" x14ac:dyDescent="0.15">
      <c r="A4" s="6" t="s">
        <v>61</v>
      </c>
      <c r="B4" s="10">
        <v>7</v>
      </c>
      <c r="C4" s="10">
        <v>5</v>
      </c>
      <c r="D4" s="10">
        <v>0</v>
      </c>
      <c r="E4" s="10">
        <v>0</v>
      </c>
      <c r="F4" s="10">
        <v>0</v>
      </c>
      <c r="G4" s="10">
        <v>2</v>
      </c>
      <c r="H4" s="10">
        <v>0</v>
      </c>
      <c r="I4" s="10">
        <v>0</v>
      </c>
      <c r="J4" s="10">
        <v>2</v>
      </c>
      <c r="K4" s="10">
        <v>1</v>
      </c>
      <c r="L4" s="10">
        <v>0</v>
      </c>
      <c r="M4" s="10">
        <v>0</v>
      </c>
    </row>
    <row r="5" spans="1:14" ht="14" x14ac:dyDescent="0.15">
      <c r="A5" s="6" t="s">
        <v>74</v>
      </c>
      <c r="B5" s="16">
        <v>1961</v>
      </c>
      <c r="C5" s="16">
        <v>1859</v>
      </c>
      <c r="D5" s="17">
        <v>1832</v>
      </c>
      <c r="E5" s="17">
        <v>1419</v>
      </c>
      <c r="F5" s="17">
        <v>1455</v>
      </c>
      <c r="G5" s="17">
        <v>1437</v>
      </c>
      <c r="H5" s="9">
        <v>1325</v>
      </c>
      <c r="I5" s="9">
        <v>1226</v>
      </c>
      <c r="J5" s="9">
        <v>1286</v>
      </c>
      <c r="K5" s="17">
        <v>1426</v>
      </c>
      <c r="L5" s="17">
        <v>1408</v>
      </c>
      <c r="M5" s="17">
        <v>1381</v>
      </c>
    </row>
    <row r="6" spans="1:14" ht="14" x14ac:dyDescent="0.15">
      <c r="A6" s="6" t="s">
        <v>87</v>
      </c>
      <c r="B6" s="17">
        <v>1569</v>
      </c>
      <c r="C6" s="17">
        <v>1668</v>
      </c>
      <c r="D6" s="17">
        <v>1585</v>
      </c>
      <c r="E6" s="18">
        <v>6426</v>
      </c>
      <c r="F6" s="18">
        <v>6019</v>
      </c>
      <c r="G6" s="18">
        <v>6187</v>
      </c>
      <c r="H6" s="10">
        <v>0</v>
      </c>
      <c r="I6" s="10">
        <v>19</v>
      </c>
      <c r="J6" s="10">
        <v>0</v>
      </c>
      <c r="K6" s="10">
        <v>25</v>
      </c>
      <c r="L6" s="10">
        <v>0</v>
      </c>
      <c r="M6" s="10">
        <v>0</v>
      </c>
    </row>
    <row r="7" spans="1:14" ht="14" x14ac:dyDescent="0.15">
      <c r="A7" s="6" t="s">
        <v>100</v>
      </c>
      <c r="B7" s="10">
        <v>0</v>
      </c>
      <c r="C7" s="10">
        <v>0</v>
      </c>
      <c r="D7" s="10">
        <v>18</v>
      </c>
      <c r="E7" s="10">
        <v>0</v>
      </c>
      <c r="F7" s="10">
        <v>0</v>
      </c>
      <c r="G7" s="10">
        <v>5</v>
      </c>
      <c r="H7" s="10">
        <v>0</v>
      </c>
      <c r="I7" s="10">
        <v>9</v>
      </c>
      <c r="J7" s="10">
        <v>0</v>
      </c>
      <c r="K7" s="10">
        <v>0</v>
      </c>
      <c r="L7" s="10">
        <v>18</v>
      </c>
      <c r="M7" s="10">
        <v>0</v>
      </c>
      <c r="N7" s="12">
        <v>485528</v>
      </c>
    </row>
    <row r="8" spans="1:14" ht="14" x14ac:dyDescent="0.15">
      <c r="A8" s="6" t="s">
        <v>113</v>
      </c>
      <c r="B8" s="17">
        <v>1639</v>
      </c>
      <c r="C8" s="17">
        <v>1488</v>
      </c>
      <c r="D8" s="17">
        <v>1523</v>
      </c>
      <c r="E8" s="20">
        <v>4296</v>
      </c>
      <c r="F8" s="15">
        <v>4009</v>
      </c>
      <c r="G8" s="15">
        <v>4128</v>
      </c>
      <c r="H8" s="16">
        <v>1695</v>
      </c>
      <c r="I8" s="16">
        <v>1699</v>
      </c>
      <c r="J8" s="17">
        <v>1633</v>
      </c>
      <c r="K8" s="16">
        <v>1735</v>
      </c>
      <c r="L8" s="16">
        <v>1738</v>
      </c>
      <c r="M8" s="16">
        <v>1937</v>
      </c>
      <c r="N8" s="12">
        <v>485528</v>
      </c>
    </row>
    <row r="9" spans="1:14" ht="14" x14ac:dyDescent="0.15">
      <c r="A9" s="6" t="s">
        <v>126</v>
      </c>
      <c r="B9" s="17">
        <v>1613</v>
      </c>
      <c r="C9" s="17">
        <v>1456</v>
      </c>
      <c r="D9" s="17">
        <v>1503</v>
      </c>
      <c r="E9" s="19">
        <v>5046</v>
      </c>
      <c r="F9" s="20">
        <v>4328</v>
      </c>
      <c r="G9" s="20">
        <v>4604</v>
      </c>
      <c r="H9" s="10">
        <v>19</v>
      </c>
      <c r="I9" s="10">
        <v>0</v>
      </c>
      <c r="J9" s="10">
        <v>0</v>
      </c>
      <c r="K9" s="10">
        <v>0</v>
      </c>
      <c r="L9" s="10">
        <v>1</v>
      </c>
      <c r="M9" s="10">
        <v>0</v>
      </c>
      <c r="N9" s="12">
        <v>485528</v>
      </c>
    </row>
    <row r="13" spans="1:14" x14ac:dyDescent="0.15">
      <c r="A13" s="22" t="s">
        <v>141</v>
      </c>
      <c r="B13">
        <f>AVERAGE(B2:D2)</f>
        <v>854.66666666666663</v>
      </c>
      <c r="C13">
        <f>STDEV(B2:D2)</f>
        <v>149.54040702543662</v>
      </c>
    </row>
    <row r="14" spans="1:14" x14ac:dyDescent="0.15">
      <c r="A14" s="22" t="s">
        <v>142</v>
      </c>
      <c r="B14">
        <f>AVERAGE(E2:G2)</f>
        <v>279</v>
      </c>
      <c r="C14">
        <f>STDEV(E2:G2)</f>
        <v>12.124355652982141</v>
      </c>
    </row>
    <row r="15" spans="1:14" x14ac:dyDescent="0.15">
      <c r="A15" s="22" t="s">
        <v>143</v>
      </c>
      <c r="B15">
        <f>AVERAGE(H2:J2)</f>
        <v>678</v>
      </c>
      <c r="C15">
        <f>STDEV(H2:J2)</f>
        <v>53.814496188294839</v>
      </c>
    </row>
    <row r="16" spans="1:14" x14ac:dyDescent="0.15">
      <c r="A16" s="22" t="s">
        <v>144</v>
      </c>
      <c r="B16">
        <f>AVERAGE(K2:M2)</f>
        <v>481.33333333333331</v>
      </c>
      <c r="C16">
        <f>STDEV(K2:M2)</f>
        <v>47.500877184882953</v>
      </c>
    </row>
    <row r="17" spans="1:3" x14ac:dyDescent="0.15">
      <c r="A17" s="22" t="s">
        <v>145</v>
      </c>
      <c r="B17">
        <f>AVERAGE(B3:D3)</f>
        <v>630.33333333333337</v>
      </c>
      <c r="C17">
        <f>STDEV(B3:D3)</f>
        <v>72.417769458423209</v>
      </c>
    </row>
    <row r="18" spans="1:3" x14ac:dyDescent="0.15">
      <c r="A18" s="22" t="s">
        <v>156</v>
      </c>
      <c r="B18">
        <f>AVERAGE(E3:G3)</f>
        <v>4121</v>
      </c>
      <c r="C18">
        <f>STDEV(E3:G3)</f>
        <v>823.75178300262269</v>
      </c>
    </row>
    <row r="20" spans="1:3" x14ac:dyDescent="0.15">
      <c r="A20" s="22" t="s">
        <v>146</v>
      </c>
      <c r="B20">
        <f>AVERAGE(B5:D5)</f>
        <v>1884</v>
      </c>
      <c r="C20">
        <f>STDEV(B5:D5)</f>
        <v>68.036754772696213</v>
      </c>
    </row>
    <row r="21" spans="1:3" x14ac:dyDescent="0.15">
      <c r="A21" s="22" t="s">
        <v>147</v>
      </c>
      <c r="B21">
        <f>AVERAGE(E5:G5)</f>
        <v>1437</v>
      </c>
      <c r="C21">
        <f>STDEV(E5:G5)</f>
        <v>18</v>
      </c>
    </row>
    <row r="22" spans="1:3" x14ac:dyDescent="0.15">
      <c r="A22" s="22" t="s">
        <v>148</v>
      </c>
      <c r="B22">
        <f>AVERAGE(H5:J5)</f>
        <v>1279</v>
      </c>
      <c r="C22">
        <f>STDEV(H5:J5)</f>
        <v>49.869830559166729</v>
      </c>
    </row>
    <row r="23" spans="1:3" x14ac:dyDescent="0.15">
      <c r="A23" s="22" t="s">
        <v>149</v>
      </c>
      <c r="B23">
        <f>AVERAGE(K5:M5)</f>
        <v>1405</v>
      </c>
      <c r="C23">
        <f>STDEV(K5:M5)</f>
        <v>22.649503305812249</v>
      </c>
    </row>
    <row r="24" spans="1:3" x14ac:dyDescent="0.15">
      <c r="A24" s="22" t="s">
        <v>150</v>
      </c>
      <c r="B24">
        <f>AVERAGE(B6:D6)</f>
        <v>1607.3333333333333</v>
      </c>
      <c r="C24">
        <f>STDEV(B6:D6)</f>
        <v>53.144457221175315</v>
      </c>
    </row>
    <row r="25" spans="1:3" x14ac:dyDescent="0.15">
      <c r="A25" s="22" t="s">
        <v>157</v>
      </c>
      <c r="B25">
        <f>AVERAGE(E6:G6)</f>
        <v>6210.666666666667</v>
      </c>
      <c r="C25">
        <f>STDEV(E6:G6)</f>
        <v>204.52954146854515</v>
      </c>
    </row>
    <row r="27" spans="1:3" x14ac:dyDescent="0.15">
      <c r="A27" s="22" t="s">
        <v>151</v>
      </c>
      <c r="B27">
        <f>AVERAGE(B8:D8)</f>
        <v>1550</v>
      </c>
      <c r="C27">
        <f>STDEV(B8:D8)</f>
        <v>79.037965560861949</v>
      </c>
    </row>
    <row r="28" spans="1:3" x14ac:dyDescent="0.15">
      <c r="A28" s="22" t="s">
        <v>152</v>
      </c>
      <c r="B28">
        <f>AVERAGE(E8:G8)</f>
        <v>4144.333333333333</v>
      </c>
      <c r="C28">
        <f>STDEV(E8:G8)</f>
        <v>144.1954691844835</v>
      </c>
    </row>
    <row r="29" spans="1:3" x14ac:dyDescent="0.15">
      <c r="A29" s="22" t="s">
        <v>153</v>
      </c>
      <c r="B29">
        <f>AVERAGE(H8:J8)</f>
        <v>1675.6666666666667</v>
      </c>
      <c r="C29">
        <f>STDEV(H8:J8)</f>
        <v>37.004504230341112</v>
      </c>
    </row>
    <row r="30" spans="1:3" x14ac:dyDescent="0.15">
      <c r="A30" s="22" t="s">
        <v>154</v>
      </c>
      <c r="B30">
        <f>AVERAGE(K8:M8)</f>
        <v>1803.3333333333333</v>
      </c>
      <c r="C30">
        <f>STDEV(K8:M8)</f>
        <v>115.76844705416642</v>
      </c>
    </row>
    <row r="31" spans="1:3" x14ac:dyDescent="0.15">
      <c r="A31" s="22" t="s">
        <v>155</v>
      </c>
      <c r="B31">
        <f>AVERAGE(B9:D9)</f>
        <v>1524</v>
      </c>
      <c r="C31">
        <f>STDEV(B9:D9)</f>
        <v>80.579153631693103</v>
      </c>
    </row>
    <row r="32" spans="1:3" x14ac:dyDescent="0.15">
      <c r="A32" s="22" t="s">
        <v>158</v>
      </c>
      <c r="B32">
        <f>AVERAGE(E9:G9)</f>
        <v>4659.333333333333</v>
      </c>
      <c r="C32">
        <f>STDEV(E9:G9)</f>
        <v>362.18411524159001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E2508-37DA-5B44-96DA-1F40E2876F99}">
  <dimension ref="A1:E21"/>
  <sheetViews>
    <sheetView workbookViewId="0">
      <selection activeCell="C16" sqref="C16:E21"/>
    </sheetView>
  </sheetViews>
  <sheetFormatPr baseColWidth="10" defaultRowHeight="13" x14ac:dyDescent="0.15"/>
  <sheetData>
    <row r="1" spans="1:5" x14ac:dyDescent="0.15">
      <c r="A1" s="22" t="s">
        <v>159</v>
      </c>
      <c r="B1" s="22" t="s">
        <v>160</v>
      </c>
      <c r="C1" s="22" t="s">
        <v>161</v>
      </c>
      <c r="D1" s="22" t="s">
        <v>162</v>
      </c>
      <c r="E1" s="22" t="s">
        <v>163</v>
      </c>
    </row>
    <row r="2" spans="1:5" x14ac:dyDescent="0.15">
      <c r="A2" t="s">
        <v>141</v>
      </c>
      <c r="B2">
        <v>854.66666666666663</v>
      </c>
      <c r="C2">
        <f>B2/B$7*100</f>
        <v>20.739302758230203</v>
      </c>
      <c r="D2">
        <v>149.54040702543662</v>
      </c>
      <c r="E2">
        <f>C2*SQRT((D2/B2)^2+(D$2/B$2)^2)</f>
        <v>5.1318144076235219</v>
      </c>
    </row>
    <row r="3" spans="1:5" x14ac:dyDescent="0.15">
      <c r="A3" t="s">
        <v>142</v>
      </c>
      <c r="B3">
        <v>279</v>
      </c>
      <c r="C3">
        <f t="shared" ref="C3:C7" si="0">B3/B$7*100</f>
        <v>6.7702014074253816</v>
      </c>
      <c r="D3">
        <v>12.124355652982141</v>
      </c>
      <c r="E3">
        <f t="shared" ref="E3:E21" si="1">C3*SQRT((D3/B3)^2+(D$2/B$2)^2)</f>
        <v>1.2205663411826719</v>
      </c>
    </row>
    <row r="4" spans="1:5" x14ac:dyDescent="0.15">
      <c r="A4" t="s">
        <v>143</v>
      </c>
      <c r="B4">
        <v>678</v>
      </c>
      <c r="C4">
        <f t="shared" si="0"/>
        <v>16.45231739868964</v>
      </c>
      <c r="D4">
        <v>53.814496188294839</v>
      </c>
      <c r="E4">
        <f t="shared" si="1"/>
        <v>3.1609961701677833</v>
      </c>
    </row>
    <row r="5" spans="1:5" x14ac:dyDescent="0.15">
      <c r="A5" t="s">
        <v>144</v>
      </c>
      <c r="B5">
        <v>481.33333333333331</v>
      </c>
      <c r="C5">
        <f t="shared" si="0"/>
        <v>11.680012941842595</v>
      </c>
      <c r="D5">
        <v>47.500877184882953</v>
      </c>
      <c r="E5">
        <f t="shared" si="1"/>
        <v>2.346292799714341</v>
      </c>
    </row>
    <row r="6" spans="1:5" x14ac:dyDescent="0.15">
      <c r="A6" t="s">
        <v>145</v>
      </c>
      <c r="B6">
        <v>630.33333333333337</v>
      </c>
      <c r="C6">
        <f t="shared" si="0"/>
        <v>15.295640216775864</v>
      </c>
      <c r="D6">
        <v>72.417769458423209</v>
      </c>
      <c r="E6">
        <f t="shared" si="1"/>
        <v>3.2016340684007059</v>
      </c>
    </row>
    <row r="7" spans="1:5" x14ac:dyDescent="0.15">
      <c r="A7" t="s">
        <v>156</v>
      </c>
      <c r="B7">
        <v>4121</v>
      </c>
      <c r="C7">
        <f t="shared" si="0"/>
        <v>100</v>
      </c>
      <c r="D7">
        <v>823.75178300262269</v>
      </c>
      <c r="E7">
        <f t="shared" si="1"/>
        <v>26.565156383261957</v>
      </c>
    </row>
    <row r="9" spans="1:5" x14ac:dyDescent="0.15">
      <c r="A9" t="s">
        <v>146</v>
      </c>
      <c r="B9">
        <v>1884</v>
      </c>
      <c r="C9">
        <f>B9/B$14*100</f>
        <v>30.334907685702017</v>
      </c>
      <c r="D9">
        <v>68.036754772696213</v>
      </c>
      <c r="E9">
        <f t="shared" si="1"/>
        <v>5.4195492947476289</v>
      </c>
    </row>
    <row r="10" spans="1:5" x14ac:dyDescent="0.15">
      <c r="A10" t="s">
        <v>147</v>
      </c>
      <c r="B10">
        <v>1437</v>
      </c>
      <c r="C10">
        <f t="shared" ref="C10:C14" si="2">B10/B$14*100</f>
        <v>23.137612709317303</v>
      </c>
      <c r="D10">
        <v>18</v>
      </c>
      <c r="E10">
        <f t="shared" si="1"/>
        <v>4.0587323486386682</v>
      </c>
    </row>
    <row r="11" spans="1:5" x14ac:dyDescent="0.15">
      <c r="A11" t="s">
        <v>148</v>
      </c>
      <c r="B11">
        <v>1279</v>
      </c>
      <c r="C11">
        <f t="shared" si="2"/>
        <v>20.593602404465436</v>
      </c>
      <c r="D11">
        <v>49.869830559166729</v>
      </c>
      <c r="E11">
        <f t="shared" si="1"/>
        <v>3.6916332056685071</v>
      </c>
    </row>
    <row r="12" spans="1:5" x14ac:dyDescent="0.15">
      <c r="A12" t="s">
        <v>149</v>
      </c>
      <c r="B12">
        <v>1405</v>
      </c>
      <c r="C12">
        <f t="shared" si="2"/>
        <v>22.622370115929584</v>
      </c>
      <c r="D12">
        <v>22.649503305812249</v>
      </c>
      <c r="E12">
        <f t="shared" si="1"/>
        <v>3.97498426331377</v>
      </c>
    </row>
    <row r="13" spans="1:5" x14ac:dyDescent="0.15">
      <c r="A13" t="s">
        <v>150</v>
      </c>
      <c r="B13">
        <v>1607.3333333333333</v>
      </c>
      <c r="C13">
        <f t="shared" si="2"/>
        <v>25.880206097037352</v>
      </c>
      <c r="D13">
        <v>53.144457221175315</v>
      </c>
      <c r="E13">
        <f t="shared" si="1"/>
        <v>4.608381724976911</v>
      </c>
    </row>
    <row r="14" spans="1:5" x14ac:dyDescent="0.15">
      <c r="A14" t="s">
        <v>157</v>
      </c>
      <c r="B14">
        <v>6210.666666666667</v>
      </c>
      <c r="C14">
        <f t="shared" si="2"/>
        <v>100</v>
      </c>
      <c r="D14">
        <v>204.52954146854515</v>
      </c>
      <c r="E14">
        <f t="shared" si="1"/>
        <v>17.804146259292892</v>
      </c>
    </row>
    <row r="16" spans="1:5" x14ac:dyDescent="0.15">
      <c r="A16" t="s">
        <v>151</v>
      </c>
      <c r="B16">
        <v>1550</v>
      </c>
      <c r="C16">
        <f>B16/B$21*100</f>
        <v>33.266561739876956</v>
      </c>
      <c r="D16">
        <v>79.037965560861949</v>
      </c>
      <c r="E16">
        <f t="shared" si="1"/>
        <v>6.0627754606193092</v>
      </c>
    </row>
    <row r="17" spans="1:5" x14ac:dyDescent="0.15">
      <c r="A17" t="s">
        <v>152</v>
      </c>
      <c r="B17">
        <v>4144.333333333333</v>
      </c>
      <c r="C17">
        <f t="shared" ref="C17:C21" si="3">B17/B$21*100</f>
        <v>88.946916583202167</v>
      </c>
      <c r="D17">
        <v>144.1954691844835</v>
      </c>
      <c r="E17">
        <f t="shared" si="1"/>
        <v>15.867698200965883</v>
      </c>
    </row>
    <row r="18" spans="1:5" x14ac:dyDescent="0.15">
      <c r="A18" t="s">
        <v>153</v>
      </c>
      <c r="B18">
        <v>1675.6666666666667</v>
      </c>
      <c r="C18">
        <f t="shared" si="3"/>
        <v>35.9636571755616</v>
      </c>
      <c r="D18">
        <v>37.004504230341112</v>
      </c>
      <c r="E18">
        <f t="shared" si="1"/>
        <v>6.3424564116011251</v>
      </c>
    </row>
    <row r="19" spans="1:5" x14ac:dyDescent="0.15">
      <c r="A19" t="s">
        <v>154</v>
      </c>
      <c r="B19">
        <v>1803.3333333333333</v>
      </c>
      <c r="C19">
        <f t="shared" si="3"/>
        <v>38.703677207039632</v>
      </c>
      <c r="D19">
        <v>115.76844705416642</v>
      </c>
      <c r="E19">
        <f t="shared" si="1"/>
        <v>7.2133823888461013</v>
      </c>
    </row>
    <row r="20" spans="1:5" x14ac:dyDescent="0.15">
      <c r="A20" t="s">
        <v>155</v>
      </c>
      <c r="B20">
        <v>1524</v>
      </c>
      <c r="C20">
        <f t="shared" si="3"/>
        <v>32.708541994562886</v>
      </c>
      <c r="D20">
        <v>80.579153631693103</v>
      </c>
      <c r="E20">
        <f t="shared" si="1"/>
        <v>5.9785855553548766</v>
      </c>
    </row>
    <row r="21" spans="1:5" x14ac:dyDescent="0.15">
      <c r="A21" t="s">
        <v>158</v>
      </c>
      <c r="B21">
        <v>4659.333333333333</v>
      </c>
      <c r="C21">
        <f t="shared" si="3"/>
        <v>100</v>
      </c>
      <c r="D21">
        <v>362.18411524159001</v>
      </c>
      <c r="E21">
        <f t="shared" si="1"/>
        <v>19.145932133590929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CFF568-23A0-DD4E-9C83-FEFCE0C76ADE}">
  <dimension ref="A1:C7"/>
  <sheetViews>
    <sheetView workbookViewId="0">
      <selection activeCell="C3" sqref="C3"/>
    </sheetView>
  </sheetViews>
  <sheetFormatPr baseColWidth="10" defaultRowHeight="13" x14ac:dyDescent="0.15"/>
  <sheetData>
    <row r="1" spans="1:3" x14ac:dyDescent="0.15">
      <c r="A1" s="22" t="s">
        <v>159</v>
      </c>
      <c r="B1" s="22" t="s">
        <v>161</v>
      </c>
      <c r="C1" s="22" t="s">
        <v>163</v>
      </c>
    </row>
    <row r="2" spans="1:3" x14ac:dyDescent="0.15">
      <c r="A2" s="22" t="s">
        <v>164</v>
      </c>
      <c r="B2">
        <v>100</v>
      </c>
      <c r="C2">
        <v>7</v>
      </c>
    </row>
    <row r="3" spans="1:3" x14ac:dyDescent="0.15">
      <c r="A3" s="22" t="s">
        <v>165</v>
      </c>
      <c r="B3">
        <v>20.739302758230203</v>
      </c>
      <c r="C3">
        <v>5.1318144076235219</v>
      </c>
    </row>
    <row r="4" spans="1:3" x14ac:dyDescent="0.15">
      <c r="A4" s="22" t="s">
        <v>166</v>
      </c>
      <c r="B4">
        <v>6.7702014074253816</v>
      </c>
      <c r="C4">
        <v>1.2205663411826719</v>
      </c>
    </row>
    <row r="5" spans="1:3" x14ac:dyDescent="0.15">
      <c r="A5" s="22" t="s">
        <v>167</v>
      </c>
      <c r="B5">
        <v>16.45231739868964</v>
      </c>
      <c r="C5">
        <v>3.1609961701677833</v>
      </c>
    </row>
    <row r="6" spans="1:3" x14ac:dyDescent="0.15">
      <c r="A6" s="22" t="s">
        <v>168</v>
      </c>
      <c r="B6">
        <v>11.680012941842595</v>
      </c>
      <c r="C6">
        <v>2.346292799714341</v>
      </c>
    </row>
    <row r="7" spans="1:3" x14ac:dyDescent="0.15">
      <c r="A7" s="22" t="s">
        <v>169</v>
      </c>
      <c r="B7">
        <v>15.295640216775864</v>
      </c>
      <c r="C7">
        <v>3.2016340684007059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4CC3E-2408-D048-AEE9-A962330F4CAA}">
  <dimension ref="A1:C7"/>
  <sheetViews>
    <sheetView workbookViewId="0">
      <selection activeCell="D2" sqref="D2"/>
    </sheetView>
  </sheetViews>
  <sheetFormatPr baseColWidth="10" defaultRowHeight="13" x14ac:dyDescent="0.15"/>
  <sheetData>
    <row r="1" spans="1:3" x14ac:dyDescent="0.15">
      <c r="A1" s="22" t="s">
        <v>159</v>
      </c>
      <c r="B1" s="22" t="s">
        <v>161</v>
      </c>
      <c r="C1" s="22" t="s">
        <v>163</v>
      </c>
    </row>
    <row r="2" spans="1:3" x14ac:dyDescent="0.15">
      <c r="A2" s="22" t="s">
        <v>164</v>
      </c>
      <c r="B2">
        <v>100</v>
      </c>
      <c r="C2">
        <v>8.3000000000000007</v>
      </c>
    </row>
    <row r="3" spans="1:3" x14ac:dyDescent="0.15">
      <c r="A3" s="22" t="s">
        <v>165</v>
      </c>
      <c r="B3">
        <v>30.334907685702017</v>
      </c>
      <c r="C3">
        <v>5.4195492947476289</v>
      </c>
    </row>
    <row r="4" spans="1:3" x14ac:dyDescent="0.15">
      <c r="A4" s="22" t="s">
        <v>166</v>
      </c>
      <c r="B4">
        <v>23.137612709317303</v>
      </c>
      <c r="C4">
        <v>4.0587323486386682</v>
      </c>
    </row>
    <row r="5" spans="1:3" x14ac:dyDescent="0.15">
      <c r="A5" s="22" t="s">
        <v>167</v>
      </c>
      <c r="B5">
        <v>20.593602404465436</v>
      </c>
      <c r="C5">
        <v>3.6916332056685071</v>
      </c>
    </row>
    <row r="6" spans="1:3" x14ac:dyDescent="0.15">
      <c r="A6" s="22" t="s">
        <v>168</v>
      </c>
      <c r="B6">
        <v>22.622370115929584</v>
      </c>
      <c r="C6">
        <v>3.97498426331377</v>
      </c>
    </row>
    <row r="7" spans="1:3" x14ac:dyDescent="0.15">
      <c r="A7" s="22" t="s">
        <v>169</v>
      </c>
      <c r="B7">
        <v>25.880206097037352</v>
      </c>
      <c r="C7">
        <v>4.608381724976911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44E730-92A4-5643-A0AD-A20F10477779}">
  <dimension ref="A1:C7"/>
  <sheetViews>
    <sheetView tabSelected="1" workbookViewId="0">
      <selection activeCell="A5" sqref="A5"/>
    </sheetView>
  </sheetViews>
  <sheetFormatPr baseColWidth="10" defaultRowHeight="13" x14ac:dyDescent="0.15"/>
  <sheetData>
    <row r="1" spans="1:3" x14ac:dyDescent="0.15">
      <c r="A1" s="22" t="s">
        <v>159</v>
      </c>
      <c r="B1" s="22" t="s">
        <v>161</v>
      </c>
      <c r="C1" s="22" t="s">
        <v>163</v>
      </c>
    </row>
    <row r="2" spans="1:3" x14ac:dyDescent="0.15">
      <c r="A2" s="22" t="s">
        <v>164</v>
      </c>
      <c r="B2">
        <v>100</v>
      </c>
      <c r="C2">
        <v>8.3000000000000007</v>
      </c>
    </row>
    <row r="3" spans="1:3" x14ac:dyDescent="0.15">
      <c r="A3" s="22" t="s">
        <v>170</v>
      </c>
      <c r="B3">
        <v>33.266561739876956</v>
      </c>
      <c r="C3">
        <v>6.0627754606193092</v>
      </c>
    </row>
    <row r="4" spans="1:3" x14ac:dyDescent="0.15">
      <c r="A4" s="22" t="s">
        <v>48</v>
      </c>
      <c r="B4">
        <v>88.946916583202167</v>
      </c>
      <c r="C4">
        <v>15.867698200965883</v>
      </c>
    </row>
    <row r="5" spans="1:3" x14ac:dyDescent="0.15">
      <c r="A5" s="22" t="s">
        <v>167</v>
      </c>
      <c r="B5">
        <v>35.9636571755616</v>
      </c>
      <c r="C5">
        <v>6.3424564116011251</v>
      </c>
    </row>
    <row r="6" spans="1:3" x14ac:dyDescent="0.15">
      <c r="A6" s="22" t="s">
        <v>168</v>
      </c>
      <c r="B6">
        <v>38.703677207039632</v>
      </c>
      <c r="C6">
        <v>7.2133823888461013</v>
      </c>
    </row>
    <row r="7" spans="1:3" x14ac:dyDescent="0.15">
      <c r="A7" s="22" t="s">
        <v>169</v>
      </c>
      <c r="B7">
        <v>32.708541994562886</v>
      </c>
      <c r="C7">
        <v>5.9785855553548766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Plate 1 - Sheet1</vt:lpstr>
      <vt:lpstr>Sheet1</vt:lpstr>
      <vt:lpstr>Sheet2</vt:lpstr>
      <vt:lpstr>pico-water</vt:lpstr>
      <vt:lpstr>pic-pbs</vt:lpstr>
      <vt:lpstr>pico-serum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Tyler Sodia</dc:creator>
  <cp:keywords/>
  <dc:description/>
  <cp:lastModifiedBy>Aryelle Wright</cp:lastModifiedBy>
  <cp:revision/>
  <dcterms:created xsi:type="dcterms:W3CDTF">2011-01-18T20:51:17Z</dcterms:created>
  <dcterms:modified xsi:type="dcterms:W3CDTF">2024-02-02T18:41:52Z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utoMacroName">
    <vt:lpwstr>None</vt:lpwstr>
  </property>
  <property fmtid="{D5CDD505-2E9C-101B-9397-08002B2CF9AE}" pid="3" name="LastEdited">
    <vt:lpwstr>16.0</vt:lpwstr>
  </property>
</Properties>
</file>