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552C054B-B404-A04D-B151-1CB1670A626F}" xr6:coauthVersionLast="47" xr6:coauthVersionMax="47" xr10:uidLastSave="{00000000-0000-0000-0000-000000000000}"/>
  <bookViews>
    <workbookView xWindow="5780" yWindow="1800" windowWidth="16240" windowHeight="12080" activeTab="2" xr2:uid="{ED33CA00-0216-504A-97C3-5F9FB09FECF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E7" i="2" s="1"/>
  <c r="C6" i="2"/>
  <c r="E6" i="2" s="1"/>
  <c r="C5" i="2"/>
  <c r="E5" i="2" s="1"/>
  <c r="C4" i="2"/>
  <c r="E4" i="2" s="1"/>
  <c r="C3" i="2"/>
  <c r="E3" i="2" s="1"/>
  <c r="C2" i="2"/>
  <c r="E2" i="2" s="1"/>
  <c r="K44" i="1"/>
  <c r="J44" i="1"/>
  <c r="H44" i="1"/>
  <c r="G44" i="1"/>
  <c r="E44" i="1"/>
  <c r="D44" i="1"/>
  <c r="K43" i="1"/>
  <c r="J43" i="1"/>
  <c r="H43" i="1"/>
  <c r="G43" i="1"/>
  <c r="E43" i="1"/>
  <c r="D43" i="1"/>
  <c r="K41" i="1"/>
  <c r="J41" i="1"/>
  <c r="H41" i="1"/>
  <c r="G41" i="1"/>
  <c r="E41" i="1"/>
  <c r="D41" i="1"/>
  <c r="K40" i="1"/>
  <c r="J40" i="1"/>
  <c r="H40" i="1"/>
  <c r="G40" i="1"/>
  <c r="E40" i="1"/>
  <c r="D40" i="1"/>
</calcChain>
</file>

<file path=xl/sharedStrings.xml><?xml version="1.0" encoding="utf-8"?>
<sst xmlns="http://schemas.openxmlformats.org/spreadsheetml/2006/main" count="102" uniqueCount="67">
  <si>
    <t>Software Version</t>
  </si>
  <si>
    <t>3.11.19</t>
  </si>
  <si>
    <t>Experiment File Path:</t>
  </si>
  <si>
    <t>C:\Users\Public\Documents\Experiments\Kumar Lab\Aryelle\20231206_Pico_DIP_SerumRepeat_RamWatching_AW.xpt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</si>
  <si>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</si>
  <si>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</si>
  <si>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</si>
  <si>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</si>
  <si>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</si>
  <si>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</si>
  <si>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</si>
  <si>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</si>
  <si>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</si>
  <si>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</si>
  <si>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</si>
  <si>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</si>
  <si>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</si>
  <si>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</si>
  <si>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</si>
  <si>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</si>
  <si>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</si>
  <si>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</si>
  <si>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</si>
  <si>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</si>
  <si>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</si>
  <si>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</si>
  <si>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</si>
  <si>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</si>
  <si>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</si>
  <si>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</si>
  <si>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</si>
  <si>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</si>
  <si>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</si>
  <si>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</si>
  <si>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</si>
  <si>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</si>
  <si>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</si>
  <si>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</si>
  <si>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</si>
  <si>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</si>
  <si>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</si>
  <si>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</si>
  <si>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Serum</t>
  </si>
  <si>
    <t>DIPS1+Serum</t>
  </si>
  <si>
    <t>DIPB1+Serum</t>
  </si>
  <si>
    <t>DIPG1+Serum</t>
  </si>
  <si>
    <t>DIPG2+Serum</t>
  </si>
  <si>
    <t>DIPG3+Serum</t>
  </si>
  <si>
    <t>Control+Serum</t>
  </si>
  <si>
    <t>Polyplex Onlu</t>
  </si>
  <si>
    <t xml:space="preserve">DIPS1 </t>
  </si>
  <si>
    <t xml:space="preserve">DIPB1 </t>
  </si>
  <si>
    <t xml:space="preserve">DIPG1 </t>
  </si>
  <si>
    <t xml:space="preserve">DIPG2 </t>
  </si>
  <si>
    <t xml:space="preserve">DIPG3 </t>
  </si>
  <si>
    <t xml:space="preserve">Control 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</si>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</sst>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7A59-29FF-5D4E-A0F2-1A71B163902A}">
  <dimension ref="A2:O52"/>
  <sheetViews>
    <sheetView topLeftCell="B28" workbookViewId="0">
      <selection activeCell="B46" sqref="B46"/>
    </sheetView>
  </sheetViews>
  <sheetFormatPr baseColWidth="10" defaultColWidth="8.83203125" defaultRowHeight="16" x14ac:dyDescent="0.2"/>
  <cols>
    <col min="1" max="1" width="20.6640625" customWidth="1"/>
    <col min="2" max="2" width="12.664062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45266</v>
      </c>
    </row>
    <row r="8" spans="1:2" x14ac:dyDescent="0.2">
      <c r="A8" t="s">
        <v>9</v>
      </c>
      <c r="B8" s="2">
        <v>0.57226851851851845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14092513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5" x14ac:dyDescent="0.2">
      <c r="B17" t="s">
        <v>21</v>
      </c>
    </row>
    <row r="18" spans="1:15" x14ac:dyDescent="0.2">
      <c r="A18" t="s">
        <v>22</v>
      </c>
      <c r="B18" t="s">
        <v>23</v>
      </c>
    </row>
    <row r="19" spans="1:15" x14ac:dyDescent="0.2">
      <c r="B19" t="s">
        <v>24</v>
      </c>
    </row>
    <row r="20" spans="1:15" x14ac:dyDescent="0.2">
      <c r="B20" t="s">
        <v>25</v>
      </c>
    </row>
    <row r="21" spans="1:15" x14ac:dyDescent="0.2">
      <c r="B21" t="s">
        <v>26</v>
      </c>
    </row>
    <row r="22" spans="1:15" x14ac:dyDescent="0.2">
      <c r="B22" t="s">
        <v>27</v>
      </c>
    </row>
    <row r="23" spans="1:15" x14ac:dyDescent="0.2">
      <c r="B23" t="s">
        <v>28</v>
      </c>
    </row>
    <row r="24" spans="1:15" x14ac:dyDescent="0.2">
      <c r="B24" t="s">
        <v>29</v>
      </c>
    </row>
    <row r="25" spans="1:15" x14ac:dyDescent="0.2">
      <c r="B25" t="s">
        <v>30</v>
      </c>
    </row>
    <row r="27" spans="1:15" x14ac:dyDescent="0.2">
      <c r="A27" s="3" t="s">
        <v>31</v>
      </c>
      <c r="B27" s="4"/>
    </row>
    <row r="28" spans="1:15" x14ac:dyDescent="0.2">
      <c r="A28" t="s">
        <v>32</v>
      </c>
      <c r="B28">
        <v>26.2</v>
      </c>
    </row>
    <row r="30" spans="1:15" x14ac:dyDescent="0.2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x14ac:dyDescent="0.2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x14ac:dyDescent="0.2">
      <c r="B32" s="6" t="s">
        <v>34</v>
      </c>
      <c r="C32" s="7"/>
      <c r="D32" s="9">
        <v>7506</v>
      </c>
      <c r="E32" s="10">
        <v>7754</v>
      </c>
      <c r="F32" s="10">
        <v>7823</v>
      </c>
      <c r="G32" s="10">
        <v>8105</v>
      </c>
      <c r="H32" s="9">
        <v>7476</v>
      </c>
      <c r="I32" s="10">
        <v>7904</v>
      </c>
      <c r="J32" s="11">
        <v>8674</v>
      </c>
      <c r="K32" s="10">
        <v>8161</v>
      </c>
      <c r="L32" s="11">
        <v>8612</v>
      </c>
      <c r="M32" s="12">
        <v>10</v>
      </c>
      <c r="N32" s="7"/>
      <c r="O32" s="8">
        <v>485528</v>
      </c>
    </row>
    <row r="33" spans="2:15" x14ac:dyDescent="0.2">
      <c r="B33" s="6" t="s">
        <v>35</v>
      </c>
      <c r="C33" s="7"/>
      <c r="D33" s="13">
        <v>6349</v>
      </c>
      <c r="E33" s="13">
        <v>6601</v>
      </c>
      <c r="F33" s="13">
        <v>6468</v>
      </c>
      <c r="G33" s="13">
        <v>6889</v>
      </c>
      <c r="H33" s="13">
        <v>6557</v>
      </c>
      <c r="I33" s="13">
        <v>6829</v>
      </c>
      <c r="J33" s="14">
        <v>9162</v>
      </c>
      <c r="K33" s="14">
        <v>9115</v>
      </c>
      <c r="L33" s="14">
        <v>9203</v>
      </c>
      <c r="M33" s="12">
        <v>2</v>
      </c>
      <c r="N33" s="7"/>
      <c r="O33" s="8">
        <v>485528</v>
      </c>
    </row>
    <row r="34" spans="2:15" x14ac:dyDescent="0.2">
      <c r="B34" s="6" t="s">
        <v>36</v>
      </c>
      <c r="C34" s="7"/>
      <c r="D34" s="12">
        <v>2</v>
      </c>
      <c r="E34" s="12">
        <v>0</v>
      </c>
      <c r="F34" s="12">
        <v>1</v>
      </c>
      <c r="G34" s="12">
        <v>1</v>
      </c>
      <c r="H34" s="12">
        <v>0</v>
      </c>
      <c r="I34" s="12">
        <v>9</v>
      </c>
      <c r="J34" s="12">
        <v>12</v>
      </c>
      <c r="K34" s="12">
        <v>7</v>
      </c>
      <c r="L34" s="12">
        <v>0</v>
      </c>
      <c r="M34" s="12">
        <v>8</v>
      </c>
      <c r="N34" s="7"/>
      <c r="O34" s="8">
        <v>485528</v>
      </c>
    </row>
    <row r="35" spans="2:15" x14ac:dyDescent="0.2">
      <c r="B35" s="6" t="s">
        <v>37</v>
      </c>
      <c r="C35" s="7"/>
      <c r="D35" s="15">
        <v>693</v>
      </c>
      <c r="E35" s="12">
        <v>667</v>
      </c>
      <c r="F35" s="12">
        <v>564</v>
      </c>
      <c r="G35" s="12">
        <v>82</v>
      </c>
      <c r="H35" s="12">
        <v>91</v>
      </c>
      <c r="I35" s="12">
        <v>105</v>
      </c>
      <c r="J35" s="12">
        <v>504</v>
      </c>
      <c r="K35" s="12">
        <v>530</v>
      </c>
      <c r="L35" s="12">
        <v>551</v>
      </c>
      <c r="M35" s="12">
        <v>0</v>
      </c>
      <c r="N35" s="7"/>
      <c r="O35" s="8">
        <v>485528</v>
      </c>
    </row>
    <row r="36" spans="2:15" x14ac:dyDescent="0.2">
      <c r="B36" s="6" t="s">
        <v>38</v>
      </c>
      <c r="C36" s="7"/>
      <c r="D36" s="12">
        <v>565</v>
      </c>
      <c r="E36" s="12">
        <v>457</v>
      </c>
      <c r="F36" s="12">
        <v>395</v>
      </c>
      <c r="G36" s="12">
        <v>333</v>
      </c>
      <c r="H36" s="12">
        <v>349</v>
      </c>
      <c r="I36" s="12">
        <v>364</v>
      </c>
      <c r="J36" s="14">
        <v>9661</v>
      </c>
      <c r="K36" s="14">
        <v>9532</v>
      </c>
      <c r="L36" s="14">
        <v>9686</v>
      </c>
      <c r="M36" s="12">
        <v>0</v>
      </c>
      <c r="N36" s="7"/>
      <c r="O36" s="8">
        <v>485528</v>
      </c>
    </row>
    <row r="37" spans="2:15" x14ac:dyDescent="0.2">
      <c r="B37" s="6" t="s">
        <v>39</v>
      </c>
      <c r="C37" s="7"/>
      <c r="D37" s="12">
        <v>20</v>
      </c>
      <c r="E37" s="12">
        <v>8</v>
      </c>
      <c r="F37" s="12">
        <v>0</v>
      </c>
      <c r="G37" s="12">
        <v>2</v>
      </c>
      <c r="H37" s="12">
        <v>0</v>
      </c>
      <c r="I37" s="12">
        <v>4</v>
      </c>
      <c r="J37" s="12">
        <v>10</v>
      </c>
      <c r="K37" s="12">
        <v>16</v>
      </c>
      <c r="L37" s="12">
        <v>17</v>
      </c>
      <c r="M37" s="12">
        <v>0</v>
      </c>
      <c r="N37" s="7"/>
      <c r="O37" s="8">
        <v>485528</v>
      </c>
    </row>
    <row r="38" spans="2:15" x14ac:dyDescent="0.2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0" spans="2:15" x14ac:dyDescent="0.2">
      <c r="D40">
        <f>AVERAGE(D32:F32)</f>
        <v>7694.333333333333</v>
      </c>
      <c r="E40">
        <f>STDEV(D32:F32)</f>
        <v>166.71032761449823</v>
      </c>
      <c r="G40">
        <f>AVERAGE(G32:I32)</f>
        <v>7828.333333333333</v>
      </c>
      <c r="H40">
        <f>STDEV(G32:I32)</f>
        <v>321.25431255211709</v>
      </c>
      <c r="J40">
        <f>AVERAGE(J32:L32)</f>
        <v>8482.3333333333339</v>
      </c>
      <c r="K40">
        <f>STDEV(J32:L32)</f>
        <v>280.00416663566511</v>
      </c>
    </row>
    <row r="41" spans="2:15" x14ac:dyDescent="0.2">
      <c r="D41">
        <f>AVERAGE(D33:F33)</f>
        <v>6472.666666666667</v>
      </c>
      <c r="E41">
        <f>STDEV(D33:F33)</f>
        <v>126.06479815290758</v>
      </c>
      <c r="G41">
        <f>AVERAGE(G33:I33)</f>
        <v>6758.333333333333</v>
      </c>
      <c r="H41">
        <f>STDEV(G33:I33)</f>
        <v>176.92182831220498</v>
      </c>
      <c r="J41">
        <f>AVERAGE(J33:L33)</f>
        <v>9160</v>
      </c>
      <c r="K41">
        <f>STDEV(J33:L33)</f>
        <v>44.034077712607996</v>
      </c>
    </row>
    <row r="43" spans="2:15" x14ac:dyDescent="0.2">
      <c r="D43">
        <f>AVERAGE(D35:F35)</f>
        <v>641.33333333333337</v>
      </c>
      <c r="E43">
        <f>STDEV(D35:F35)</f>
        <v>68.222674627526402</v>
      </c>
      <c r="G43">
        <f>AVERAGE(G35:I35)</f>
        <v>92.666666666666671</v>
      </c>
      <c r="H43">
        <f>STDEV(G35:I35)</f>
        <v>11.590225767142499</v>
      </c>
      <c r="J43">
        <f>AVERAGE(J35:L35)</f>
        <v>528.33333333333337</v>
      </c>
      <c r="K43">
        <f>STDEV(J35:L35)</f>
        <v>23.544284515213736</v>
      </c>
    </row>
    <row r="44" spans="2:15" x14ac:dyDescent="0.2">
      <c r="D44">
        <f>AVERAGE(D36:F36)</f>
        <v>472.33333333333331</v>
      </c>
      <c r="E44">
        <f>STDEV(D36:F36)</f>
        <v>86.031002163948514</v>
      </c>
      <c r="G44">
        <f>AVERAGE(G36:I36)</f>
        <v>348.66666666666669</v>
      </c>
      <c r="H44">
        <f>STDEV(G36:I36)</f>
        <v>15.50268793897798</v>
      </c>
      <c r="J44">
        <f>AVERAGE(J36:L36)</f>
        <v>9626.3333333333339</v>
      </c>
      <c r="K44">
        <f>STDEV(J36:L36)</f>
        <v>82.645830707503521</v>
      </c>
    </row>
    <row r="47" spans="2:15" x14ac:dyDescent="0.2">
      <c r="C47" t="s">
        <v>41</v>
      </c>
    </row>
    <row r="48" spans="2:15" x14ac:dyDescent="0.2">
      <c r="C48" t="s">
        <v>42</v>
      </c>
      <c r="D48" t="s">
        <v>43</v>
      </c>
      <c r="E48" t="s">
        <v>43</v>
      </c>
      <c r="F48" t="s">
        <v>43</v>
      </c>
      <c r="G48" t="s">
        <v>44</v>
      </c>
      <c r="H48" t="s">
        <v>44</v>
      </c>
      <c r="I48" t="s">
        <v>44</v>
      </c>
      <c r="J48" t="s">
        <v>45</v>
      </c>
      <c r="K48" t="s">
        <v>45</v>
      </c>
      <c r="L48" t="s">
        <v>45</v>
      </c>
    </row>
    <row r="49" spans="3:12" x14ac:dyDescent="0.2">
      <c r="C49" t="s">
        <v>42</v>
      </c>
      <c r="D49" t="s">
        <v>46</v>
      </c>
      <c r="E49" t="s">
        <v>46</v>
      </c>
      <c r="F49" t="s">
        <v>46</v>
      </c>
      <c r="G49" t="s">
        <v>47</v>
      </c>
      <c r="H49" t="s">
        <v>47</v>
      </c>
      <c r="I49" t="s">
        <v>47</v>
      </c>
      <c r="J49" t="s">
        <v>48</v>
      </c>
      <c r="K49" t="s">
        <v>48</v>
      </c>
      <c r="L49" t="s">
        <v>48</v>
      </c>
    </row>
    <row r="51" spans="3:12" x14ac:dyDescent="0.2">
      <c r="C51" t="s">
        <v>49</v>
      </c>
      <c r="D51" t="s">
        <v>50</v>
      </c>
      <c r="E51" t="s">
        <v>50</v>
      </c>
      <c r="F51" t="s">
        <v>50</v>
      </c>
      <c r="G51" t="s">
        <v>51</v>
      </c>
      <c r="H51" t="s">
        <v>51</v>
      </c>
      <c r="I51" t="s">
        <v>51</v>
      </c>
      <c r="J51" t="s">
        <v>52</v>
      </c>
      <c r="K51" t="s">
        <v>52</v>
      </c>
      <c r="L51" t="s">
        <v>52</v>
      </c>
    </row>
    <row r="52" spans="3:12" x14ac:dyDescent="0.2">
      <c r="C52" t="s">
        <v>49</v>
      </c>
      <c r="D52" t="s">
        <v>53</v>
      </c>
      <c r="E52" t="s">
        <v>53</v>
      </c>
      <c r="F52" t="s">
        <v>53</v>
      </c>
      <c r="G52" t="s">
        <v>54</v>
      </c>
      <c r="H52" t="s">
        <v>54</v>
      </c>
      <c r="I52" t="s">
        <v>54</v>
      </c>
      <c r="J52" t="s">
        <v>55</v>
      </c>
      <c r="K52" t="s">
        <v>55</v>
      </c>
      <c r="L5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6075-34BF-3F4E-A36F-962F9B4E44EB}">
  <dimension ref="A1:K28"/>
  <sheetViews>
    <sheetView zoomScale="69" workbookViewId="0">
      <selection activeCell="H17" sqref="H17"/>
    </sheetView>
  </sheetViews>
  <sheetFormatPr baseColWidth="10" defaultRowHeight="16" x14ac:dyDescent="0.2"/>
  <sheetData>
    <row r="1" spans="1:5" x14ac:dyDescent="0.2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5" x14ac:dyDescent="0.2">
      <c r="A2" s="16" t="s">
        <v>61</v>
      </c>
      <c r="B2">
        <v>9626.3333333333339</v>
      </c>
      <c r="C2">
        <f>B2/B$2 *100</f>
        <v>100</v>
      </c>
      <c r="D2">
        <v>82.645830707503521</v>
      </c>
      <c r="E2">
        <f>C2*SQRT((D2/B2)^2+(D$2/B$2)^2)</f>
        <v>1.2141575677150416</v>
      </c>
    </row>
    <row r="3" spans="1:5" x14ac:dyDescent="0.2">
      <c r="A3" s="16" t="s">
        <v>62</v>
      </c>
      <c r="B3">
        <v>641.33333333333337</v>
      </c>
      <c r="C3">
        <f t="shared" ref="C3:C7" si="0">B3/B$2 *100</f>
        <v>6.6622805498805366</v>
      </c>
      <c r="D3">
        <v>68.222674627526402</v>
      </c>
      <c r="E3">
        <f t="shared" ref="E3:E7" si="1">C3*SQRT((D3/B3)^2+(D$2/B$2)^2)</f>
        <v>0.71101325812005078</v>
      </c>
    </row>
    <row r="4" spans="1:5" x14ac:dyDescent="0.2">
      <c r="A4" s="16" t="s">
        <v>63</v>
      </c>
      <c r="B4">
        <v>92.666666666666671</v>
      </c>
      <c r="C4">
        <f t="shared" si="0"/>
        <v>0.96263721042972406</v>
      </c>
      <c r="D4">
        <v>11.590225767142499</v>
      </c>
      <c r="E4">
        <f t="shared" si="1"/>
        <v>0.12068456880171599</v>
      </c>
    </row>
    <row r="5" spans="1:5" x14ac:dyDescent="0.2">
      <c r="A5" s="16" t="s">
        <v>64</v>
      </c>
      <c r="B5">
        <v>528.33333333333337</v>
      </c>
      <c r="C5">
        <f t="shared" si="0"/>
        <v>5.4884171889608364</v>
      </c>
      <c r="D5">
        <v>23.544284515213736</v>
      </c>
      <c r="E5">
        <f t="shared" si="1"/>
        <v>0.24907970313480296</v>
      </c>
    </row>
    <row r="6" spans="1:5" x14ac:dyDescent="0.2">
      <c r="A6" s="16" t="s">
        <v>65</v>
      </c>
      <c r="B6">
        <v>472.33333333333331</v>
      </c>
      <c r="C6">
        <f t="shared" si="0"/>
        <v>4.9066795941687724</v>
      </c>
      <c r="D6">
        <v>86.031002163948514</v>
      </c>
      <c r="E6">
        <f t="shared" si="1"/>
        <v>0.89469706186857201</v>
      </c>
    </row>
    <row r="7" spans="1:5" x14ac:dyDescent="0.2">
      <c r="A7" s="16" t="s">
        <v>66</v>
      </c>
      <c r="B7">
        <v>348.66666666666669</v>
      </c>
      <c r="C7">
        <f t="shared" si="0"/>
        <v>3.6220090723362999</v>
      </c>
      <c r="D7">
        <v>15.50268793897798</v>
      </c>
      <c r="E7">
        <f t="shared" si="1"/>
        <v>0.16401932813337111</v>
      </c>
    </row>
    <row r="24" spans="4:11" x14ac:dyDescent="0.2">
      <c r="D24">
        <v>7694.333333333333</v>
      </c>
      <c r="E24">
        <v>166.71032761449823</v>
      </c>
      <c r="G24">
        <v>7828.333333333333</v>
      </c>
      <c r="H24">
        <v>321.25431255211709</v>
      </c>
      <c r="J24">
        <v>8482.3333333333339</v>
      </c>
      <c r="K24">
        <v>280.00416663566511</v>
      </c>
    </row>
    <row r="25" spans="4:11" x14ac:dyDescent="0.2">
      <c r="D25">
        <v>6472.666666666667</v>
      </c>
      <c r="E25">
        <v>126.06479815290758</v>
      </c>
      <c r="G25">
        <v>6758.333333333333</v>
      </c>
      <c r="H25">
        <v>176.92182831220498</v>
      </c>
      <c r="J25">
        <v>9160</v>
      </c>
      <c r="K25">
        <v>44.034077712607996</v>
      </c>
    </row>
    <row r="27" spans="4:11" x14ac:dyDescent="0.2">
      <c r="D27">
        <v>641.33333333333337</v>
      </c>
      <c r="E27">
        <v>68.222674627526402</v>
      </c>
      <c r="G27">
        <v>92.666666666666671</v>
      </c>
      <c r="H27">
        <v>11.590225767142499</v>
      </c>
      <c r="J27">
        <v>528.33333333333337</v>
      </c>
      <c r="K27">
        <v>23.544284515213736</v>
      </c>
    </row>
    <row r="28" spans="4:11" x14ac:dyDescent="0.2">
      <c r="D28">
        <v>472.33333333333331</v>
      </c>
      <c r="E28">
        <v>86.031002163948514</v>
      </c>
      <c r="G28">
        <v>348.66666666666669</v>
      </c>
      <c r="H28">
        <v>15.50268793897798</v>
      </c>
      <c r="J28">
        <v>9626.3333333333339</v>
      </c>
      <c r="K28">
        <v>82.645830707503521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BDFA-A7B9-CE49-BBF4-6B60CC189DD4}">
  <dimension ref="A1:C7"/>
  <sheetViews>
    <sheetView tabSelected="1" workbookViewId="0">
      <selection activeCell="B14" sqref="B14:G20"/>
    </sheetView>
  </sheetViews>
  <sheetFormatPr baseColWidth="10" defaultRowHeight="16" x14ac:dyDescent="0.2"/>
  <sheetData>
    <row r="1" spans="1:3" x14ac:dyDescent="0.2">
      <c r="A1" s="16" t="s">
        <v>56</v>
      </c>
      <c r="B1" s="16" t="s">
        <v>58</v>
      </c>
      <c r="C1" s="16" t="s">
        <v>60</v>
      </c>
    </row>
    <row r="2" spans="1:3" x14ac:dyDescent="0.2">
      <c r="A2" s="16" t="s">
        <v>61</v>
      </c>
      <c r="B2">
        <v>100</v>
      </c>
      <c r="C2">
        <v>1.2141575677150416</v>
      </c>
    </row>
    <row r="3" spans="1:3" x14ac:dyDescent="0.2">
      <c r="A3" s="16" t="s">
        <v>62</v>
      </c>
      <c r="B3">
        <v>6.6622805498805366</v>
      </c>
      <c r="C3">
        <v>0.71101325812005078</v>
      </c>
    </row>
    <row r="4" spans="1:3" x14ac:dyDescent="0.2">
      <c r="A4" s="16" t="s">
        <v>63</v>
      </c>
      <c r="B4">
        <v>0.96263721042972406</v>
      </c>
      <c r="C4">
        <v>0.12068456880171599</v>
      </c>
    </row>
    <row r="5" spans="1:3" x14ac:dyDescent="0.2">
      <c r="A5" s="16" t="s">
        <v>64</v>
      </c>
      <c r="B5">
        <v>5.4884171889608364</v>
      </c>
      <c r="C5">
        <v>0.24907970313480296</v>
      </c>
    </row>
    <row r="6" spans="1:3" x14ac:dyDescent="0.2">
      <c r="A6" s="16" t="s">
        <v>65</v>
      </c>
      <c r="B6">
        <v>4.9066795941687724</v>
      </c>
      <c r="C6">
        <v>0.89469706186857201</v>
      </c>
    </row>
    <row r="7" spans="1:3" x14ac:dyDescent="0.2">
      <c r="A7" s="16" t="s">
        <v>66</v>
      </c>
      <c r="B7">
        <v>3.6220090723362999</v>
      </c>
      <c r="C7">
        <v>0.16401932813337111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2023-12-06T21:06:44Z</dcterms:created>
  <dcterms:modified xsi:type="dcterms:W3CDTF">2023-12-06T21:10:15Z</dcterms:modified>
</cp:coreProperties>
</file>