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CK8-Transfection_Plots/"/>
    </mc:Choice>
  </mc:AlternateContent>
  <xr:revisionPtr revIDLastSave="0" documentId="13_ncr:1_{48D09201-62E5-1F4D-84B3-C4293D137694}" xr6:coauthVersionLast="47" xr6:coauthVersionMax="47" xr10:uidLastSave="{00000000-0000-0000-0000-000000000000}"/>
  <bookViews>
    <workbookView xWindow="-24980" yWindow="17800" windowWidth="23740" windowHeight="14160" activeTab="3" xr2:uid="{4BF5C997-A33A-4E4D-9AB9-4BC7A86827C1}"/>
  </bookViews>
  <sheets>
    <sheet name="Final Combined Data" sheetId="4" r:id="rId1"/>
    <sheet name="HEK-combined" sheetId="6" r:id="rId2"/>
    <sheet name="Raw-combined" sheetId="7" r:id="rId3"/>
    <sheet name="ARP-combined" sheetId="8" r:id="rId4"/>
    <sheet name="HEK 293T " sheetId="1" r:id="rId5"/>
    <sheet name="RAW 264.7" sheetId="2" r:id="rId6"/>
    <sheet name="ARPE 19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3" l="1"/>
  <c r="N36" i="3"/>
  <c r="O33" i="3"/>
  <c r="N33" i="3"/>
  <c r="O30" i="3"/>
  <c r="N30" i="3"/>
  <c r="O27" i="3"/>
  <c r="N27" i="3"/>
  <c r="O24" i="3"/>
  <c r="N24" i="3"/>
  <c r="O21" i="3"/>
  <c r="N21" i="3"/>
  <c r="O18" i="3"/>
  <c r="N18" i="3"/>
  <c r="O15" i="3"/>
  <c r="N15" i="3"/>
  <c r="O12" i="3"/>
  <c r="N12" i="3"/>
  <c r="O9" i="3"/>
  <c r="N9" i="3"/>
  <c r="O6" i="3"/>
  <c r="N6" i="3"/>
  <c r="O36" i="2" l="1"/>
  <c r="N36" i="2"/>
  <c r="O33" i="2"/>
  <c r="N33" i="2"/>
  <c r="O30" i="2"/>
  <c r="N30" i="2"/>
  <c r="O27" i="2"/>
  <c r="N27" i="2"/>
  <c r="O24" i="2"/>
  <c r="N24" i="2"/>
  <c r="O21" i="2"/>
  <c r="N21" i="2"/>
  <c r="O18" i="2"/>
  <c r="N18" i="2"/>
  <c r="O15" i="2"/>
  <c r="N15" i="2"/>
  <c r="O12" i="2"/>
  <c r="N12" i="2"/>
  <c r="O9" i="2"/>
  <c r="N9" i="2"/>
  <c r="O6" i="2"/>
  <c r="N6" i="2"/>
  <c r="G15" i="2"/>
  <c r="F15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P46" i="1" l="1"/>
  <c r="O46" i="1"/>
  <c r="P42" i="1"/>
  <c r="O42" i="1"/>
  <c r="P38" i="1"/>
  <c r="O38" i="1"/>
  <c r="P34" i="1"/>
  <c r="O34" i="1"/>
  <c r="P30" i="1"/>
  <c r="O30" i="1"/>
  <c r="P26" i="1"/>
  <c r="O26" i="1"/>
  <c r="P22" i="1"/>
  <c r="O22" i="1"/>
  <c r="P18" i="1"/>
  <c r="O18" i="1"/>
  <c r="P15" i="1"/>
  <c r="O15" i="1"/>
  <c r="P11" i="1"/>
  <c r="O11" i="1"/>
  <c r="P6" i="1"/>
  <c r="O6" i="1"/>
  <c r="F15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</calcChain>
</file>

<file path=xl/sharedStrings.xml><?xml version="1.0" encoding="utf-8"?>
<sst xmlns="http://schemas.openxmlformats.org/spreadsheetml/2006/main" count="322" uniqueCount="44">
  <si>
    <t>A</t>
  </si>
  <si>
    <t>B</t>
  </si>
  <si>
    <t>C</t>
  </si>
  <si>
    <t>AVG</t>
  </si>
  <si>
    <t>STD</t>
  </si>
  <si>
    <t xml:space="preserve">Viability </t>
  </si>
  <si>
    <t>Sample Name</t>
  </si>
  <si>
    <t xml:space="preserve">% GFP Cells </t>
  </si>
  <si>
    <t>Untreated</t>
  </si>
  <si>
    <t>pDNA</t>
  </si>
  <si>
    <t>JetPEI</t>
  </si>
  <si>
    <t>NP-5</t>
  </si>
  <si>
    <t>Q-0</t>
  </si>
  <si>
    <t>Q-2</t>
  </si>
  <si>
    <t>Q-5</t>
  </si>
  <si>
    <t>Q-10</t>
  </si>
  <si>
    <t>Q-30</t>
  </si>
  <si>
    <t>Q-60</t>
  </si>
  <si>
    <t>LPF</t>
  </si>
  <si>
    <t>STDEV</t>
  </si>
  <si>
    <t>LPF - 5 min</t>
  </si>
  <si>
    <t>Sample</t>
  </si>
  <si>
    <t>LPF2000</t>
  </si>
  <si>
    <t xml:space="preserve">Jet PEI </t>
  </si>
  <si>
    <t xml:space="preserve">Untreated </t>
  </si>
  <si>
    <t>%GFP Cells</t>
  </si>
  <si>
    <t>Smaple Name</t>
  </si>
  <si>
    <t>Untreated 1</t>
  </si>
  <si>
    <t>Jet PEI</t>
  </si>
  <si>
    <t>LPF 2000</t>
  </si>
  <si>
    <t>DIP50H50 NP 5</t>
  </si>
  <si>
    <t>pDNA +Water</t>
  </si>
  <si>
    <t>Water +pDNA</t>
  </si>
  <si>
    <t xml:space="preserve">% Viability </t>
  </si>
  <si>
    <t xml:space="preserve">Sample </t>
  </si>
  <si>
    <t>% Transfection</t>
  </si>
  <si>
    <t xml:space="preserve">HEK 293 T </t>
  </si>
  <si>
    <t>RAW 264.7</t>
  </si>
  <si>
    <t>ARPE 19</t>
  </si>
  <si>
    <t>Variables</t>
  </si>
  <si>
    <t>Viability</t>
  </si>
  <si>
    <t>Standard Deviation</t>
  </si>
  <si>
    <t>Transfection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</si>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</sst>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3097-77FD-49DA-9F77-F1F36C96F7EE}">
  <dimension ref="B2:X15"/>
  <sheetViews>
    <sheetView zoomScale="80" zoomScaleNormal="80" workbookViewId="0">
      <selection activeCell="R3" sqref="R3:X15"/>
    </sheetView>
  </sheetViews>
  <sheetFormatPr baseColWidth="10" defaultColWidth="8.83203125" defaultRowHeight="15" x14ac:dyDescent="0.2"/>
  <cols>
    <col min="2" max="2" width="15.5" customWidth="1"/>
    <col min="5" max="5" width="3.1640625" customWidth="1"/>
    <col min="6" max="6" width="13.6640625" customWidth="1"/>
    <col min="9" max="9" width="3.5" customWidth="1"/>
    <col min="10" max="10" width="12.5" customWidth="1"/>
    <col min="13" max="13" width="3.6640625" customWidth="1"/>
    <col min="14" max="14" width="13.5" customWidth="1"/>
    <col min="17" max="17" width="4.33203125" customWidth="1"/>
    <col min="18" max="18" width="15.5" customWidth="1"/>
    <col min="21" max="21" width="2.5" customWidth="1"/>
    <col min="22" max="22" width="12.83203125" customWidth="1"/>
  </cols>
  <sheetData>
    <row r="2" spans="2:24" x14ac:dyDescent="0.2">
      <c r="B2" s="7"/>
      <c r="C2" s="7"/>
      <c r="D2" s="7"/>
      <c r="E2" s="13" t="s">
        <v>36</v>
      </c>
      <c r="F2" s="7"/>
      <c r="G2" s="7"/>
      <c r="H2" s="7"/>
      <c r="J2" s="9"/>
      <c r="K2" s="9"/>
      <c r="L2" s="14" t="s">
        <v>37</v>
      </c>
      <c r="M2" s="9"/>
      <c r="N2" s="9"/>
      <c r="O2" s="9"/>
      <c r="P2" s="9"/>
      <c r="R2" s="11"/>
      <c r="S2" s="11"/>
      <c r="T2" s="15" t="s">
        <v>38</v>
      </c>
      <c r="U2" s="11"/>
      <c r="V2" s="11"/>
      <c r="W2" s="11"/>
      <c r="X2" s="11"/>
    </row>
    <row r="3" spans="2:24" x14ac:dyDescent="0.2">
      <c r="B3" s="7"/>
      <c r="C3" s="13" t="s">
        <v>33</v>
      </c>
      <c r="D3" s="13"/>
      <c r="E3" s="13"/>
      <c r="F3" s="13"/>
      <c r="G3" s="13" t="s">
        <v>35</v>
      </c>
      <c r="H3" s="13"/>
      <c r="I3" s="2"/>
      <c r="J3" s="14"/>
      <c r="K3" s="14" t="s">
        <v>33</v>
      </c>
      <c r="L3" s="14"/>
      <c r="M3" s="14"/>
      <c r="N3" s="14"/>
      <c r="O3" s="14" t="s">
        <v>35</v>
      </c>
      <c r="P3" s="14"/>
      <c r="R3" s="11"/>
      <c r="S3" s="15" t="s">
        <v>33</v>
      </c>
      <c r="T3" s="15"/>
      <c r="U3" s="15"/>
      <c r="V3" s="15"/>
      <c r="W3" s="15" t="s">
        <v>35</v>
      </c>
      <c r="X3" s="15"/>
    </row>
    <row r="4" spans="2:24" x14ac:dyDescent="0.2">
      <c r="B4" s="16" t="s">
        <v>34</v>
      </c>
      <c r="C4" s="16" t="s">
        <v>3</v>
      </c>
      <c r="D4" s="16" t="s">
        <v>4</v>
      </c>
      <c r="E4" s="7"/>
      <c r="F4" s="16" t="s">
        <v>34</v>
      </c>
      <c r="G4" s="16" t="s">
        <v>3</v>
      </c>
      <c r="H4" s="16" t="s">
        <v>4</v>
      </c>
      <c r="J4" s="17" t="s">
        <v>34</v>
      </c>
      <c r="K4" s="17" t="s">
        <v>3</v>
      </c>
      <c r="L4" s="17" t="s">
        <v>4</v>
      </c>
      <c r="M4" s="9"/>
      <c r="N4" s="17" t="s">
        <v>34</v>
      </c>
      <c r="O4" s="17" t="s">
        <v>3</v>
      </c>
      <c r="P4" s="17" t="s">
        <v>4</v>
      </c>
      <c r="R4" s="18" t="s">
        <v>34</v>
      </c>
      <c r="S4" s="18" t="s">
        <v>3</v>
      </c>
      <c r="T4" s="18" t="s">
        <v>4</v>
      </c>
      <c r="U4" s="15"/>
      <c r="V4" s="18" t="s">
        <v>34</v>
      </c>
      <c r="W4" s="18" t="s">
        <v>3</v>
      </c>
      <c r="X4" s="18" t="s">
        <v>4</v>
      </c>
    </row>
    <row r="5" spans="2:24" x14ac:dyDescent="0.2">
      <c r="B5" s="16" t="s">
        <v>8</v>
      </c>
      <c r="C5" s="8">
        <v>100</v>
      </c>
      <c r="D5" s="8">
        <v>6.8190280740907054</v>
      </c>
      <c r="E5" s="7"/>
      <c r="F5" s="16" t="s">
        <v>8</v>
      </c>
      <c r="G5" s="8">
        <v>0</v>
      </c>
      <c r="H5" s="8">
        <v>0</v>
      </c>
      <c r="J5" s="17" t="s">
        <v>8</v>
      </c>
      <c r="K5" s="10">
        <v>100</v>
      </c>
      <c r="L5" s="10">
        <v>4.0403682561575227</v>
      </c>
      <c r="M5" s="9"/>
      <c r="N5" s="17" t="s">
        <v>8</v>
      </c>
      <c r="O5" s="10">
        <v>2.3333333333333334E-2</v>
      </c>
      <c r="P5" s="10">
        <v>5.7735026918962493E-3</v>
      </c>
      <c r="R5" s="18" t="s">
        <v>8</v>
      </c>
      <c r="S5" s="12"/>
      <c r="T5" s="12"/>
      <c r="U5" s="11"/>
      <c r="V5" s="18" t="s">
        <v>8</v>
      </c>
      <c r="W5" s="12">
        <v>0.42000000000000004</v>
      </c>
      <c r="X5" s="12">
        <v>3.0550504633038933E-2</v>
      </c>
    </row>
    <row r="6" spans="2:24" x14ac:dyDescent="0.2">
      <c r="B6" s="16" t="s">
        <v>32</v>
      </c>
      <c r="C6" s="8">
        <v>75.056689342403629</v>
      </c>
      <c r="D6" s="8">
        <v>6.6127674457352166</v>
      </c>
      <c r="E6" s="7"/>
      <c r="F6" s="16" t="s">
        <v>32</v>
      </c>
      <c r="G6" s="8">
        <v>2.6666666666666661E-2</v>
      </c>
      <c r="H6" s="8">
        <v>2.8867513459481291E-2</v>
      </c>
      <c r="J6" s="17" t="s">
        <v>32</v>
      </c>
      <c r="K6" s="10">
        <v>91.210568047185589</v>
      </c>
      <c r="L6" s="10">
        <v>4.2061535972004052</v>
      </c>
      <c r="M6" s="9"/>
      <c r="N6" s="17" t="s">
        <v>32</v>
      </c>
      <c r="O6" s="10">
        <v>2.6666666666666668E-2</v>
      </c>
      <c r="P6" s="10">
        <v>5.7735026918962398E-3</v>
      </c>
      <c r="R6" s="18" t="s">
        <v>32</v>
      </c>
      <c r="S6" s="12">
        <v>97.450039585757622</v>
      </c>
      <c r="T6" s="12">
        <v>6.0286847317911567</v>
      </c>
      <c r="U6" s="11"/>
      <c r="V6" s="18" t="s">
        <v>32</v>
      </c>
      <c r="W6" s="12">
        <v>0.49</v>
      </c>
      <c r="X6" s="12">
        <v>0.16703293088490093</v>
      </c>
    </row>
    <row r="7" spans="2:24" x14ac:dyDescent="0.2">
      <c r="B7" s="16" t="s">
        <v>29</v>
      </c>
      <c r="C7" s="8">
        <v>57.006802721088434</v>
      </c>
      <c r="D7" s="8">
        <v>3.8936293935385531</v>
      </c>
      <c r="E7" s="7"/>
      <c r="F7" s="16" t="s">
        <v>29</v>
      </c>
      <c r="G7" s="8">
        <v>59.293333333333329</v>
      </c>
      <c r="H7" s="8">
        <v>6.6650006251562584</v>
      </c>
      <c r="J7" s="17" t="s">
        <v>29</v>
      </c>
      <c r="K7" s="10">
        <v>81.377186187852388</v>
      </c>
      <c r="L7" s="10">
        <v>1.5187674242028604</v>
      </c>
      <c r="M7" s="9"/>
      <c r="N7" s="17" t="s">
        <v>29</v>
      </c>
      <c r="O7" s="10">
        <v>22.24</v>
      </c>
      <c r="P7" s="10">
        <v>2.0017742130420197</v>
      </c>
      <c r="R7" s="18" t="s">
        <v>29</v>
      </c>
      <c r="S7" s="12">
        <v>75.717724323721171</v>
      </c>
      <c r="T7" s="12">
        <v>4.5896673358162268</v>
      </c>
      <c r="U7" s="11"/>
      <c r="V7" s="18" t="s">
        <v>18</v>
      </c>
      <c r="W7" s="12">
        <v>13.656666666666666</v>
      </c>
      <c r="X7" s="12">
        <v>2.8938613189531535</v>
      </c>
    </row>
    <row r="8" spans="2:24" x14ac:dyDescent="0.2">
      <c r="B8" s="16" t="s">
        <v>10</v>
      </c>
      <c r="C8" s="8">
        <v>35.510204081632651</v>
      </c>
      <c r="D8" s="8">
        <v>1.4716535818220389</v>
      </c>
      <c r="E8" s="7"/>
      <c r="F8" s="16" t="s">
        <v>10</v>
      </c>
      <c r="G8" s="8">
        <v>75.36333333333333</v>
      </c>
      <c r="H8" s="8">
        <v>0.8558231904624507</v>
      </c>
      <c r="J8" s="17" t="s">
        <v>10</v>
      </c>
      <c r="K8" s="10">
        <v>74.546922810699158</v>
      </c>
      <c r="L8" s="10">
        <v>3.5436329507001658</v>
      </c>
      <c r="M8" s="9"/>
      <c r="N8" s="17" t="s">
        <v>10</v>
      </c>
      <c r="O8" s="10">
        <v>5.8266666666666653</v>
      </c>
      <c r="P8" s="10">
        <v>0.48045117684665262</v>
      </c>
      <c r="R8" s="18" t="s">
        <v>10</v>
      </c>
      <c r="S8" s="12">
        <v>14.346516187652435</v>
      </c>
      <c r="T8" s="12">
        <v>2.765586146509404</v>
      </c>
      <c r="U8" s="11"/>
      <c r="V8" s="18" t="s">
        <v>10</v>
      </c>
      <c r="W8" s="12">
        <v>10.39</v>
      </c>
      <c r="X8" s="12">
        <v>9.5393920141694302E-2</v>
      </c>
    </row>
    <row r="9" spans="2:24" x14ac:dyDescent="0.2">
      <c r="B9" s="16" t="s">
        <v>11</v>
      </c>
      <c r="C9" s="8">
        <v>26.349206349206352</v>
      </c>
      <c r="D9" s="8">
        <v>1.7546976981544746</v>
      </c>
      <c r="E9" s="7"/>
      <c r="F9" s="16" t="s">
        <v>11</v>
      </c>
      <c r="G9" s="8">
        <v>53.193333333333328</v>
      </c>
      <c r="H9" s="8">
        <v>0.73582153633427572</v>
      </c>
      <c r="J9" s="17" t="s">
        <v>11</v>
      </c>
      <c r="K9" s="10">
        <v>7.8374067705672408</v>
      </c>
      <c r="L9" s="10">
        <v>0.13825028859731908</v>
      </c>
      <c r="M9" s="9"/>
      <c r="N9" s="17" t="s">
        <v>11</v>
      </c>
      <c r="O9" s="10">
        <v>2.91</v>
      </c>
      <c r="P9" s="10">
        <v>0.13000000000000017</v>
      </c>
      <c r="R9" s="18" t="s">
        <v>11</v>
      </c>
      <c r="S9" s="12">
        <v>28.374220904468142</v>
      </c>
      <c r="T9" s="12">
        <v>2.5052577822679782</v>
      </c>
      <c r="U9" s="11"/>
      <c r="V9" s="18" t="s">
        <v>11</v>
      </c>
      <c r="W9" s="12">
        <v>2.3666666666666667</v>
      </c>
      <c r="X9" s="12">
        <v>0.32254198693090119</v>
      </c>
    </row>
    <row r="10" spans="2:24" x14ac:dyDescent="0.2">
      <c r="B10" s="16" t="s">
        <v>12</v>
      </c>
      <c r="C10" s="8">
        <v>18.911564625850342</v>
      </c>
      <c r="D10" s="8">
        <v>1.1136534383499928</v>
      </c>
      <c r="E10" s="7"/>
      <c r="F10" s="16" t="s">
        <v>12</v>
      </c>
      <c r="G10" s="8">
        <v>59.123333333333335</v>
      </c>
      <c r="H10" s="8">
        <v>0.92511260575852849</v>
      </c>
      <c r="J10" s="17" t="s">
        <v>12</v>
      </c>
      <c r="K10" s="10">
        <v>20.344296546963097</v>
      </c>
      <c r="L10" s="10">
        <v>0.98934022287095269</v>
      </c>
      <c r="M10" s="9"/>
      <c r="N10" s="17" t="s">
        <v>12</v>
      </c>
      <c r="O10" s="10">
        <v>2.8700000000000006</v>
      </c>
      <c r="P10" s="10">
        <v>0.21794494717703367</v>
      </c>
      <c r="R10" s="18" t="s">
        <v>12</v>
      </c>
      <c r="S10" s="12">
        <v>57.12038852491245</v>
      </c>
      <c r="T10" s="12">
        <v>2.3981602657605499</v>
      </c>
      <c r="U10" s="11"/>
      <c r="V10" s="18" t="s">
        <v>12</v>
      </c>
      <c r="W10" s="12">
        <v>4.4466666666666663</v>
      </c>
      <c r="X10" s="12">
        <v>0.40673496694202915</v>
      </c>
    </row>
    <row r="11" spans="2:24" x14ac:dyDescent="0.2">
      <c r="B11" s="16" t="s">
        <v>13</v>
      </c>
      <c r="C11" s="8">
        <v>17.052154195011337</v>
      </c>
      <c r="D11" s="8">
        <v>2.9190993273023338</v>
      </c>
      <c r="E11" s="7"/>
      <c r="F11" s="16" t="s">
        <v>13</v>
      </c>
      <c r="G11" s="8">
        <v>59.073333333333331</v>
      </c>
      <c r="H11" s="8">
        <v>3.6014626658252786</v>
      </c>
      <c r="J11" s="17" t="s">
        <v>13</v>
      </c>
      <c r="K11" s="10">
        <v>15.711436937258627</v>
      </c>
      <c r="L11" s="10">
        <v>3.6307068810288925</v>
      </c>
      <c r="M11" s="9"/>
      <c r="N11" s="17" t="s">
        <v>13</v>
      </c>
      <c r="O11" s="10">
        <v>3.0066666666666664</v>
      </c>
      <c r="P11" s="10">
        <v>0.4908496035786668</v>
      </c>
      <c r="R11" s="18" t="s">
        <v>13</v>
      </c>
      <c r="S11" s="12">
        <v>51.062970579014767</v>
      </c>
      <c r="T11" s="12">
        <v>2.2618395053951197</v>
      </c>
      <c r="U11" s="11"/>
      <c r="V11" s="18" t="s">
        <v>13</v>
      </c>
      <c r="W11" s="12">
        <v>5.5333333333333341</v>
      </c>
      <c r="X11" s="12">
        <v>2.0816659994661379E-2</v>
      </c>
    </row>
    <row r="12" spans="2:24" x14ac:dyDescent="0.2">
      <c r="B12" s="16" t="s">
        <v>14</v>
      </c>
      <c r="C12" s="8">
        <v>15.46485260770975</v>
      </c>
      <c r="D12" s="8">
        <v>2.6741991814613368</v>
      </c>
      <c r="E12" s="7"/>
      <c r="F12" s="16" t="s">
        <v>14</v>
      </c>
      <c r="G12" s="8">
        <v>51.56</v>
      </c>
      <c r="H12" s="8">
        <v>1.5758172482873796</v>
      </c>
      <c r="J12" s="17" t="s">
        <v>14</v>
      </c>
      <c r="K12" s="10">
        <v>18.696243721376529</v>
      </c>
      <c r="L12" s="10">
        <v>3.5823129567796754</v>
      </c>
      <c r="M12" s="9"/>
      <c r="N12" s="17" t="s">
        <v>14</v>
      </c>
      <c r="O12" s="10">
        <v>2.5500000000000003</v>
      </c>
      <c r="P12" s="10">
        <v>0.11789826122551597</v>
      </c>
      <c r="R12" s="18" t="s">
        <v>14</v>
      </c>
      <c r="S12" s="12">
        <v>72.210798144517227</v>
      </c>
      <c r="T12" s="12">
        <v>2.191466546294226</v>
      </c>
      <c r="U12" s="11"/>
      <c r="V12" s="18" t="s">
        <v>14</v>
      </c>
      <c r="W12" s="12">
        <v>4.7366666666666672</v>
      </c>
      <c r="X12" s="12">
        <v>0.31722757341273677</v>
      </c>
    </row>
    <row r="13" spans="2:24" x14ac:dyDescent="0.2">
      <c r="B13" s="16" t="s">
        <v>15</v>
      </c>
      <c r="C13" s="8">
        <v>17.369614512471657</v>
      </c>
      <c r="D13" s="8">
        <v>3.214840562076605</v>
      </c>
      <c r="E13" s="7"/>
      <c r="F13" s="16" t="s">
        <v>15</v>
      </c>
      <c r="G13" s="8">
        <v>49.303333333333342</v>
      </c>
      <c r="H13" s="8">
        <v>1.6839635783868201</v>
      </c>
      <c r="J13" s="17" t="s">
        <v>15</v>
      </c>
      <c r="K13" s="10">
        <v>19.593516926418104</v>
      </c>
      <c r="L13" s="10">
        <v>1.5753382602057939</v>
      </c>
      <c r="M13" s="9"/>
      <c r="N13" s="17" t="s">
        <v>15</v>
      </c>
      <c r="O13" s="10">
        <v>2.52</v>
      </c>
      <c r="P13" s="10">
        <v>7.5498344352707469E-2</v>
      </c>
      <c r="R13" s="18" t="s">
        <v>15</v>
      </c>
      <c r="S13" s="12">
        <v>58.448769653398791</v>
      </c>
      <c r="T13" s="12">
        <v>9.5714262024327148</v>
      </c>
      <c r="U13" s="11"/>
      <c r="V13" s="18" t="s">
        <v>15</v>
      </c>
      <c r="W13" s="12">
        <v>4.9233333333333329</v>
      </c>
      <c r="X13" s="12">
        <v>9.4516312525052507E-2</v>
      </c>
    </row>
    <row r="14" spans="2:24" x14ac:dyDescent="0.2">
      <c r="B14" s="16" t="s">
        <v>16</v>
      </c>
      <c r="C14" s="8">
        <v>16.689342403628117</v>
      </c>
      <c r="D14" s="8">
        <v>1.0912661601375038</v>
      </c>
      <c r="E14" s="7"/>
      <c r="F14" s="16" t="s">
        <v>16</v>
      </c>
      <c r="G14" s="8">
        <v>49.693333333333328</v>
      </c>
      <c r="H14" s="8">
        <v>1.9113956506525087</v>
      </c>
      <c r="J14" s="17" t="s">
        <v>16</v>
      </c>
      <c r="K14" s="10">
        <v>17.286242970596906</v>
      </c>
      <c r="L14" s="10">
        <v>3.3507405401407984</v>
      </c>
      <c r="M14" s="9"/>
      <c r="N14" s="17" t="s">
        <v>16</v>
      </c>
      <c r="O14" s="10">
        <v>2.0233333333333334</v>
      </c>
      <c r="P14" s="10">
        <v>0.28536526301099424</v>
      </c>
      <c r="R14" s="18" t="s">
        <v>16</v>
      </c>
      <c r="S14" s="12">
        <v>80.18108491543525</v>
      </c>
      <c r="T14" s="12">
        <v>13.392928003631202</v>
      </c>
      <c r="U14" s="11"/>
      <c r="V14" s="18" t="s">
        <v>16</v>
      </c>
      <c r="W14" s="12">
        <v>2.6466666666666665</v>
      </c>
      <c r="X14" s="12">
        <v>0.50836338708972184</v>
      </c>
    </row>
    <row r="15" spans="2:24" x14ac:dyDescent="0.2">
      <c r="B15" s="16" t="s">
        <v>17</v>
      </c>
      <c r="C15" s="8">
        <v>15.918367346938775</v>
      </c>
      <c r="D15" s="8">
        <v>2.7312734557666225</v>
      </c>
      <c r="E15" s="7"/>
      <c r="F15" s="16" t="s">
        <v>17</v>
      </c>
      <c r="G15" s="8">
        <v>44.066666666666663</v>
      </c>
      <c r="H15" s="8">
        <v>1.8568880777616443</v>
      </c>
      <c r="J15" s="17" t="s">
        <v>17</v>
      </c>
      <c r="K15" s="10">
        <v>17.853905610521171</v>
      </c>
      <c r="L15" s="10">
        <v>1.5893245885624514</v>
      </c>
      <c r="M15" s="9"/>
      <c r="N15" s="17" t="s">
        <v>17</v>
      </c>
      <c r="O15" s="10">
        <v>1.2033333333333334</v>
      </c>
      <c r="P15" s="10">
        <v>0.15011106998930182</v>
      </c>
      <c r="R15" s="18" t="s">
        <v>17</v>
      </c>
      <c r="S15" s="12">
        <v>75.770859568860601</v>
      </c>
      <c r="T15" s="12">
        <v>32.676361336167496</v>
      </c>
      <c r="U15" s="11"/>
      <c r="V15" s="18" t="s">
        <v>17</v>
      </c>
      <c r="W15" s="12">
        <v>2.0033333333333334</v>
      </c>
      <c r="X15" s="12">
        <v>0.17039170558842759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6D7A-E9C1-E143-A207-1914FEAABE9D}">
  <dimension ref="A1:N19"/>
  <sheetViews>
    <sheetView workbookViewId="0">
      <selection activeCell="H30" sqref="H30"/>
    </sheetView>
  </sheetViews>
  <sheetFormatPr baseColWidth="10" defaultRowHeight="15" x14ac:dyDescent="0.2"/>
  <cols>
    <col min="1" max="1" width="12.33203125" customWidth="1"/>
  </cols>
  <sheetData>
    <row r="1" spans="1:14" x14ac:dyDescent="0.2">
      <c r="A1" s="20" t="s">
        <v>39</v>
      </c>
      <c r="B1" s="21" t="s">
        <v>40</v>
      </c>
      <c r="C1" s="21" t="s">
        <v>41</v>
      </c>
      <c r="D1" s="21" t="s">
        <v>42</v>
      </c>
      <c r="E1" s="22" t="s">
        <v>43</v>
      </c>
    </row>
    <row r="2" spans="1:14" x14ac:dyDescent="0.2">
      <c r="A2" s="16" t="s">
        <v>8</v>
      </c>
      <c r="B2" s="8">
        <v>100</v>
      </c>
      <c r="C2" s="8">
        <v>6.8190280740907054</v>
      </c>
      <c r="D2" s="8">
        <v>0</v>
      </c>
      <c r="E2" s="8">
        <v>0</v>
      </c>
    </row>
    <row r="3" spans="1:14" x14ac:dyDescent="0.2">
      <c r="A3" s="16" t="s">
        <v>32</v>
      </c>
      <c r="B3" s="8">
        <v>75.056689342403629</v>
      </c>
      <c r="C3" s="8">
        <v>6.6127674457352166</v>
      </c>
      <c r="D3" s="8">
        <v>2.6666666666666661E-2</v>
      </c>
      <c r="E3" s="8">
        <v>2.8867513459481291E-2</v>
      </c>
    </row>
    <row r="4" spans="1:14" x14ac:dyDescent="0.2">
      <c r="A4" s="16" t="s">
        <v>29</v>
      </c>
      <c r="B4" s="8">
        <v>57.006802721088434</v>
      </c>
      <c r="C4" s="8">
        <v>3.8936293935385531</v>
      </c>
      <c r="D4" s="8">
        <v>59.293333333333329</v>
      </c>
      <c r="E4" s="8">
        <v>6.6650006251562584</v>
      </c>
    </row>
    <row r="5" spans="1:14" x14ac:dyDescent="0.2">
      <c r="A5" s="16" t="s">
        <v>10</v>
      </c>
      <c r="B5" s="8">
        <v>35.510204081632651</v>
      </c>
      <c r="C5" s="8">
        <v>1.4716535818220389</v>
      </c>
      <c r="D5" s="8">
        <v>75.36333333333333</v>
      </c>
      <c r="E5" s="8">
        <v>0.8558231904624507</v>
      </c>
    </row>
    <row r="6" spans="1:14" x14ac:dyDescent="0.2">
      <c r="A6" s="16" t="s">
        <v>11</v>
      </c>
      <c r="B6" s="8">
        <v>26.349206349206352</v>
      </c>
      <c r="C6" s="8">
        <v>1.7546976981544746</v>
      </c>
      <c r="D6" s="8">
        <v>53.193333333333328</v>
      </c>
      <c r="E6" s="8">
        <v>0.73582153633427572</v>
      </c>
      <c r="H6" s="7"/>
      <c r="I6" s="7"/>
      <c r="J6" s="7"/>
      <c r="K6" s="13"/>
      <c r="L6" s="7"/>
      <c r="M6" s="7"/>
      <c r="N6" s="7"/>
    </row>
    <row r="7" spans="1:14" x14ac:dyDescent="0.2">
      <c r="A7" s="16" t="s">
        <v>12</v>
      </c>
      <c r="B7" s="8">
        <v>18.911564625850342</v>
      </c>
      <c r="C7" s="8">
        <v>1.1136534383499928</v>
      </c>
      <c r="D7" s="8">
        <v>59.123333333333335</v>
      </c>
      <c r="E7" s="8">
        <v>0.92511260575852849</v>
      </c>
      <c r="H7" s="7"/>
      <c r="I7" s="13"/>
      <c r="J7" s="13"/>
      <c r="K7" s="13"/>
      <c r="L7" s="13"/>
      <c r="M7" s="13"/>
      <c r="N7" s="13"/>
    </row>
    <row r="8" spans="1:14" x14ac:dyDescent="0.2">
      <c r="A8" s="16" t="s">
        <v>13</v>
      </c>
      <c r="B8" s="8">
        <v>17.052154195011337</v>
      </c>
      <c r="C8" s="8">
        <v>2.9190993273023338</v>
      </c>
      <c r="D8" s="8">
        <v>59.073333333333331</v>
      </c>
      <c r="E8" s="8">
        <v>3.6014626658252786</v>
      </c>
      <c r="H8" s="16"/>
      <c r="I8" s="16"/>
      <c r="J8" s="16"/>
      <c r="K8" s="7"/>
      <c r="L8" s="16"/>
      <c r="M8" s="16"/>
      <c r="N8" s="16"/>
    </row>
    <row r="9" spans="1:14" x14ac:dyDescent="0.2">
      <c r="A9" s="16" t="s">
        <v>14</v>
      </c>
      <c r="B9" s="8">
        <v>15.46485260770975</v>
      </c>
      <c r="C9" s="8">
        <v>2.6741991814613368</v>
      </c>
      <c r="D9" s="8">
        <v>51.56</v>
      </c>
      <c r="E9" s="8">
        <v>1.5758172482873796</v>
      </c>
      <c r="H9" s="16"/>
      <c r="I9" s="8"/>
      <c r="J9" s="8"/>
      <c r="K9" s="7"/>
      <c r="L9" s="16"/>
      <c r="M9" s="8"/>
      <c r="N9" s="8"/>
    </row>
    <row r="10" spans="1:14" x14ac:dyDescent="0.2">
      <c r="A10" s="16" t="s">
        <v>15</v>
      </c>
      <c r="B10" s="8">
        <v>17.369614512471657</v>
      </c>
      <c r="C10" s="8">
        <v>3.214840562076605</v>
      </c>
      <c r="D10" s="8">
        <v>49.303333333333342</v>
      </c>
      <c r="E10" s="8">
        <v>1.6839635783868201</v>
      </c>
      <c r="H10" s="16"/>
      <c r="I10" s="8"/>
      <c r="J10" s="8"/>
      <c r="K10" s="7"/>
      <c r="L10" s="16"/>
      <c r="M10" s="8"/>
      <c r="N10" s="8"/>
    </row>
    <row r="11" spans="1:14" x14ac:dyDescent="0.2">
      <c r="A11" s="16" t="s">
        <v>16</v>
      </c>
      <c r="B11" s="8">
        <v>16.689342403628117</v>
      </c>
      <c r="C11" s="8">
        <v>1.0912661601375038</v>
      </c>
      <c r="D11" s="8">
        <v>49.693333333333328</v>
      </c>
      <c r="E11" s="8">
        <v>1.9113956506525087</v>
      </c>
      <c r="H11" s="16"/>
      <c r="I11" s="8"/>
      <c r="J11" s="8"/>
      <c r="K11" s="7"/>
      <c r="L11" s="16"/>
      <c r="M11" s="8"/>
      <c r="N11" s="8"/>
    </row>
    <row r="12" spans="1:14" x14ac:dyDescent="0.2">
      <c r="A12" s="16" t="s">
        <v>17</v>
      </c>
      <c r="B12" s="8">
        <v>15.918367346938775</v>
      </c>
      <c r="C12" s="8">
        <v>2.7312734557666225</v>
      </c>
      <c r="D12" s="8">
        <v>44.066666666666663</v>
      </c>
      <c r="E12" s="8">
        <v>1.8568880777616443</v>
      </c>
      <c r="H12" s="16"/>
      <c r="I12" s="8"/>
      <c r="J12" s="8"/>
      <c r="K12" s="7"/>
      <c r="L12" s="16"/>
      <c r="M12" s="8"/>
      <c r="N12" s="8"/>
    </row>
    <row r="13" spans="1:14" x14ac:dyDescent="0.2">
      <c r="H13" s="16"/>
      <c r="I13" s="8"/>
      <c r="J13" s="8"/>
      <c r="K13" s="7"/>
      <c r="L13" s="16"/>
      <c r="M13" s="8"/>
      <c r="N13" s="8"/>
    </row>
    <row r="14" spans="1:14" x14ac:dyDescent="0.2">
      <c r="H14" s="16"/>
      <c r="I14" s="8"/>
      <c r="J14" s="8"/>
      <c r="K14" s="7"/>
      <c r="L14" s="16"/>
      <c r="M14" s="8"/>
      <c r="N14" s="8"/>
    </row>
    <row r="15" spans="1:14" x14ac:dyDescent="0.2">
      <c r="H15" s="16"/>
      <c r="I15" s="8"/>
      <c r="J15" s="8"/>
      <c r="K15" s="7"/>
      <c r="L15" s="16"/>
      <c r="M15" s="8"/>
      <c r="N15" s="8"/>
    </row>
    <row r="16" spans="1:14" x14ac:dyDescent="0.2">
      <c r="H16" s="16"/>
      <c r="I16" s="8"/>
      <c r="J16" s="8"/>
      <c r="K16" s="7"/>
      <c r="L16" s="16"/>
      <c r="M16" s="8"/>
      <c r="N16" s="8"/>
    </row>
    <row r="17" spans="8:14" x14ac:dyDescent="0.2">
      <c r="H17" s="16"/>
      <c r="I17" s="8"/>
      <c r="J17" s="8"/>
      <c r="K17" s="7"/>
      <c r="L17" s="16"/>
      <c r="M17" s="8"/>
      <c r="N17" s="8"/>
    </row>
    <row r="18" spans="8:14" x14ac:dyDescent="0.2">
      <c r="H18" s="16"/>
      <c r="I18" s="8"/>
      <c r="J18" s="8"/>
      <c r="K18" s="7"/>
      <c r="L18" s="16"/>
      <c r="M18" s="8"/>
      <c r="N18" s="8"/>
    </row>
    <row r="19" spans="8:14" x14ac:dyDescent="0.2">
      <c r="H19" s="16"/>
      <c r="I19" s="8"/>
      <c r="J19" s="8"/>
      <c r="K19" s="7"/>
      <c r="L19" s="16"/>
      <c r="M19" s="8"/>
      <c r="N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827E-4296-964A-8F65-7554ECA26B8D}">
  <dimension ref="A1:P25"/>
  <sheetViews>
    <sheetView workbookViewId="0">
      <selection activeCell="I9" sqref="I9:Q27"/>
    </sheetView>
  </sheetViews>
  <sheetFormatPr baseColWidth="10" defaultRowHeight="15" x14ac:dyDescent="0.2"/>
  <sheetData>
    <row r="1" spans="1:16" x14ac:dyDescent="0.2">
      <c r="A1" s="20" t="s">
        <v>39</v>
      </c>
      <c r="B1" s="21" t="s">
        <v>40</v>
      </c>
      <c r="C1" s="21" t="s">
        <v>41</v>
      </c>
      <c r="D1" s="21" t="s">
        <v>42</v>
      </c>
      <c r="E1" s="22" t="s">
        <v>43</v>
      </c>
    </row>
    <row r="2" spans="1:16" x14ac:dyDescent="0.2">
      <c r="A2" s="17" t="s">
        <v>8</v>
      </c>
      <c r="B2" s="10">
        <v>100</v>
      </c>
      <c r="C2" s="10">
        <v>4.0403682561575227</v>
      </c>
      <c r="D2" s="10">
        <v>2.3333333333333334E-2</v>
      </c>
      <c r="E2" s="10">
        <v>5.7735026918962493E-3</v>
      </c>
    </row>
    <row r="3" spans="1:16" x14ac:dyDescent="0.2">
      <c r="A3" s="17" t="s">
        <v>32</v>
      </c>
      <c r="B3" s="10">
        <v>91.210568047185589</v>
      </c>
      <c r="C3" s="10">
        <v>4.2061535972004052</v>
      </c>
      <c r="D3" s="10">
        <v>2.6666666666666668E-2</v>
      </c>
      <c r="E3" s="10">
        <v>5.7735026918962398E-3</v>
      </c>
    </row>
    <row r="4" spans="1:16" x14ac:dyDescent="0.2">
      <c r="A4" s="17" t="s">
        <v>29</v>
      </c>
      <c r="B4" s="10">
        <v>81.377186187852388</v>
      </c>
      <c r="C4" s="10">
        <v>1.5187674242028604</v>
      </c>
      <c r="D4" s="10">
        <v>22.24</v>
      </c>
      <c r="E4" s="10">
        <v>2.0017742130420197</v>
      </c>
    </row>
    <row r="5" spans="1:16" x14ac:dyDescent="0.2">
      <c r="A5" s="17" t="s">
        <v>10</v>
      </c>
      <c r="B5" s="10">
        <v>74.546922810699158</v>
      </c>
      <c r="C5" s="10">
        <v>3.5436329507001658</v>
      </c>
      <c r="D5" s="10">
        <v>5.8266666666666653</v>
      </c>
      <c r="E5" s="10">
        <v>0.48045117684665262</v>
      </c>
    </row>
    <row r="6" spans="1:16" x14ac:dyDescent="0.2">
      <c r="A6" s="17" t="s">
        <v>11</v>
      </c>
      <c r="B6" s="10">
        <v>7.8374067705672408</v>
      </c>
      <c r="C6" s="10">
        <v>0.13825028859731908</v>
      </c>
      <c r="D6" s="10">
        <v>2.91</v>
      </c>
      <c r="E6" s="10">
        <v>0.13000000000000017</v>
      </c>
    </row>
    <row r="7" spans="1:16" x14ac:dyDescent="0.2">
      <c r="A7" s="17" t="s">
        <v>12</v>
      </c>
      <c r="B7" s="10">
        <v>20.344296546963097</v>
      </c>
      <c r="C7" s="10">
        <v>0.98934022287095269</v>
      </c>
      <c r="D7" s="10">
        <v>2.8700000000000006</v>
      </c>
      <c r="E7" s="10">
        <v>0.21794494717703367</v>
      </c>
    </row>
    <row r="8" spans="1:16" x14ac:dyDescent="0.2">
      <c r="A8" s="17" t="s">
        <v>13</v>
      </c>
      <c r="B8" s="10">
        <v>15.711436937258627</v>
      </c>
      <c r="C8" s="10">
        <v>3.6307068810288925</v>
      </c>
      <c r="D8" s="10">
        <v>3.0066666666666664</v>
      </c>
      <c r="E8" s="10">
        <v>0.4908496035786668</v>
      </c>
    </row>
    <row r="9" spans="1:16" x14ac:dyDescent="0.2">
      <c r="A9" s="17" t="s">
        <v>14</v>
      </c>
      <c r="B9" s="10">
        <v>18.696243721376529</v>
      </c>
      <c r="C9" s="10">
        <v>3.5823129567796754</v>
      </c>
      <c r="D9" s="10">
        <v>2.5500000000000003</v>
      </c>
      <c r="E9" s="10">
        <v>0.11789826122551597</v>
      </c>
    </row>
    <row r="10" spans="1:16" x14ac:dyDescent="0.2">
      <c r="A10" s="17" t="s">
        <v>15</v>
      </c>
      <c r="B10" s="10">
        <v>19.593516926418104</v>
      </c>
      <c r="C10" s="10">
        <v>1.5753382602057939</v>
      </c>
      <c r="D10" s="10">
        <v>2.52</v>
      </c>
      <c r="E10" s="10">
        <v>7.5498344352707469E-2</v>
      </c>
    </row>
    <row r="11" spans="1:16" x14ac:dyDescent="0.2">
      <c r="A11" s="17" t="s">
        <v>16</v>
      </c>
      <c r="B11" s="10">
        <v>17.286242970596906</v>
      </c>
      <c r="C11" s="10">
        <v>3.3507405401407984</v>
      </c>
      <c r="D11" s="10">
        <v>2.0233333333333334</v>
      </c>
      <c r="E11" s="10">
        <v>0.28536526301099424</v>
      </c>
    </row>
    <row r="12" spans="1:16" x14ac:dyDescent="0.2">
      <c r="A12" s="17" t="s">
        <v>17</v>
      </c>
      <c r="B12" s="10">
        <v>17.853905610521171</v>
      </c>
      <c r="C12" s="10">
        <v>1.5893245885624514</v>
      </c>
      <c r="D12" s="10">
        <v>1.2033333333333334</v>
      </c>
      <c r="E12" s="10">
        <v>0.15011106998930182</v>
      </c>
      <c r="J12" s="9"/>
      <c r="K12" s="9"/>
      <c r="L12" s="14"/>
      <c r="M12" s="9"/>
      <c r="N12" s="9"/>
      <c r="O12" s="9"/>
      <c r="P12" s="9"/>
    </row>
    <row r="13" spans="1:16" x14ac:dyDescent="0.2">
      <c r="J13" s="14"/>
      <c r="K13" s="14"/>
      <c r="L13" s="14"/>
      <c r="M13" s="14"/>
      <c r="N13" s="14"/>
      <c r="O13" s="14"/>
      <c r="P13" s="14"/>
    </row>
    <row r="14" spans="1:16" x14ac:dyDescent="0.2">
      <c r="J14" s="17"/>
      <c r="K14" s="17"/>
      <c r="L14" s="17"/>
      <c r="M14" s="9"/>
      <c r="N14" s="17"/>
      <c r="O14" s="17"/>
      <c r="P14" s="17"/>
    </row>
    <row r="15" spans="1:16" x14ac:dyDescent="0.2">
      <c r="J15" s="17"/>
      <c r="K15" s="10"/>
      <c r="L15" s="10"/>
      <c r="M15" s="9"/>
      <c r="N15" s="17"/>
      <c r="O15" s="10"/>
      <c r="P15" s="10"/>
    </row>
    <row r="16" spans="1:16" x14ac:dyDescent="0.2">
      <c r="J16" s="17"/>
      <c r="K16" s="10"/>
      <c r="L16" s="10"/>
      <c r="M16" s="9"/>
      <c r="N16" s="17"/>
      <c r="O16" s="10"/>
      <c r="P16" s="10"/>
    </row>
    <row r="17" spans="10:16" x14ac:dyDescent="0.2">
      <c r="J17" s="17"/>
      <c r="K17" s="10"/>
      <c r="L17" s="10"/>
      <c r="M17" s="9"/>
      <c r="N17" s="17"/>
      <c r="O17" s="10"/>
      <c r="P17" s="10"/>
    </row>
    <row r="18" spans="10:16" x14ac:dyDescent="0.2">
      <c r="J18" s="17"/>
      <c r="K18" s="10"/>
      <c r="L18" s="10"/>
      <c r="M18" s="9"/>
      <c r="N18" s="17"/>
      <c r="O18" s="10"/>
      <c r="P18" s="10"/>
    </row>
    <row r="19" spans="10:16" x14ac:dyDescent="0.2">
      <c r="J19" s="17"/>
      <c r="K19" s="10"/>
      <c r="L19" s="10"/>
      <c r="M19" s="9"/>
      <c r="N19" s="17"/>
      <c r="O19" s="10"/>
      <c r="P19" s="10"/>
    </row>
    <row r="20" spans="10:16" x14ac:dyDescent="0.2">
      <c r="J20" s="17"/>
      <c r="K20" s="10"/>
      <c r="L20" s="10"/>
      <c r="M20" s="9"/>
      <c r="N20" s="17"/>
      <c r="O20" s="10"/>
      <c r="P20" s="10"/>
    </row>
    <row r="21" spans="10:16" x14ac:dyDescent="0.2">
      <c r="J21" s="17"/>
      <c r="K21" s="10"/>
      <c r="L21" s="10"/>
      <c r="M21" s="9"/>
      <c r="N21" s="17"/>
      <c r="O21" s="10"/>
      <c r="P21" s="10"/>
    </row>
    <row r="22" spans="10:16" x14ac:dyDescent="0.2">
      <c r="J22" s="17"/>
      <c r="K22" s="10"/>
      <c r="L22" s="10"/>
      <c r="M22" s="9"/>
      <c r="N22" s="17"/>
      <c r="O22" s="10"/>
      <c r="P22" s="10"/>
    </row>
    <row r="23" spans="10:16" x14ac:dyDescent="0.2">
      <c r="J23" s="17"/>
      <c r="K23" s="10"/>
      <c r="L23" s="10"/>
      <c r="M23" s="9"/>
      <c r="N23" s="17"/>
      <c r="O23" s="10"/>
      <c r="P23" s="10"/>
    </row>
    <row r="24" spans="10:16" x14ac:dyDescent="0.2">
      <c r="J24" s="17"/>
      <c r="K24" s="10"/>
      <c r="L24" s="10"/>
      <c r="M24" s="9"/>
      <c r="N24" s="17"/>
      <c r="O24" s="10"/>
      <c r="P24" s="10"/>
    </row>
    <row r="25" spans="10:16" x14ac:dyDescent="0.2">
      <c r="J25" s="17"/>
      <c r="K25" s="10"/>
      <c r="L25" s="10"/>
      <c r="M25" s="9"/>
      <c r="N25" s="17"/>
      <c r="O25" s="10"/>
      <c r="P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FDD1-216E-BF40-9C53-6284FD3A7AEA}">
  <dimension ref="A1:O29"/>
  <sheetViews>
    <sheetView tabSelected="1" workbookViewId="0">
      <selection activeCell="H5" sqref="H5"/>
    </sheetView>
  </sheetViews>
  <sheetFormatPr baseColWidth="10" defaultRowHeight="15" x14ac:dyDescent="0.2"/>
  <sheetData>
    <row r="1" spans="1:5" x14ac:dyDescent="0.2">
      <c r="A1" s="20" t="s">
        <v>39</v>
      </c>
      <c r="B1" s="21" t="s">
        <v>40</v>
      </c>
      <c r="C1" s="21" t="s">
        <v>41</v>
      </c>
      <c r="D1" s="21" t="s">
        <v>42</v>
      </c>
      <c r="E1" s="22" t="s">
        <v>43</v>
      </c>
    </row>
    <row r="2" spans="1:5" x14ac:dyDescent="0.2">
      <c r="A2" s="18" t="s">
        <v>8</v>
      </c>
      <c r="B2" s="1">
        <v>100</v>
      </c>
      <c r="C2" s="1">
        <v>6.7051186203389479</v>
      </c>
      <c r="D2" s="12">
        <v>0.42000000000000004</v>
      </c>
      <c r="E2" s="12">
        <v>3.0550504633038933E-2</v>
      </c>
    </row>
    <row r="3" spans="1:5" x14ac:dyDescent="0.2">
      <c r="A3" s="18" t="s">
        <v>32</v>
      </c>
      <c r="B3" s="1">
        <v>97.450039585757622</v>
      </c>
      <c r="C3" s="1">
        <v>6.0286847317911567</v>
      </c>
      <c r="D3" s="12">
        <v>0.49</v>
      </c>
      <c r="E3" s="12">
        <v>0.16703293088490093</v>
      </c>
    </row>
    <row r="4" spans="1:5" x14ac:dyDescent="0.2">
      <c r="A4" s="18" t="s">
        <v>29</v>
      </c>
      <c r="B4" s="1">
        <v>75.717724323721171</v>
      </c>
      <c r="C4" s="1">
        <v>4.5896673358162268</v>
      </c>
      <c r="D4" s="12">
        <v>13.656666666666666</v>
      </c>
      <c r="E4" s="12">
        <v>2.8938613189531535</v>
      </c>
    </row>
    <row r="5" spans="1:5" x14ac:dyDescent="0.2">
      <c r="A5" s="18" t="s">
        <v>10</v>
      </c>
      <c r="B5" s="1">
        <v>14.346516187652435</v>
      </c>
      <c r="C5" s="1">
        <v>2.765586146509404</v>
      </c>
      <c r="D5" s="12">
        <v>10.39</v>
      </c>
      <c r="E5" s="12">
        <v>9.5393920141694302E-2</v>
      </c>
    </row>
    <row r="6" spans="1:5" x14ac:dyDescent="0.2">
      <c r="A6" s="18" t="s">
        <v>11</v>
      </c>
      <c r="B6" s="1">
        <v>28.374220904468142</v>
      </c>
      <c r="C6" s="1">
        <v>2.5052577822679782</v>
      </c>
      <c r="D6" s="12">
        <v>2.3666666666666667</v>
      </c>
      <c r="E6" s="12">
        <v>0.32254198693090119</v>
      </c>
    </row>
    <row r="7" spans="1:5" x14ac:dyDescent="0.2">
      <c r="A7" s="18" t="s">
        <v>12</v>
      </c>
      <c r="B7" s="1">
        <v>57.12038852491245</v>
      </c>
      <c r="C7" s="1">
        <v>2.3981602657605499</v>
      </c>
      <c r="D7" s="12">
        <v>4.4466666666666663</v>
      </c>
      <c r="E7" s="12">
        <v>0.40673496694202915</v>
      </c>
    </row>
    <row r="8" spans="1:5" x14ac:dyDescent="0.2">
      <c r="A8" s="18" t="s">
        <v>13</v>
      </c>
      <c r="B8" s="1">
        <v>51.062970579014767</v>
      </c>
      <c r="C8" s="1">
        <v>2.2618395053951197</v>
      </c>
      <c r="D8" s="12">
        <v>5.5333333333333341</v>
      </c>
      <c r="E8" s="12">
        <v>2.0816659994661379E-2</v>
      </c>
    </row>
    <row r="9" spans="1:5" x14ac:dyDescent="0.2">
      <c r="A9" s="18" t="s">
        <v>14</v>
      </c>
      <c r="B9" s="1">
        <v>72.210798144517227</v>
      </c>
      <c r="C9" s="1">
        <v>2.191466546294226</v>
      </c>
      <c r="D9" s="12">
        <v>4.7366666666666672</v>
      </c>
      <c r="E9" s="12">
        <v>0.31722757341273677</v>
      </c>
    </row>
    <row r="10" spans="1:5" x14ac:dyDescent="0.2">
      <c r="A10" s="18" t="s">
        <v>15</v>
      </c>
      <c r="B10" s="1">
        <v>58.448769653398791</v>
      </c>
      <c r="C10" s="1">
        <v>9.5714262024327148</v>
      </c>
      <c r="D10" s="12">
        <v>4.9233333333333329</v>
      </c>
      <c r="E10" s="12">
        <v>9.4516312525052507E-2</v>
      </c>
    </row>
    <row r="11" spans="1:5" x14ac:dyDescent="0.2">
      <c r="A11" s="18" t="s">
        <v>16</v>
      </c>
      <c r="B11" s="1">
        <v>80.18108491543525</v>
      </c>
      <c r="C11" s="1">
        <v>13.392928003631202</v>
      </c>
      <c r="D11" s="12">
        <v>2.6466666666666665</v>
      </c>
      <c r="E11" s="12">
        <v>0.50836338708972184</v>
      </c>
    </row>
    <row r="12" spans="1:5" x14ac:dyDescent="0.2">
      <c r="A12" s="18" t="s">
        <v>17</v>
      </c>
      <c r="B12" s="1">
        <v>75.770859568860601</v>
      </c>
      <c r="C12" s="1">
        <v>32.676361336167496</v>
      </c>
      <c r="D12" s="12">
        <v>2.0033333333333334</v>
      </c>
      <c r="E12" s="12">
        <v>0.17039170558842759</v>
      </c>
    </row>
    <row r="17" spans="9:15" x14ac:dyDescent="0.2">
      <c r="I17" s="11"/>
      <c r="J17" s="15"/>
      <c r="K17" s="15"/>
      <c r="L17" s="15"/>
      <c r="M17" s="15"/>
      <c r="N17" s="15"/>
      <c r="O17" s="15"/>
    </row>
    <row r="18" spans="9:15" x14ac:dyDescent="0.2">
      <c r="I18" s="18"/>
      <c r="J18" s="18"/>
      <c r="K18" s="18"/>
      <c r="L18" s="15"/>
      <c r="M18" s="18"/>
      <c r="N18" s="18"/>
      <c r="O18" s="18"/>
    </row>
    <row r="19" spans="9:15" x14ac:dyDescent="0.2">
      <c r="I19" s="18"/>
      <c r="J19" s="12"/>
      <c r="K19" s="12"/>
      <c r="L19" s="11"/>
      <c r="M19" s="18"/>
      <c r="N19" s="12"/>
      <c r="O19" s="12"/>
    </row>
    <row r="20" spans="9:15" x14ac:dyDescent="0.2">
      <c r="I20" s="18"/>
      <c r="J20" s="12"/>
      <c r="K20" s="12"/>
      <c r="L20" s="11"/>
      <c r="M20" s="18"/>
      <c r="N20" s="12"/>
      <c r="O20" s="12"/>
    </row>
    <row r="21" spans="9:15" x14ac:dyDescent="0.2">
      <c r="I21" s="18"/>
      <c r="J21" s="12"/>
      <c r="K21" s="12"/>
      <c r="L21" s="11"/>
      <c r="M21" s="18"/>
      <c r="N21" s="12"/>
      <c r="O21" s="12"/>
    </row>
    <row r="22" spans="9:15" x14ac:dyDescent="0.2">
      <c r="I22" s="18"/>
      <c r="J22" s="12"/>
      <c r="K22" s="12"/>
      <c r="L22" s="11"/>
      <c r="M22" s="18"/>
      <c r="N22" s="12"/>
      <c r="O22" s="12"/>
    </row>
    <row r="23" spans="9:15" x14ac:dyDescent="0.2">
      <c r="I23" s="18"/>
      <c r="J23" s="12"/>
      <c r="K23" s="12"/>
      <c r="L23" s="11"/>
      <c r="M23" s="18"/>
      <c r="N23" s="12"/>
      <c r="O23" s="12"/>
    </row>
    <row r="24" spans="9:15" x14ac:dyDescent="0.2">
      <c r="I24" s="18"/>
      <c r="J24" s="12"/>
      <c r="K24" s="12"/>
      <c r="L24" s="11"/>
      <c r="M24" s="18"/>
      <c r="N24" s="12"/>
      <c r="O24" s="12"/>
    </row>
    <row r="25" spans="9:15" x14ac:dyDescent="0.2">
      <c r="I25" s="18"/>
      <c r="J25" s="12"/>
      <c r="K25" s="12"/>
      <c r="L25" s="11"/>
      <c r="M25" s="18"/>
      <c r="N25" s="12"/>
      <c r="O25" s="12"/>
    </row>
    <row r="26" spans="9:15" x14ac:dyDescent="0.2">
      <c r="I26" s="18"/>
      <c r="J26" s="12"/>
      <c r="K26" s="12"/>
      <c r="L26" s="11"/>
      <c r="M26" s="18"/>
      <c r="N26" s="12"/>
      <c r="O26" s="12"/>
    </row>
    <row r="27" spans="9:15" x14ac:dyDescent="0.2">
      <c r="I27" s="18"/>
      <c r="J27" s="12"/>
      <c r="K27" s="12"/>
      <c r="L27" s="11"/>
      <c r="M27" s="18"/>
      <c r="N27" s="12"/>
      <c r="O27" s="12"/>
    </row>
    <row r="28" spans="9:15" x14ac:dyDescent="0.2">
      <c r="I28" s="18"/>
      <c r="J28" s="12"/>
      <c r="K28" s="12"/>
      <c r="L28" s="11"/>
      <c r="M28" s="18"/>
      <c r="N28" s="12"/>
      <c r="O28" s="12"/>
    </row>
    <row r="29" spans="9:15" x14ac:dyDescent="0.2">
      <c r="I29" s="18"/>
      <c r="J29" s="12"/>
      <c r="K29" s="12"/>
      <c r="L29" s="11"/>
      <c r="M29" s="18"/>
      <c r="N29" s="12"/>
      <c r="O2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EB5-F326-4E27-8757-2A5CC6F2A096}">
  <dimension ref="A1:P58"/>
  <sheetViews>
    <sheetView topLeftCell="A16" workbookViewId="0">
      <selection activeCell="D36" sqref="D36"/>
    </sheetView>
  </sheetViews>
  <sheetFormatPr baseColWidth="10" defaultColWidth="8.83203125" defaultRowHeight="15" x14ac:dyDescent="0.2"/>
  <cols>
    <col min="3" max="3" width="12.1640625" customWidth="1"/>
    <col min="13" max="13" width="15.33203125" customWidth="1"/>
    <col min="14" max="14" width="18.33203125" customWidth="1"/>
  </cols>
  <sheetData>
    <row r="1" spans="1:16" x14ac:dyDescent="0.2">
      <c r="D1" t="s">
        <v>5</v>
      </c>
    </row>
    <row r="2" spans="1:16" x14ac:dyDescent="0.2">
      <c r="M2" s="2"/>
      <c r="N2" s="3"/>
    </row>
    <row r="3" spans="1:16" x14ac:dyDescent="0.2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M3" s="2" t="s">
        <v>6</v>
      </c>
      <c r="N3" s="2" t="s">
        <v>7</v>
      </c>
    </row>
    <row r="4" spans="1:16" x14ac:dyDescent="0.2">
      <c r="A4" s="1" t="s">
        <v>9</v>
      </c>
      <c r="B4" s="1">
        <v>80.27210884353741</v>
      </c>
      <c r="C4" s="1">
        <v>77.278911564625844</v>
      </c>
      <c r="D4" s="1">
        <v>67.61904761904762</v>
      </c>
      <c r="E4" s="1">
        <f>AVERAGE(B4:D4)</f>
        <v>75.056689342403629</v>
      </c>
      <c r="F4" s="1">
        <f>STDEV(B4:D4)</f>
        <v>6.6127674457352166</v>
      </c>
      <c r="M4" t="s">
        <v>8</v>
      </c>
      <c r="N4">
        <v>0</v>
      </c>
    </row>
    <row r="5" spans="1:16" x14ac:dyDescent="0.2">
      <c r="A5" s="1" t="s">
        <v>18</v>
      </c>
      <c r="B5" s="1">
        <v>61.088435374149661</v>
      </c>
      <c r="C5" s="1">
        <v>53.333333333333336</v>
      </c>
      <c r="D5" s="1">
        <v>56.598639455782319</v>
      </c>
      <c r="E5" s="1">
        <f t="shared" ref="E5:E13" si="0">AVERAGE(B5:D5)</f>
        <v>57.006802721088434</v>
      </c>
      <c r="F5" s="1">
        <f t="shared" ref="F5:F15" si="1">STDEV(B5:D5)</f>
        <v>3.8936293935385531</v>
      </c>
      <c r="N5">
        <v>0</v>
      </c>
    </row>
    <row r="6" spans="1:16" x14ac:dyDescent="0.2">
      <c r="A6" s="1" t="s">
        <v>10</v>
      </c>
      <c r="B6" s="1">
        <v>34.285714285714285</v>
      </c>
      <c r="C6" s="1">
        <v>37.142857142857146</v>
      </c>
      <c r="D6" s="1">
        <v>35.102040816326529</v>
      </c>
      <c r="E6" s="1">
        <f t="shared" si="0"/>
        <v>35.510204081632651</v>
      </c>
      <c r="F6" s="1">
        <f t="shared" si="1"/>
        <v>1.4716535818220389</v>
      </c>
      <c r="N6">
        <v>0</v>
      </c>
      <c r="O6">
        <f>AVERAGE(N4:N6)</f>
        <v>0</v>
      </c>
      <c r="P6">
        <f>STDEV(N4:N6)</f>
        <v>0</v>
      </c>
    </row>
    <row r="7" spans="1:16" x14ac:dyDescent="0.2">
      <c r="A7" s="1" t="s">
        <v>11</v>
      </c>
      <c r="B7" s="1">
        <v>24.897959183673468</v>
      </c>
      <c r="C7" s="1">
        <v>28.299319727891152</v>
      </c>
      <c r="D7" s="1">
        <v>25.850340136054424</v>
      </c>
      <c r="E7" s="1">
        <f t="shared" si="0"/>
        <v>26.349206349206352</v>
      </c>
      <c r="F7" s="1">
        <f t="shared" si="1"/>
        <v>1.7546976981544746</v>
      </c>
    </row>
    <row r="8" spans="1:16" x14ac:dyDescent="0.2">
      <c r="A8" s="1" t="s">
        <v>12</v>
      </c>
      <c r="B8" s="1">
        <v>17.687074829931973</v>
      </c>
      <c r="C8" s="1">
        <v>19.863945578231291</v>
      </c>
      <c r="D8" s="1">
        <v>19.183673469387756</v>
      </c>
      <c r="E8" s="1">
        <f t="shared" si="0"/>
        <v>18.911564625850342</v>
      </c>
      <c r="F8" s="1">
        <f t="shared" si="1"/>
        <v>1.1136534383499928</v>
      </c>
    </row>
    <row r="9" spans="1:16" x14ac:dyDescent="0.2">
      <c r="A9" s="1" t="s">
        <v>13</v>
      </c>
      <c r="B9" s="1">
        <v>15.102040816326529</v>
      </c>
      <c r="C9" s="1">
        <v>20.408163265306126</v>
      </c>
      <c r="D9" s="1">
        <v>15.646258503401361</v>
      </c>
      <c r="E9" s="1">
        <f t="shared" si="0"/>
        <v>17.052154195011337</v>
      </c>
      <c r="F9" s="1">
        <f t="shared" si="1"/>
        <v>2.9190993273023338</v>
      </c>
      <c r="M9" t="s">
        <v>9</v>
      </c>
      <c r="N9">
        <v>0.06</v>
      </c>
    </row>
    <row r="10" spans="1:16" x14ac:dyDescent="0.2">
      <c r="A10" s="1" t="s">
        <v>14</v>
      </c>
      <c r="B10" s="1">
        <v>13.469387755102041</v>
      </c>
      <c r="C10" s="1">
        <v>18.503401360544217</v>
      </c>
      <c r="D10" s="1">
        <v>14.42176870748299</v>
      </c>
      <c r="E10" s="1">
        <f t="shared" si="0"/>
        <v>15.46485260770975</v>
      </c>
      <c r="F10" s="1">
        <f t="shared" si="1"/>
        <v>2.6741991814613368</v>
      </c>
      <c r="N10">
        <v>0.01</v>
      </c>
    </row>
    <row r="11" spans="1:16" x14ac:dyDescent="0.2">
      <c r="A11" s="1" t="s">
        <v>15</v>
      </c>
      <c r="B11" s="1">
        <v>13.741496598639458</v>
      </c>
      <c r="C11" s="1">
        <v>18.503401360544217</v>
      </c>
      <c r="D11" s="1">
        <v>19.863945578231295</v>
      </c>
      <c r="E11" s="1">
        <f t="shared" si="0"/>
        <v>17.369614512471657</v>
      </c>
      <c r="F11" s="1">
        <f t="shared" si="1"/>
        <v>3.214840562076605</v>
      </c>
      <c r="N11">
        <v>0.01</v>
      </c>
      <c r="O11">
        <f>AVERAGE(N9:N11)</f>
        <v>2.6666666666666661E-2</v>
      </c>
      <c r="P11">
        <f>STDEV(N9:N11)</f>
        <v>2.8867513459481291E-2</v>
      </c>
    </row>
    <row r="12" spans="1:16" x14ac:dyDescent="0.2">
      <c r="A12" s="1" t="s">
        <v>16</v>
      </c>
      <c r="B12" s="1">
        <v>15.646258503401359</v>
      </c>
      <c r="C12" s="1">
        <v>16.598639455782312</v>
      </c>
      <c r="D12" s="1">
        <v>17.823129251700681</v>
      </c>
      <c r="E12" s="1">
        <f t="shared" si="0"/>
        <v>16.689342403628117</v>
      </c>
      <c r="F12" s="1">
        <f t="shared" si="1"/>
        <v>1.0912661601375038</v>
      </c>
    </row>
    <row r="13" spans="1:16" x14ac:dyDescent="0.2">
      <c r="A13" s="1" t="s">
        <v>17</v>
      </c>
      <c r="B13" s="1">
        <v>14.013605442176868</v>
      </c>
      <c r="C13" s="1">
        <v>14.69387755102041</v>
      </c>
      <c r="D13" s="1">
        <v>19.047619047619047</v>
      </c>
      <c r="E13" s="1">
        <f t="shared" si="0"/>
        <v>15.918367346938775</v>
      </c>
      <c r="F13" s="1">
        <f t="shared" si="1"/>
        <v>2.7312734557666225</v>
      </c>
      <c r="M13" t="s">
        <v>20</v>
      </c>
      <c r="N13">
        <v>54.53</v>
      </c>
    </row>
    <row r="14" spans="1:16" x14ac:dyDescent="0.2">
      <c r="A14" s="1"/>
      <c r="B14" s="1"/>
      <c r="C14" s="1"/>
      <c r="D14" s="1"/>
      <c r="E14" s="1"/>
      <c r="F14" s="1"/>
      <c r="N14">
        <v>56.44</v>
      </c>
    </row>
    <row r="15" spans="1:16" x14ac:dyDescent="0.2">
      <c r="A15" s="1" t="s">
        <v>8</v>
      </c>
      <c r="B15" s="1">
        <v>100.54421768707482</v>
      </c>
      <c r="C15" s="1">
        <v>106.53061224489797</v>
      </c>
      <c r="D15" s="1">
        <v>92.925170068027214</v>
      </c>
      <c r="E15" s="1">
        <v>100</v>
      </c>
      <c r="F15" s="1">
        <f t="shared" si="1"/>
        <v>6.8190280740907054</v>
      </c>
      <c r="N15">
        <v>66.91</v>
      </c>
      <c r="O15">
        <f>AVERAGE(N13:N15)</f>
        <v>59.293333333333329</v>
      </c>
      <c r="P15">
        <f>STDEV(N13:N15)</f>
        <v>6.6650006251562584</v>
      </c>
    </row>
    <row r="17" spans="3:16" x14ac:dyDescent="0.2">
      <c r="M17" t="s">
        <v>10</v>
      </c>
      <c r="N17">
        <v>76.239999999999995</v>
      </c>
    </row>
    <row r="18" spans="3:16" x14ac:dyDescent="0.2">
      <c r="D18" t="s">
        <v>33</v>
      </c>
      <c r="H18" t="s">
        <v>35</v>
      </c>
      <c r="N18">
        <v>75.319999999999993</v>
      </c>
      <c r="O18">
        <f>AVERAGE(N17:N19)</f>
        <v>75.36333333333333</v>
      </c>
      <c r="P18">
        <f>STDEV(N17:N19)</f>
        <v>0.8558231904624507</v>
      </c>
    </row>
    <row r="19" spans="3:16" x14ac:dyDescent="0.2">
      <c r="C19" s="1" t="s">
        <v>34</v>
      </c>
      <c r="D19" s="1" t="s">
        <v>3</v>
      </c>
      <c r="E19" s="1" t="s">
        <v>4</v>
      </c>
      <c r="G19" s="1" t="s">
        <v>34</v>
      </c>
      <c r="H19" s="1" t="s">
        <v>3</v>
      </c>
      <c r="I19" s="1" t="s">
        <v>4</v>
      </c>
      <c r="N19">
        <v>74.53</v>
      </c>
    </row>
    <row r="20" spans="3:16" x14ac:dyDescent="0.2">
      <c r="C20" s="1" t="s">
        <v>8</v>
      </c>
      <c r="D20" s="1">
        <v>100</v>
      </c>
      <c r="E20" s="1">
        <v>6.8190280740907054</v>
      </c>
      <c r="G20" s="1" t="s">
        <v>8</v>
      </c>
      <c r="H20" s="1">
        <v>0</v>
      </c>
      <c r="I20" s="1">
        <v>0</v>
      </c>
    </row>
    <row r="21" spans="3:16" x14ac:dyDescent="0.2">
      <c r="C21" s="1" t="s">
        <v>32</v>
      </c>
      <c r="D21" s="1">
        <v>75.056689342403629</v>
      </c>
      <c r="E21" s="1">
        <v>6.6127674457352166</v>
      </c>
      <c r="G21" s="1" t="s">
        <v>32</v>
      </c>
      <c r="H21" s="1">
        <v>2.6666666666666661E-2</v>
      </c>
      <c r="I21" s="1">
        <v>2.8867513459481291E-2</v>
      </c>
      <c r="M21" t="s">
        <v>11</v>
      </c>
      <c r="N21">
        <v>52.41</v>
      </c>
    </row>
    <row r="22" spans="3:16" x14ac:dyDescent="0.2">
      <c r="C22" s="1" t="s">
        <v>18</v>
      </c>
      <c r="D22" s="1">
        <v>57.006802721088434</v>
      </c>
      <c r="E22" s="1">
        <v>3.8936293935385531</v>
      </c>
      <c r="G22" s="1" t="s">
        <v>18</v>
      </c>
      <c r="H22" s="1">
        <v>59.293333333333329</v>
      </c>
      <c r="I22" s="1">
        <v>6.6650006251562584</v>
      </c>
      <c r="N22">
        <v>53.3</v>
      </c>
      <c r="O22">
        <f>AVERAGE(N21:N23)</f>
        <v>53.193333333333328</v>
      </c>
      <c r="P22">
        <f>STDEV(N21:N23)</f>
        <v>0.73582153633427572</v>
      </c>
    </row>
    <row r="23" spans="3:16" x14ac:dyDescent="0.2">
      <c r="C23" s="1" t="s">
        <v>10</v>
      </c>
      <c r="D23" s="1">
        <v>35.510204081632651</v>
      </c>
      <c r="E23" s="1">
        <v>1.4716535818220389</v>
      </c>
      <c r="G23" s="1" t="s">
        <v>10</v>
      </c>
      <c r="H23" s="1">
        <v>75.36333333333333</v>
      </c>
      <c r="I23" s="1">
        <v>0.8558231904624507</v>
      </c>
      <c r="N23">
        <v>53.87</v>
      </c>
    </row>
    <row r="24" spans="3:16" x14ac:dyDescent="0.2">
      <c r="C24" s="1" t="s">
        <v>11</v>
      </c>
      <c r="D24" s="1">
        <v>26.349206349206352</v>
      </c>
      <c r="E24" s="1">
        <v>1.7546976981544746</v>
      </c>
      <c r="G24" s="1" t="s">
        <v>11</v>
      </c>
      <c r="H24" s="1">
        <v>53.193333333333328</v>
      </c>
      <c r="I24" s="1">
        <v>0.73582153633427572</v>
      </c>
    </row>
    <row r="25" spans="3:16" x14ac:dyDescent="0.2">
      <c r="C25" s="1" t="s">
        <v>12</v>
      </c>
      <c r="D25" s="1">
        <v>18.911564625850342</v>
      </c>
      <c r="E25" s="1">
        <v>1.1136534383499928</v>
      </c>
      <c r="G25" s="1" t="s">
        <v>12</v>
      </c>
      <c r="H25" s="1">
        <v>59.123333333333335</v>
      </c>
      <c r="I25" s="1">
        <v>0.92511260575852849</v>
      </c>
      <c r="M25" t="s">
        <v>12</v>
      </c>
      <c r="N25">
        <v>58.19</v>
      </c>
    </row>
    <row r="26" spans="3:16" x14ac:dyDescent="0.2">
      <c r="C26" s="1" t="s">
        <v>13</v>
      </c>
      <c r="D26" s="1">
        <v>17.052154195011337</v>
      </c>
      <c r="E26" s="1">
        <v>2.9190993273023338</v>
      </c>
      <c r="G26" s="1" t="s">
        <v>13</v>
      </c>
      <c r="H26" s="1">
        <v>59.073333333333331</v>
      </c>
      <c r="I26" s="1">
        <v>3.6014626658252786</v>
      </c>
      <c r="N26">
        <v>59.14</v>
      </c>
      <c r="O26">
        <f>AVERAGE(N25:N27)</f>
        <v>59.123333333333335</v>
      </c>
      <c r="P26">
        <f>STDEV(N25:N27)</f>
        <v>0.92511260575852849</v>
      </c>
    </row>
    <row r="27" spans="3:16" x14ac:dyDescent="0.2">
      <c r="C27" s="1" t="s">
        <v>14</v>
      </c>
      <c r="D27" s="1">
        <v>15.46485260770975</v>
      </c>
      <c r="E27" s="1">
        <v>2.6741991814613368</v>
      </c>
      <c r="G27" s="1" t="s">
        <v>14</v>
      </c>
      <c r="H27" s="1">
        <v>51.56</v>
      </c>
      <c r="I27" s="1">
        <v>1.5758172482873796</v>
      </c>
      <c r="N27">
        <v>60.04</v>
      </c>
    </row>
    <row r="28" spans="3:16" x14ac:dyDescent="0.2">
      <c r="C28" s="1" t="s">
        <v>15</v>
      </c>
      <c r="D28" s="1">
        <v>17.369614512471657</v>
      </c>
      <c r="E28" s="1">
        <v>3.214840562076605</v>
      </c>
      <c r="G28" s="1" t="s">
        <v>15</v>
      </c>
      <c r="H28" s="1">
        <v>49.303333333333342</v>
      </c>
      <c r="I28" s="1">
        <v>1.6839635783868201</v>
      </c>
    </row>
    <row r="29" spans="3:16" x14ac:dyDescent="0.2">
      <c r="C29" s="1" t="s">
        <v>16</v>
      </c>
      <c r="D29" s="1">
        <v>16.689342403628117</v>
      </c>
      <c r="E29" s="1">
        <v>1.0912661601375038</v>
      </c>
      <c r="G29" s="1" t="s">
        <v>16</v>
      </c>
      <c r="H29" s="1">
        <v>49.693333333333328</v>
      </c>
      <c r="I29" s="1">
        <v>1.9113956506525087</v>
      </c>
      <c r="M29" t="s">
        <v>13</v>
      </c>
      <c r="N29">
        <v>60.6</v>
      </c>
    </row>
    <row r="30" spans="3:16" x14ac:dyDescent="0.2">
      <c r="C30" s="1" t="s">
        <v>17</v>
      </c>
      <c r="D30" s="1">
        <v>15.918367346938775</v>
      </c>
      <c r="E30" s="1">
        <v>2.7312734557666225</v>
      </c>
      <c r="G30" s="1" t="s">
        <v>17</v>
      </c>
      <c r="H30" s="1">
        <v>44.066666666666663</v>
      </c>
      <c r="I30" s="1">
        <v>1.8568880777616443</v>
      </c>
      <c r="N30">
        <v>54.96</v>
      </c>
      <c r="O30">
        <f>AVERAGE(N29:N31)</f>
        <v>59.073333333333331</v>
      </c>
      <c r="P30">
        <f>STDEV(N29:N31)</f>
        <v>3.6014626658252786</v>
      </c>
    </row>
    <row r="31" spans="3:16" x14ac:dyDescent="0.2">
      <c r="N31">
        <v>61.66</v>
      </c>
    </row>
    <row r="33" spans="13:16" x14ac:dyDescent="0.2">
      <c r="M33" t="s">
        <v>14</v>
      </c>
      <c r="N33">
        <v>49.8</v>
      </c>
    </row>
    <row r="34" spans="13:16" x14ac:dyDescent="0.2">
      <c r="N34">
        <v>52.04</v>
      </c>
      <c r="O34">
        <f>AVERAGE(N33:N35)</f>
        <v>51.56</v>
      </c>
      <c r="P34">
        <f>STDEV(N33:N35)</f>
        <v>1.5758172482873796</v>
      </c>
    </row>
    <row r="35" spans="13:16" x14ac:dyDescent="0.2">
      <c r="N35">
        <v>52.84</v>
      </c>
    </row>
    <row r="37" spans="13:16" x14ac:dyDescent="0.2">
      <c r="M37" t="s">
        <v>15</v>
      </c>
      <c r="N37">
        <v>47.37</v>
      </c>
    </row>
    <row r="38" spans="13:16" x14ac:dyDescent="0.2">
      <c r="N38">
        <v>50.09</v>
      </c>
      <c r="O38">
        <f>AVERAGE(N37:N39)</f>
        <v>49.303333333333342</v>
      </c>
      <c r="P38">
        <f>STDEV(N37:N39)</f>
        <v>1.6839635783868201</v>
      </c>
    </row>
    <row r="39" spans="13:16" x14ac:dyDescent="0.2">
      <c r="N39">
        <v>50.45</v>
      </c>
    </row>
    <row r="41" spans="13:16" x14ac:dyDescent="0.2">
      <c r="M41" t="s">
        <v>16</v>
      </c>
      <c r="N41">
        <v>48.07</v>
      </c>
    </row>
    <row r="42" spans="13:16" x14ac:dyDescent="0.2">
      <c r="N42">
        <v>49.21</v>
      </c>
      <c r="O42">
        <f>AVERAGE(N41:N43)</f>
        <v>49.693333333333328</v>
      </c>
      <c r="P42">
        <f>STDEV(N41:N43)</f>
        <v>1.9113956506525087</v>
      </c>
    </row>
    <row r="43" spans="13:16" x14ac:dyDescent="0.2">
      <c r="N43">
        <v>51.8</v>
      </c>
    </row>
    <row r="45" spans="13:16" x14ac:dyDescent="0.2">
      <c r="M45" t="s">
        <v>17</v>
      </c>
      <c r="N45">
        <v>42.26</v>
      </c>
    </row>
    <row r="46" spans="13:16" x14ac:dyDescent="0.2">
      <c r="N46">
        <v>45.97</v>
      </c>
      <c r="O46">
        <f>AVERAGE(N45:N47)</f>
        <v>44.066666666666663</v>
      </c>
      <c r="P46">
        <f>STDEV(N45:N47)</f>
        <v>1.8568880777616443</v>
      </c>
    </row>
    <row r="47" spans="13:16" x14ac:dyDescent="0.2">
      <c r="N47">
        <v>43.97</v>
      </c>
    </row>
    <row r="48" spans="13:16" x14ac:dyDescent="0.2">
      <c r="M48" s="19"/>
      <c r="N48" s="4"/>
    </row>
    <row r="49" spans="13:14" x14ac:dyDescent="0.2">
      <c r="M49" s="19"/>
      <c r="N49" s="4"/>
    </row>
    <row r="50" spans="13:14" x14ac:dyDescent="0.2">
      <c r="M50" s="19"/>
      <c r="N50" s="4"/>
    </row>
    <row r="51" spans="13:14" x14ac:dyDescent="0.2">
      <c r="N51" s="4"/>
    </row>
    <row r="52" spans="13:14" x14ac:dyDescent="0.2">
      <c r="M52" s="19"/>
      <c r="N52" s="4"/>
    </row>
    <row r="53" spans="13:14" x14ac:dyDescent="0.2">
      <c r="M53" s="19"/>
      <c r="N53" s="4"/>
    </row>
    <row r="54" spans="13:14" x14ac:dyDescent="0.2">
      <c r="M54" s="19"/>
      <c r="N54" s="4"/>
    </row>
    <row r="55" spans="13:14" x14ac:dyDescent="0.2">
      <c r="N55" s="4"/>
    </row>
    <row r="56" spans="13:14" x14ac:dyDescent="0.2">
      <c r="M56" s="19"/>
      <c r="N56" s="4"/>
    </row>
    <row r="57" spans="13:14" x14ac:dyDescent="0.2">
      <c r="M57" s="19"/>
      <c r="N57" s="4"/>
    </row>
    <row r="58" spans="13:14" x14ac:dyDescent="0.2">
      <c r="M58" s="19"/>
      <c r="N58" s="4"/>
    </row>
  </sheetData>
  <mergeCells count="3">
    <mergeCell ref="M52:M54"/>
    <mergeCell ref="M56:M58"/>
    <mergeCell ref="M48:M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9F5D-23F9-4238-B0B7-8A9E75367E86}">
  <dimension ref="B1:O36"/>
  <sheetViews>
    <sheetView topLeftCell="A19" workbookViewId="0">
      <selection activeCell="L45" sqref="L45"/>
    </sheetView>
  </sheetViews>
  <sheetFormatPr baseColWidth="10" defaultColWidth="8.83203125" defaultRowHeight="15" x14ac:dyDescent="0.2"/>
  <cols>
    <col min="3" max="3" width="13.5" customWidth="1"/>
    <col min="13" max="13" width="12.83203125" customWidth="1"/>
  </cols>
  <sheetData>
    <row r="1" spans="2:15" x14ac:dyDescent="0.2">
      <c r="E1" t="s">
        <v>5</v>
      </c>
    </row>
    <row r="3" spans="2:15" x14ac:dyDescent="0.2">
      <c r="B3" s="5" t="s">
        <v>21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L3" t="s">
        <v>26</v>
      </c>
      <c r="M3" t="s">
        <v>25</v>
      </c>
    </row>
    <row r="4" spans="2:15" x14ac:dyDescent="0.2">
      <c r="B4" s="1" t="s">
        <v>9</v>
      </c>
      <c r="C4" s="1">
        <v>86.467838249108681</v>
      </c>
      <c r="D4" s="1">
        <v>92.675503892151426</v>
      </c>
      <c r="E4" s="1">
        <v>94.488362000296647</v>
      </c>
      <c r="F4" s="1">
        <f>AVERAGE(C4:E4)</f>
        <v>91.210568047185589</v>
      </c>
      <c r="G4" s="1">
        <f>STDEV(C4:E4)</f>
        <v>4.2061535972004052</v>
      </c>
      <c r="L4" t="s">
        <v>27</v>
      </c>
      <c r="M4">
        <v>0.02</v>
      </c>
    </row>
    <row r="5" spans="2:15" x14ac:dyDescent="0.2">
      <c r="B5" s="1" t="s">
        <v>22</v>
      </c>
      <c r="C5" s="1">
        <v>83.116797503749325</v>
      </c>
      <c r="D5" s="1">
        <v>80.315107700252156</v>
      </c>
      <c r="E5" s="1">
        <v>80.699653359555697</v>
      </c>
      <c r="F5" s="1">
        <f t="shared" ref="F5:F13" si="0">AVERAGE(C5:E5)</f>
        <v>81.377186187852388</v>
      </c>
      <c r="G5" s="1">
        <f t="shared" ref="G5:G13" si="1">STDEV(C5:E5)</f>
        <v>1.5187674242028604</v>
      </c>
      <c r="M5">
        <v>0.02</v>
      </c>
    </row>
    <row r="6" spans="2:15" x14ac:dyDescent="0.2">
      <c r="B6" s="1" t="s">
        <v>23</v>
      </c>
      <c r="C6" s="1">
        <v>74.491987716512938</v>
      </c>
      <c r="D6" s="1">
        <v>78.11770393280338</v>
      </c>
      <c r="E6" s="1">
        <v>71.031076782781156</v>
      </c>
      <c r="F6" s="1">
        <f t="shared" si="0"/>
        <v>74.546922810699158</v>
      </c>
      <c r="G6" s="1">
        <f t="shared" si="1"/>
        <v>3.5436329507001658</v>
      </c>
      <c r="M6">
        <v>0.03</v>
      </c>
      <c r="N6">
        <f>AVERAGE(M4:M6)</f>
        <v>2.3333333333333334E-2</v>
      </c>
      <c r="O6">
        <f>STDEV(M4:M6)</f>
        <v>5.7735026918962493E-3</v>
      </c>
    </row>
    <row r="7" spans="2:15" x14ac:dyDescent="0.2">
      <c r="B7" s="1" t="s">
        <v>11</v>
      </c>
      <c r="C7" s="1">
        <v>7.9655886570017511</v>
      </c>
      <c r="D7" s="1">
        <v>7.8557184686293136</v>
      </c>
      <c r="E7" s="1">
        <v>7.6909131860706568</v>
      </c>
      <c r="F7" s="1">
        <f t="shared" si="0"/>
        <v>7.8374067705672408</v>
      </c>
      <c r="G7" s="1">
        <f t="shared" si="1"/>
        <v>0.13825028859731908</v>
      </c>
      <c r="L7" t="s">
        <v>28</v>
      </c>
      <c r="M7">
        <v>5.31</v>
      </c>
    </row>
    <row r="8" spans="2:15" x14ac:dyDescent="0.2">
      <c r="B8" s="1" t="s">
        <v>12</v>
      </c>
      <c r="C8" s="1">
        <v>20.380919943087243</v>
      </c>
      <c r="D8" s="1">
        <v>21.314816544252967</v>
      </c>
      <c r="E8" s="1">
        <v>19.337153153549082</v>
      </c>
      <c r="F8" s="1">
        <f t="shared" si="0"/>
        <v>20.344296546963097</v>
      </c>
      <c r="G8" s="1">
        <f t="shared" si="1"/>
        <v>0.98934022287095269</v>
      </c>
      <c r="M8">
        <v>5.91</v>
      </c>
    </row>
    <row r="9" spans="2:15" x14ac:dyDescent="0.2">
      <c r="B9" s="1" t="s">
        <v>13</v>
      </c>
      <c r="C9" s="1">
        <v>13.29429279306499</v>
      </c>
      <c r="D9" s="1">
        <v>13.953513923299621</v>
      </c>
      <c r="E9" s="1">
        <v>19.886504095411272</v>
      </c>
      <c r="F9" s="1">
        <f t="shared" si="0"/>
        <v>15.711436937258627</v>
      </c>
      <c r="G9" s="1">
        <f t="shared" si="1"/>
        <v>3.6307068810288925</v>
      </c>
      <c r="M9">
        <v>6.26</v>
      </c>
      <c r="N9">
        <f>AVERAGE(M7:M9)</f>
        <v>5.8266666666666653</v>
      </c>
      <c r="O9">
        <f>STDEV(M7:M9)</f>
        <v>0.48045117684665262</v>
      </c>
    </row>
    <row r="10" spans="2:15" x14ac:dyDescent="0.2">
      <c r="B10" s="1" t="s">
        <v>14</v>
      </c>
      <c r="C10" s="1">
        <v>15.931177314003506</v>
      </c>
      <c r="D10" s="1">
        <v>22.743128993094661</v>
      </c>
      <c r="E10" s="1">
        <v>17.41442485703142</v>
      </c>
      <c r="F10" s="1">
        <f t="shared" si="0"/>
        <v>18.696243721376529</v>
      </c>
      <c r="G10" s="1">
        <f t="shared" si="1"/>
        <v>3.5823129567796754</v>
      </c>
      <c r="L10" t="s">
        <v>29</v>
      </c>
      <c r="M10">
        <v>20.69</v>
      </c>
    </row>
    <row r="11" spans="2:15" x14ac:dyDescent="0.2">
      <c r="B11" s="1" t="s">
        <v>15</v>
      </c>
      <c r="C11" s="1">
        <v>21.259881450066747</v>
      </c>
      <c r="D11" s="1">
        <v>19.392088247735302</v>
      </c>
      <c r="E11" s="1">
        <v>18.128581081452268</v>
      </c>
      <c r="F11" s="1">
        <f t="shared" si="0"/>
        <v>19.593516926418104</v>
      </c>
      <c r="G11" s="1">
        <f t="shared" si="1"/>
        <v>1.5753382602057939</v>
      </c>
      <c r="M11">
        <v>21.53</v>
      </c>
    </row>
    <row r="12" spans="2:15" x14ac:dyDescent="0.2">
      <c r="B12" s="1" t="s">
        <v>16</v>
      </c>
      <c r="C12" s="1">
        <v>16.590398444238133</v>
      </c>
      <c r="D12" s="1">
        <v>14.338059582603154</v>
      </c>
      <c r="E12" s="1">
        <v>20.930270884949429</v>
      </c>
      <c r="F12" s="1">
        <f t="shared" si="0"/>
        <v>17.286242970596906</v>
      </c>
      <c r="G12" s="1">
        <f t="shared" si="1"/>
        <v>3.3507405401407984</v>
      </c>
      <c r="M12">
        <v>24.5</v>
      </c>
      <c r="N12">
        <f>AVERAGE(M10:M12)</f>
        <v>22.24</v>
      </c>
      <c r="O12">
        <f>STDEV(M10:M12)</f>
        <v>2.0017742130420197</v>
      </c>
    </row>
    <row r="13" spans="2:15" x14ac:dyDescent="0.2">
      <c r="B13" s="1" t="s">
        <v>17</v>
      </c>
      <c r="C13" s="1">
        <v>19.007542588431768</v>
      </c>
      <c r="D13" s="1">
        <v>18.513126740755798</v>
      </c>
      <c r="E13" s="1">
        <v>16.041047502375942</v>
      </c>
      <c r="F13" s="1">
        <f t="shared" si="0"/>
        <v>17.853905610521171</v>
      </c>
      <c r="G13" s="1">
        <f t="shared" si="1"/>
        <v>1.5893245885624514</v>
      </c>
      <c r="L13" t="s">
        <v>30</v>
      </c>
      <c r="M13">
        <v>2.98</v>
      </c>
    </row>
    <row r="14" spans="2:15" x14ac:dyDescent="0.2">
      <c r="M14">
        <v>2.76</v>
      </c>
    </row>
    <row r="15" spans="2:15" x14ac:dyDescent="0.2">
      <c r="B15" s="1" t="s">
        <v>24</v>
      </c>
      <c r="C15" s="1">
        <v>96.520783739241907</v>
      </c>
      <c r="D15" s="1">
        <v>104.43142281633399</v>
      </c>
      <c r="E15" s="1">
        <v>99.047793444424087</v>
      </c>
      <c r="F15" s="1">
        <f>AVERAGE(C15:E15)</f>
        <v>100</v>
      </c>
      <c r="G15" s="1">
        <f>STDEV(C15:E15)</f>
        <v>4.0403682561575227</v>
      </c>
      <c r="M15">
        <v>2.99</v>
      </c>
      <c r="N15">
        <f>AVERAGE(M13:M15)</f>
        <v>2.91</v>
      </c>
      <c r="O15">
        <f>STDEV(M13:M15)</f>
        <v>0.13000000000000017</v>
      </c>
    </row>
    <row r="16" spans="2:15" x14ac:dyDescent="0.2">
      <c r="L16" t="s">
        <v>31</v>
      </c>
      <c r="M16">
        <v>0.02</v>
      </c>
    </row>
    <row r="17" spans="3:15" x14ac:dyDescent="0.2">
      <c r="M17">
        <v>0.03</v>
      </c>
    </row>
    <row r="18" spans="3:15" x14ac:dyDescent="0.2">
      <c r="M18">
        <v>0.03</v>
      </c>
      <c r="N18">
        <f>AVERAGE(M16:M18)</f>
        <v>2.6666666666666668E-2</v>
      </c>
      <c r="O18">
        <f>STDEV(M16:M18)</f>
        <v>5.7735026918962398E-3</v>
      </c>
    </row>
    <row r="19" spans="3:15" x14ac:dyDescent="0.2">
      <c r="L19" t="s">
        <v>12</v>
      </c>
      <c r="M19">
        <v>2.62</v>
      </c>
    </row>
    <row r="20" spans="3:15" x14ac:dyDescent="0.2">
      <c r="M20">
        <v>3.02</v>
      </c>
    </row>
    <row r="21" spans="3:15" x14ac:dyDescent="0.2">
      <c r="D21" t="s">
        <v>33</v>
      </c>
      <c r="H21" t="s">
        <v>35</v>
      </c>
      <c r="M21">
        <v>2.97</v>
      </c>
      <c r="N21">
        <f>AVERAGE(M19:M21)</f>
        <v>2.8700000000000006</v>
      </c>
      <c r="O21">
        <f>STDEV(M19:M21)</f>
        <v>0.21794494717703367</v>
      </c>
    </row>
    <row r="22" spans="3:15" x14ac:dyDescent="0.2">
      <c r="C22" s="1" t="s">
        <v>34</v>
      </c>
      <c r="D22" s="1" t="s">
        <v>3</v>
      </c>
      <c r="E22" s="1" t="s">
        <v>4</v>
      </c>
      <c r="G22" s="1" t="s">
        <v>34</v>
      </c>
      <c r="H22" s="1" t="s">
        <v>3</v>
      </c>
      <c r="I22" s="1" t="s">
        <v>4</v>
      </c>
      <c r="L22" t="s">
        <v>13</v>
      </c>
      <c r="M22">
        <v>3.04</v>
      </c>
    </row>
    <row r="23" spans="3:15" x14ac:dyDescent="0.2">
      <c r="C23" s="1" t="s">
        <v>8</v>
      </c>
      <c r="D23" s="1">
        <v>100</v>
      </c>
      <c r="E23" s="1">
        <v>4.0403682561575227</v>
      </c>
      <c r="G23" s="1" t="s">
        <v>8</v>
      </c>
      <c r="H23" s="1">
        <v>2.3333333333333334E-2</v>
      </c>
      <c r="I23" s="1">
        <v>5.7735026918962493E-3</v>
      </c>
      <c r="M23">
        <v>3.48</v>
      </c>
    </row>
    <row r="24" spans="3:15" x14ac:dyDescent="0.2">
      <c r="C24" s="1" t="s">
        <v>32</v>
      </c>
      <c r="D24" s="1">
        <v>91.210568047185589</v>
      </c>
      <c r="E24" s="1">
        <v>4.2061535972004052</v>
      </c>
      <c r="G24" s="1" t="s">
        <v>32</v>
      </c>
      <c r="H24" s="1">
        <v>2.6666666666666668E-2</v>
      </c>
      <c r="I24" s="1">
        <v>5.7735026918962398E-3</v>
      </c>
      <c r="M24">
        <v>2.5</v>
      </c>
      <c r="N24">
        <f>AVERAGE(M22:M24)</f>
        <v>3.0066666666666664</v>
      </c>
      <c r="O24">
        <f>STDEV(M22:M24)</f>
        <v>0.4908496035786668</v>
      </c>
    </row>
    <row r="25" spans="3:15" x14ac:dyDescent="0.2">
      <c r="C25" s="1" t="s">
        <v>18</v>
      </c>
      <c r="D25" s="1">
        <v>81.377186187852388</v>
      </c>
      <c r="E25" s="1">
        <v>1.5187674242028604</v>
      </c>
      <c r="G25" s="1" t="s">
        <v>18</v>
      </c>
      <c r="H25" s="1">
        <v>22.24</v>
      </c>
      <c r="I25" s="1">
        <v>2.0017742130420197</v>
      </c>
      <c r="L25" t="s">
        <v>14</v>
      </c>
      <c r="M25">
        <v>2.58</v>
      </c>
    </row>
    <row r="26" spans="3:15" x14ac:dyDescent="0.2">
      <c r="C26" s="1" t="s">
        <v>10</v>
      </c>
      <c r="D26" s="1">
        <v>74.546922810699158</v>
      </c>
      <c r="E26" s="1">
        <v>3.5436329507001658</v>
      </c>
      <c r="G26" s="1" t="s">
        <v>10</v>
      </c>
      <c r="H26" s="1">
        <v>5.8266666666666653</v>
      </c>
      <c r="I26" s="1">
        <v>0.48045117684665262</v>
      </c>
      <c r="M26">
        <v>2.65</v>
      </c>
    </row>
    <row r="27" spans="3:15" x14ac:dyDescent="0.2">
      <c r="C27" s="1" t="s">
        <v>11</v>
      </c>
      <c r="D27" s="1">
        <v>7.8374067705672408</v>
      </c>
      <c r="E27" s="1">
        <v>0.13825028859731908</v>
      </c>
      <c r="G27" s="1" t="s">
        <v>11</v>
      </c>
      <c r="H27" s="1">
        <v>2.91</v>
      </c>
      <c r="I27" s="1">
        <v>0.13000000000000017</v>
      </c>
      <c r="M27">
        <v>2.42</v>
      </c>
      <c r="N27">
        <f>AVERAGE(M25:M27)</f>
        <v>2.5500000000000003</v>
      </c>
      <c r="O27">
        <f>STDEV(M25:M27)</f>
        <v>0.11789826122551597</v>
      </c>
    </row>
    <row r="28" spans="3:15" x14ac:dyDescent="0.2">
      <c r="C28" s="1" t="s">
        <v>12</v>
      </c>
      <c r="D28" s="1">
        <v>20.344296546963097</v>
      </c>
      <c r="E28" s="1">
        <v>0.98934022287095269</v>
      </c>
      <c r="G28" s="1" t="s">
        <v>12</v>
      </c>
      <c r="H28" s="1">
        <v>2.8700000000000006</v>
      </c>
      <c r="I28" s="1">
        <v>0.21794494717703367</v>
      </c>
      <c r="L28" t="s">
        <v>15</v>
      </c>
      <c r="M28">
        <v>2.6</v>
      </c>
    </row>
    <row r="29" spans="3:15" x14ac:dyDescent="0.2">
      <c r="C29" s="1" t="s">
        <v>13</v>
      </c>
      <c r="D29" s="1">
        <v>15.711436937258627</v>
      </c>
      <c r="E29" s="1">
        <v>3.6307068810288925</v>
      </c>
      <c r="G29" s="1" t="s">
        <v>13</v>
      </c>
      <c r="H29" s="1">
        <v>3.0066666666666664</v>
      </c>
      <c r="I29" s="1">
        <v>0.4908496035786668</v>
      </c>
      <c r="M29">
        <v>2.5099999999999998</v>
      </c>
    </row>
    <row r="30" spans="3:15" x14ac:dyDescent="0.2">
      <c r="C30" s="1" t="s">
        <v>14</v>
      </c>
      <c r="D30" s="1">
        <v>18.696243721376529</v>
      </c>
      <c r="E30" s="1">
        <v>3.5823129567796754</v>
      </c>
      <c r="G30" s="1" t="s">
        <v>14</v>
      </c>
      <c r="H30" s="1">
        <v>2.5500000000000003</v>
      </c>
      <c r="I30" s="1">
        <v>0.11789826122551597</v>
      </c>
      <c r="M30">
        <v>2.4500000000000002</v>
      </c>
      <c r="N30">
        <f>AVERAGE(M28:M30)</f>
        <v>2.52</v>
      </c>
      <c r="O30">
        <f>STDEV(M28:M30)</f>
        <v>7.5498344352707469E-2</v>
      </c>
    </row>
    <row r="31" spans="3:15" x14ac:dyDescent="0.2">
      <c r="C31" s="1" t="s">
        <v>15</v>
      </c>
      <c r="D31" s="1">
        <v>19.593516926418104</v>
      </c>
      <c r="E31" s="1">
        <v>1.5753382602057939</v>
      </c>
      <c r="G31" s="1" t="s">
        <v>15</v>
      </c>
      <c r="H31" s="1">
        <v>2.52</v>
      </c>
      <c r="I31" s="1">
        <v>7.5498344352707469E-2</v>
      </c>
      <c r="L31" t="s">
        <v>16</v>
      </c>
      <c r="M31">
        <v>2.2400000000000002</v>
      </c>
    </row>
    <row r="32" spans="3:15" x14ac:dyDescent="0.2">
      <c r="C32" s="1" t="s">
        <v>16</v>
      </c>
      <c r="D32" s="1">
        <v>17.286242970596906</v>
      </c>
      <c r="E32" s="1">
        <v>3.3507405401407984</v>
      </c>
      <c r="G32" s="1" t="s">
        <v>16</v>
      </c>
      <c r="H32" s="1">
        <v>2.0233333333333334</v>
      </c>
      <c r="I32" s="1">
        <v>0.28536526301099424</v>
      </c>
      <c r="M32">
        <v>2.13</v>
      </c>
    </row>
    <row r="33" spans="3:15" x14ac:dyDescent="0.2">
      <c r="C33" s="1" t="s">
        <v>17</v>
      </c>
      <c r="D33" s="1">
        <v>17.853905610521171</v>
      </c>
      <c r="E33" s="1">
        <v>1.5893245885624514</v>
      </c>
      <c r="G33" s="1" t="s">
        <v>17</v>
      </c>
      <c r="H33" s="1">
        <v>1.2033333333333334</v>
      </c>
      <c r="I33" s="1">
        <v>0.15011106998930182</v>
      </c>
      <c r="M33">
        <v>1.7</v>
      </c>
      <c r="N33">
        <f>AVERAGE(M31:M33)</f>
        <v>2.0233333333333334</v>
      </c>
      <c r="O33">
        <f>STDEV(M31:M33)</f>
        <v>0.28536526301099424</v>
      </c>
    </row>
    <row r="34" spans="3:15" x14ac:dyDescent="0.2">
      <c r="L34" t="s">
        <v>17</v>
      </c>
      <c r="M34">
        <v>1.29</v>
      </c>
    </row>
    <row r="35" spans="3:15" x14ac:dyDescent="0.2">
      <c r="M35">
        <v>1.03</v>
      </c>
    </row>
    <row r="36" spans="3:15" x14ac:dyDescent="0.2">
      <c r="M36">
        <v>1.29</v>
      </c>
      <c r="N36">
        <f>AVERAGE(M34:M36)</f>
        <v>1.2033333333333334</v>
      </c>
      <c r="O36">
        <f>STDEV(M34:M36)</f>
        <v>0.15011106998930182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82A4-5C67-46B2-87BE-A4CFCB4C904C}">
  <dimension ref="B3:O36"/>
  <sheetViews>
    <sheetView workbookViewId="0">
      <selection activeCell="F15" sqref="F15:G15"/>
    </sheetView>
  </sheetViews>
  <sheetFormatPr baseColWidth="10" defaultColWidth="8.83203125" defaultRowHeight="15" x14ac:dyDescent="0.2"/>
  <sheetData>
    <row r="3" spans="2:15" x14ac:dyDescent="0.2">
      <c r="B3" s="1" t="s">
        <v>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19</v>
      </c>
      <c r="L3" t="s">
        <v>26</v>
      </c>
      <c r="M3" t="s">
        <v>25</v>
      </c>
    </row>
    <row r="4" spans="2:15" x14ac:dyDescent="0.2">
      <c r="B4" s="1" t="s">
        <v>32</v>
      </c>
      <c r="C4" s="1">
        <v>93.889978161414234</v>
      </c>
      <c r="D4" s="1">
        <v>94.049383896832595</v>
      </c>
      <c r="E4" s="1">
        <v>104.41075669902602</v>
      </c>
      <c r="F4" s="1">
        <v>97.450039585757622</v>
      </c>
      <c r="G4" s="1">
        <v>6.0286847317911567</v>
      </c>
      <c r="L4" t="s">
        <v>27</v>
      </c>
      <c r="M4">
        <v>0.44</v>
      </c>
    </row>
    <row r="5" spans="2:15" x14ac:dyDescent="0.2">
      <c r="B5" s="1" t="s">
        <v>28</v>
      </c>
      <c r="C5" s="1">
        <v>13.708893245979</v>
      </c>
      <c r="D5" s="1">
        <v>11.955430156377027</v>
      </c>
      <c r="E5" s="1">
        <v>17.375225160601278</v>
      </c>
      <c r="F5" s="1">
        <v>14.346516187652435</v>
      </c>
      <c r="G5" s="1">
        <v>2.765586146509404</v>
      </c>
      <c r="M5">
        <v>0.4</v>
      </c>
    </row>
    <row r="6" spans="2:15" x14ac:dyDescent="0.2">
      <c r="B6" s="1" t="s">
        <v>29</v>
      </c>
      <c r="C6" s="1">
        <v>77.789998884159843</v>
      </c>
      <c r="D6" s="1">
        <v>70.457335054915276</v>
      </c>
      <c r="E6" s="1">
        <v>78.90583903208838</v>
      </c>
      <c r="F6" s="1">
        <v>75.717724323721171</v>
      </c>
      <c r="G6" s="1">
        <v>4.5896673358162268</v>
      </c>
      <c r="M6">
        <v>0.38</v>
      </c>
      <c r="N6">
        <f>AVERAGE(M4:M5)</f>
        <v>0.42000000000000004</v>
      </c>
      <c r="O6">
        <f>STDEV(M4:M6)</f>
        <v>3.0550504633038933E-2</v>
      </c>
    </row>
    <row r="7" spans="2:15" x14ac:dyDescent="0.2">
      <c r="B7" s="1" t="s">
        <v>11</v>
      </c>
      <c r="C7" s="1">
        <v>25.664323402356015</v>
      </c>
      <c r="D7" s="1">
        <v>28.85243811072322</v>
      </c>
      <c r="E7" s="1">
        <v>30.605901200325185</v>
      </c>
      <c r="F7" s="1">
        <v>28.374220904468142</v>
      </c>
      <c r="G7" s="1">
        <v>2.5052577822679782</v>
      </c>
      <c r="L7" t="s">
        <v>28</v>
      </c>
      <c r="M7">
        <v>10.49</v>
      </c>
    </row>
    <row r="8" spans="2:15" x14ac:dyDescent="0.2">
      <c r="B8" s="1" t="s">
        <v>12</v>
      </c>
      <c r="C8" s="1">
        <v>58.342499163119889</v>
      </c>
      <c r="D8" s="1">
        <v>54.357355777660878</v>
      </c>
      <c r="E8" s="1">
        <v>58.661310633956596</v>
      </c>
      <c r="F8" s="1">
        <v>57.12038852491245</v>
      </c>
      <c r="G8" s="1">
        <v>2.3981602657605499</v>
      </c>
      <c r="M8">
        <v>10.38</v>
      </c>
    </row>
    <row r="9" spans="2:15" x14ac:dyDescent="0.2">
      <c r="B9" s="1" t="s">
        <v>13</v>
      </c>
      <c r="C9" s="1">
        <v>48.618749302599902</v>
      </c>
      <c r="D9" s="1">
        <v>51.48805254013039</v>
      </c>
      <c r="E9" s="1">
        <v>53.082109894314002</v>
      </c>
      <c r="F9" s="1">
        <v>51.062970579014767</v>
      </c>
      <c r="G9" s="1">
        <v>2.2618395053951197</v>
      </c>
      <c r="M9">
        <v>10.3</v>
      </c>
      <c r="N9">
        <f>AVERAGE(M7:M9)</f>
        <v>10.39</v>
      </c>
      <c r="O9">
        <f>STDEV(M7:M9)</f>
        <v>9.5393920141694302E-2</v>
      </c>
    </row>
    <row r="10" spans="2:15" x14ac:dyDescent="0.2">
      <c r="B10" s="1" t="s">
        <v>14</v>
      </c>
      <c r="C10" s="1">
        <v>69.81971211324182</v>
      </c>
      <c r="D10" s="1">
        <v>72.689015350772308</v>
      </c>
      <c r="E10" s="1">
        <v>74.123666969537567</v>
      </c>
      <c r="F10" s="1">
        <v>72.210798144517227</v>
      </c>
      <c r="G10" s="1">
        <v>2.191466546294226</v>
      </c>
      <c r="L10" t="s">
        <v>29</v>
      </c>
      <c r="M10">
        <v>13.33</v>
      </c>
    </row>
    <row r="11" spans="2:15" x14ac:dyDescent="0.2">
      <c r="B11" s="1" t="s">
        <v>15</v>
      </c>
      <c r="C11" s="1">
        <v>49.096966508854983</v>
      </c>
      <c r="D11" s="1">
        <v>58.023687692283168</v>
      </c>
      <c r="E11" s="1">
        <v>68.22565475905823</v>
      </c>
      <c r="F11" s="1">
        <v>58.448769653398791</v>
      </c>
      <c r="G11" s="1">
        <v>9.5714262024327148</v>
      </c>
      <c r="M11">
        <v>10.94</v>
      </c>
    </row>
    <row r="12" spans="2:15" x14ac:dyDescent="0.2">
      <c r="B12" s="1" t="s">
        <v>16</v>
      </c>
      <c r="C12" s="1">
        <v>72.210798144517241</v>
      </c>
      <c r="D12" s="1">
        <v>72.689015350772308</v>
      </c>
      <c r="E12" s="1">
        <v>95.643441251016199</v>
      </c>
      <c r="F12" s="1">
        <v>80.18108491543525</v>
      </c>
      <c r="G12" s="1">
        <v>13.392928003631202</v>
      </c>
      <c r="M12">
        <v>16.7</v>
      </c>
      <c r="N12">
        <f>AVERAGE(M10:M12)</f>
        <v>13.656666666666666</v>
      </c>
      <c r="O12">
        <f>STDEV(M10:M12)</f>
        <v>2.8938613189531535</v>
      </c>
    </row>
    <row r="13" spans="2:15" x14ac:dyDescent="0.2">
      <c r="B13" s="1" t="s">
        <v>17</v>
      </c>
      <c r="C13" s="1">
        <v>73.16723255702739</v>
      </c>
      <c r="D13" s="1">
        <v>109.67114596783189</v>
      </c>
      <c r="E13" s="1">
        <v>44.474200181722537</v>
      </c>
      <c r="F13" s="1">
        <v>75.770859568860601</v>
      </c>
      <c r="G13" s="1">
        <v>32.676361336167496</v>
      </c>
      <c r="L13" t="s">
        <v>30</v>
      </c>
      <c r="M13">
        <v>2.0699999999999998</v>
      </c>
    </row>
    <row r="14" spans="2:15" x14ac:dyDescent="0.2">
      <c r="B14" s="1"/>
      <c r="C14" s="1"/>
      <c r="D14" s="1"/>
      <c r="E14" s="1"/>
      <c r="F14" s="1"/>
      <c r="G14" s="1"/>
      <c r="M14">
        <v>2.3199999999999998</v>
      </c>
    </row>
    <row r="15" spans="2:15" x14ac:dyDescent="0.2">
      <c r="B15" s="1" t="s">
        <v>8</v>
      </c>
      <c r="C15" s="1">
        <v>93.0924548352816</v>
      </c>
      <c r="D15" s="1">
        <v>106.48246546227418</v>
      </c>
      <c r="E15" s="1">
        <v>100.42507970244418</v>
      </c>
      <c r="F15" s="1">
        <v>100</v>
      </c>
      <c r="G15" s="1">
        <v>6.7051186203389479</v>
      </c>
      <c r="M15">
        <v>2.71</v>
      </c>
      <c r="N15">
        <f>AVERAGE(M13:M15)</f>
        <v>2.3666666666666667</v>
      </c>
      <c r="O15">
        <f>STDEV(M13:M15)</f>
        <v>0.32254198693090119</v>
      </c>
    </row>
    <row r="16" spans="2:15" x14ac:dyDescent="0.2">
      <c r="L16" t="s">
        <v>31</v>
      </c>
      <c r="M16">
        <v>0.34</v>
      </c>
    </row>
    <row r="17" spans="3:15" x14ac:dyDescent="0.2">
      <c r="M17">
        <v>0.67</v>
      </c>
    </row>
    <row r="18" spans="3:15" x14ac:dyDescent="0.2">
      <c r="M18">
        <v>0.46</v>
      </c>
      <c r="N18">
        <f>AVERAGE(M16:M18)</f>
        <v>0.49</v>
      </c>
      <c r="O18">
        <f>STDEV(M16:M18)</f>
        <v>0.16703293088490093</v>
      </c>
    </row>
    <row r="19" spans="3:15" x14ac:dyDescent="0.2">
      <c r="L19" t="s">
        <v>12</v>
      </c>
      <c r="M19">
        <v>4.0199999999999996</v>
      </c>
    </row>
    <row r="20" spans="3:15" x14ac:dyDescent="0.2">
      <c r="M20">
        <v>4.83</v>
      </c>
    </row>
    <row r="21" spans="3:15" x14ac:dyDescent="0.2">
      <c r="D21" t="s">
        <v>33</v>
      </c>
      <c r="H21" t="s">
        <v>35</v>
      </c>
      <c r="M21">
        <v>4.49</v>
      </c>
      <c r="N21">
        <f>AVERAGE(M19:M21)</f>
        <v>4.4466666666666663</v>
      </c>
      <c r="O21">
        <f>STDEV(M19:M21)</f>
        <v>0.40673496694202915</v>
      </c>
    </row>
    <row r="22" spans="3:15" x14ac:dyDescent="0.2">
      <c r="C22" s="1" t="s">
        <v>34</v>
      </c>
      <c r="D22" s="1" t="s">
        <v>3</v>
      </c>
      <c r="E22" s="1" t="s">
        <v>4</v>
      </c>
      <c r="G22" s="1" t="s">
        <v>34</v>
      </c>
      <c r="H22" s="1" t="s">
        <v>3</v>
      </c>
      <c r="I22" s="1" t="s">
        <v>4</v>
      </c>
      <c r="L22" t="s">
        <v>13</v>
      </c>
      <c r="M22">
        <v>5.51</v>
      </c>
    </row>
    <row r="23" spans="3:15" x14ac:dyDescent="0.2">
      <c r="C23" s="1" t="s">
        <v>8</v>
      </c>
      <c r="D23" s="1"/>
      <c r="E23" s="1"/>
      <c r="G23" s="1" t="s">
        <v>8</v>
      </c>
      <c r="H23" s="1">
        <v>0.42000000000000004</v>
      </c>
      <c r="I23" s="1">
        <v>3.0550504633038933E-2</v>
      </c>
      <c r="M23">
        <v>5.54</v>
      </c>
    </row>
    <row r="24" spans="3:15" x14ac:dyDescent="0.2">
      <c r="C24" s="1" t="s">
        <v>32</v>
      </c>
      <c r="D24" s="1">
        <v>97.450039585757622</v>
      </c>
      <c r="E24" s="1">
        <v>6.0286847317911567</v>
      </c>
      <c r="G24" s="1" t="s">
        <v>32</v>
      </c>
      <c r="H24" s="1">
        <v>0.49</v>
      </c>
      <c r="I24" s="1">
        <v>0.16703293088490093</v>
      </c>
      <c r="M24">
        <v>5.55</v>
      </c>
      <c r="N24">
        <f>AVERAGE(M22:M24)</f>
        <v>5.5333333333333341</v>
      </c>
      <c r="O24">
        <f>STDEV(M22:M24)</f>
        <v>2.0816659994661379E-2</v>
      </c>
    </row>
    <row r="25" spans="3:15" x14ac:dyDescent="0.2">
      <c r="C25" s="1" t="s">
        <v>18</v>
      </c>
      <c r="D25" s="1">
        <v>75.717724323721171</v>
      </c>
      <c r="E25" s="1">
        <v>4.5896673358162268</v>
      </c>
      <c r="G25" s="1" t="s">
        <v>18</v>
      </c>
      <c r="H25" s="1">
        <v>13.656666666666666</v>
      </c>
      <c r="I25" s="1">
        <v>2.8938613189531535</v>
      </c>
      <c r="L25" t="s">
        <v>14</v>
      </c>
      <c r="M25">
        <v>4.4000000000000004</v>
      </c>
    </row>
    <row r="26" spans="3:15" x14ac:dyDescent="0.2">
      <c r="C26" s="1" t="s">
        <v>10</v>
      </c>
      <c r="D26" s="1">
        <v>14.346516187652435</v>
      </c>
      <c r="E26" s="1">
        <v>2.765586146509404</v>
      </c>
      <c r="G26" s="1" t="s">
        <v>10</v>
      </c>
      <c r="H26" s="1">
        <v>10.39</v>
      </c>
      <c r="I26" s="1">
        <v>9.5393920141694302E-2</v>
      </c>
      <c r="M26">
        <v>4.78</v>
      </c>
    </row>
    <row r="27" spans="3:15" x14ac:dyDescent="0.2">
      <c r="C27" s="1" t="s">
        <v>11</v>
      </c>
      <c r="D27" s="1">
        <v>28.374220904468142</v>
      </c>
      <c r="E27" s="1">
        <v>2.5052577822679782</v>
      </c>
      <c r="G27" s="1" t="s">
        <v>11</v>
      </c>
      <c r="H27" s="1">
        <v>2.3666666666666667</v>
      </c>
      <c r="I27" s="1">
        <v>0.32254198693090119</v>
      </c>
      <c r="M27">
        <v>5.03</v>
      </c>
      <c r="N27">
        <f>AVERAGE(M25:M27)</f>
        <v>4.7366666666666672</v>
      </c>
      <c r="O27">
        <f>STDEV(M25:M27)</f>
        <v>0.31722757341273677</v>
      </c>
    </row>
    <row r="28" spans="3:15" x14ac:dyDescent="0.2">
      <c r="C28" s="1" t="s">
        <v>12</v>
      </c>
      <c r="D28" s="1">
        <v>57.12038852491245</v>
      </c>
      <c r="E28" s="1">
        <v>2.3981602657605499</v>
      </c>
      <c r="G28" s="1" t="s">
        <v>12</v>
      </c>
      <c r="H28" s="1">
        <v>4.4466666666666663</v>
      </c>
      <c r="I28" s="1">
        <v>0.40673496694202915</v>
      </c>
      <c r="L28" t="s">
        <v>15</v>
      </c>
      <c r="M28">
        <v>5.03</v>
      </c>
    </row>
    <row r="29" spans="3:15" x14ac:dyDescent="0.2">
      <c r="C29" s="1" t="s">
        <v>13</v>
      </c>
      <c r="D29" s="1">
        <v>51.062970579014767</v>
      </c>
      <c r="E29" s="1">
        <v>2.2618395053951197</v>
      </c>
      <c r="G29" s="1" t="s">
        <v>13</v>
      </c>
      <c r="H29" s="1">
        <v>5.5333333333333341</v>
      </c>
      <c r="I29" s="1">
        <v>2.0816659994661379E-2</v>
      </c>
      <c r="M29">
        <v>4.8499999999999996</v>
      </c>
    </row>
    <row r="30" spans="3:15" x14ac:dyDescent="0.2">
      <c r="C30" s="1" t="s">
        <v>14</v>
      </c>
      <c r="D30" s="1">
        <v>72.210798144517227</v>
      </c>
      <c r="E30" s="1">
        <v>2.191466546294226</v>
      </c>
      <c r="G30" s="1" t="s">
        <v>14</v>
      </c>
      <c r="H30" s="1">
        <v>4.7366666666666672</v>
      </c>
      <c r="I30" s="1">
        <v>0.31722757341273677</v>
      </c>
      <c r="M30">
        <v>4.8899999999999997</v>
      </c>
      <c r="N30">
        <f>AVERAGE(M28:M30)</f>
        <v>4.9233333333333329</v>
      </c>
      <c r="O30">
        <f>STDEV(M28:M30)</f>
        <v>9.4516312525052507E-2</v>
      </c>
    </row>
    <row r="31" spans="3:15" x14ac:dyDescent="0.2">
      <c r="C31" s="1" t="s">
        <v>15</v>
      </c>
      <c r="D31" s="1">
        <v>58.448769653398791</v>
      </c>
      <c r="E31" s="1">
        <v>9.5714262024327148</v>
      </c>
      <c r="G31" s="1" t="s">
        <v>15</v>
      </c>
      <c r="H31" s="1">
        <v>4.9233333333333329</v>
      </c>
      <c r="I31" s="1">
        <v>9.4516312525052507E-2</v>
      </c>
      <c r="L31" t="s">
        <v>16</v>
      </c>
      <c r="M31">
        <v>3.03</v>
      </c>
    </row>
    <row r="32" spans="3:15" x14ac:dyDescent="0.2">
      <c r="C32" s="1" t="s">
        <v>16</v>
      </c>
      <c r="D32" s="1">
        <v>80.18108491543525</v>
      </c>
      <c r="E32" s="1">
        <v>13.392928003631202</v>
      </c>
      <c r="G32" s="1" t="s">
        <v>16</v>
      </c>
      <c r="H32" s="1">
        <v>2.6466666666666665</v>
      </c>
      <c r="I32" s="1">
        <v>0.50836338708972184</v>
      </c>
      <c r="M32">
        <v>2.84</v>
      </c>
    </row>
    <row r="33" spans="3:15" x14ac:dyDescent="0.2">
      <c r="C33" s="1" t="s">
        <v>17</v>
      </c>
      <c r="D33" s="1">
        <v>75.770859568860601</v>
      </c>
      <c r="E33" s="1">
        <v>32.676361336167496</v>
      </c>
      <c r="G33" s="1" t="s">
        <v>17</v>
      </c>
      <c r="H33" s="1">
        <v>2.0033333333333334</v>
      </c>
      <c r="I33" s="1">
        <v>0.17039170558842759</v>
      </c>
      <c r="M33">
        <v>2.0699999999999998</v>
      </c>
      <c r="N33">
        <f>AVERAGE(M31:M33)</f>
        <v>2.6466666666666665</v>
      </c>
      <c r="O33">
        <f>STDEV(M31:M33)</f>
        <v>0.50836338708972184</v>
      </c>
    </row>
    <row r="34" spans="3:15" x14ac:dyDescent="0.2">
      <c r="L34" t="s">
        <v>17</v>
      </c>
      <c r="M34">
        <v>1.91</v>
      </c>
    </row>
    <row r="35" spans="3:15" x14ac:dyDescent="0.2">
      <c r="M35">
        <v>1.9</v>
      </c>
    </row>
    <row r="36" spans="3:15" x14ac:dyDescent="0.2">
      <c r="M36">
        <v>2.2000000000000002</v>
      </c>
      <c r="N36">
        <f>AVERAGE(M34:M36)</f>
        <v>2.0033333333333334</v>
      </c>
      <c r="O36">
        <f>STDEV(M34:M36)</f>
        <v>0.17039170558842759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Combined Data</vt:lpstr>
      <vt:lpstr>HEK-combined</vt:lpstr>
      <vt:lpstr>Raw-combined</vt:lpstr>
      <vt:lpstr>ARP-combined</vt:lpstr>
      <vt:lpstr>HEK 293T </vt:lpstr>
      <vt:lpstr>RAW 264.7</vt:lpstr>
      <vt:lpstr>ARPE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sekar</dc:creator>
  <cp:lastModifiedBy>Aryelle Wright</cp:lastModifiedBy>
  <dcterms:created xsi:type="dcterms:W3CDTF">2024-04-15T19:27:35Z</dcterms:created>
  <dcterms:modified xsi:type="dcterms:W3CDTF">2024-04-17T20:08:28Z</dcterms:modified>
</cp:coreProperties>
</file>