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ellUptake_Plots/Cell Uptake_Aryelle Experiment_02.09.2024/"/>
    </mc:Choice>
  </mc:AlternateContent>
  <xr:revisionPtr revIDLastSave="0" documentId="13_ncr:1_{289279BD-C847-2F41-96E0-49EB171F6B56}" xr6:coauthVersionLast="47" xr6:coauthVersionMax="47" xr10:uidLastSave="{00000000-0000-0000-0000-000000000000}"/>
  <bookViews>
    <workbookView xWindow="15860" yWindow="4460" windowWidth="19620" windowHeight="15000" activeTab="2" xr2:uid="{6A097125-46FF-5B48-8771-77A19FC4ECD4}"/>
  </bookViews>
  <sheets>
    <sheet name="NP-1" sheetId="1" r:id="rId1"/>
    <sheet name="NP-10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B10" i="2"/>
  <c r="B9" i="2"/>
  <c r="B8" i="2"/>
  <c r="B7" i="2"/>
  <c r="B6" i="2"/>
  <c r="C10" i="1"/>
  <c r="C9" i="1"/>
  <c r="C8" i="1"/>
  <c r="C7" i="1"/>
  <c r="C6" i="1"/>
  <c r="C5" i="1"/>
  <c r="C4" i="1"/>
  <c r="C3" i="1"/>
  <c r="C2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<sst xmlns="http://schemas.openxmlformats.org/spreadsheetml/2006/main" count="115" uniqueCount="59">
  <si>
    <t>Sample</t>
  </si>
  <si>
    <t>Geometric Mean Avg.</t>
  </si>
  <si>
    <t>Stdev</t>
  </si>
  <si>
    <t>Untreated</t>
  </si>
  <si>
    <t>pDNA</t>
  </si>
  <si>
    <t>jetPEI</t>
  </si>
  <si>
    <t>LPF2000</t>
  </si>
  <si>
    <t>S</t>
  </si>
  <si>
    <t>B</t>
  </si>
  <si>
    <t>G1</t>
  </si>
  <si>
    <t>G2</t>
  </si>
  <si>
    <t>G3</t>
  </si>
  <si>
    <t>Polymer</t>
  </si>
  <si>
    <t>N/P Ratio</t>
  </si>
  <si>
    <t>control</t>
  </si>
  <si>
    <t>Sample Name</t>
  </si>
  <si>
    <t>Geometric Mean</t>
  </si>
  <si>
    <t>A1 G3-10-1</t>
  </si>
  <si>
    <t>A1 UT-1</t>
  </si>
  <si>
    <t>A2 G3-10-2</t>
  </si>
  <si>
    <t>A2 UT-2</t>
  </si>
  <si>
    <t>A3 G3-10-3</t>
  </si>
  <si>
    <t>A3 UT-3</t>
  </si>
  <si>
    <t>A4 pDNA-CELLSCRUB-1</t>
  </si>
  <si>
    <t>A5 pDNA-CELLSCRUB-2</t>
  </si>
  <si>
    <t>A6 pDNA-LOTION-3</t>
  </si>
  <si>
    <t>A7 LPF-1</t>
  </si>
  <si>
    <t>A8 LPF-2</t>
  </si>
  <si>
    <t>B1 LPF-3</t>
  </si>
  <si>
    <t>B2 J-1</t>
  </si>
  <si>
    <t>B3 J-2</t>
  </si>
  <si>
    <t>B4 J-3</t>
  </si>
  <si>
    <t>B5 S1-1</t>
  </si>
  <si>
    <t>B6 S1-2</t>
  </si>
  <si>
    <t>B7 S1-3</t>
  </si>
  <si>
    <t>B8 B1-1</t>
  </si>
  <si>
    <t>C1 B1-2</t>
  </si>
  <si>
    <t>C2 B1-3</t>
  </si>
  <si>
    <t>C3 G1-1-1</t>
  </si>
  <si>
    <t>C4 G1-1-2</t>
  </si>
  <si>
    <t>C5 G1-1-3</t>
  </si>
  <si>
    <t>C6 G2-1-1</t>
  </si>
  <si>
    <t>C7 G2-1-2</t>
  </si>
  <si>
    <t>C8 G2-1-3</t>
  </si>
  <si>
    <t>D1 G3-1-1</t>
  </si>
  <si>
    <t>D2 G3-1-2</t>
  </si>
  <si>
    <t>D3 G3-1-3</t>
  </si>
  <si>
    <t>D4 S10-1</t>
  </si>
  <si>
    <t>D5 S10-2</t>
  </si>
  <si>
    <t>D6 S10-3</t>
  </si>
  <si>
    <t>D7 B10-1</t>
  </si>
  <si>
    <t>D8 B10-2</t>
  </si>
  <si>
    <t>E1 B10-3</t>
  </si>
  <si>
    <t>E2 G1-10-1</t>
  </si>
  <si>
    <t>E3 G1-10-2</t>
  </si>
  <si>
    <t>E4 G1-10-3</t>
  </si>
  <si>
    <t>E5 G2-10-1</t>
  </si>
  <si>
    <t>E6 G2-10-2</t>
  </si>
  <si>
    <t>E7 G2-10-3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</si>
</sst>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E6A3-332C-6948-9E8D-96CAFABA57DB}">
  <dimension ref="A1:H43"/>
  <sheetViews>
    <sheetView workbookViewId="0">
      <selection activeCell="A6" sqref="A6:C10"/>
    </sheetView>
  </sheetViews>
  <sheetFormatPr baseColWidth="10" defaultRowHeight="16" x14ac:dyDescent="0.2"/>
  <cols>
    <col min="7" max="7" width="18.83203125" customWidth="1"/>
    <col min="8" max="8" width="17.33203125" customWidth="1"/>
  </cols>
  <sheetData>
    <row r="1" spans="1:8" x14ac:dyDescent="0.2">
      <c r="A1" t="s">
        <v>0</v>
      </c>
      <c r="B1" t="s">
        <v>1</v>
      </c>
      <c r="C1" t="s">
        <v>2</v>
      </c>
      <c r="G1" t="s">
        <v>15</v>
      </c>
      <c r="H1" t="s">
        <v>16</v>
      </c>
    </row>
    <row r="2" spans="1:8" x14ac:dyDescent="0.2">
      <c r="A2" t="s">
        <v>3</v>
      </c>
      <c r="B2">
        <f>AVERAGE(H3+H5+H7)</f>
        <v>534.08280000000002</v>
      </c>
      <c r="C2">
        <f>STDEV(H3,H5,H7)</f>
        <v>3.8624421199546837</v>
      </c>
      <c r="G2" t="s">
        <v>17</v>
      </c>
      <c r="H2">
        <v>55899.412199999999</v>
      </c>
    </row>
    <row r="3" spans="1:8" x14ac:dyDescent="0.2">
      <c r="A3" t="s">
        <v>4</v>
      </c>
      <c r="B3">
        <f>AVERAGE(H8+H9+H10)</f>
        <v>15596.172400000001</v>
      </c>
      <c r="C3">
        <f>STDEV(H8:H10)</f>
        <v>788.03543538336555</v>
      </c>
      <c r="G3" t="s">
        <v>18</v>
      </c>
      <c r="H3">
        <v>180.4204</v>
      </c>
    </row>
    <row r="4" spans="1:8" x14ac:dyDescent="0.2">
      <c r="A4" t="s">
        <v>5</v>
      </c>
      <c r="B4">
        <f>AVERAGE(H14:H16)</f>
        <v>382599.03173333331</v>
      </c>
      <c r="C4">
        <f>STDEV(H14:H16)</f>
        <v>30668.289784134882</v>
      </c>
      <c r="G4" t="s">
        <v>19</v>
      </c>
      <c r="H4">
        <v>71341.169699999999</v>
      </c>
    </row>
    <row r="5" spans="1:8" x14ac:dyDescent="0.2">
      <c r="A5" t="s">
        <v>6</v>
      </c>
      <c r="B5">
        <f>AVERAGE(H11:H13)</f>
        <v>78788.300500000012</v>
      </c>
      <c r="C5">
        <f>STDEV(H11:H13)</f>
        <v>11900.014254468426</v>
      </c>
      <c r="G5" t="s">
        <v>20</v>
      </c>
      <c r="H5">
        <v>173.57169999999999</v>
      </c>
    </row>
    <row r="6" spans="1:8" x14ac:dyDescent="0.2">
      <c r="A6" t="s">
        <v>7</v>
      </c>
      <c r="B6">
        <f>AVERAGE(H17:H19)</f>
        <v>21758.752600000003</v>
      </c>
      <c r="C6">
        <f>STDEV(H17:H19)</f>
        <v>768.24076767646204</v>
      </c>
      <c r="G6" t="s">
        <v>21</v>
      </c>
      <c r="H6">
        <v>77272.876000000004</v>
      </c>
    </row>
    <row r="7" spans="1:8" x14ac:dyDescent="0.2">
      <c r="A7" t="s">
        <v>8</v>
      </c>
      <c r="B7">
        <f>AVERAGE(H20:H22)</f>
        <v>8222.9890000000014</v>
      </c>
      <c r="C7">
        <f>STDEV(H20:H22)</f>
        <v>53.309537557645477</v>
      </c>
      <c r="G7" t="s">
        <v>22</v>
      </c>
      <c r="H7">
        <v>180.0907</v>
      </c>
    </row>
    <row r="8" spans="1:8" x14ac:dyDescent="0.2">
      <c r="A8" t="s">
        <v>9</v>
      </c>
      <c r="B8">
        <f>AVERAGE(H23:H25)</f>
        <v>10353.305133333333</v>
      </c>
      <c r="C8">
        <f>STDEV(H23:H25)</f>
        <v>964.45757572783066</v>
      </c>
      <c r="G8" t="s">
        <v>23</v>
      </c>
      <c r="H8">
        <v>5386.1584999999995</v>
      </c>
    </row>
    <row r="9" spans="1:8" x14ac:dyDescent="0.2">
      <c r="A9" t="s">
        <v>10</v>
      </c>
      <c r="B9">
        <f>AVERAGE(H26:H28)</f>
        <v>12865.843566666668</v>
      </c>
      <c r="C9">
        <f>STDEV(H26:H28)</f>
        <v>1360.9383822682871</v>
      </c>
      <c r="G9" t="s">
        <v>24</v>
      </c>
      <c r="H9">
        <v>4333.8707000000004</v>
      </c>
    </row>
    <row r="10" spans="1:8" x14ac:dyDescent="0.2">
      <c r="A10" t="s">
        <v>11</v>
      </c>
      <c r="B10">
        <f>AVERAGE(H29:H31)</f>
        <v>11194.053699999999</v>
      </c>
      <c r="C10">
        <f>STDEV(H29:H31)</f>
        <v>331.24462803304402</v>
      </c>
      <c r="G10" t="s">
        <v>25</v>
      </c>
      <c r="H10">
        <v>5876.1432000000004</v>
      </c>
    </row>
    <row r="11" spans="1:8" x14ac:dyDescent="0.2">
      <c r="G11" t="s">
        <v>26</v>
      </c>
      <c r="H11">
        <v>68482.212</v>
      </c>
    </row>
    <row r="12" spans="1:8" x14ac:dyDescent="0.2">
      <c r="G12" t="s">
        <v>27</v>
      </c>
      <c r="H12">
        <v>76070.592300000004</v>
      </c>
    </row>
    <row r="13" spans="1:8" x14ac:dyDescent="0.2">
      <c r="G13" t="s">
        <v>28</v>
      </c>
      <c r="H13">
        <v>91812.097200000004</v>
      </c>
    </row>
    <row r="14" spans="1:8" x14ac:dyDescent="0.2">
      <c r="G14" t="s">
        <v>29</v>
      </c>
      <c r="H14">
        <v>415966.99369999999</v>
      </c>
    </row>
    <row r="15" spans="1:8" x14ac:dyDescent="0.2">
      <c r="G15" t="s">
        <v>30</v>
      </c>
      <c r="H15">
        <v>376185.31530000002</v>
      </c>
    </row>
    <row r="16" spans="1:8" x14ac:dyDescent="0.2">
      <c r="G16" t="s">
        <v>31</v>
      </c>
      <c r="H16">
        <v>355644.78619999997</v>
      </c>
    </row>
    <row r="17" spans="7:8" x14ac:dyDescent="0.2">
      <c r="G17" t="s">
        <v>32</v>
      </c>
      <c r="H17">
        <v>22472.162400000001</v>
      </c>
    </row>
    <row r="18" spans="7:8" x14ac:dyDescent="0.2">
      <c r="G18" t="s">
        <v>33</v>
      </c>
      <c r="H18">
        <v>20945.453000000001</v>
      </c>
    </row>
    <row r="19" spans="7:8" x14ac:dyDescent="0.2">
      <c r="G19" t="s">
        <v>34</v>
      </c>
      <c r="H19">
        <v>21858.642400000001</v>
      </c>
    </row>
    <row r="20" spans="7:8" x14ac:dyDescent="0.2">
      <c r="G20" t="s">
        <v>35</v>
      </c>
      <c r="H20">
        <v>8161.4591</v>
      </c>
    </row>
    <row r="21" spans="7:8" x14ac:dyDescent="0.2">
      <c r="G21" t="s">
        <v>36</v>
      </c>
      <c r="H21">
        <v>8255.3225000000002</v>
      </c>
    </row>
    <row r="22" spans="7:8" x14ac:dyDescent="0.2">
      <c r="G22" t="s">
        <v>37</v>
      </c>
      <c r="H22">
        <v>8252.1854000000003</v>
      </c>
    </row>
    <row r="23" spans="7:8" x14ac:dyDescent="0.2">
      <c r="G23" t="s">
        <v>38</v>
      </c>
      <c r="H23">
        <v>11465.6095</v>
      </c>
    </row>
    <row r="24" spans="7:8" x14ac:dyDescent="0.2">
      <c r="G24" t="s">
        <v>39</v>
      </c>
      <c r="H24">
        <v>9749.5854999999992</v>
      </c>
    </row>
    <row r="25" spans="7:8" x14ac:dyDescent="0.2">
      <c r="G25" t="s">
        <v>40</v>
      </c>
      <c r="H25">
        <v>9844.7204000000002</v>
      </c>
    </row>
    <row r="26" spans="7:8" x14ac:dyDescent="0.2">
      <c r="G26" t="s">
        <v>41</v>
      </c>
      <c r="H26">
        <v>12057.7456</v>
      </c>
    </row>
    <row r="27" spans="7:8" x14ac:dyDescent="0.2">
      <c r="G27" t="s">
        <v>42</v>
      </c>
      <c r="H27">
        <v>12102.679400000001</v>
      </c>
    </row>
    <row r="28" spans="7:8" x14ac:dyDescent="0.2">
      <c r="G28" t="s">
        <v>43</v>
      </c>
      <c r="H28">
        <v>14437.1057</v>
      </c>
    </row>
    <row r="29" spans="7:8" x14ac:dyDescent="0.2">
      <c r="G29" t="s">
        <v>44</v>
      </c>
      <c r="H29">
        <v>10966.2922</v>
      </c>
    </row>
    <row r="30" spans="7:8" x14ac:dyDescent="0.2">
      <c r="G30" t="s">
        <v>45</v>
      </c>
      <c r="H30">
        <v>11041.8207</v>
      </c>
    </row>
    <row r="31" spans="7:8" x14ac:dyDescent="0.2">
      <c r="G31" t="s">
        <v>46</v>
      </c>
      <c r="H31">
        <v>11574.048199999999</v>
      </c>
    </row>
    <row r="32" spans="7:8" x14ac:dyDescent="0.2">
      <c r="G32" t="s">
        <v>47</v>
      </c>
      <c r="H32">
        <v>146405.23759999999</v>
      </c>
    </row>
    <row r="33" spans="7:8" x14ac:dyDescent="0.2">
      <c r="G33" t="s">
        <v>48</v>
      </c>
      <c r="H33">
        <v>140414.74369999999</v>
      </c>
    </row>
    <row r="34" spans="7:8" x14ac:dyDescent="0.2">
      <c r="G34" t="s">
        <v>49</v>
      </c>
      <c r="H34">
        <v>150526.46890000001</v>
      </c>
    </row>
    <row r="35" spans="7:8" x14ac:dyDescent="0.2">
      <c r="G35" t="s">
        <v>50</v>
      </c>
      <c r="H35">
        <v>11114.0501</v>
      </c>
    </row>
    <row r="36" spans="7:8" x14ac:dyDescent="0.2">
      <c r="G36" t="s">
        <v>51</v>
      </c>
      <c r="H36">
        <v>11270.2425</v>
      </c>
    </row>
    <row r="37" spans="7:8" x14ac:dyDescent="0.2">
      <c r="G37" t="s">
        <v>52</v>
      </c>
      <c r="H37">
        <v>11489.1672</v>
      </c>
    </row>
    <row r="38" spans="7:8" x14ac:dyDescent="0.2">
      <c r="G38" t="s">
        <v>53</v>
      </c>
      <c r="H38">
        <v>108061.48179999999</v>
      </c>
    </row>
    <row r="39" spans="7:8" x14ac:dyDescent="0.2">
      <c r="G39" t="s">
        <v>54</v>
      </c>
      <c r="H39">
        <v>114581.36719999999</v>
      </c>
    </row>
    <row r="40" spans="7:8" x14ac:dyDescent="0.2">
      <c r="G40" t="s">
        <v>55</v>
      </c>
      <c r="H40">
        <v>117180.4706</v>
      </c>
    </row>
    <row r="41" spans="7:8" x14ac:dyDescent="0.2">
      <c r="G41" t="s">
        <v>56</v>
      </c>
      <c r="H41">
        <v>93621.847699999998</v>
      </c>
    </row>
    <row r="42" spans="7:8" x14ac:dyDescent="0.2">
      <c r="G42" t="s">
        <v>57</v>
      </c>
      <c r="H42">
        <v>93572.179199999999</v>
      </c>
    </row>
    <row r="43" spans="7:8" x14ac:dyDescent="0.2">
      <c r="G43" t="s">
        <v>58</v>
      </c>
      <c r="H43">
        <v>94066.012499999997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1F63-8C73-C64D-B551-1C8B9D66DF10}">
  <dimension ref="A1:H18"/>
  <sheetViews>
    <sheetView workbookViewId="0">
      <selection activeCell="A6" sqref="A6:C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3</v>
      </c>
      <c r="B2">
        <v>534.08280000000002</v>
      </c>
      <c r="C2">
        <v>3.8624421199546837</v>
      </c>
      <c r="G2" s="2" t="s">
        <v>47</v>
      </c>
      <c r="H2" s="2">
        <v>146405.23800000001</v>
      </c>
    </row>
    <row r="3" spans="1:8" x14ac:dyDescent="0.2">
      <c r="A3" t="s">
        <v>4</v>
      </c>
      <c r="B3">
        <v>15596.172400000001</v>
      </c>
      <c r="C3">
        <v>788.03543538336555</v>
      </c>
      <c r="G3" s="2" t="s">
        <v>48</v>
      </c>
      <c r="H3" s="2">
        <v>140414.74400000001</v>
      </c>
    </row>
    <row r="4" spans="1:8" x14ac:dyDescent="0.2">
      <c r="A4" t="s">
        <v>5</v>
      </c>
      <c r="B4">
        <v>382599.03173333331</v>
      </c>
      <c r="C4">
        <v>30668.289784134882</v>
      </c>
      <c r="G4" s="2" t="s">
        <v>49</v>
      </c>
      <c r="H4" s="2">
        <v>150526.46900000001</v>
      </c>
    </row>
    <row r="5" spans="1:8" x14ac:dyDescent="0.2">
      <c r="A5" t="s">
        <v>6</v>
      </c>
      <c r="B5">
        <v>78788.300500000012</v>
      </c>
      <c r="C5">
        <v>11900.014254468426</v>
      </c>
      <c r="G5" s="2" t="s">
        <v>50</v>
      </c>
      <c r="H5" s="2">
        <v>11114.0501</v>
      </c>
    </row>
    <row r="6" spans="1:8" x14ac:dyDescent="0.2">
      <c r="A6" t="s">
        <v>7</v>
      </c>
      <c r="B6">
        <f>AVERAGE(H2:H4)</f>
        <v>145782.15033333332</v>
      </c>
      <c r="C6">
        <f>STDEV(H2:H4)</f>
        <v>5084.5771013104295</v>
      </c>
      <c r="G6" s="2" t="s">
        <v>51</v>
      </c>
      <c r="H6" s="2">
        <v>11270.2425</v>
      </c>
    </row>
    <row r="7" spans="1:8" x14ac:dyDescent="0.2">
      <c r="A7" t="s">
        <v>8</v>
      </c>
      <c r="B7">
        <f>AVERAGE(H5:H7)</f>
        <v>11291.153266666666</v>
      </c>
      <c r="C7">
        <f>STDEV(H5:H7)</f>
        <v>188.43076924972533</v>
      </c>
      <c r="G7" s="2" t="s">
        <v>52</v>
      </c>
      <c r="H7" s="2">
        <v>11489.1672</v>
      </c>
    </row>
    <row r="8" spans="1:8" x14ac:dyDescent="0.2">
      <c r="A8" t="s">
        <v>9</v>
      </c>
      <c r="B8">
        <f>AVERAGE(H8:H10)</f>
        <v>113274.44</v>
      </c>
      <c r="C8">
        <f>STDEV(H8:H10)</f>
        <v>4697.8754488627092</v>
      </c>
      <c r="G8" s="2" t="s">
        <v>53</v>
      </c>
      <c r="H8" s="2">
        <v>108061.482</v>
      </c>
    </row>
    <row r="9" spans="1:8" x14ac:dyDescent="0.2">
      <c r="A9" t="s">
        <v>10</v>
      </c>
      <c r="B9">
        <f>AVERAGE(H11:H13)</f>
        <v>93753.34646666667</v>
      </c>
      <c r="C9">
        <f>STDEV(H11:H13)</f>
        <v>271.91317782219176</v>
      </c>
      <c r="G9" s="2" t="s">
        <v>54</v>
      </c>
      <c r="H9" s="2">
        <v>114581.367</v>
      </c>
    </row>
    <row r="10" spans="1:8" x14ac:dyDescent="0.2">
      <c r="A10" t="s">
        <v>11</v>
      </c>
      <c r="B10">
        <f>AVERAGE(H14,H16,H18)</f>
        <v>68171.152633333331</v>
      </c>
      <c r="C10">
        <f>STDEV(H14,H16,H18)</f>
        <v>11033.720807356747</v>
      </c>
      <c r="G10" s="2" t="s">
        <v>55</v>
      </c>
      <c r="H10" s="2">
        <v>117180.47100000001</v>
      </c>
    </row>
    <row r="11" spans="1:8" x14ac:dyDescent="0.2">
      <c r="G11" s="2" t="s">
        <v>56</v>
      </c>
      <c r="H11" s="2">
        <v>93621.847699999998</v>
      </c>
    </row>
    <row r="12" spans="1:8" x14ac:dyDescent="0.2">
      <c r="G12" s="2" t="s">
        <v>57</v>
      </c>
      <c r="H12" s="2">
        <v>93572.179199999999</v>
      </c>
    </row>
    <row r="13" spans="1:8" x14ac:dyDescent="0.2">
      <c r="G13" s="2" t="s">
        <v>58</v>
      </c>
      <c r="H13" s="2">
        <v>94066.012499999997</v>
      </c>
    </row>
    <row r="14" spans="1:8" x14ac:dyDescent="0.2">
      <c r="G14" t="s">
        <v>17</v>
      </c>
      <c r="H14">
        <v>55899.412199999999</v>
      </c>
    </row>
    <row r="15" spans="1:8" x14ac:dyDescent="0.2">
      <c r="G15" t="s">
        <v>18</v>
      </c>
      <c r="H15">
        <v>180.4204</v>
      </c>
    </row>
    <row r="16" spans="1:8" x14ac:dyDescent="0.2">
      <c r="G16" t="s">
        <v>19</v>
      </c>
      <c r="H16">
        <v>71341.169699999999</v>
      </c>
    </row>
    <row r="17" spans="7:8" x14ac:dyDescent="0.2">
      <c r="G17" t="s">
        <v>20</v>
      </c>
      <c r="H17">
        <v>173.57169999999999</v>
      </c>
    </row>
    <row r="18" spans="7:8" x14ac:dyDescent="0.2">
      <c r="G18" t="s">
        <v>21</v>
      </c>
      <c r="H18">
        <v>77272.876000000004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DCDB-AFD5-C44B-93BE-4B1B31F70E9E}">
  <dimension ref="A1:D25"/>
  <sheetViews>
    <sheetView tabSelected="1" workbookViewId="0">
      <selection activeCell="K12" sqref="K12"/>
    </sheetView>
  </sheetViews>
  <sheetFormatPr baseColWidth="10" defaultRowHeight="16" x14ac:dyDescent="0.2"/>
  <cols>
    <col min="3" max="3" width="18.6640625" customWidth="1"/>
  </cols>
  <sheetData>
    <row r="1" spans="1:4" x14ac:dyDescent="0.2">
      <c r="A1" s="1" t="s">
        <v>12</v>
      </c>
      <c r="B1" s="1" t="s">
        <v>13</v>
      </c>
      <c r="C1" t="s">
        <v>1</v>
      </c>
      <c r="D1" t="s">
        <v>2</v>
      </c>
    </row>
    <row r="2" spans="1:4" x14ac:dyDescent="0.2">
      <c r="A2" s="1" t="s">
        <v>3</v>
      </c>
      <c r="B2" s="1" t="s">
        <v>14</v>
      </c>
      <c r="C2">
        <v>137.14523333333332</v>
      </c>
      <c r="D2">
        <v>3.0774642960290151</v>
      </c>
    </row>
    <row r="3" spans="1:4" x14ac:dyDescent="0.2">
      <c r="A3" s="1" t="s">
        <v>4</v>
      </c>
      <c r="B3" s="1" t="s">
        <v>14</v>
      </c>
      <c r="C3">
        <v>5355.0865999999996</v>
      </c>
      <c r="D3">
        <v>65.317215750290345</v>
      </c>
    </row>
    <row r="4" spans="1:4" x14ac:dyDescent="0.2">
      <c r="A4" s="1" t="s">
        <v>6</v>
      </c>
      <c r="B4">
        <v>0</v>
      </c>
      <c r="C4">
        <v>144757.95853333335</v>
      </c>
      <c r="D4">
        <v>7849.7811571914235</v>
      </c>
    </row>
    <row r="5" spans="1:4" x14ac:dyDescent="0.2">
      <c r="A5" s="1" t="s">
        <v>5</v>
      </c>
      <c r="B5">
        <v>0</v>
      </c>
      <c r="C5">
        <v>75569.738200000007</v>
      </c>
      <c r="D5">
        <v>3851.2502215658369</v>
      </c>
    </row>
    <row r="6" spans="1:4" x14ac:dyDescent="0.2">
      <c r="A6" s="1" t="s">
        <v>7</v>
      </c>
      <c r="B6">
        <v>1</v>
      </c>
      <c r="C6">
        <v>21758.752600000003</v>
      </c>
      <c r="D6">
        <v>768.24076767646204</v>
      </c>
    </row>
    <row r="7" spans="1:4" x14ac:dyDescent="0.2">
      <c r="A7" s="1" t="s">
        <v>7</v>
      </c>
      <c r="B7">
        <v>5</v>
      </c>
      <c r="C7">
        <v>58099.1708</v>
      </c>
      <c r="D7">
        <v>7819.285162300409</v>
      </c>
    </row>
    <row r="8" spans="1:4" x14ac:dyDescent="0.2">
      <c r="A8" s="1" t="s">
        <v>7</v>
      </c>
      <c r="B8">
        <v>7.5</v>
      </c>
      <c r="C8">
        <v>59722.09426666666</v>
      </c>
      <c r="D8">
        <v>7000</v>
      </c>
    </row>
    <row r="9" spans="1:4" x14ac:dyDescent="0.2">
      <c r="A9" s="1" t="s">
        <v>7</v>
      </c>
      <c r="B9">
        <v>10</v>
      </c>
      <c r="C9">
        <v>145782.15033333332</v>
      </c>
      <c r="D9">
        <v>5084.5771013104295</v>
      </c>
    </row>
    <row r="10" spans="1:4" x14ac:dyDescent="0.2">
      <c r="A10" s="1" t="s">
        <v>8</v>
      </c>
      <c r="B10">
        <v>1</v>
      </c>
      <c r="C10">
        <v>8222.9890000000014</v>
      </c>
      <c r="D10">
        <v>53.309537557645477</v>
      </c>
    </row>
    <row r="11" spans="1:4" x14ac:dyDescent="0.2">
      <c r="A11" s="1" t="s">
        <v>8</v>
      </c>
      <c r="B11">
        <v>5</v>
      </c>
      <c r="C11">
        <v>8881.6723666666658</v>
      </c>
      <c r="D11">
        <v>210.77546624890473</v>
      </c>
    </row>
    <row r="12" spans="1:4" x14ac:dyDescent="0.2">
      <c r="A12" s="1" t="s">
        <v>8</v>
      </c>
      <c r="B12">
        <v>7.5</v>
      </c>
      <c r="C12">
        <v>11842.476433333331</v>
      </c>
      <c r="D12">
        <v>898.8833893182383</v>
      </c>
    </row>
    <row r="13" spans="1:4" x14ac:dyDescent="0.2">
      <c r="A13" s="1" t="s">
        <v>8</v>
      </c>
      <c r="B13">
        <v>10</v>
      </c>
      <c r="C13">
        <v>11291.153266666666</v>
      </c>
      <c r="D13">
        <v>188.43076924972533</v>
      </c>
    </row>
    <row r="14" spans="1:4" x14ac:dyDescent="0.2">
      <c r="A14" s="1" t="s">
        <v>9</v>
      </c>
      <c r="B14">
        <v>1</v>
      </c>
      <c r="C14">
        <v>10353.305133333333</v>
      </c>
      <c r="D14">
        <v>964.45757572783066</v>
      </c>
    </row>
    <row r="15" spans="1:4" x14ac:dyDescent="0.2">
      <c r="A15" s="1" t="s">
        <v>9</v>
      </c>
      <c r="B15">
        <v>5</v>
      </c>
      <c r="C15">
        <v>38433.3079</v>
      </c>
      <c r="D15">
        <v>5514.9746228541198</v>
      </c>
    </row>
    <row r="16" spans="1:4" x14ac:dyDescent="0.2">
      <c r="A16" s="1" t="s">
        <v>9</v>
      </c>
      <c r="B16">
        <v>7.5</v>
      </c>
      <c r="C16">
        <v>38763.979266666669</v>
      </c>
      <c r="D16">
        <v>6310.2056450739401</v>
      </c>
    </row>
    <row r="17" spans="1:4" x14ac:dyDescent="0.2">
      <c r="A17" s="1" t="s">
        <v>9</v>
      </c>
      <c r="B17">
        <v>10</v>
      </c>
      <c r="C17">
        <v>113274.44</v>
      </c>
      <c r="D17">
        <v>4697.8754488627092</v>
      </c>
    </row>
    <row r="18" spans="1:4" x14ac:dyDescent="0.2">
      <c r="A18" s="1" t="s">
        <v>10</v>
      </c>
      <c r="B18">
        <v>1</v>
      </c>
      <c r="C18">
        <v>12865.843566666668</v>
      </c>
      <c r="D18">
        <v>1360.9383822682871</v>
      </c>
    </row>
    <row r="19" spans="1:4" x14ac:dyDescent="0.2">
      <c r="A19" s="1" t="s">
        <v>10</v>
      </c>
      <c r="B19">
        <v>5</v>
      </c>
      <c r="C19">
        <v>41633.498299999999</v>
      </c>
      <c r="D19">
        <v>7051.7939644152484</v>
      </c>
    </row>
    <row r="20" spans="1:4" x14ac:dyDescent="0.2">
      <c r="A20" s="1" t="s">
        <v>10</v>
      </c>
      <c r="B20">
        <v>7.5</v>
      </c>
      <c r="C20">
        <v>30772.651633333327</v>
      </c>
      <c r="D20">
        <v>4367.1110222270918</v>
      </c>
    </row>
    <row r="21" spans="1:4" x14ac:dyDescent="0.2">
      <c r="A21" s="1" t="s">
        <v>10</v>
      </c>
      <c r="B21">
        <v>10</v>
      </c>
      <c r="C21">
        <v>93753.34646666667</v>
      </c>
      <c r="D21">
        <v>271.91317782219176</v>
      </c>
    </row>
    <row r="22" spans="1:4" x14ac:dyDescent="0.2">
      <c r="A22" s="1" t="s">
        <v>11</v>
      </c>
      <c r="B22">
        <v>1</v>
      </c>
      <c r="C22">
        <v>11194.053699999999</v>
      </c>
      <c r="D22">
        <v>331.24462803304402</v>
      </c>
    </row>
    <row r="23" spans="1:4" x14ac:dyDescent="0.2">
      <c r="A23" s="1" t="s">
        <v>11</v>
      </c>
      <c r="B23">
        <v>5</v>
      </c>
      <c r="C23">
        <v>26767.266033333333</v>
      </c>
      <c r="D23">
        <v>4520.1206988648892</v>
      </c>
    </row>
    <row r="24" spans="1:4" x14ac:dyDescent="0.2">
      <c r="A24" s="1" t="s">
        <v>11</v>
      </c>
      <c r="B24">
        <v>7.5</v>
      </c>
      <c r="C24">
        <v>21410.490333333331</v>
      </c>
      <c r="D24">
        <v>1685.4500277749723</v>
      </c>
    </row>
    <row r="25" spans="1:4" x14ac:dyDescent="0.2">
      <c r="A25" s="1" t="s">
        <v>11</v>
      </c>
      <c r="B25">
        <v>10</v>
      </c>
      <c r="C25">
        <v>68171.152633333331</v>
      </c>
      <c r="D25">
        <v>11033.720807356747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NP-1</vt:lpstr>
      <vt:lpstr>NP-10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2024-02-21T21:40:36Z</dcterms:created>
  <dcterms:modified xsi:type="dcterms:W3CDTF">2024-04-22T20:08:53Z</dcterms:modified>
</cp:coreProperties>
</file>