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43A884D1-2765-4380-A39F-6D6A3D972542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74" r:id="rId4"/>
    <pivotCache cacheId="7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G16" i="6" l="1"/>
  <c r="I16" i="6"/>
  <c r="I17" i="6" l="1"/>
  <c r="H16" i="6"/>
  <c r="K16" i="6" l="1"/>
  <c r="H17" i="6"/>
  <c r="K17" i="6" s="1"/>
  <c r="J16" i="6"/>
  <c r="J17" i="6" l="1"/>
</calcChain>
</file>

<file path=xl/sharedStrings.xml><?xml version="1.0" encoding="utf-8"?>
<sst xmlns="http://schemas.openxmlformats.org/spreadsheetml/2006/main" count="183" uniqueCount="100">
  <si>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</si>
  <si>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</si>
  <si>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</si>
  <si>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</si>
  <si>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</si>
  <si>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</si>
  <si>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</si>
  <si>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</si>
  <si>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</si>
  <si>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</si>
  <si>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</si>
  <si>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</si>
  <si>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</si>
  <si>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</si>
  <si>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</si>
  <si>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MATAHARI SAKTI, PT</t>
  </si>
  <si>
    <t>BORWITA CITRA PRIMA</t>
  </si>
  <si>
    <t>KRAMA YUDHA TIGA BERLIAN MOTORS</t>
  </si>
  <si>
    <t>PT. SIRKULASI KOMPAS GRAMEDIA</t>
  </si>
  <si>
    <t>CKD TRADING INDONESIA. PT</t>
  </si>
  <si>
    <t>0000054/4/03/07/2021</t>
  </si>
  <si>
    <t>RACHMATUTAMA KARGOINDO. PT</t>
  </si>
  <si>
    <t>30713/INV/SBY/04/2022</t>
  </si>
  <si>
    <t>0000058/4/04/11/2018</t>
  </si>
  <si>
    <t>PT. SELATANINDO BATAM MANDIRI</t>
  </si>
  <si>
    <t>30714/INV/BDG/04/2022</t>
  </si>
  <si>
    <t>0000067/4/03/09/2021</t>
  </si>
  <si>
    <t>BORWITA CITRA PRIMA. PT</t>
  </si>
  <si>
    <t>30715/INV/SBY/04/2022</t>
  </si>
  <si>
    <t>0000077/4/03/10/2021</t>
  </si>
  <si>
    <t>MATAHARI SAKTI. PT</t>
  </si>
  <si>
    <t>30716/INV/SBY/04/2022</t>
  </si>
  <si>
    <t>0000090/4/03/11/2021</t>
  </si>
  <si>
    <t>TUMBAKMAS NIAGASAKTI. PT</t>
  </si>
  <si>
    <t>30717/INV/SBY/04/2022</t>
  </si>
  <si>
    <t>0000119/4/03/03/2022</t>
  </si>
  <si>
    <t>KARYA NIAGA ABADI. PT</t>
  </si>
  <si>
    <t>30718/INV/SBY/04/2022</t>
  </si>
  <si>
    <t>0000121/4/03/03/2022</t>
  </si>
  <si>
    <t>30719/INV/SBY/04/2022</t>
  </si>
  <si>
    <t>0000303/4/08/03/2020</t>
  </si>
  <si>
    <t>VALVOLINE LUBRICANTS AND CHEMICALS INDONESIA. PT</t>
  </si>
  <si>
    <t>30720/INV/JKN/04/2022</t>
  </si>
  <si>
    <t>0000312/4/01/07/2019</t>
  </si>
  <si>
    <t>BERSAMA. CV</t>
  </si>
  <si>
    <t>30721/INV/JKC/04/2022</t>
  </si>
  <si>
    <t>0000327/4/08/06/2020</t>
  </si>
  <si>
    <t>KRAMA YUDHA TIGA BERLIAN MOTORS. PT</t>
  </si>
  <si>
    <t>30722/INV/JKN/04/2022</t>
  </si>
  <si>
    <t>0000328/4/01/08/2019</t>
  </si>
  <si>
    <t>30723/INV/JKC/04/2022</t>
  </si>
  <si>
    <t>0000333/4/08/06/2020</t>
  </si>
  <si>
    <t>30724/INV/JKN/04/2022</t>
  </si>
  <si>
    <t>0000363/4/10/04/2021</t>
  </si>
  <si>
    <t>PT. NOVO NORDISK INDONESIA</t>
  </si>
  <si>
    <t>30725/INV/JKS/04/2022</t>
  </si>
  <si>
    <t>0000389/4/10/09/2021</t>
  </si>
  <si>
    <t>KAO INDONESIA. PT</t>
  </si>
  <si>
    <t>30726/INV/JKS/04/2022</t>
  </si>
  <si>
    <t>0000390/4/08/10/2020</t>
  </si>
  <si>
    <t>30727/INV/JKN/04/2022</t>
  </si>
  <si>
    <t>0000406/4/10/12/2021</t>
  </si>
  <si>
    <t>BERLIAN AMAL PERKASA. PT</t>
  </si>
  <si>
    <t>30728/INV/JKS/04/2022</t>
  </si>
  <si>
    <t>0000468/4/08/03/2021</t>
  </si>
  <si>
    <t>PT ARTHA MAS GRAHA ANDALAN</t>
  </si>
  <si>
    <t>30729/INV/JKN/04/2022</t>
  </si>
  <si>
    <t>0000531/4/01/09/2020</t>
  </si>
  <si>
    <t>PT. TIKI JALUR NUGRAHA EKAKURIR</t>
  </si>
  <si>
    <t>30730/INV/JKC/04/2022</t>
  </si>
  <si>
    <t>0000632/4/01/02/2021</t>
  </si>
  <si>
    <t>ANDALAN DUTA EKA NUSANTARA. PT</t>
  </si>
  <si>
    <t>30731/INV/JKC/04/2022</t>
  </si>
  <si>
    <t>0000635/4/01/02/2021</t>
  </si>
  <si>
    <t>30732/INV/JKC/04/2022</t>
  </si>
  <si>
    <t>0000636/4/08/11/2021</t>
  </si>
  <si>
    <t>SANY PERKASA. PT</t>
  </si>
  <si>
    <t>30733/INV/JKN/04/2022</t>
  </si>
  <si>
    <t>0000753/4/01/05/2021</t>
  </si>
  <si>
    <t>PT. ASURANSI MSIG INDONESIA</t>
  </si>
  <si>
    <t>30734/INV/JKC/04/2022</t>
  </si>
  <si>
    <t>0000853/4/01/09/2021</t>
  </si>
  <si>
    <t>30735/INV/JKC/04/2022</t>
  </si>
  <si>
    <t>0000914/4/01/12/2021</t>
  </si>
  <si>
    <t>FUJIFILM INDONESIA. PT</t>
  </si>
  <si>
    <t>30736/INV/JKC/04/2022</t>
  </si>
  <si>
    <t>0000917/4/01/12/2021</t>
  </si>
  <si>
    <t>CHAMPION KURNIA DJAJA TECHNOLOGIES. PT</t>
  </si>
  <si>
    <t>30737/INV/JKC/04/2022</t>
  </si>
  <si>
    <t>0000951/4/01/01/2022</t>
  </si>
  <si>
    <t>BIMA SAKTI UTAMA. PT</t>
  </si>
  <si>
    <t>30738/INV/JKC/04/2022</t>
  </si>
  <si>
    <t>SELATANINDO BATAM MANDIRI, PT.</t>
  </si>
  <si>
    <t>BERSAMA, CV</t>
  </si>
  <si>
    <t>BERLIAN AMAL PERKASA, PT</t>
  </si>
  <si>
    <t>ARTHA MAS GRAHA ANDALAN, PT</t>
  </si>
  <si>
    <t>TIKI JALUR NUGRAHA EKAKURIR</t>
  </si>
  <si>
    <t>SANY PERKASA, PT</t>
  </si>
  <si>
    <t>ASURANSI MSIG INDONESIA</t>
  </si>
  <si>
    <t>BIMA SAKTI UTAMA,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</si>
</sst>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6" xfId="0" applyFont="1" applyBorder="1" applyAlignment="1">
      <alignment vertical="center" wrapText="1"/>
    </xf>
    <xf numFmtId="15" fontId="5" fillId="0" borderId="6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534411689812" createdVersion="6" refreshedVersion="6" minRefreshableVersion="3" recordCount="26" xr:uid="{0E80748E-44BC-433E-97E7-E9D0B596EBBB}">
  <cacheSource type="worksheet">
    <worksheetSource ref="A2:E28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15T00:00:00" maxDate="2022-07-03T00:00:00"/>
    </cacheField>
    <cacheField name="DUE_DATE" numFmtId="15">
      <sharedItems containsSemiMixedTypes="0" containsNonDate="0" containsDate="1" containsString="0" minDate="2022-04-01T00:00:00" maxDate="2022-04-09T00:00:00" count="8">
        <d v="2022-04-01T00:00:00"/>
        <d v="2022-04-05T00:00:00" u="1"/>
        <d v="2022-04-06T00:00:00" u="1"/>
        <d v="2022-04-02T00:00:00" u="1"/>
        <d v="2022-04-07T00:00:00" u="1"/>
        <d v="2022-04-03T00:00:00" u="1"/>
        <d v="2022-04-08T00:00:00" u="1"/>
        <d v="2022-04-04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534412037036" createdVersion="6" refreshedVersion="6" minRefreshableVersion="3" recordCount="26" xr:uid="{83801747-EA46-426F-92B7-FA4DEBD87CD2}">
  <cacheSource type="worksheet">
    <worksheetSource ref="A2:F28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02T00:00:00" maxDate="2022-03-03T00:00:00"/>
    </cacheField>
    <cacheField name="DUE_DATE" numFmtId="164">
      <sharedItems containsSemiMixedTypes="0" containsNonDate="0" containsDate="1" containsString="0" minDate="2022-04-01T00:00:00" maxDate="2022-04-09T00:00:00" count="8">
        <d v="2022-04-01T00:00:00"/>
        <d v="2022-04-05T00:00:00" u="1"/>
        <d v="2022-04-06T00:00:00" u="1"/>
        <d v="2022-04-02T00:00:00" u="1"/>
        <d v="2022-04-07T00:00:00" u="1"/>
        <d v="2022-04-03T00:00:00" u="1"/>
        <d v="2022-04-08T00:00:00" u="1"/>
        <d v="2022-04-04T00:00:00" u="1"/>
      </sharedItems>
    </cacheField>
    <cacheField name="TOP_DATE" numFmtId="164">
      <sharedItems containsSemiMixedTypes="0" containsNonDate="0" containsDate="1" containsString="0" minDate="2022-04-15T00:00:00" maxDate="2022-07-03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0000054/4/03/07/2021"/>
    <s v="RACHMATUTAMA KARGOINDO. PT"/>
    <d v="2022-05-30T00:00:00"/>
    <x v="0"/>
    <s v="30713/INV/SBY/04/2022"/>
  </r>
  <r>
    <s v="0000058/4/04/11/2018"/>
    <s v="SELATANINDO BATAM MANDIRI, PT."/>
    <d v="2022-04-15T00:00:00"/>
    <x v="0"/>
    <s v="30714/INV/BDG/04/2022"/>
  </r>
  <r>
    <s v="0000067/4/03/09/2021"/>
    <s v="BORWITA CITRA PRIMA"/>
    <d v="2022-05-01T00:00:00"/>
    <x v="0"/>
    <s v="30715/INV/SBY/04/2022"/>
  </r>
  <r>
    <s v="0000077/4/03/10/2021"/>
    <s v="MATAHARI SAKTI, PT"/>
    <d v="2022-05-15T00:00:00"/>
    <x v="0"/>
    <s v="30716/INV/SBY/04/2022"/>
  </r>
  <r>
    <s v="0000090/4/03/11/2021"/>
    <s v="TUMBAKMAS NIAGASAKTI. PT"/>
    <d v="2022-05-15T00:00:00"/>
    <x v="0"/>
    <s v="30717/INV/SBY/04/2022"/>
  </r>
  <r>
    <s v="0000119/4/03/03/2022"/>
    <s v="KARYA NIAGA ABADI. PT"/>
    <d v="2022-05-16T00:00:00"/>
    <x v="0"/>
    <s v="30718/INV/SBY/04/2022"/>
  </r>
  <r>
    <s v="0000121/4/03/03/2022"/>
    <s v="KARYA NIAGA ABADI. PT"/>
    <d v="2022-05-16T00:00:00"/>
    <x v="0"/>
    <s v="30719/INV/SBY/04/2022"/>
  </r>
  <r>
    <s v="0000303/4/08/03/2020"/>
    <s v="VALVOLINE LUBRICANTS AND CHEMICALS INDONESIA. PT"/>
    <d v="2022-05-15T00:00:00"/>
    <x v="0"/>
    <s v="30720/INV/JKN/04/2022"/>
  </r>
  <r>
    <s v="0000312/4/01/07/2019"/>
    <s v="BERSAMA, CV"/>
    <d v="2022-04-15T00:00:00"/>
    <x v="0"/>
    <s v="30721/INV/JKC/04/2022"/>
  </r>
  <r>
    <s v="0000327/4/08/06/2020"/>
    <s v="KRAMA YUDHA TIGA BERLIAN MOTORS"/>
    <d v="2022-05-30T00:00:00"/>
    <x v="0"/>
    <s v="30722/INV/JKN/04/2022"/>
  </r>
  <r>
    <s v="0000328/4/01/08/2019"/>
    <s v="PT. SIRKULASI KOMPAS GRAMEDIA"/>
    <d v="2022-05-30T00:00:00"/>
    <x v="0"/>
    <s v="30723/INV/JKC/04/2022"/>
  </r>
  <r>
    <s v="0000333/4/08/06/2020"/>
    <s v="VALVOLINE LUBRICANTS AND CHEMICALS INDONESIA. PT"/>
    <d v="2022-05-16T00:00:00"/>
    <x v="0"/>
    <s v="30724/INV/JKN/04/2022"/>
  </r>
  <r>
    <s v="0000363/4/10/04/2021"/>
    <s v="PT. NOVO NORDISK INDONESIA"/>
    <d v="2022-05-31T00:00:00"/>
    <x v="0"/>
    <s v="30725/INV/JKS/04/2022"/>
  </r>
  <r>
    <s v="0000389/4/10/09/2021"/>
    <s v="KAO INDONESIA. PT"/>
    <d v="2022-05-15T00:00:00"/>
    <x v="0"/>
    <s v="30726/INV/JKS/04/2022"/>
  </r>
  <r>
    <s v="0000390/4/08/10/2020"/>
    <s v="VALVOLINE LUBRICANTS AND CHEMICALS INDONESIA. PT"/>
    <d v="2022-05-15T00:00:00"/>
    <x v="0"/>
    <s v="30727/INV/JKN/04/2022"/>
  </r>
  <r>
    <s v="0000406/4/10/12/2021"/>
    <s v="BERLIAN AMAL PERKASA, PT"/>
    <d v="2022-05-03T00:00:00"/>
    <x v="0"/>
    <s v="30728/INV/JKS/04/2022"/>
  </r>
  <r>
    <s v="0000468/4/08/03/2021"/>
    <s v="ARTHA MAS GRAHA ANDALAN, PT"/>
    <d v="2022-04-30T00:00:00"/>
    <x v="0"/>
    <s v="30729/INV/JKN/04/2022"/>
  </r>
  <r>
    <s v="0000531/4/01/09/2020"/>
    <s v="TIKI JALUR NUGRAHA EKAKURIR"/>
    <d v="2022-05-15T00:00:00"/>
    <x v="0"/>
    <s v="30730/INV/JKC/04/2022"/>
  </r>
  <r>
    <s v="0000632/4/01/02/2021"/>
    <s v="ANDALAN DUTA EKA NUSANTARA. PT"/>
    <d v="2022-06-30T00:00:00"/>
    <x v="0"/>
    <s v="30731/INV/JKC/04/2022"/>
  </r>
  <r>
    <s v="0000635/4/01/02/2021"/>
    <s v="CKD TRADING INDONESIA. PT"/>
    <d v="2022-05-01T00:00:00"/>
    <x v="0"/>
    <s v="30732/INV/JKC/04/2022"/>
  </r>
  <r>
    <s v="0000636/4/08/11/2021"/>
    <s v="SANY PERKASA, PT"/>
    <d v="2022-05-01T00:00:00"/>
    <x v="0"/>
    <s v="30733/INV/JKN/04/2022"/>
  </r>
  <r>
    <s v="0000753/4/01/05/2021"/>
    <s v="ASURANSI MSIG INDONESIA"/>
    <d v="2022-04-30T00:00:00"/>
    <x v="0"/>
    <s v="30734/INV/JKC/04/2022"/>
  </r>
  <r>
    <s v="0000853/4/01/09/2021"/>
    <s v="VALVOLINE LUBRICANTS AND CHEMICALS INDONESIA. PT"/>
    <d v="2022-05-16T00:00:00"/>
    <x v="0"/>
    <s v="30735/INV/JKC/04/2022"/>
  </r>
  <r>
    <s v="0000914/4/01/12/2021"/>
    <s v="FUJIFILM INDONESIA. PT"/>
    <d v="2022-06-02T00:00:00"/>
    <x v="0"/>
    <s v="30736/INV/JKC/04/2022"/>
  </r>
  <r>
    <s v="0000917/4/01/12/2021"/>
    <s v="CHAMPION KURNIA DJAJA TECHNOLOGIES. PT"/>
    <d v="2022-07-02T00:00:00"/>
    <x v="0"/>
    <s v="30737/INV/JKC/04/2022"/>
  </r>
  <r>
    <s v="0000951/4/01/01/2022"/>
    <s v="BIMA SAKTI UTAMA, PT"/>
    <d v="2022-05-30T00:00:00"/>
    <x v="0"/>
    <s v="30738/INV/JKC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0000054/4/03/07/2021"/>
    <s v="RACHMATUTAMA KARGOINDO. PT"/>
    <d v="2022-03-02T00:00:00"/>
    <x v="0"/>
    <d v="2022-05-30T00:00:00"/>
    <s v="30713/INV/SBY/04/2022"/>
  </r>
  <r>
    <s v="0000058/4/04/11/2018"/>
    <s v="PT. SELATANINDO BATAM MANDIRI"/>
    <d v="2022-03-02T00:00:00"/>
    <x v="0"/>
    <d v="2022-04-15T00:00:00"/>
    <s v="30714/INV/BDG/04/2022"/>
  </r>
  <r>
    <s v="0000067/4/03/09/2021"/>
    <s v="BORWITA CITRA PRIMA. PT"/>
    <d v="2022-03-02T00:00:00"/>
    <x v="0"/>
    <d v="2022-05-01T00:00:00"/>
    <s v="30715/INV/SBY/04/2022"/>
  </r>
  <r>
    <s v="0000077/4/03/10/2021"/>
    <s v="MATAHARI SAKTI. PT"/>
    <d v="2022-03-02T00:00:00"/>
    <x v="0"/>
    <d v="2022-05-15T00:00:00"/>
    <s v="30716/INV/SBY/04/2022"/>
  </r>
  <r>
    <s v="0000090/4/03/11/2021"/>
    <s v="TUMBAKMAS NIAGASAKTI. PT"/>
    <d v="2022-03-02T00:00:00"/>
    <x v="0"/>
    <d v="2022-05-15T00:00:00"/>
    <s v="30717/INV/SBY/04/2022"/>
  </r>
  <r>
    <s v="0000119/4/03/03/2022"/>
    <s v="KARYA NIAGA ABADI. PT"/>
    <d v="2022-03-02T00:00:00"/>
    <x v="0"/>
    <d v="2022-05-16T00:00:00"/>
    <s v="30718/INV/SBY/04/2022"/>
  </r>
  <r>
    <s v="0000121/4/03/03/2022"/>
    <s v="KARYA NIAGA ABADI. PT"/>
    <d v="2022-03-02T00:00:00"/>
    <x v="0"/>
    <d v="2022-05-16T00:00:00"/>
    <s v="30719/INV/SBY/04/2022"/>
  </r>
  <r>
    <s v="0000303/4/08/03/2020"/>
    <s v="VALVOLINE LUBRICANTS AND CHEMICALS INDONESIA. PT"/>
    <d v="2022-03-02T00:00:00"/>
    <x v="0"/>
    <d v="2022-05-15T00:00:00"/>
    <s v="30720/INV/JKN/04/2022"/>
  </r>
  <r>
    <s v="0000312/4/01/07/2019"/>
    <s v="BERSAMA. CV"/>
    <d v="2022-03-02T00:00:00"/>
    <x v="0"/>
    <d v="2022-04-15T00:00:00"/>
    <s v="30721/INV/JKC/04/2022"/>
  </r>
  <r>
    <s v="0000327/4/08/06/2020"/>
    <s v="KRAMA YUDHA TIGA BERLIAN MOTORS. PT"/>
    <d v="2022-03-02T00:00:00"/>
    <x v="0"/>
    <d v="2022-05-30T00:00:00"/>
    <s v="30722/INV/JKN/04/2022"/>
  </r>
  <r>
    <s v="0000328/4/01/08/2019"/>
    <s v="PT. SIRKULASI KOMPAS GRAMEDIA"/>
    <d v="2022-03-02T00:00:00"/>
    <x v="0"/>
    <d v="2022-05-30T00:00:00"/>
    <s v="30723/INV/JKC/04/2022"/>
  </r>
  <r>
    <s v="0000333/4/08/06/2020"/>
    <s v="VALVOLINE LUBRICANTS AND CHEMICALS INDONESIA. PT"/>
    <d v="2022-03-02T00:00:00"/>
    <x v="0"/>
    <d v="2022-05-16T00:00:00"/>
    <s v="30724/INV/JKN/04/2022"/>
  </r>
  <r>
    <s v="0000363/4/10/04/2021"/>
    <s v="PT. NOVO NORDISK INDONESIA"/>
    <d v="2022-03-02T00:00:00"/>
    <x v="0"/>
    <d v="2022-05-31T00:00:00"/>
    <s v="30725/INV/JKS/04/2022"/>
  </r>
  <r>
    <s v="0000389/4/10/09/2021"/>
    <s v="KAO INDONESIA. PT"/>
    <d v="2022-03-02T00:00:00"/>
    <x v="0"/>
    <d v="2022-05-15T00:00:00"/>
    <s v="30726/INV/JKS/04/2022"/>
  </r>
  <r>
    <s v="0000390/4/08/10/2020"/>
    <s v="VALVOLINE LUBRICANTS AND CHEMICALS INDONESIA. PT"/>
    <d v="2022-03-02T00:00:00"/>
    <x v="0"/>
    <d v="2022-05-15T00:00:00"/>
    <s v="30727/INV/JKN/04/2022"/>
  </r>
  <r>
    <s v="0000406/4/10/12/2021"/>
    <s v="BERLIAN AMAL PERKASA. PT"/>
    <d v="2022-03-02T00:00:00"/>
    <x v="0"/>
    <d v="2022-05-03T00:00:00"/>
    <s v="30728/INV/JKS/04/2022"/>
  </r>
  <r>
    <s v="0000468/4/08/03/2021"/>
    <s v="PT ARTHA MAS GRAHA ANDALAN"/>
    <d v="2022-03-02T00:00:00"/>
    <x v="0"/>
    <d v="2022-04-30T00:00:00"/>
    <s v="30729/INV/JKN/04/2022"/>
  </r>
  <r>
    <s v="0000531/4/01/09/2020"/>
    <s v="PT. TIKI JALUR NUGRAHA EKAKURIR"/>
    <d v="2022-03-02T00:00:00"/>
    <x v="0"/>
    <d v="2022-05-15T00:00:00"/>
    <s v="30730/INV/JKC/04/2022"/>
  </r>
  <r>
    <s v="0000632/4/01/02/2021"/>
    <s v="ANDALAN DUTA EKA NUSANTARA. PT"/>
    <d v="2022-03-02T00:00:00"/>
    <x v="0"/>
    <d v="2022-06-30T00:00:00"/>
    <s v="30731/INV/JKC/04/2022"/>
  </r>
  <r>
    <s v="0000635/4/01/02/2021"/>
    <s v="CKD TRADING INDONESIA. PT"/>
    <d v="2022-03-02T00:00:00"/>
    <x v="0"/>
    <d v="2022-05-01T00:00:00"/>
    <s v="30732/INV/JKC/04/2022"/>
  </r>
  <r>
    <s v="0000636/4/08/11/2021"/>
    <s v="SANY PERKASA. PT"/>
    <d v="2022-03-02T00:00:00"/>
    <x v="0"/>
    <d v="2022-05-01T00:00:00"/>
    <s v="30733/INV/JKN/04/2022"/>
  </r>
  <r>
    <s v="0000753/4/01/05/2021"/>
    <s v="PT. ASURANSI MSIG INDONESIA"/>
    <d v="2022-03-02T00:00:00"/>
    <x v="0"/>
    <d v="2022-04-30T00:00:00"/>
    <s v="30734/INV/JKC/04/2022"/>
  </r>
  <r>
    <s v="0000853/4/01/09/2021"/>
    <s v="VALVOLINE LUBRICANTS AND CHEMICALS INDONESIA. PT"/>
    <d v="2022-03-02T00:00:00"/>
    <x v="0"/>
    <d v="2022-05-16T00:00:00"/>
    <s v="30735/INV/JKC/04/2022"/>
  </r>
  <r>
    <s v="0000914/4/01/12/2021"/>
    <s v="FUJIFILM INDONESIA. PT"/>
    <d v="2022-03-02T00:00:00"/>
    <x v="0"/>
    <d v="2022-06-02T00:00:00"/>
    <s v="30736/INV/JKC/04/2022"/>
  </r>
  <r>
    <s v="0000917/4/01/12/2021"/>
    <s v="CHAMPION KURNIA DJAJA TECHNOLOGIES. PT"/>
    <d v="2022-03-02T00:00:00"/>
    <x v="0"/>
    <d v="2022-07-02T00:00:00"/>
    <s v="30737/INV/JKC/04/2022"/>
  </r>
  <r>
    <s v="0000951/4/01/01/2022"/>
    <s v="BIMA SAKTI UTAMA. PT"/>
    <d v="2022-03-02T00:00:00"/>
    <x v="0"/>
    <d v="2022-05-30T00:00:00"/>
    <s v="30738/INV/JKC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FB63E-C9B4-4DCD-94EF-0C3807694F92}" name="PivotTable2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9">
        <item x="0"/>
        <item m="1" x="3"/>
        <item m="1" x="5"/>
        <item m="1" x="7"/>
        <item m="1" x="1"/>
        <item m="1" x="2"/>
        <item m="1" x="4"/>
        <item m="1" x="6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DB051-B82F-4D47-9A91-166AD62A28B1}" name="PivotTable3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9">
        <item x="0"/>
        <item m="1" x="3"/>
        <item m="1" x="5"/>
        <item m="1" x="7"/>
        <item m="1" x="1"/>
        <item m="1" x="2"/>
        <item m="1" x="4"/>
        <item m="1" x="6"/>
        <item t="default"/>
      </items>
    </pivotField>
    <pivotField numFmtId="14"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8" t="s">
        <v>2</v>
      </c>
      <c r="B1" s="29"/>
      <c r="C1" s="29"/>
      <c r="D1" s="29"/>
      <c r="E1" s="30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20</v>
      </c>
      <c r="B3" s="22" t="s">
        <v>21</v>
      </c>
      <c r="C3" s="23">
        <v>44711</v>
      </c>
      <c r="D3" s="23">
        <v>44652</v>
      </c>
      <c r="E3" s="26" t="s">
        <v>22</v>
      </c>
      <c r="F3" s="21" t="str">
        <f>IF(ISERROR(VLOOKUP(A3,DATA_OLSS!$A$3:$B$848,1,0)),"TIDAK ADA","ADA")</f>
        <v>ADA</v>
      </c>
    </row>
    <row r="4" spans="1:6" ht="15" x14ac:dyDescent="0.2">
      <c r="A4" s="24" t="s">
        <v>23</v>
      </c>
      <c r="B4" s="24" t="s">
        <v>92</v>
      </c>
      <c r="C4" s="25">
        <v>44666</v>
      </c>
      <c r="D4" s="25">
        <v>44652</v>
      </c>
      <c r="E4" s="27" t="s">
        <v>25</v>
      </c>
      <c r="F4" s="21" t="str">
        <f>IF(ISERROR(VLOOKUP(A4,DATA_OLSS!$A$3:$B$848,1,0)),"TIDAK ADA","ADA")</f>
        <v>ADA</v>
      </c>
    </row>
    <row r="5" spans="1:6" ht="15" x14ac:dyDescent="0.2">
      <c r="A5" s="24" t="s">
        <v>26</v>
      </c>
      <c r="B5" s="24" t="s">
        <v>16</v>
      </c>
      <c r="C5" s="25">
        <v>44682</v>
      </c>
      <c r="D5" s="25">
        <v>44652</v>
      </c>
      <c r="E5" s="27" t="s">
        <v>28</v>
      </c>
      <c r="F5" s="21" t="str">
        <f>IF(ISERROR(VLOOKUP(A5,DATA_OLSS!$A$3:$B$848,1,0)),"TIDAK ADA","ADA")</f>
        <v>ADA</v>
      </c>
    </row>
    <row r="6" spans="1:6" ht="15" x14ac:dyDescent="0.2">
      <c r="A6" s="24" t="s">
        <v>29</v>
      </c>
      <c r="B6" s="24" t="s">
        <v>15</v>
      </c>
      <c r="C6" s="25">
        <v>44696</v>
      </c>
      <c r="D6" s="25">
        <v>44652</v>
      </c>
      <c r="E6" s="27" t="s">
        <v>31</v>
      </c>
      <c r="F6" s="21" t="str">
        <f>IF(ISERROR(VLOOKUP(A6,DATA_OLSS!$A$3:$B$848,1,0)),"TIDAK ADA","ADA")</f>
        <v>ADA</v>
      </c>
    </row>
    <row r="7" spans="1:6" ht="15" x14ac:dyDescent="0.2">
      <c r="A7" s="24" t="s">
        <v>32</v>
      </c>
      <c r="B7" s="24" t="s">
        <v>33</v>
      </c>
      <c r="C7" s="25">
        <v>44696</v>
      </c>
      <c r="D7" s="25">
        <v>44652</v>
      </c>
      <c r="E7" s="27" t="s">
        <v>34</v>
      </c>
      <c r="F7" s="21" t="str">
        <f>IF(ISERROR(VLOOKUP(A7,DATA_OLSS!$A$3:$B$848,1,0)),"TIDAK ADA","ADA")</f>
        <v>ADA</v>
      </c>
    </row>
    <row r="8" spans="1:6" ht="15" x14ac:dyDescent="0.2">
      <c r="A8" s="24" t="s">
        <v>35</v>
      </c>
      <c r="B8" s="24" t="s">
        <v>36</v>
      </c>
      <c r="C8" s="25">
        <v>44697</v>
      </c>
      <c r="D8" s="25">
        <v>44652</v>
      </c>
      <c r="E8" s="27" t="s">
        <v>37</v>
      </c>
      <c r="F8" s="21" t="str">
        <f>IF(ISERROR(VLOOKUP(A8,DATA_OLSS!$A$3:$B$848,1,0)),"TIDAK ADA","ADA")</f>
        <v>ADA</v>
      </c>
    </row>
    <row r="9" spans="1:6" ht="15" x14ac:dyDescent="0.2">
      <c r="A9" s="24" t="s">
        <v>38</v>
      </c>
      <c r="B9" s="24" t="s">
        <v>36</v>
      </c>
      <c r="C9" s="25">
        <v>44697</v>
      </c>
      <c r="D9" s="25">
        <v>44652</v>
      </c>
      <c r="E9" s="27" t="s">
        <v>39</v>
      </c>
      <c r="F9" s="21" t="str">
        <f>IF(ISERROR(VLOOKUP(A9,DATA_OLSS!$A$3:$B$848,1,0)),"TIDAK ADA","ADA")</f>
        <v>ADA</v>
      </c>
    </row>
    <row r="10" spans="1:6" ht="15" x14ac:dyDescent="0.2">
      <c r="A10" s="24" t="s">
        <v>40</v>
      </c>
      <c r="B10" s="24" t="s">
        <v>41</v>
      </c>
      <c r="C10" s="25">
        <v>44696</v>
      </c>
      <c r="D10" s="25">
        <v>44652</v>
      </c>
      <c r="E10" s="27" t="s">
        <v>42</v>
      </c>
      <c r="F10" s="21" t="str">
        <f>IF(ISERROR(VLOOKUP(A10,DATA_OLSS!$A$3:$B$848,1,0)),"TIDAK ADA","ADA")</f>
        <v>ADA</v>
      </c>
    </row>
    <row r="11" spans="1:6" ht="15" x14ac:dyDescent="0.2">
      <c r="A11" s="24" t="s">
        <v>43</v>
      </c>
      <c r="B11" s="24" t="s">
        <v>93</v>
      </c>
      <c r="C11" s="25">
        <v>44666</v>
      </c>
      <c r="D11" s="25">
        <v>44652</v>
      </c>
      <c r="E11" s="27" t="s">
        <v>45</v>
      </c>
      <c r="F11" s="21" t="str">
        <f>IF(ISERROR(VLOOKUP(A11,DATA_OLSS!$A$3:$B$848,1,0)),"TIDAK ADA","ADA")</f>
        <v>ADA</v>
      </c>
    </row>
    <row r="12" spans="1:6" ht="15" x14ac:dyDescent="0.2">
      <c r="A12" s="24" t="s">
        <v>46</v>
      </c>
      <c r="B12" s="24" t="s">
        <v>17</v>
      </c>
      <c r="C12" s="25">
        <v>44711</v>
      </c>
      <c r="D12" s="25">
        <v>44652</v>
      </c>
      <c r="E12" s="27" t="s">
        <v>48</v>
      </c>
      <c r="F12" s="21" t="str">
        <f>IF(ISERROR(VLOOKUP(A12,DATA_OLSS!$A$3:$B$848,1,0)),"TIDAK ADA","ADA")</f>
        <v>ADA</v>
      </c>
    </row>
    <row r="13" spans="1:6" ht="15" x14ac:dyDescent="0.2">
      <c r="A13" s="24" t="s">
        <v>49</v>
      </c>
      <c r="B13" s="24" t="s">
        <v>18</v>
      </c>
      <c r="C13" s="25">
        <v>44711</v>
      </c>
      <c r="D13" s="25">
        <v>44652</v>
      </c>
      <c r="E13" s="27" t="s">
        <v>50</v>
      </c>
      <c r="F13" s="21" t="str">
        <f>IF(ISERROR(VLOOKUP(A13,DATA_OLSS!$A$3:$B$848,1,0)),"TIDAK ADA","ADA")</f>
        <v>ADA</v>
      </c>
    </row>
    <row r="14" spans="1:6" ht="15" x14ac:dyDescent="0.2">
      <c r="A14" s="24" t="s">
        <v>51</v>
      </c>
      <c r="B14" s="24" t="s">
        <v>41</v>
      </c>
      <c r="C14" s="25">
        <v>44697</v>
      </c>
      <c r="D14" s="25">
        <v>44652</v>
      </c>
      <c r="E14" s="27" t="s">
        <v>52</v>
      </c>
      <c r="F14" s="21" t="str">
        <f>IF(ISERROR(VLOOKUP(A14,DATA_OLSS!$A$3:$B$848,1,0)),"TIDAK ADA","ADA")</f>
        <v>ADA</v>
      </c>
    </row>
    <row r="15" spans="1:6" ht="15" x14ac:dyDescent="0.2">
      <c r="A15" s="24" t="s">
        <v>53</v>
      </c>
      <c r="B15" s="24" t="s">
        <v>54</v>
      </c>
      <c r="C15" s="25">
        <v>44712</v>
      </c>
      <c r="D15" s="25">
        <v>44652</v>
      </c>
      <c r="E15" s="27" t="s">
        <v>55</v>
      </c>
      <c r="F15" s="21" t="str">
        <f>IF(ISERROR(VLOOKUP(A15,DATA_OLSS!$A$3:$B$848,1,0)),"TIDAK ADA","ADA")</f>
        <v>ADA</v>
      </c>
    </row>
    <row r="16" spans="1:6" ht="15" x14ac:dyDescent="0.2">
      <c r="A16" s="24" t="s">
        <v>56</v>
      </c>
      <c r="B16" s="24" t="s">
        <v>57</v>
      </c>
      <c r="C16" s="25">
        <v>44696</v>
      </c>
      <c r="D16" s="25">
        <v>44652</v>
      </c>
      <c r="E16" s="27" t="s">
        <v>58</v>
      </c>
      <c r="F16" s="21" t="str">
        <f>IF(ISERROR(VLOOKUP(A16,DATA_OLSS!$A$3:$B$848,1,0)),"TIDAK ADA","ADA")</f>
        <v>ADA</v>
      </c>
    </row>
    <row r="17" spans="1:6" ht="15" x14ac:dyDescent="0.2">
      <c r="A17" s="24" t="s">
        <v>59</v>
      </c>
      <c r="B17" s="24" t="s">
        <v>41</v>
      </c>
      <c r="C17" s="25">
        <v>44696</v>
      </c>
      <c r="D17" s="25">
        <v>44652</v>
      </c>
      <c r="E17" s="27" t="s">
        <v>60</v>
      </c>
      <c r="F17" s="21" t="str">
        <f>IF(ISERROR(VLOOKUP(A17,DATA_OLSS!$A$3:$B$848,1,0)),"TIDAK ADA","ADA")</f>
        <v>ADA</v>
      </c>
    </row>
    <row r="18" spans="1:6" ht="15" x14ac:dyDescent="0.2">
      <c r="A18" s="24" t="s">
        <v>61</v>
      </c>
      <c r="B18" s="24" t="s">
        <v>94</v>
      </c>
      <c r="C18" s="25">
        <v>44684</v>
      </c>
      <c r="D18" s="25">
        <v>44652</v>
      </c>
      <c r="E18" s="27" t="s">
        <v>63</v>
      </c>
      <c r="F18" s="21" t="str">
        <f>IF(ISERROR(VLOOKUP(A18,DATA_OLSS!$A$3:$B$848,1,0)),"TIDAK ADA","ADA")</f>
        <v>ADA</v>
      </c>
    </row>
    <row r="19" spans="1:6" ht="15" x14ac:dyDescent="0.2">
      <c r="A19" s="24" t="s">
        <v>64</v>
      </c>
      <c r="B19" s="24" t="s">
        <v>95</v>
      </c>
      <c r="C19" s="25">
        <v>44681</v>
      </c>
      <c r="D19" s="25">
        <v>44652</v>
      </c>
      <c r="E19" s="27" t="s">
        <v>66</v>
      </c>
      <c r="F19" s="21" t="str">
        <f>IF(ISERROR(VLOOKUP(A19,DATA_OLSS!$A$3:$B$848,1,0)),"TIDAK ADA","ADA")</f>
        <v>ADA</v>
      </c>
    </row>
    <row r="20" spans="1:6" ht="15" x14ac:dyDescent="0.2">
      <c r="A20" s="24" t="s">
        <v>67</v>
      </c>
      <c r="B20" s="24" t="s">
        <v>96</v>
      </c>
      <c r="C20" s="25">
        <v>44696</v>
      </c>
      <c r="D20" s="25">
        <v>44652</v>
      </c>
      <c r="E20" s="27" t="s">
        <v>69</v>
      </c>
      <c r="F20" s="21" t="str">
        <f>IF(ISERROR(VLOOKUP(A20,DATA_OLSS!$A$3:$B$848,1,0)),"TIDAK ADA","ADA")</f>
        <v>ADA</v>
      </c>
    </row>
    <row r="21" spans="1:6" ht="15" x14ac:dyDescent="0.2">
      <c r="A21" s="24" t="s">
        <v>70</v>
      </c>
      <c r="B21" s="24" t="s">
        <v>71</v>
      </c>
      <c r="C21" s="25">
        <v>44742</v>
      </c>
      <c r="D21" s="25">
        <v>44652</v>
      </c>
      <c r="E21" s="27" t="s">
        <v>72</v>
      </c>
      <c r="F21" s="21" t="str">
        <f>IF(ISERROR(VLOOKUP(A21,DATA_OLSS!$A$3:$B$848,1,0)),"TIDAK ADA","ADA")</f>
        <v>ADA</v>
      </c>
    </row>
    <row r="22" spans="1:6" ht="15" x14ac:dyDescent="0.2">
      <c r="A22" s="24" t="s">
        <v>73</v>
      </c>
      <c r="B22" s="24" t="s">
        <v>19</v>
      </c>
      <c r="C22" s="25">
        <v>44682</v>
      </c>
      <c r="D22" s="25">
        <v>44652</v>
      </c>
      <c r="E22" s="27" t="s">
        <v>74</v>
      </c>
      <c r="F22" s="21" t="str">
        <f>IF(ISERROR(VLOOKUP(A22,DATA_OLSS!$A$3:$B$848,1,0)),"TIDAK ADA","ADA")</f>
        <v>ADA</v>
      </c>
    </row>
    <row r="23" spans="1:6" ht="15" x14ac:dyDescent="0.2">
      <c r="A23" s="24" t="s">
        <v>75</v>
      </c>
      <c r="B23" s="24" t="s">
        <v>97</v>
      </c>
      <c r="C23" s="25">
        <v>44682</v>
      </c>
      <c r="D23" s="25">
        <v>44652</v>
      </c>
      <c r="E23" s="27" t="s">
        <v>77</v>
      </c>
      <c r="F23" s="21" t="str">
        <f>IF(ISERROR(VLOOKUP(A23,DATA_OLSS!$A$3:$B$848,1,0)),"TIDAK ADA","ADA")</f>
        <v>ADA</v>
      </c>
    </row>
    <row r="24" spans="1:6" ht="15" x14ac:dyDescent="0.2">
      <c r="A24" s="24" t="s">
        <v>78</v>
      </c>
      <c r="B24" s="24" t="s">
        <v>98</v>
      </c>
      <c r="C24" s="25">
        <v>44681</v>
      </c>
      <c r="D24" s="25">
        <v>44652</v>
      </c>
      <c r="E24" s="27" t="s">
        <v>80</v>
      </c>
      <c r="F24" s="21" t="str">
        <f>IF(ISERROR(VLOOKUP(A24,DATA_OLSS!$A$3:$B$848,1,0)),"TIDAK ADA","ADA")</f>
        <v>ADA</v>
      </c>
    </row>
    <row r="25" spans="1:6" ht="15" x14ac:dyDescent="0.2">
      <c r="A25" s="24" t="s">
        <v>81</v>
      </c>
      <c r="B25" s="24" t="s">
        <v>41</v>
      </c>
      <c r="C25" s="25">
        <v>44697</v>
      </c>
      <c r="D25" s="25">
        <v>44652</v>
      </c>
      <c r="E25" s="27" t="s">
        <v>82</v>
      </c>
      <c r="F25" s="21" t="str">
        <f>IF(ISERROR(VLOOKUP(A25,DATA_OLSS!$A$3:$B$848,1,0)),"TIDAK ADA","ADA")</f>
        <v>ADA</v>
      </c>
    </row>
    <row r="26" spans="1:6" ht="15" x14ac:dyDescent="0.2">
      <c r="A26" s="24" t="s">
        <v>83</v>
      </c>
      <c r="B26" s="24" t="s">
        <v>84</v>
      </c>
      <c r="C26" s="25">
        <v>44714</v>
      </c>
      <c r="D26" s="25">
        <v>44652</v>
      </c>
      <c r="E26" s="27" t="s">
        <v>85</v>
      </c>
      <c r="F26" s="21" t="str">
        <f>IF(ISERROR(VLOOKUP(A26,DATA_OLSS!$A$3:$B$848,1,0)),"TIDAK ADA","ADA")</f>
        <v>ADA</v>
      </c>
    </row>
    <row r="27" spans="1:6" ht="15" x14ac:dyDescent="0.2">
      <c r="A27" s="24" t="s">
        <v>86</v>
      </c>
      <c r="B27" s="24" t="s">
        <v>87</v>
      </c>
      <c r="C27" s="25">
        <v>44744</v>
      </c>
      <c r="D27" s="25">
        <v>44652</v>
      </c>
      <c r="E27" s="27" t="s">
        <v>88</v>
      </c>
      <c r="F27" s="21" t="str">
        <f>IF(ISERROR(VLOOKUP(A27,DATA_OLSS!$A$3:$B$848,1,0)),"TIDAK ADA","ADA")</f>
        <v>ADA</v>
      </c>
    </row>
    <row r="28" spans="1:6" ht="15" x14ac:dyDescent="0.2">
      <c r="A28" s="24" t="s">
        <v>89</v>
      </c>
      <c r="B28" s="24" t="s">
        <v>99</v>
      </c>
      <c r="C28" s="25">
        <v>44711</v>
      </c>
      <c r="D28" s="25">
        <v>44652</v>
      </c>
      <c r="E28" s="27" t="s">
        <v>91</v>
      </c>
      <c r="F28" s="21" t="str">
        <f>IF(ISERROR(VLOOKUP(A28,DATA_OLSS!$A$3:$B$848,1,0)),"TIDAK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sortState xmlns:xlrd2="http://schemas.microsoft.com/office/spreadsheetml/2017/richdata2" ref="A3:E28">
    <sortCondition ref="D3:D28"/>
  </sortState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8" t="s">
        <v>3</v>
      </c>
      <c r="B1" s="29"/>
      <c r="C1" s="29"/>
      <c r="D1" s="29"/>
      <c r="E1" s="29"/>
      <c r="F1" s="30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20</v>
      </c>
      <c r="B3" s="8" t="s">
        <v>21</v>
      </c>
      <c r="C3" s="20">
        <v>44622</v>
      </c>
      <c r="D3" s="20">
        <v>44652</v>
      </c>
      <c r="E3" s="20">
        <v>44711</v>
      </c>
      <c r="F3" s="8" t="s">
        <v>22</v>
      </c>
    </row>
    <row r="4" spans="1:6" x14ac:dyDescent="0.2">
      <c r="A4" s="8" t="s">
        <v>23</v>
      </c>
      <c r="B4" s="8" t="s">
        <v>24</v>
      </c>
      <c r="C4" s="20">
        <v>44622</v>
      </c>
      <c r="D4" s="20">
        <v>44652</v>
      </c>
      <c r="E4" s="20">
        <v>44666</v>
      </c>
      <c r="F4" s="8" t="s">
        <v>25</v>
      </c>
    </row>
    <row r="5" spans="1:6" x14ac:dyDescent="0.2">
      <c r="A5" s="8" t="s">
        <v>26</v>
      </c>
      <c r="B5" s="8" t="s">
        <v>27</v>
      </c>
      <c r="C5" s="20">
        <v>44622</v>
      </c>
      <c r="D5" s="20">
        <v>44652</v>
      </c>
      <c r="E5" s="20">
        <v>44682</v>
      </c>
      <c r="F5" s="8" t="s">
        <v>28</v>
      </c>
    </row>
    <row r="6" spans="1:6" x14ac:dyDescent="0.2">
      <c r="A6" s="8" t="s">
        <v>29</v>
      </c>
      <c r="B6" s="8" t="s">
        <v>30</v>
      </c>
      <c r="C6" s="20">
        <v>44622</v>
      </c>
      <c r="D6" s="20">
        <v>44652</v>
      </c>
      <c r="E6" s="20">
        <v>44696</v>
      </c>
      <c r="F6" s="8" t="s">
        <v>31</v>
      </c>
    </row>
    <row r="7" spans="1:6" x14ac:dyDescent="0.2">
      <c r="A7" s="8" t="s">
        <v>32</v>
      </c>
      <c r="B7" s="8" t="s">
        <v>33</v>
      </c>
      <c r="C7" s="20">
        <v>44622</v>
      </c>
      <c r="D7" s="20">
        <v>44652</v>
      </c>
      <c r="E7" s="20">
        <v>44696</v>
      </c>
      <c r="F7" s="8" t="s">
        <v>34</v>
      </c>
    </row>
    <row r="8" spans="1:6" x14ac:dyDescent="0.2">
      <c r="A8" s="8" t="s">
        <v>35</v>
      </c>
      <c r="B8" s="8" t="s">
        <v>36</v>
      </c>
      <c r="C8" s="20">
        <v>44622</v>
      </c>
      <c r="D8" s="20">
        <v>44652</v>
      </c>
      <c r="E8" s="20">
        <v>44697</v>
      </c>
      <c r="F8" s="8" t="s">
        <v>37</v>
      </c>
    </row>
    <row r="9" spans="1:6" x14ac:dyDescent="0.2">
      <c r="A9" s="8" t="s">
        <v>38</v>
      </c>
      <c r="B9" s="8" t="s">
        <v>36</v>
      </c>
      <c r="C9" s="20">
        <v>44622</v>
      </c>
      <c r="D9" s="20">
        <v>44652</v>
      </c>
      <c r="E9" s="20">
        <v>44697</v>
      </c>
      <c r="F9" s="8" t="s">
        <v>39</v>
      </c>
    </row>
    <row r="10" spans="1:6" x14ac:dyDescent="0.2">
      <c r="A10" s="8" t="s">
        <v>40</v>
      </c>
      <c r="B10" s="8" t="s">
        <v>41</v>
      </c>
      <c r="C10" s="20">
        <v>44622</v>
      </c>
      <c r="D10" s="20">
        <v>44652</v>
      </c>
      <c r="E10" s="20">
        <v>44696</v>
      </c>
      <c r="F10" s="8" t="s">
        <v>42</v>
      </c>
    </row>
    <row r="11" spans="1:6" x14ac:dyDescent="0.2">
      <c r="A11" s="8" t="s">
        <v>43</v>
      </c>
      <c r="B11" s="8" t="s">
        <v>44</v>
      </c>
      <c r="C11" s="20">
        <v>44622</v>
      </c>
      <c r="D11" s="20">
        <v>44652</v>
      </c>
      <c r="E11" s="20">
        <v>44666</v>
      </c>
      <c r="F11" s="8" t="s">
        <v>45</v>
      </c>
    </row>
    <row r="12" spans="1:6" x14ac:dyDescent="0.2">
      <c r="A12" s="8" t="s">
        <v>46</v>
      </c>
      <c r="B12" s="8" t="s">
        <v>47</v>
      </c>
      <c r="C12" s="20">
        <v>44622</v>
      </c>
      <c r="D12" s="20">
        <v>44652</v>
      </c>
      <c r="E12" s="20">
        <v>44711</v>
      </c>
      <c r="F12" s="8" t="s">
        <v>48</v>
      </c>
    </row>
    <row r="13" spans="1:6" x14ac:dyDescent="0.2">
      <c r="A13" s="8" t="s">
        <v>49</v>
      </c>
      <c r="B13" s="8" t="s">
        <v>18</v>
      </c>
      <c r="C13" s="20">
        <v>44622</v>
      </c>
      <c r="D13" s="20">
        <v>44652</v>
      </c>
      <c r="E13" s="20">
        <v>44711</v>
      </c>
      <c r="F13" s="8" t="s">
        <v>50</v>
      </c>
    </row>
    <row r="14" spans="1:6" x14ac:dyDescent="0.2">
      <c r="A14" s="8" t="s">
        <v>51</v>
      </c>
      <c r="B14" s="8" t="s">
        <v>41</v>
      </c>
      <c r="C14" s="20">
        <v>44622</v>
      </c>
      <c r="D14" s="20">
        <v>44652</v>
      </c>
      <c r="E14" s="20">
        <v>44697</v>
      </c>
      <c r="F14" s="8" t="s">
        <v>52</v>
      </c>
    </row>
    <row r="15" spans="1:6" x14ac:dyDescent="0.2">
      <c r="A15" s="8" t="s">
        <v>53</v>
      </c>
      <c r="B15" s="8" t="s">
        <v>54</v>
      </c>
      <c r="C15" s="20">
        <v>44622</v>
      </c>
      <c r="D15" s="20">
        <v>44652</v>
      </c>
      <c r="E15" s="20">
        <v>44712</v>
      </c>
      <c r="F15" s="8" t="s">
        <v>55</v>
      </c>
    </row>
    <row r="16" spans="1:6" x14ac:dyDescent="0.2">
      <c r="A16" s="8" t="s">
        <v>56</v>
      </c>
      <c r="B16" s="8" t="s">
        <v>57</v>
      </c>
      <c r="C16" s="20">
        <v>44622</v>
      </c>
      <c r="D16" s="20">
        <v>44652</v>
      </c>
      <c r="E16" s="20">
        <v>44696</v>
      </c>
      <c r="F16" s="8" t="s">
        <v>58</v>
      </c>
    </row>
    <row r="17" spans="1:6" x14ac:dyDescent="0.2">
      <c r="A17" s="8" t="s">
        <v>59</v>
      </c>
      <c r="B17" s="8" t="s">
        <v>41</v>
      </c>
      <c r="C17" s="20">
        <v>44622</v>
      </c>
      <c r="D17" s="20">
        <v>44652</v>
      </c>
      <c r="E17" s="20">
        <v>44696</v>
      </c>
      <c r="F17" s="8" t="s">
        <v>60</v>
      </c>
    </row>
    <row r="18" spans="1:6" x14ac:dyDescent="0.2">
      <c r="A18" s="8" t="s">
        <v>61</v>
      </c>
      <c r="B18" s="8" t="s">
        <v>62</v>
      </c>
      <c r="C18" s="20">
        <v>44622</v>
      </c>
      <c r="D18" s="20">
        <v>44652</v>
      </c>
      <c r="E18" s="20">
        <v>44684</v>
      </c>
      <c r="F18" s="8" t="s">
        <v>63</v>
      </c>
    </row>
    <row r="19" spans="1:6" x14ac:dyDescent="0.2">
      <c r="A19" s="8" t="s">
        <v>64</v>
      </c>
      <c r="B19" s="8" t="s">
        <v>65</v>
      </c>
      <c r="C19" s="20">
        <v>44622</v>
      </c>
      <c r="D19" s="20">
        <v>44652</v>
      </c>
      <c r="E19" s="20">
        <v>44681</v>
      </c>
      <c r="F19" s="8" t="s">
        <v>66</v>
      </c>
    </row>
    <row r="20" spans="1:6" x14ac:dyDescent="0.2">
      <c r="A20" s="8" t="s">
        <v>67</v>
      </c>
      <c r="B20" s="8" t="s">
        <v>68</v>
      </c>
      <c r="C20" s="20">
        <v>44622</v>
      </c>
      <c r="D20" s="20">
        <v>44652</v>
      </c>
      <c r="E20" s="20">
        <v>44696</v>
      </c>
      <c r="F20" s="8" t="s">
        <v>69</v>
      </c>
    </row>
    <row r="21" spans="1:6" x14ac:dyDescent="0.2">
      <c r="A21" s="8" t="s">
        <v>70</v>
      </c>
      <c r="B21" s="8" t="s">
        <v>71</v>
      </c>
      <c r="C21" s="20">
        <v>44622</v>
      </c>
      <c r="D21" s="20">
        <v>44652</v>
      </c>
      <c r="E21" s="20">
        <v>44742</v>
      </c>
      <c r="F21" s="8" t="s">
        <v>72</v>
      </c>
    </row>
    <row r="22" spans="1:6" x14ac:dyDescent="0.2">
      <c r="A22" s="8" t="s">
        <v>73</v>
      </c>
      <c r="B22" s="8" t="s">
        <v>19</v>
      </c>
      <c r="C22" s="20">
        <v>44622</v>
      </c>
      <c r="D22" s="20">
        <v>44652</v>
      </c>
      <c r="E22" s="20">
        <v>44682</v>
      </c>
      <c r="F22" s="8" t="s">
        <v>74</v>
      </c>
    </row>
    <row r="23" spans="1:6" x14ac:dyDescent="0.2">
      <c r="A23" s="8" t="s">
        <v>75</v>
      </c>
      <c r="B23" s="8" t="s">
        <v>76</v>
      </c>
      <c r="C23" s="20">
        <v>44622</v>
      </c>
      <c r="D23" s="20">
        <v>44652</v>
      </c>
      <c r="E23" s="20">
        <v>44682</v>
      </c>
      <c r="F23" s="8" t="s">
        <v>77</v>
      </c>
    </row>
    <row r="24" spans="1:6" x14ac:dyDescent="0.2">
      <c r="A24" s="8" t="s">
        <v>78</v>
      </c>
      <c r="B24" s="8" t="s">
        <v>79</v>
      </c>
      <c r="C24" s="20">
        <v>44622</v>
      </c>
      <c r="D24" s="20">
        <v>44652</v>
      </c>
      <c r="E24" s="20">
        <v>44681</v>
      </c>
      <c r="F24" s="8" t="s">
        <v>80</v>
      </c>
    </row>
    <row r="25" spans="1:6" x14ac:dyDescent="0.2">
      <c r="A25" s="8" t="s">
        <v>81</v>
      </c>
      <c r="B25" s="8" t="s">
        <v>41</v>
      </c>
      <c r="C25" s="20">
        <v>44622</v>
      </c>
      <c r="D25" s="20">
        <v>44652</v>
      </c>
      <c r="E25" s="20">
        <v>44697</v>
      </c>
      <c r="F25" s="8" t="s">
        <v>82</v>
      </c>
    </row>
    <row r="26" spans="1:6" x14ac:dyDescent="0.2">
      <c r="A26" s="8" t="s">
        <v>83</v>
      </c>
      <c r="B26" s="8" t="s">
        <v>84</v>
      </c>
      <c r="C26" s="20">
        <v>44622</v>
      </c>
      <c r="D26" s="20">
        <v>44652</v>
      </c>
      <c r="E26" s="20">
        <v>44714</v>
      </c>
      <c r="F26" s="8" t="s">
        <v>85</v>
      </c>
    </row>
    <row r="27" spans="1:6" x14ac:dyDescent="0.2">
      <c r="A27" s="8" t="s">
        <v>86</v>
      </c>
      <c r="B27" s="8" t="s">
        <v>87</v>
      </c>
      <c r="C27" s="20">
        <v>44622</v>
      </c>
      <c r="D27" s="20">
        <v>44652</v>
      </c>
      <c r="E27" s="20">
        <v>44744</v>
      </c>
      <c r="F27" s="8" t="s">
        <v>88</v>
      </c>
    </row>
    <row r="28" spans="1:6" x14ac:dyDescent="0.2">
      <c r="A28" s="8" t="s">
        <v>89</v>
      </c>
      <c r="B28" s="8" t="s">
        <v>90</v>
      </c>
      <c r="C28" s="20">
        <v>44622</v>
      </c>
      <c r="D28" s="20">
        <v>44652</v>
      </c>
      <c r="E28" s="20">
        <v>44711</v>
      </c>
      <c r="F28" s="8" t="s">
        <v>91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44652</v>
      </c>
      <c r="B4" s="7">
        <v>26</v>
      </c>
      <c r="D4" s="6">
        <v>44652</v>
      </c>
      <c r="E4" s="7">
        <v>26</v>
      </c>
      <c r="F4" s="7"/>
    </row>
    <row r="5" spans="1:11" x14ac:dyDescent="0.2">
      <c r="A5" s="6" t="s">
        <v>1</v>
      </c>
      <c r="B5" s="7">
        <v>26</v>
      </c>
      <c r="D5" s="6" t="s">
        <v>1</v>
      </c>
      <c r="E5" s="7">
        <v>26</v>
      </c>
      <c r="F5" s="7"/>
    </row>
    <row r="6" spans="1:11" x14ac:dyDescent="0.2">
      <c r="F6" s="7"/>
    </row>
    <row r="7" spans="1:11" x14ac:dyDescent="0.2">
      <c r="F7" s="7"/>
    </row>
    <row r="8" spans="1:11" x14ac:dyDescent="0.2">
      <c r="F8" s="7"/>
    </row>
    <row r="9" spans="1:11" x14ac:dyDescent="0.2">
      <c r="F9" s="7"/>
    </row>
    <row r="10" spans="1:11" x14ac:dyDescent="0.2">
      <c r="F10" s="7"/>
    </row>
    <row r="11" spans="1:11" x14ac:dyDescent="0.2">
      <c r="F11" s="7"/>
    </row>
    <row r="12" spans="1:11" x14ac:dyDescent="0.2"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44652</v>
      </c>
      <c r="H16" s="9">
        <f>GETPIVOTDATA("AGREEMENTNUMBER",$A$3,"DUE_DATE",DATE(YEAR(G16),MONTH(G16),DAY(G16)))</f>
        <v>26</v>
      </c>
      <c r="I16" s="9">
        <f>GETPIVOTDATA("AGREEMENTNUMBER",$D$3,"DUE_DATE",DATE(YEAR(G16),MONTH(G16),DAY(G16)))</f>
        <v>26</v>
      </c>
      <c r="J16" s="15" t="str">
        <f>IF(H16=I16,"-","Selisih")</f>
        <v>-</v>
      </c>
      <c r="K16" s="11" t="str">
        <f>IF(H16=I16,"Tidak ada selisih","Selisih")</f>
        <v>Tidak ada selisih</v>
      </c>
    </row>
    <row r="17" spans="7:11" x14ac:dyDescent="0.2">
      <c r="G17" s="12" t="s">
        <v>1</v>
      </c>
      <c r="H17" s="13">
        <f>SUM(H16:H16)</f>
        <v>26</v>
      </c>
      <c r="I17" s="13">
        <f>SUM(I16:I16)</f>
        <v>26</v>
      </c>
      <c r="J17" s="17" t="str">
        <f t="shared" ref="J17" si="0">IF(H17=I17,"-","Selisih")</f>
        <v>-</v>
      </c>
      <c r="K17" s="14" t="str">
        <f>IF(H17=I17,"Tidak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2022-04-08T05:49:42Z</dcterms:modified>
</cp:coreProperties>
</file>