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E4A4535C-1B4D-43F9-A1C5-C88047453DE9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58" r:id="rId4"/>
    <pivotCache cacheId="6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16" i="6" l="1"/>
  <c r="I16" i="6"/>
  <c r="I17" i="6" l="1"/>
  <c r="H16" i="6"/>
  <c r="K16" i="6" l="1"/>
  <c r="H17" i="6"/>
  <c r="K17" i="6" s="1"/>
  <c r="J16" i="6"/>
  <c r="J17" i="6" l="1"/>
</calcChain>
</file>

<file path=xl/sharedStrings.xml><?xml version="1.0" encoding="utf-8"?>
<sst xmlns="http://schemas.openxmlformats.org/spreadsheetml/2006/main" count="213" uniqueCount="113">
  <si>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</si>
  <si>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</si>
  <si>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</si>
  <si>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</si>
  <si>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</si>
  <si>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</si>
  <si>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</si>
  <si>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</si>
  <si>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</si>
  <si>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</si>
  <si>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</si>
  <si>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</si>
  <si>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</si>
  <si>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</si>
  <si>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</si>
  <si>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BORWITA CITRA PRIMA</t>
  </si>
  <si>
    <t>ANUGERAH PRIMA SEJAHTERAH, PT</t>
  </si>
  <si>
    <t>KRAMA YUDHA TIGA BERLIAN MOTORS</t>
  </si>
  <si>
    <t>LIN LOGISTIK ABADI. PT</t>
  </si>
  <si>
    <t>KOPERASI KARYAWAN COGINDO</t>
  </si>
  <si>
    <t>BORWITA CITRA PRIMA. PT</t>
  </si>
  <si>
    <t>KRAMA YUDHA TIGA BERLIAN MOTORS. PT</t>
  </si>
  <si>
    <t>PT. NOVO NORDISK INDONESIA</t>
  </si>
  <si>
    <t>KAO INDONESIA. PT</t>
  </si>
  <si>
    <t>PT ARTHA MAS GRAHA ANDALAN</t>
  </si>
  <si>
    <t>PT. ASURANSI MSIG INDONESIA</t>
  </si>
  <si>
    <t>GREENFIELDS DAIRY INDONESIA. PT</t>
  </si>
  <si>
    <t>PT. ANUGERAH PRIMA SEJAHTERAH</t>
  </si>
  <si>
    <t>AMANAH PRIMA INDONESIA. PT</t>
  </si>
  <si>
    <t>0000001/4/26/11/2016</t>
  </si>
  <si>
    <t>PT. WIRA LOGITAMA SAKSAMA</t>
  </si>
  <si>
    <t>30762/INV/MLG/04/2022</t>
  </si>
  <si>
    <t>0000032/4/03/12/2020</t>
  </si>
  <si>
    <t>30763/INV/SBY/04/2022</t>
  </si>
  <si>
    <t>0000062/4/04/10/2020</t>
  </si>
  <si>
    <t>MANDIRI INSAN USAHA. PT</t>
  </si>
  <si>
    <t>30764/INV/BDG/04/2022</t>
  </si>
  <si>
    <t>0000098/4/04/07/2021</t>
  </si>
  <si>
    <t>PEJAGAN PEMALANG TOL ROAD. PT</t>
  </si>
  <si>
    <t>30765/INV/BDG/04/2022</t>
  </si>
  <si>
    <t>0000192/4/10/04/2018</t>
  </si>
  <si>
    <t>ANUGERAH PRIMA SEJAHTERAH. PT</t>
  </si>
  <si>
    <t>30766/INV/JKS/04/2022</t>
  </si>
  <si>
    <t>0000193/4/10/04/2018</t>
  </si>
  <si>
    <t>30767/INV/JKS/04/2022</t>
  </si>
  <si>
    <t>0000281/4/08/09/2019</t>
  </si>
  <si>
    <t>PT. Mitsubishi Krama Yudha Motors and Manufacturing</t>
  </si>
  <si>
    <t>30768/INV/JKN/04/2022</t>
  </si>
  <si>
    <t>0000330/4/10/12/2020</t>
  </si>
  <si>
    <t>SUMBER PRIMA ANUGRAH ABADI. PT</t>
  </si>
  <si>
    <t>30769/INV/JKS/04/2022</t>
  </si>
  <si>
    <t>0000331/4/10/12/2020</t>
  </si>
  <si>
    <t>30770/INV/JKS/04/2022</t>
  </si>
  <si>
    <t>0000334/4/10/12/2020</t>
  </si>
  <si>
    <t xml:space="preserve">ALSOK BASS INDONESIA SECURITY SERVICES. PT </t>
  </si>
  <si>
    <t>30771/INV/JKS/04/2022</t>
  </si>
  <si>
    <t>0000361/4/10/04/2021</t>
  </si>
  <si>
    <t>30772/INV/JKS/04/2022</t>
  </si>
  <si>
    <t>0000365/4/10/05/2021</t>
  </si>
  <si>
    <t>30773/INV/JKS/04/2022</t>
  </si>
  <si>
    <t>0000376/4/10/07/2021</t>
  </si>
  <si>
    <t>30774/INV/JKS/04/2022</t>
  </si>
  <si>
    <t>0000387/4/10/09/2021</t>
  </si>
  <si>
    <t>30775/INV/JKS/04/2022</t>
  </si>
  <si>
    <t>0000391/4/01/12/2019</t>
  </si>
  <si>
    <t>SANWA SEIKI INDONESIA. PT</t>
  </si>
  <si>
    <t>30776/INV/JKC/04/2022</t>
  </si>
  <si>
    <t>0000397/4/10/10/2021</t>
  </si>
  <si>
    <t>30777/INV/JKS/04/2022</t>
  </si>
  <si>
    <t>0000398/4/10/11/2021</t>
  </si>
  <si>
    <t>30778/INV/JKS/04/2022</t>
  </si>
  <si>
    <t>0000404/4/10/12/2021</t>
  </si>
  <si>
    <t>30779/INV/JKS/04/2022</t>
  </si>
  <si>
    <t>0000413/4/01/12/2019</t>
  </si>
  <si>
    <t>SIEGWERK INDONESIA. PT</t>
  </si>
  <si>
    <t>30780/INV/JKC/04/2022</t>
  </si>
  <si>
    <t>0000499/4/01/07/2020</t>
  </si>
  <si>
    <t>30781/INV/JKC/04/2022</t>
  </si>
  <si>
    <t>0000504/4/08/05/2021</t>
  </si>
  <si>
    <t>30782/INV/JKN/04/2022</t>
  </si>
  <si>
    <t>0000526/4/08/04/2021</t>
  </si>
  <si>
    <t>30783/INV/JKN/04/2022</t>
  </si>
  <si>
    <t>0000549/4/08/07/2021</t>
  </si>
  <si>
    <t>30784/INV/JKN/04/2022</t>
  </si>
  <si>
    <t>0000582/4/01/12/2020</t>
  </si>
  <si>
    <t>PT. BERKAT ALAM CEMERLANG</t>
  </si>
  <si>
    <t>30785/INV/JKC/04/2022</t>
  </si>
  <si>
    <t>0000590/4/01/12/2020</t>
  </si>
  <si>
    <t>KURABO MANUNGGAL TEXTILE INDUSTRIES. PT</t>
  </si>
  <si>
    <t>30786/INV/JKC/04/2022</t>
  </si>
  <si>
    <t>0000605/4/08/11/2021</t>
  </si>
  <si>
    <t>30787/INV/JKN/04/2022</t>
  </si>
  <si>
    <t>0000619/4/01/01/2021</t>
  </si>
  <si>
    <t>ASURANSI RAKSA PRATIKARA. PT</t>
  </si>
  <si>
    <t>30788/INV/JKC/04/2022</t>
  </si>
  <si>
    <t>0000620/4/08/01/2022</t>
  </si>
  <si>
    <t>30789/INV/JKN/04/2022</t>
  </si>
  <si>
    <t>0000662/4/01/03/2021</t>
  </si>
  <si>
    <t>GUNNEBO INDONESIA DISTRIBUTION. PT</t>
  </si>
  <si>
    <t>30790/INV/JKC/04/2022</t>
  </si>
  <si>
    <t>0000745/4/01/05/2021</t>
  </si>
  <si>
    <t>30791/INV/JKC/04/2022</t>
  </si>
  <si>
    <t>0000891/4/01/11/2021</t>
  </si>
  <si>
    <t>MITSUBISHI ELECTRIC INDONESIA. PT</t>
  </si>
  <si>
    <t>30792/INV/JKC/04/2022</t>
  </si>
  <si>
    <t>ARTHA MAS GRAHA ANDALAN, PT</t>
  </si>
  <si>
    <t>ASURANSI MSIG INDONESIA</t>
  </si>
  <si>
    <t>WIRA LOGITAMA SAKSAMA, PT</t>
  </si>
  <si>
    <t>ANUGERAH PRIMA SEJAHTERAH, PT.</t>
  </si>
  <si>
    <t>MITSUBISHI KRAMA YUDHA MOTORS AND MANUFACTURING</t>
  </si>
  <si>
    <t>SUMBER PRIMA ANUGRAH ABADI, PT.</t>
  </si>
  <si>
    <t>ALSOK BASS INDONESIA SECURITY SERVICES. PT</t>
  </si>
  <si>
    <t>BERKAT ALAM CEMERLANG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</si>
</sst>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32829629628" createdVersion="6" refreshedVersion="6" minRefreshableVersion="3" recordCount="31" xr:uid="{0E80748E-44BC-433E-97E7-E9D0B596EBBB}">
  <cacheSource type="worksheet">
    <worksheetSource ref="A2:E33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5-02T00:00:00" maxDate="2022-07-03T00:00:00"/>
    </cacheField>
    <cacheField name="DUE_DATE" numFmtId="15">
      <sharedItems containsSemiMixedTypes="0" containsNonDate="0" containsDate="1" containsString="0" minDate="2022-04-01T00:00:00" maxDate="2022-04-09T00:00:00" count="8">
        <d v="2022-04-03T00:00:00"/>
        <d v="2022-04-05T00:00:00" u="1"/>
        <d v="2022-04-01T00:00:00" u="1"/>
        <d v="2022-04-06T00:00:00" u="1"/>
        <d v="2022-04-02T00:00:00" u="1"/>
        <d v="2022-04-07T00:00:00" u="1"/>
        <d v="2022-04-08T00:00:00" u="1"/>
        <d v="2022-04-04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32829976852" createdVersion="6" refreshedVersion="6" minRefreshableVersion="3" recordCount="31" xr:uid="{83801747-EA46-426F-92B7-FA4DEBD87CD2}">
  <cacheSource type="worksheet">
    <worksheetSource ref="A2:F33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04T00:00:00" maxDate="2022-03-05T00:00:00"/>
    </cacheField>
    <cacheField name="DUE_DATE" numFmtId="164">
      <sharedItems containsSemiMixedTypes="0" containsNonDate="0" containsDate="1" containsString="0" minDate="2022-04-01T00:00:00" maxDate="2022-04-09T00:00:00" count="8">
        <d v="2022-04-03T00:00:00"/>
        <d v="2022-04-05T00:00:00" u="1"/>
        <d v="2022-04-01T00:00:00" u="1"/>
        <d v="2022-04-06T00:00:00" u="1"/>
        <d v="2022-04-02T00:00:00" u="1"/>
        <d v="2022-04-07T00:00:00" u="1"/>
        <d v="2022-04-08T00:00:00" u="1"/>
        <d v="2022-04-04T00:00:00" u="1"/>
      </sharedItems>
    </cacheField>
    <cacheField name="TOP_DATE" numFmtId="164">
      <sharedItems containsSemiMixedTypes="0" containsNonDate="0" containsDate="1" containsString="0" minDate="2022-05-02T00:00:00" maxDate="2022-07-03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0000001/4/26/11/2016"/>
    <s v="WIRA LOGITAMA SAKSAMA, PT"/>
    <d v="2022-05-02T00:00:00"/>
    <x v="0"/>
    <s v="30762/INV/MLG/04/2022"/>
  </r>
  <r>
    <s v="0000032/4/03/12/2020"/>
    <s v="BORWITA CITRA PRIMA"/>
    <d v="2022-05-05T00:00:00"/>
    <x v="0"/>
    <s v="30763/INV/SBY/04/2022"/>
  </r>
  <r>
    <s v="0000062/4/04/10/2020"/>
    <s v="MANDIRI INSAN USAHA. PT"/>
    <d v="2022-06-01T00:00:00"/>
    <x v="0"/>
    <s v="30764/INV/BDG/04/2022"/>
  </r>
  <r>
    <s v="0000098/4/04/07/2021"/>
    <s v="PEJAGAN PEMALANG TOL ROAD. PT"/>
    <d v="2022-05-18T00:00:00"/>
    <x v="0"/>
    <s v="30765/INV/BDG/04/2022"/>
  </r>
  <r>
    <s v="0000192/4/10/04/2018"/>
    <s v="ANUGERAH PRIMA SEJAHTERAH, PT."/>
    <d v="2022-06-02T00:00:00"/>
    <x v="0"/>
    <s v="30766/INV/JKS/04/2022"/>
  </r>
  <r>
    <s v="0000193/4/10/04/2018"/>
    <s v="ANUGERAH PRIMA SEJAHTERAH, PT."/>
    <d v="2022-06-02T00:00:00"/>
    <x v="0"/>
    <s v="30767/INV/JKS/04/2022"/>
  </r>
  <r>
    <s v="0000281/4/08/09/2019"/>
    <s v="MITSUBISHI KRAMA YUDHA MOTORS AND MANUFACTURING"/>
    <d v="2022-05-03T00:00:00"/>
    <x v="0"/>
    <s v="30768/INV/JKN/04/2022"/>
  </r>
  <r>
    <s v="0000330/4/10/12/2020"/>
    <s v="SUMBER PRIMA ANUGRAH ABADI, PT."/>
    <d v="2022-05-02T00:00:00"/>
    <x v="0"/>
    <s v="30769/INV/JKS/04/2022"/>
  </r>
  <r>
    <s v="0000331/4/10/12/2020"/>
    <s v="SUMBER PRIMA ANUGRAH ABADI, PT."/>
    <d v="2022-05-02T00:00:00"/>
    <x v="0"/>
    <s v="30770/INV/JKS/04/2022"/>
  </r>
  <r>
    <s v="0000334/4/10/12/2020"/>
    <s v="ALSOK BASS INDONESIA SECURITY SERVICES. PT"/>
    <d v="2022-05-03T00:00:00"/>
    <x v="0"/>
    <s v="30771/INV/JKS/04/2022"/>
  </r>
  <r>
    <s v="0000361/4/10/04/2021"/>
    <s v="ANUGERAH PRIMA SEJAHTERAH, PT"/>
    <d v="2022-06-17T00:00:00"/>
    <x v="0"/>
    <s v="30772/INV/JKS/04/2022"/>
  </r>
  <r>
    <s v="0000365/4/10/05/2021"/>
    <s v="ANUGERAH PRIMA SEJAHTERAH, PT"/>
    <d v="2022-06-17T00:00:00"/>
    <x v="0"/>
    <s v="30773/INV/JKS/04/2022"/>
  </r>
  <r>
    <s v="0000376/4/10/07/2021"/>
    <s v="PT. NOVO NORDISK INDONESIA"/>
    <d v="2022-06-02T00:00:00"/>
    <x v="0"/>
    <s v="30774/INV/JKS/04/2022"/>
  </r>
  <r>
    <s v="0000387/4/10/09/2021"/>
    <s v="KAO INDONESIA. PT"/>
    <d v="2022-05-17T00:00:00"/>
    <x v="0"/>
    <s v="30775/INV/JKS/04/2022"/>
  </r>
  <r>
    <s v="0000391/4/01/12/2019"/>
    <s v="SANWA SEIKI INDONESIA. PT"/>
    <d v="2022-05-19T00:00:00"/>
    <x v="0"/>
    <s v="30776/INV/JKC/04/2022"/>
  </r>
  <r>
    <s v="0000397/4/10/10/2021"/>
    <s v="AMANAH PRIMA INDONESIA. PT"/>
    <d v="2022-05-02T00:00:00"/>
    <x v="0"/>
    <s v="30777/INV/JKS/04/2022"/>
  </r>
  <r>
    <s v="0000398/4/10/11/2021"/>
    <s v="PT. NOVO NORDISK INDONESIA"/>
    <d v="2022-06-04T00:00:00"/>
    <x v="0"/>
    <s v="30778/INV/JKS/04/2022"/>
  </r>
  <r>
    <s v="0000404/4/10/12/2021"/>
    <s v="GREENFIELDS DAIRY INDONESIA. PT"/>
    <d v="2022-05-20T00:00:00"/>
    <x v="0"/>
    <s v="30779/INV/JKS/04/2022"/>
  </r>
  <r>
    <s v="0000413/4/01/12/2019"/>
    <s v="SIEGWERK INDONESIA. PT"/>
    <d v="2022-05-19T00:00:00"/>
    <x v="0"/>
    <s v="30780/INV/JKC/04/2022"/>
  </r>
  <r>
    <s v="0000499/4/01/07/2020"/>
    <s v="KOPERASI KARYAWAN COGINDO"/>
    <d v="2022-07-02T00:00:00"/>
    <x v="0"/>
    <s v="30781/INV/JKC/04/2022"/>
  </r>
  <r>
    <s v="0000504/4/08/05/2021"/>
    <s v="KRAMA YUDHA TIGA BERLIAN MOTORS"/>
    <d v="2022-06-01T00:00:00"/>
    <x v="0"/>
    <s v="30782/INV/JKN/04/2022"/>
  </r>
  <r>
    <s v="0000526/4/08/04/2021"/>
    <s v="ARTHA MAS GRAHA ANDALAN, PT"/>
    <d v="2022-06-02T00:00:00"/>
    <x v="0"/>
    <s v="30783/INV/JKN/04/2022"/>
  </r>
  <r>
    <s v="0000549/4/08/07/2021"/>
    <s v="KRAMA YUDHA TIGA BERLIAN MOTORS"/>
    <d v="2022-06-02T00:00:00"/>
    <x v="0"/>
    <s v="30784/INV/JKN/04/2022"/>
  </r>
  <r>
    <s v="0000582/4/01/12/2020"/>
    <s v="BERKAT ALAM CEMERLANG"/>
    <d v="2022-06-04T00:00:00"/>
    <x v="0"/>
    <s v="30785/INV/JKC/04/2022"/>
  </r>
  <r>
    <s v="0000590/4/01/12/2020"/>
    <s v="KURABO MANUNGGAL TEXTILE INDUSTRIES. PT"/>
    <d v="2022-05-05T00:00:00"/>
    <x v="0"/>
    <s v="30786/INV/JKC/04/2022"/>
  </r>
  <r>
    <s v="0000605/4/08/11/2021"/>
    <s v="LIN LOGISTIK ABADI. PT"/>
    <d v="2022-06-02T00:00:00"/>
    <x v="0"/>
    <s v="30787/INV/JKN/04/2022"/>
  </r>
  <r>
    <s v="0000619/4/01/01/2021"/>
    <s v="ASURANSI RAKSA PRATIKARA. PT"/>
    <d v="2022-05-02T00:00:00"/>
    <x v="0"/>
    <s v="30788/INV/JKC/04/2022"/>
  </r>
  <r>
    <s v="0000620/4/08/01/2022"/>
    <s v="LIN LOGISTIK ABADI. PT"/>
    <d v="2022-06-02T00:00:00"/>
    <x v="0"/>
    <s v="30789/INV/JKN/04/2022"/>
  </r>
  <r>
    <s v="0000662/4/01/03/2021"/>
    <s v="GUNNEBO INDONESIA DISTRIBUTION. PT"/>
    <d v="2022-05-18T00:00:00"/>
    <x v="0"/>
    <s v="30790/INV/JKC/04/2022"/>
  </r>
  <r>
    <s v="0000745/4/01/05/2021"/>
    <s v="ASURANSI MSIG INDONESIA"/>
    <d v="2022-05-03T00:00:00"/>
    <x v="0"/>
    <s v="30791/INV/JKC/04/2022"/>
  </r>
  <r>
    <s v="0000891/4/01/11/2021"/>
    <s v="MITSUBISHI ELECTRIC INDONESIA. PT"/>
    <d v="2022-05-17T00:00:00"/>
    <x v="0"/>
    <s v="30792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0000001/4/26/11/2016"/>
    <s v="PT. WIRA LOGITAMA SAKSAMA"/>
    <d v="2022-03-04T00:00:00"/>
    <x v="0"/>
    <d v="2022-05-02T00:00:00"/>
    <s v="30762/INV/MLG/04/2022"/>
  </r>
  <r>
    <s v="0000032/4/03/12/2020"/>
    <s v="BORWITA CITRA PRIMA. PT"/>
    <d v="2022-03-04T00:00:00"/>
    <x v="0"/>
    <d v="2022-05-05T00:00:00"/>
    <s v="30763/INV/SBY/04/2022"/>
  </r>
  <r>
    <s v="0000062/4/04/10/2020"/>
    <s v="MANDIRI INSAN USAHA. PT"/>
    <d v="2022-03-04T00:00:00"/>
    <x v="0"/>
    <d v="2022-06-01T00:00:00"/>
    <s v="30764/INV/BDG/04/2022"/>
  </r>
  <r>
    <s v="0000098/4/04/07/2021"/>
    <s v="PEJAGAN PEMALANG TOL ROAD. PT"/>
    <d v="2022-03-04T00:00:00"/>
    <x v="0"/>
    <d v="2022-05-18T00:00:00"/>
    <s v="30765/INV/BDG/04/2022"/>
  </r>
  <r>
    <s v="0000192/4/10/04/2018"/>
    <s v="ANUGERAH PRIMA SEJAHTERAH. PT"/>
    <d v="2022-03-04T00:00:00"/>
    <x v="0"/>
    <d v="2022-06-02T00:00:00"/>
    <s v="30766/INV/JKS/04/2022"/>
  </r>
  <r>
    <s v="0000193/4/10/04/2018"/>
    <s v="ANUGERAH PRIMA SEJAHTERAH. PT"/>
    <d v="2022-03-04T00:00:00"/>
    <x v="0"/>
    <d v="2022-06-02T00:00:00"/>
    <s v="30767/INV/JKS/04/2022"/>
  </r>
  <r>
    <s v="0000281/4/08/09/2019"/>
    <s v="PT. Mitsubishi Krama Yudha Motors and Manufacturing"/>
    <d v="2022-03-04T00:00:00"/>
    <x v="0"/>
    <d v="2022-05-03T00:00:00"/>
    <s v="30768/INV/JKN/04/2022"/>
  </r>
  <r>
    <s v="0000330/4/10/12/2020"/>
    <s v="SUMBER PRIMA ANUGRAH ABADI. PT"/>
    <d v="2022-03-04T00:00:00"/>
    <x v="0"/>
    <d v="2022-05-02T00:00:00"/>
    <s v="30769/INV/JKS/04/2022"/>
  </r>
  <r>
    <s v="0000331/4/10/12/2020"/>
    <s v="SUMBER PRIMA ANUGRAH ABADI. PT"/>
    <d v="2022-03-04T00:00:00"/>
    <x v="0"/>
    <d v="2022-05-02T00:00:00"/>
    <s v="30770/INV/JKS/04/2022"/>
  </r>
  <r>
    <s v="0000334/4/10/12/2020"/>
    <s v="ALSOK BASS INDONESIA SECURITY SERVICES. PT "/>
    <d v="2022-03-04T00:00:00"/>
    <x v="0"/>
    <d v="2022-05-03T00:00:00"/>
    <s v="30771/INV/JKS/04/2022"/>
  </r>
  <r>
    <s v="0000361/4/10/04/2021"/>
    <s v="PT. ANUGERAH PRIMA SEJAHTERAH"/>
    <d v="2022-03-04T00:00:00"/>
    <x v="0"/>
    <d v="2022-06-17T00:00:00"/>
    <s v="30772/INV/JKS/04/2022"/>
  </r>
  <r>
    <s v="0000365/4/10/05/2021"/>
    <s v="PT. ANUGERAH PRIMA SEJAHTERAH"/>
    <d v="2022-03-04T00:00:00"/>
    <x v="0"/>
    <d v="2022-06-17T00:00:00"/>
    <s v="30773/INV/JKS/04/2022"/>
  </r>
  <r>
    <s v="0000376/4/10/07/2021"/>
    <s v="PT. NOVO NORDISK INDONESIA"/>
    <d v="2022-03-04T00:00:00"/>
    <x v="0"/>
    <d v="2022-06-02T00:00:00"/>
    <s v="30774/INV/JKS/04/2022"/>
  </r>
  <r>
    <s v="0000387/4/10/09/2021"/>
    <s v="KAO INDONESIA. PT"/>
    <d v="2022-03-04T00:00:00"/>
    <x v="0"/>
    <d v="2022-05-17T00:00:00"/>
    <s v="30775/INV/JKS/04/2022"/>
  </r>
  <r>
    <s v="0000391/4/01/12/2019"/>
    <s v="SANWA SEIKI INDONESIA. PT"/>
    <d v="2022-03-04T00:00:00"/>
    <x v="0"/>
    <d v="2022-05-19T00:00:00"/>
    <s v="30776/INV/JKC/04/2022"/>
  </r>
  <r>
    <s v="0000397/4/10/10/2021"/>
    <s v="AMANAH PRIMA INDONESIA. PT"/>
    <d v="2022-03-04T00:00:00"/>
    <x v="0"/>
    <d v="2022-05-02T00:00:00"/>
    <s v="30777/INV/JKS/04/2022"/>
  </r>
  <r>
    <s v="0000398/4/10/11/2021"/>
    <s v="PT. NOVO NORDISK INDONESIA"/>
    <d v="2022-03-04T00:00:00"/>
    <x v="0"/>
    <d v="2022-06-04T00:00:00"/>
    <s v="30778/INV/JKS/04/2022"/>
  </r>
  <r>
    <s v="0000404/4/10/12/2021"/>
    <s v="GREENFIELDS DAIRY INDONESIA. PT"/>
    <d v="2022-03-04T00:00:00"/>
    <x v="0"/>
    <d v="2022-05-20T00:00:00"/>
    <s v="30779/INV/JKS/04/2022"/>
  </r>
  <r>
    <s v="0000413/4/01/12/2019"/>
    <s v="SIEGWERK INDONESIA. PT"/>
    <d v="2022-03-04T00:00:00"/>
    <x v="0"/>
    <d v="2022-05-19T00:00:00"/>
    <s v="30780/INV/JKC/04/2022"/>
  </r>
  <r>
    <s v="0000499/4/01/07/2020"/>
    <s v="KOPERASI KARYAWAN COGINDO"/>
    <d v="2022-03-04T00:00:00"/>
    <x v="0"/>
    <d v="2022-07-02T00:00:00"/>
    <s v="30781/INV/JKC/04/2022"/>
  </r>
  <r>
    <s v="0000504/4/08/05/2021"/>
    <s v="KRAMA YUDHA TIGA BERLIAN MOTORS. PT"/>
    <d v="2022-03-04T00:00:00"/>
    <x v="0"/>
    <d v="2022-06-01T00:00:00"/>
    <s v="30782/INV/JKN/04/2022"/>
  </r>
  <r>
    <s v="0000526/4/08/04/2021"/>
    <s v="PT ARTHA MAS GRAHA ANDALAN"/>
    <d v="2022-03-04T00:00:00"/>
    <x v="0"/>
    <d v="2022-06-02T00:00:00"/>
    <s v="30783/INV/JKN/04/2022"/>
  </r>
  <r>
    <s v="0000549/4/08/07/2021"/>
    <s v="KRAMA YUDHA TIGA BERLIAN MOTORS. PT"/>
    <d v="2022-03-04T00:00:00"/>
    <x v="0"/>
    <d v="2022-06-02T00:00:00"/>
    <s v="30784/INV/JKN/04/2022"/>
  </r>
  <r>
    <s v="0000582/4/01/12/2020"/>
    <s v="PT. BERKAT ALAM CEMERLANG"/>
    <d v="2022-03-04T00:00:00"/>
    <x v="0"/>
    <d v="2022-06-04T00:00:00"/>
    <s v="30785/INV/JKC/04/2022"/>
  </r>
  <r>
    <s v="0000590/4/01/12/2020"/>
    <s v="KURABO MANUNGGAL TEXTILE INDUSTRIES. PT"/>
    <d v="2022-03-04T00:00:00"/>
    <x v="0"/>
    <d v="2022-05-05T00:00:00"/>
    <s v="30786/INV/JKC/04/2022"/>
  </r>
  <r>
    <s v="0000605/4/08/11/2021"/>
    <s v="LIN LOGISTIK ABADI. PT"/>
    <d v="2022-03-04T00:00:00"/>
    <x v="0"/>
    <d v="2022-06-02T00:00:00"/>
    <s v="30787/INV/JKN/04/2022"/>
  </r>
  <r>
    <s v="0000619/4/01/01/2021"/>
    <s v="ASURANSI RAKSA PRATIKARA. PT"/>
    <d v="2022-03-04T00:00:00"/>
    <x v="0"/>
    <d v="2022-05-02T00:00:00"/>
    <s v="30788/INV/JKC/04/2022"/>
  </r>
  <r>
    <s v="0000620/4/08/01/2022"/>
    <s v="LIN LOGISTIK ABADI. PT"/>
    <d v="2022-03-04T00:00:00"/>
    <x v="0"/>
    <d v="2022-06-02T00:00:00"/>
    <s v="30789/INV/JKN/04/2022"/>
  </r>
  <r>
    <s v="0000662/4/01/03/2021"/>
    <s v="GUNNEBO INDONESIA DISTRIBUTION. PT"/>
    <d v="2022-03-04T00:00:00"/>
    <x v="0"/>
    <d v="2022-05-18T00:00:00"/>
    <s v="30790/INV/JKC/04/2022"/>
  </r>
  <r>
    <s v="0000745/4/01/05/2021"/>
    <s v="PT. ASURANSI MSIG INDONESIA"/>
    <d v="2022-03-04T00:00:00"/>
    <x v="0"/>
    <d v="2022-05-03T00:00:00"/>
    <s v="30791/INV/JKC/04/2022"/>
  </r>
  <r>
    <s v="0000891/4/01/11/2021"/>
    <s v="MITSUBISHI ELECTRIC INDONESIA. PT"/>
    <d v="2022-03-04T00:00:00"/>
    <x v="0"/>
    <d v="2022-05-17T00:00:00"/>
    <s v="30792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DB051-B82F-4D47-9A91-166AD62A28B1}" name="PivotTable3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9">
        <item m="1" x="2"/>
        <item m="1" x="4"/>
        <item x="0"/>
        <item m="1" x="7"/>
        <item m="1" x="1"/>
        <item m="1" x="3"/>
        <item m="1" x="5"/>
        <item m="1" x="6"/>
        <item t="default"/>
      </items>
    </pivotField>
    <pivotField numFmtId="14" showAll="0"/>
    <pivotField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FB63E-C9B4-4DCD-94EF-0C3807694F92}" name="PivotTable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9">
        <item m="1" x="2"/>
        <item m="1" x="4"/>
        <item x="0"/>
        <item m="1" x="7"/>
        <item m="1" x="1"/>
        <item m="1" x="3"/>
        <item m="1" x="5"/>
        <item m="1" x="6"/>
        <item t="default"/>
      </items>
    </pivotField>
    <pivotField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opLeftCell="A5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5" t="s">
        <v>2</v>
      </c>
      <c r="B1" s="26"/>
      <c r="C1" s="26"/>
      <c r="D1" s="26"/>
      <c r="E1" s="27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29</v>
      </c>
      <c r="B3" s="22" t="s">
        <v>107</v>
      </c>
      <c r="C3" s="23">
        <v>44683</v>
      </c>
      <c r="D3" s="23">
        <v>44654</v>
      </c>
      <c r="E3" s="24" t="s">
        <v>31</v>
      </c>
      <c r="F3" s="21" t="str">
        <f>IF(ISERROR(VLOOKUP(A3,DATA_OLSS!$A$3:$B$853,1,0)),"TIDAK ADA","ADA")</f>
        <v>ADA</v>
      </c>
    </row>
    <row r="4" spans="1:6" ht="15" x14ac:dyDescent="0.2">
      <c r="A4" s="22" t="s">
        <v>32</v>
      </c>
      <c r="B4" s="22" t="s">
        <v>15</v>
      </c>
      <c r="C4" s="23">
        <v>44686</v>
      </c>
      <c r="D4" s="23">
        <v>44654</v>
      </c>
      <c r="E4" s="24" t="s">
        <v>33</v>
      </c>
      <c r="F4" s="21" t="str">
        <f>IF(ISERROR(VLOOKUP(A4,DATA_OLSS!$A$3:$B$853,1,0)),"TIDAK ADA","ADA")</f>
        <v>ADA</v>
      </c>
    </row>
    <row r="5" spans="1:6" ht="15" x14ac:dyDescent="0.2">
      <c r="A5" s="22" t="s">
        <v>34</v>
      </c>
      <c r="B5" s="22" t="s">
        <v>35</v>
      </c>
      <c r="C5" s="23">
        <v>44713</v>
      </c>
      <c r="D5" s="23">
        <v>44654</v>
      </c>
      <c r="E5" s="24" t="s">
        <v>36</v>
      </c>
      <c r="F5" s="21" t="str">
        <f>IF(ISERROR(VLOOKUP(A5,DATA_OLSS!$A$3:$B$853,1,0)),"TIDAK ADA","ADA")</f>
        <v>ADA</v>
      </c>
    </row>
    <row r="6" spans="1:6" ht="15" x14ac:dyDescent="0.2">
      <c r="A6" s="22" t="s">
        <v>37</v>
      </c>
      <c r="B6" s="22" t="s">
        <v>38</v>
      </c>
      <c r="C6" s="23">
        <v>44699</v>
      </c>
      <c r="D6" s="23">
        <v>44654</v>
      </c>
      <c r="E6" s="24" t="s">
        <v>39</v>
      </c>
      <c r="F6" s="21" t="str">
        <f>IF(ISERROR(VLOOKUP(A6,DATA_OLSS!$A$3:$B$853,1,0)),"TIDAK ADA","ADA")</f>
        <v>ADA</v>
      </c>
    </row>
    <row r="7" spans="1:6" ht="15" x14ac:dyDescent="0.2">
      <c r="A7" s="22" t="s">
        <v>40</v>
      </c>
      <c r="B7" s="22" t="s">
        <v>108</v>
      </c>
      <c r="C7" s="23">
        <v>44714</v>
      </c>
      <c r="D7" s="23">
        <v>44654</v>
      </c>
      <c r="E7" s="24" t="s">
        <v>42</v>
      </c>
      <c r="F7" s="21" t="str">
        <f>IF(ISERROR(VLOOKUP(A7,DATA_OLSS!$A$3:$B$853,1,0)),"TIDAK ADA","ADA")</f>
        <v>ADA</v>
      </c>
    </row>
    <row r="8" spans="1:6" ht="15" x14ac:dyDescent="0.2">
      <c r="A8" s="22" t="s">
        <v>43</v>
      </c>
      <c r="B8" s="22" t="s">
        <v>108</v>
      </c>
      <c r="C8" s="23">
        <v>44714</v>
      </c>
      <c r="D8" s="23">
        <v>44654</v>
      </c>
      <c r="E8" s="24" t="s">
        <v>44</v>
      </c>
      <c r="F8" s="21" t="str">
        <f>IF(ISERROR(VLOOKUP(A8,DATA_OLSS!$A$3:$B$853,1,0)),"TIDAK ADA","ADA")</f>
        <v>ADA</v>
      </c>
    </row>
    <row r="9" spans="1:6" ht="15" x14ac:dyDescent="0.2">
      <c r="A9" s="22" t="s">
        <v>45</v>
      </c>
      <c r="B9" s="22" t="s">
        <v>109</v>
      </c>
      <c r="C9" s="23">
        <v>44684</v>
      </c>
      <c r="D9" s="23">
        <v>44654</v>
      </c>
      <c r="E9" s="24" t="s">
        <v>47</v>
      </c>
      <c r="F9" s="21" t="str">
        <f>IF(ISERROR(VLOOKUP(A9,DATA_OLSS!$A$3:$B$853,1,0)),"TIDAK ADA","ADA")</f>
        <v>ADA</v>
      </c>
    </row>
    <row r="10" spans="1:6" ht="15" x14ac:dyDescent="0.2">
      <c r="A10" s="22" t="s">
        <v>48</v>
      </c>
      <c r="B10" s="22" t="s">
        <v>110</v>
      </c>
      <c r="C10" s="23">
        <v>44683</v>
      </c>
      <c r="D10" s="23">
        <v>44654</v>
      </c>
      <c r="E10" s="24" t="s">
        <v>50</v>
      </c>
      <c r="F10" s="21" t="str">
        <f>IF(ISERROR(VLOOKUP(A10,DATA_OLSS!$A$3:$B$853,1,0)),"TIDAK ADA","ADA")</f>
        <v>ADA</v>
      </c>
    </row>
    <row r="11" spans="1:6" ht="15" x14ac:dyDescent="0.2">
      <c r="A11" s="22" t="s">
        <v>51</v>
      </c>
      <c r="B11" s="22" t="s">
        <v>110</v>
      </c>
      <c r="C11" s="23">
        <v>44683</v>
      </c>
      <c r="D11" s="23">
        <v>44654</v>
      </c>
      <c r="E11" s="24" t="s">
        <v>52</v>
      </c>
      <c r="F11" s="21" t="str">
        <f>IF(ISERROR(VLOOKUP(A11,DATA_OLSS!$A$3:$B$853,1,0)),"TIDAK ADA","ADA")</f>
        <v>ADA</v>
      </c>
    </row>
    <row r="12" spans="1:6" ht="15" x14ac:dyDescent="0.2">
      <c r="A12" s="22" t="s">
        <v>53</v>
      </c>
      <c r="B12" s="22" t="s">
        <v>111</v>
      </c>
      <c r="C12" s="23">
        <v>44684</v>
      </c>
      <c r="D12" s="23">
        <v>44654</v>
      </c>
      <c r="E12" s="24" t="s">
        <v>55</v>
      </c>
      <c r="F12" s="21" t="str">
        <f>IF(ISERROR(VLOOKUP(A12,DATA_OLSS!$A$3:$B$853,1,0)),"TIDAK ADA","ADA")</f>
        <v>ADA</v>
      </c>
    </row>
    <row r="13" spans="1:6" ht="15" x14ac:dyDescent="0.2">
      <c r="A13" s="22" t="s">
        <v>56</v>
      </c>
      <c r="B13" s="22" t="s">
        <v>16</v>
      </c>
      <c r="C13" s="23">
        <v>44729</v>
      </c>
      <c r="D13" s="23">
        <v>44654</v>
      </c>
      <c r="E13" s="24" t="s">
        <v>57</v>
      </c>
      <c r="F13" s="21" t="str">
        <f>IF(ISERROR(VLOOKUP(A13,DATA_OLSS!$A$3:$B$853,1,0)),"TIDAK ADA","ADA")</f>
        <v>ADA</v>
      </c>
    </row>
    <row r="14" spans="1:6" ht="15" x14ac:dyDescent="0.2">
      <c r="A14" s="22" t="s">
        <v>58</v>
      </c>
      <c r="B14" s="22" t="s">
        <v>16</v>
      </c>
      <c r="C14" s="23">
        <v>44729</v>
      </c>
      <c r="D14" s="23">
        <v>44654</v>
      </c>
      <c r="E14" s="24" t="s">
        <v>59</v>
      </c>
      <c r="F14" s="21" t="str">
        <f>IF(ISERROR(VLOOKUP(A14,DATA_OLSS!$A$3:$B$853,1,0)),"TIDAK ADA","ADA")</f>
        <v>ADA</v>
      </c>
    </row>
    <row r="15" spans="1:6" ht="15" x14ac:dyDescent="0.2">
      <c r="A15" s="22" t="s">
        <v>60</v>
      </c>
      <c r="B15" s="22" t="s">
        <v>22</v>
      </c>
      <c r="C15" s="23">
        <v>44714</v>
      </c>
      <c r="D15" s="23">
        <v>44654</v>
      </c>
      <c r="E15" s="24" t="s">
        <v>61</v>
      </c>
      <c r="F15" s="21" t="str">
        <f>IF(ISERROR(VLOOKUP(A15,DATA_OLSS!$A$3:$B$853,1,0)),"TIDAK ADA","ADA")</f>
        <v>ADA</v>
      </c>
    </row>
    <row r="16" spans="1:6" ht="15" x14ac:dyDescent="0.2">
      <c r="A16" s="22" t="s">
        <v>62</v>
      </c>
      <c r="B16" s="22" t="s">
        <v>23</v>
      </c>
      <c r="C16" s="23">
        <v>44698</v>
      </c>
      <c r="D16" s="23">
        <v>44654</v>
      </c>
      <c r="E16" s="24" t="s">
        <v>63</v>
      </c>
      <c r="F16" s="21" t="str">
        <f>IF(ISERROR(VLOOKUP(A16,DATA_OLSS!$A$3:$B$853,1,0)),"TIDAK ADA","ADA")</f>
        <v>ADA</v>
      </c>
    </row>
    <row r="17" spans="1:6" ht="15" x14ac:dyDescent="0.2">
      <c r="A17" s="22" t="s">
        <v>64</v>
      </c>
      <c r="B17" s="22" t="s">
        <v>65</v>
      </c>
      <c r="C17" s="23">
        <v>44700</v>
      </c>
      <c r="D17" s="23">
        <v>44654</v>
      </c>
      <c r="E17" s="24" t="s">
        <v>66</v>
      </c>
      <c r="F17" s="21" t="str">
        <f>IF(ISERROR(VLOOKUP(A17,DATA_OLSS!$A$3:$B$853,1,0)),"TIDAK ADA","ADA")</f>
        <v>ADA</v>
      </c>
    </row>
    <row r="18" spans="1:6" ht="15" x14ac:dyDescent="0.2">
      <c r="A18" s="22" t="s">
        <v>67</v>
      </c>
      <c r="B18" s="22" t="s">
        <v>28</v>
      </c>
      <c r="C18" s="23">
        <v>44683</v>
      </c>
      <c r="D18" s="23">
        <v>44654</v>
      </c>
      <c r="E18" s="24" t="s">
        <v>68</v>
      </c>
      <c r="F18" s="21" t="str">
        <f>IF(ISERROR(VLOOKUP(A18,DATA_OLSS!$A$3:$B$853,1,0)),"TIDAK ADA","ADA")</f>
        <v>ADA</v>
      </c>
    </row>
    <row r="19" spans="1:6" ht="15" x14ac:dyDescent="0.2">
      <c r="A19" s="22" t="s">
        <v>69</v>
      </c>
      <c r="B19" s="22" t="s">
        <v>22</v>
      </c>
      <c r="C19" s="23">
        <v>44716</v>
      </c>
      <c r="D19" s="23">
        <v>44654</v>
      </c>
      <c r="E19" s="24" t="s">
        <v>70</v>
      </c>
      <c r="F19" s="21" t="str">
        <f>IF(ISERROR(VLOOKUP(A19,DATA_OLSS!$A$3:$B$853,1,0)),"TIDAK ADA","ADA")</f>
        <v>ADA</v>
      </c>
    </row>
    <row r="20" spans="1:6" ht="15" x14ac:dyDescent="0.2">
      <c r="A20" s="22" t="s">
        <v>71</v>
      </c>
      <c r="B20" s="22" t="s">
        <v>26</v>
      </c>
      <c r="C20" s="23">
        <v>44701</v>
      </c>
      <c r="D20" s="23">
        <v>44654</v>
      </c>
      <c r="E20" s="24" t="s">
        <v>72</v>
      </c>
      <c r="F20" s="21" t="str">
        <f>IF(ISERROR(VLOOKUP(A20,DATA_OLSS!$A$3:$B$853,1,0)),"TIDAK ADA","ADA")</f>
        <v>ADA</v>
      </c>
    </row>
    <row r="21" spans="1:6" ht="15" x14ac:dyDescent="0.2">
      <c r="A21" s="22" t="s">
        <v>73</v>
      </c>
      <c r="B21" s="22" t="s">
        <v>74</v>
      </c>
      <c r="C21" s="23">
        <v>44700</v>
      </c>
      <c r="D21" s="23">
        <v>44654</v>
      </c>
      <c r="E21" s="24" t="s">
        <v>75</v>
      </c>
      <c r="F21" s="21" t="str">
        <f>IF(ISERROR(VLOOKUP(A21,DATA_OLSS!$A$3:$B$853,1,0)),"TIDAK ADA","ADA")</f>
        <v>ADA</v>
      </c>
    </row>
    <row r="22" spans="1:6" ht="15" x14ac:dyDescent="0.2">
      <c r="A22" s="22" t="s">
        <v>76</v>
      </c>
      <c r="B22" s="22" t="s">
        <v>19</v>
      </c>
      <c r="C22" s="23">
        <v>44744</v>
      </c>
      <c r="D22" s="23">
        <v>44654</v>
      </c>
      <c r="E22" s="24" t="s">
        <v>77</v>
      </c>
      <c r="F22" s="21" t="str">
        <f>IF(ISERROR(VLOOKUP(A22,DATA_OLSS!$A$3:$B$853,1,0)),"TIDAK ADA","ADA")</f>
        <v>ADA</v>
      </c>
    </row>
    <row r="23" spans="1:6" ht="15" x14ac:dyDescent="0.2">
      <c r="A23" s="22" t="s">
        <v>78</v>
      </c>
      <c r="B23" s="22" t="s">
        <v>17</v>
      </c>
      <c r="C23" s="23">
        <v>44713</v>
      </c>
      <c r="D23" s="23">
        <v>44654</v>
      </c>
      <c r="E23" s="24" t="s">
        <v>79</v>
      </c>
      <c r="F23" s="21" t="str">
        <f>IF(ISERROR(VLOOKUP(A23,DATA_OLSS!$A$3:$B$853,1,0)),"TIDAK ADA","ADA")</f>
        <v>ADA</v>
      </c>
    </row>
    <row r="24" spans="1:6" ht="15" x14ac:dyDescent="0.2">
      <c r="A24" s="22" t="s">
        <v>80</v>
      </c>
      <c r="B24" s="22" t="s">
        <v>105</v>
      </c>
      <c r="C24" s="23">
        <v>44714</v>
      </c>
      <c r="D24" s="23">
        <v>44654</v>
      </c>
      <c r="E24" s="24" t="s">
        <v>81</v>
      </c>
      <c r="F24" s="21" t="str">
        <f>IF(ISERROR(VLOOKUP(A24,DATA_OLSS!$A$3:$B$853,1,0)),"TIDAK ADA","ADA")</f>
        <v>ADA</v>
      </c>
    </row>
    <row r="25" spans="1:6" ht="15" x14ac:dyDescent="0.2">
      <c r="A25" s="22" t="s">
        <v>82</v>
      </c>
      <c r="B25" s="22" t="s">
        <v>17</v>
      </c>
      <c r="C25" s="23">
        <v>44714</v>
      </c>
      <c r="D25" s="23">
        <v>44654</v>
      </c>
      <c r="E25" s="24" t="s">
        <v>83</v>
      </c>
      <c r="F25" s="21" t="str">
        <f>IF(ISERROR(VLOOKUP(A25,DATA_OLSS!$A$3:$B$853,1,0)),"TIDAK ADA","ADA")</f>
        <v>ADA</v>
      </c>
    </row>
    <row r="26" spans="1:6" ht="15" x14ac:dyDescent="0.2">
      <c r="A26" s="22" t="s">
        <v>84</v>
      </c>
      <c r="B26" s="22" t="s">
        <v>112</v>
      </c>
      <c r="C26" s="23">
        <v>44716</v>
      </c>
      <c r="D26" s="23">
        <v>44654</v>
      </c>
      <c r="E26" s="24" t="s">
        <v>86</v>
      </c>
      <c r="F26" s="21" t="str">
        <f>IF(ISERROR(VLOOKUP(A26,DATA_OLSS!$A$3:$B$853,1,0)),"TIDAK ADA","ADA")</f>
        <v>ADA</v>
      </c>
    </row>
    <row r="27" spans="1:6" ht="15" x14ac:dyDescent="0.2">
      <c r="A27" s="22" t="s">
        <v>87</v>
      </c>
      <c r="B27" s="22" t="s">
        <v>88</v>
      </c>
      <c r="C27" s="23">
        <v>44686</v>
      </c>
      <c r="D27" s="23">
        <v>44654</v>
      </c>
      <c r="E27" s="24" t="s">
        <v>89</v>
      </c>
      <c r="F27" s="21" t="str">
        <f>IF(ISERROR(VLOOKUP(A27,DATA_OLSS!$A$3:$B$853,1,0)),"TIDAK ADA","ADA")</f>
        <v>ADA</v>
      </c>
    </row>
    <row r="28" spans="1:6" ht="15" x14ac:dyDescent="0.2">
      <c r="A28" s="22" t="s">
        <v>90</v>
      </c>
      <c r="B28" s="22" t="s">
        <v>18</v>
      </c>
      <c r="C28" s="23">
        <v>44714</v>
      </c>
      <c r="D28" s="23">
        <v>44654</v>
      </c>
      <c r="E28" s="24" t="s">
        <v>91</v>
      </c>
      <c r="F28" s="21" t="str">
        <f>IF(ISERROR(VLOOKUP(A28,DATA_OLSS!$A$3:$B$853,1,0)),"TIDAK ADA","ADA")</f>
        <v>ADA</v>
      </c>
    </row>
    <row r="29" spans="1:6" ht="15" x14ac:dyDescent="0.2">
      <c r="A29" s="22" t="s">
        <v>92</v>
      </c>
      <c r="B29" s="22" t="s">
        <v>93</v>
      </c>
      <c r="C29" s="23">
        <v>44683</v>
      </c>
      <c r="D29" s="23">
        <v>44654</v>
      </c>
      <c r="E29" s="24" t="s">
        <v>94</v>
      </c>
      <c r="F29" s="21" t="str">
        <f>IF(ISERROR(VLOOKUP(A29,DATA_OLSS!$A$3:$B$853,1,0)),"TIDAK ADA","ADA")</f>
        <v>ADA</v>
      </c>
    </row>
    <row r="30" spans="1:6" ht="15" x14ac:dyDescent="0.2">
      <c r="A30" s="22" t="s">
        <v>95</v>
      </c>
      <c r="B30" s="22" t="s">
        <v>18</v>
      </c>
      <c r="C30" s="23">
        <v>44714</v>
      </c>
      <c r="D30" s="23">
        <v>44654</v>
      </c>
      <c r="E30" s="24" t="s">
        <v>96</v>
      </c>
      <c r="F30" s="21" t="str">
        <f>IF(ISERROR(VLOOKUP(A30,DATA_OLSS!$A$3:$B$853,1,0)),"TIDAK ADA","ADA")</f>
        <v>ADA</v>
      </c>
    </row>
    <row r="31" spans="1:6" ht="15" x14ac:dyDescent="0.2">
      <c r="A31" s="22" t="s">
        <v>97</v>
      </c>
      <c r="B31" s="22" t="s">
        <v>98</v>
      </c>
      <c r="C31" s="23">
        <v>44699</v>
      </c>
      <c r="D31" s="23">
        <v>44654</v>
      </c>
      <c r="E31" s="24" t="s">
        <v>99</v>
      </c>
      <c r="F31" s="21" t="str">
        <f>IF(ISERROR(VLOOKUP(A31,DATA_OLSS!$A$3:$B$853,1,0)),"TIDAK ADA","ADA")</f>
        <v>ADA</v>
      </c>
    </row>
    <row r="32" spans="1:6" ht="15" x14ac:dyDescent="0.2">
      <c r="A32" s="22" t="s">
        <v>100</v>
      </c>
      <c r="B32" s="22" t="s">
        <v>106</v>
      </c>
      <c r="C32" s="23">
        <v>44684</v>
      </c>
      <c r="D32" s="23">
        <v>44654</v>
      </c>
      <c r="E32" s="24" t="s">
        <v>101</v>
      </c>
      <c r="F32" s="21" t="str">
        <f>IF(ISERROR(VLOOKUP(A32,DATA_OLSS!$A$3:$B$853,1,0)),"TIDAK ADA","ADA")</f>
        <v>ADA</v>
      </c>
    </row>
    <row r="33" spans="1:6" ht="15" x14ac:dyDescent="0.2">
      <c r="A33" s="22" t="s">
        <v>102</v>
      </c>
      <c r="B33" s="22" t="s">
        <v>103</v>
      </c>
      <c r="C33" s="23">
        <v>44698</v>
      </c>
      <c r="D33" s="23">
        <v>44654</v>
      </c>
      <c r="E33" s="24" t="s">
        <v>104</v>
      </c>
      <c r="F33" s="21" t="str">
        <f>IF(ISERROR(VLOOKUP(A33,DATA_OLSS!$A$3:$B$853,1,0)),"TIDAK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sortState xmlns:xlrd2="http://schemas.microsoft.com/office/spreadsheetml/2017/richdata2" ref="A3:E33">
    <sortCondition ref="D3:D33"/>
  </sortState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5" t="s">
        <v>3</v>
      </c>
      <c r="B1" s="26"/>
      <c r="C1" s="26"/>
      <c r="D1" s="26"/>
      <c r="E1" s="26"/>
      <c r="F1" s="27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29</v>
      </c>
      <c r="B3" s="8" t="s">
        <v>30</v>
      </c>
      <c r="C3" s="20">
        <v>44624</v>
      </c>
      <c r="D3" s="20">
        <v>44654</v>
      </c>
      <c r="E3" s="20">
        <v>44683</v>
      </c>
      <c r="F3" s="8" t="s">
        <v>31</v>
      </c>
    </row>
    <row r="4" spans="1:6" x14ac:dyDescent="0.2">
      <c r="A4" s="8" t="s">
        <v>32</v>
      </c>
      <c r="B4" s="8" t="s">
        <v>20</v>
      </c>
      <c r="C4" s="20">
        <v>44624</v>
      </c>
      <c r="D4" s="20">
        <v>44654</v>
      </c>
      <c r="E4" s="20">
        <v>44686</v>
      </c>
      <c r="F4" s="8" t="s">
        <v>33</v>
      </c>
    </row>
    <row r="5" spans="1:6" x14ac:dyDescent="0.2">
      <c r="A5" s="8" t="s">
        <v>34</v>
      </c>
      <c r="B5" s="8" t="s">
        <v>35</v>
      </c>
      <c r="C5" s="20">
        <v>44624</v>
      </c>
      <c r="D5" s="20">
        <v>44654</v>
      </c>
      <c r="E5" s="20">
        <v>44713</v>
      </c>
      <c r="F5" s="8" t="s">
        <v>36</v>
      </c>
    </row>
    <row r="6" spans="1:6" x14ac:dyDescent="0.2">
      <c r="A6" s="8" t="s">
        <v>37</v>
      </c>
      <c r="B6" s="8" t="s">
        <v>38</v>
      </c>
      <c r="C6" s="20">
        <v>44624</v>
      </c>
      <c r="D6" s="20">
        <v>44654</v>
      </c>
      <c r="E6" s="20">
        <v>44699</v>
      </c>
      <c r="F6" s="8" t="s">
        <v>39</v>
      </c>
    </row>
    <row r="7" spans="1:6" x14ac:dyDescent="0.2">
      <c r="A7" s="8" t="s">
        <v>40</v>
      </c>
      <c r="B7" s="8" t="s">
        <v>41</v>
      </c>
      <c r="C7" s="20">
        <v>44624</v>
      </c>
      <c r="D7" s="20">
        <v>44654</v>
      </c>
      <c r="E7" s="20">
        <v>44714</v>
      </c>
      <c r="F7" s="8" t="s">
        <v>42</v>
      </c>
    </row>
    <row r="8" spans="1:6" x14ac:dyDescent="0.2">
      <c r="A8" s="8" t="s">
        <v>43</v>
      </c>
      <c r="B8" s="8" t="s">
        <v>41</v>
      </c>
      <c r="C8" s="20">
        <v>44624</v>
      </c>
      <c r="D8" s="20">
        <v>44654</v>
      </c>
      <c r="E8" s="20">
        <v>44714</v>
      </c>
      <c r="F8" s="8" t="s">
        <v>44</v>
      </c>
    </row>
    <row r="9" spans="1:6" x14ac:dyDescent="0.2">
      <c r="A9" s="8" t="s">
        <v>45</v>
      </c>
      <c r="B9" s="8" t="s">
        <v>46</v>
      </c>
      <c r="C9" s="20">
        <v>44624</v>
      </c>
      <c r="D9" s="20">
        <v>44654</v>
      </c>
      <c r="E9" s="20">
        <v>44684</v>
      </c>
      <c r="F9" s="8" t="s">
        <v>47</v>
      </c>
    </row>
    <row r="10" spans="1:6" x14ac:dyDescent="0.2">
      <c r="A10" s="8" t="s">
        <v>48</v>
      </c>
      <c r="B10" s="8" t="s">
        <v>49</v>
      </c>
      <c r="C10" s="20">
        <v>44624</v>
      </c>
      <c r="D10" s="20">
        <v>44654</v>
      </c>
      <c r="E10" s="20">
        <v>44683</v>
      </c>
      <c r="F10" s="8" t="s">
        <v>50</v>
      </c>
    </row>
    <row r="11" spans="1:6" x14ac:dyDescent="0.2">
      <c r="A11" s="8" t="s">
        <v>51</v>
      </c>
      <c r="B11" s="8" t="s">
        <v>49</v>
      </c>
      <c r="C11" s="20">
        <v>44624</v>
      </c>
      <c r="D11" s="20">
        <v>44654</v>
      </c>
      <c r="E11" s="20">
        <v>44683</v>
      </c>
      <c r="F11" s="8" t="s">
        <v>52</v>
      </c>
    </row>
    <row r="12" spans="1:6" x14ac:dyDescent="0.2">
      <c r="A12" s="8" t="s">
        <v>53</v>
      </c>
      <c r="B12" s="8" t="s">
        <v>54</v>
      </c>
      <c r="C12" s="20">
        <v>44624</v>
      </c>
      <c r="D12" s="20">
        <v>44654</v>
      </c>
      <c r="E12" s="20">
        <v>44684</v>
      </c>
      <c r="F12" s="8" t="s">
        <v>55</v>
      </c>
    </row>
    <row r="13" spans="1:6" x14ac:dyDescent="0.2">
      <c r="A13" s="8" t="s">
        <v>56</v>
      </c>
      <c r="B13" s="8" t="s">
        <v>27</v>
      </c>
      <c r="C13" s="20">
        <v>44624</v>
      </c>
      <c r="D13" s="20">
        <v>44654</v>
      </c>
      <c r="E13" s="20">
        <v>44729</v>
      </c>
      <c r="F13" s="8" t="s">
        <v>57</v>
      </c>
    </row>
    <row r="14" spans="1:6" x14ac:dyDescent="0.2">
      <c r="A14" s="8" t="s">
        <v>58</v>
      </c>
      <c r="B14" s="8" t="s">
        <v>27</v>
      </c>
      <c r="C14" s="20">
        <v>44624</v>
      </c>
      <c r="D14" s="20">
        <v>44654</v>
      </c>
      <c r="E14" s="20">
        <v>44729</v>
      </c>
      <c r="F14" s="8" t="s">
        <v>59</v>
      </c>
    </row>
    <row r="15" spans="1:6" x14ac:dyDescent="0.2">
      <c r="A15" s="8" t="s">
        <v>60</v>
      </c>
      <c r="B15" s="8" t="s">
        <v>22</v>
      </c>
      <c r="C15" s="20">
        <v>44624</v>
      </c>
      <c r="D15" s="20">
        <v>44654</v>
      </c>
      <c r="E15" s="20">
        <v>44714</v>
      </c>
      <c r="F15" s="8" t="s">
        <v>61</v>
      </c>
    </row>
    <row r="16" spans="1:6" x14ac:dyDescent="0.2">
      <c r="A16" s="8" t="s">
        <v>62</v>
      </c>
      <c r="B16" s="8" t="s">
        <v>23</v>
      </c>
      <c r="C16" s="20">
        <v>44624</v>
      </c>
      <c r="D16" s="20">
        <v>44654</v>
      </c>
      <c r="E16" s="20">
        <v>44698</v>
      </c>
      <c r="F16" s="8" t="s">
        <v>63</v>
      </c>
    </row>
    <row r="17" spans="1:6" x14ac:dyDescent="0.2">
      <c r="A17" s="8" t="s">
        <v>64</v>
      </c>
      <c r="B17" s="8" t="s">
        <v>65</v>
      </c>
      <c r="C17" s="20">
        <v>44624</v>
      </c>
      <c r="D17" s="20">
        <v>44654</v>
      </c>
      <c r="E17" s="20">
        <v>44700</v>
      </c>
      <c r="F17" s="8" t="s">
        <v>66</v>
      </c>
    </row>
    <row r="18" spans="1:6" x14ac:dyDescent="0.2">
      <c r="A18" s="8" t="s">
        <v>67</v>
      </c>
      <c r="B18" s="8" t="s">
        <v>28</v>
      </c>
      <c r="C18" s="20">
        <v>44624</v>
      </c>
      <c r="D18" s="20">
        <v>44654</v>
      </c>
      <c r="E18" s="20">
        <v>44683</v>
      </c>
      <c r="F18" s="8" t="s">
        <v>68</v>
      </c>
    </row>
    <row r="19" spans="1:6" x14ac:dyDescent="0.2">
      <c r="A19" s="8" t="s">
        <v>69</v>
      </c>
      <c r="B19" s="8" t="s">
        <v>22</v>
      </c>
      <c r="C19" s="20">
        <v>44624</v>
      </c>
      <c r="D19" s="20">
        <v>44654</v>
      </c>
      <c r="E19" s="20">
        <v>44716</v>
      </c>
      <c r="F19" s="8" t="s">
        <v>70</v>
      </c>
    </row>
    <row r="20" spans="1:6" x14ac:dyDescent="0.2">
      <c r="A20" s="8" t="s">
        <v>71</v>
      </c>
      <c r="B20" s="8" t="s">
        <v>26</v>
      </c>
      <c r="C20" s="20">
        <v>44624</v>
      </c>
      <c r="D20" s="20">
        <v>44654</v>
      </c>
      <c r="E20" s="20">
        <v>44701</v>
      </c>
      <c r="F20" s="8" t="s">
        <v>72</v>
      </c>
    </row>
    <row r="21" spans="1:6" x14ac:dyDescent="0.2">
      <c r="A21" s="8" t="s">
        <v>73</v>
      </c>
      <c r="B21" s="8" t="s">
        <v>74</v>
      </c>
      <c r="C21" s="20">
        <v>44624</v>
      </c>
      <c r="D21" s="20">
        <v>44654</v>
      </c>
      <c r="E21" s="20">
        <v>44700</v>
      </c>
      <c r="F21" s="8" t="s">
        <v>75</v>
      </c>
    </row>
    <row r="22" spans="1:6" x14ac:dyDescent="0.2">
      <c r="A22" s="8" t="s">
        <v>76</v>
      </c>
      <c r="B22" s="8" t="s">
        <v>19</v>
      </c>
      <c r="C22" s="20">
        <v>44624</v>
      </c>
      <c r="D22" s="20">
        <v>44654</v>
      </c>
      <c r="E22" s="20">
        <v>44744</v>
      </c>
      <c r="F22" s="8" t="s">
        <v>77</v>
      </c>
    </row>
    <row r="23" spans="1:6" x14ac:dyDescent="0.2">
      <c r="A23" s="8" t="s">
        <v>78</v>
      </c>
      <c r="B23" s="8" t="s">
        <v>21</v>
      </c>
      <c r="C23" s="20">
        <v>44624</v>
      </c>
      <c r="D23" s="20">
        <v>44654</v>
      </c>
      <c r="E23" s="20">
        <v>44713</v>
      </c>
      <c r="F23" s="8" t="s">
        <v>79</v>
      </c>
    </row>
    <row r="24" spans="1:6" x14ac:dyDescent="0.2">
      <c r="A24" s="8" t="s">
        <v>80</v>
      </c>
      <c r="B24" s="8" t="s">
        <v>24</v>
      </c>
      <c r="C24" s="20">
        <v>44624</v>
      </c>
      <c r="D24" s="20">
        <v>44654</v>
      </c>
      <c r="E24" s="20">
        <v>44714</v>
      </c>
      <c r="F24" s="8" t="s">
        <v>81</v>
      </c>
    </row>
    <row r="25" spans="1:6" x14ac:dyDescent="0.2">
      <c r="A25" s="8" t="s">
        <v>82</v>
      </c>
      <c r="B25" s="8" t="s">
        <v>21</v>
      </c>
      <c r="C25" s="20">
        <v>44624</v>
      </c>
      <c r="D25" s="20">
        <v>44654</v>
      </c>
      <c r="E25" s="20">
        <v>44714</v>
      </c>
      <c r="F25" s="8" t="s">
        <v>83</v>
      </c>
    </row>
    <row r="26" spans="1:6" x14ac:dyDescent="0.2">
      <c r="A26" s="8" t="s">
        <v>84</v>
      </c>
      <c r="B26" s="8" t="s">
        <v>85</v>
      </c>
      <c r="C26" s="20">
        <v>44624</v>
      </c>
      <c r="D26" s="20">
        <v>44654</v>
      </c>
      <c r="E26" s="20">
        <v>44716</v>
      </c>
      <c r="F26" s="8" t="s">
        <v>86</v>
      </c>
    </row>
    <row r="27" spans="1:6" x14ac:dyDescent="0.2">
      <c r="A27" s="8" t="s">
        <v>87</v>
      </c>
      <c r="B27" s="8" t="s">
        <v>88</v>
      </c>
      <c r="C27" s="20">
        <v>44624</v>
      </c>
      <c r="D27" s="20">
        <v>44654</v>
      </c>
      <c r="E27" s="20">
        <v>44686</v>
      </c>
      <c r="F27" s="8" t="s">
        <v>89</v>
      </c>
    </row>
    <row r="28" spans="1:6" x14ac:dyDescent="0.2">
      <c r="A28" s="8" t="s">
        <v>90</v>
      </c>
      <c r="B28" s="8" t="s">
        <v>18</v>
      </c>
      <c r="C28" s="20">
        <v>44624</v>
      </c>
      <c r="D28" s="20">
        <v>44654</v>
      </c>
      <c r="E28" s="20">
        <v>44714</v>
      </c>
      <c r="F28" s="8" t="s">
        <v>91</v>
      </c>
    </row>
    <row r="29" spans="1:6" x14ac:dyDescent="0.2">
      <c r="A29" s="8" t="s">
        <v>92</v>
      </c>
      <c r="B29" s="8" t="s">
        <v>93</v>
      </c>
      <c r="C29" s="20">
        <v>44624</v>
      </c>
      <c r="D29" s="20">
        <v>44654</v>
      </c>
      <c r="E29" s="20">
        <v>44683</v>
      </c>
      <c r="F29" s="8" t="s">
        <v>94</v>
      </c>
    </row>
    <row r="30" spans="1:6" x14ac:dyDescent="0.2">
      <c r="A30" s="8" t="s">
        <v>95</v>
      </c>
      <c r="B30" s="8" t="s">
        <v>18</v>
      </c>
      <c r="C30" s="20">
        <v>44624</v>
      </c>
      <c r="D30" s="20">
        <v>44654</v>
      </c>
      <c r="E30" s="20">
        <v>44714</v>
      </c>
      <c r="F30" s="8" t="s">
        <v>96</v>
      </c>
    </row>
    <row r="31" spans="1:6" x14ac:dyDescent="0.2">
      <c r="A31" s="8" t="s">
        <v>97</v>
      </c>
      <c r="B31" s="8" t="s">
        <v>98</v>
      </c>
      <c r="C31" s="20">
        <v>44624</v>
      </c>
      <c r="D31" s="20">
        <v>44654</v>
      </c>
      <c r="E31" s="20">
        <v>44699</v>
      </c>
      <c r="F31" s="8" t="s">
        <v>99</v>
      </c>
    </row>
    <row r="32" spans="1:6" x14ac:dyDescent="0.2">
      <c r="A32" s="8" t="s">
        <v>100</v>
      </c>
      <c r="B32" s="8" t="s">
        <v>25</v>
      </c>
      <c r="C32" s="20">
        <v>44624</v>
      </c>
      <c r="D32" s="20">
        <v>44654</v>
      </c>
      <c r="E32" s="20">
        <v>44684</v>
      </c>
      <c r="F32" s="8" t="s">
        <v>101</v>
      </c>
    </row>
    <row r="33" spans="1:6" x14ac:dyDescent="0.2">
      <c r="A33" s="8" t="s">
        <v>102</v>
      </c>
      <c r="B33" s="8" t="s">
        <v>103</v>
      </c>
      <c r="C33" s="20">
        <v>44624</v>
      </c>
      <c r="D33" s="20">
        <v>44654</v>
      </c>
      <c r="E33" s="20">
        <v>44698</v>
      </c>
      <c r="F33" s="8" t="s">
        <v>104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44654</v>
      </c>
      <c r="B4" s="7">
        <v>31</v>
      </c>
      <c r="D4" s="6">
        <v>44654</v>
      </c>
      <c r="E4" s="7">
        <v>31</v>
      </c>
      <c r="F4" s="7"/>
    </row>
    <row r="5" spans="1:11" x14ac:dyDescent="0.2">
      <c r="A5" s="6" t="s">
        <v>1</v>
      </c>
      <c r="B5" s="7">
        <v>31</v>
      </c>
      <c r="D5" s="6" t="s">
        <v>1</v>
      </c>
      <c r="E5" s="7">
        <v>31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44654</v>
      </c>
      <c r="H16" s="9">
        <f>GETPIVOTDATA("AGREEMENTNUMBER",$A$3,"DUE_DATE",DATE(YEAR(G16),MONTH(G16),DAY(G16)))</f>
        <v>31</v>
      </c>
      <c r="I16" s="9">
        <f>GETPIVOTDATA("AGREEMENTNUMBER",$D$3,"DUE_DATE",DATE(YEAR(G16),MONTH(G16),DAY(G16)))</f>
        <v>31</v>
      </c>
      <c r="J16" s="15" t="str">
        <f>IF(H16=I16,"-","Selisih")</f>
        <v>-</v>
      </c>
      <c r="K16" s="11" t="str">
        <f>IF(H16=I16,"Tidak ada selisih","Selisih")</f>
        <v>Tidak ada selisih</v>
      </c>
    </row>
    <row r="17" spans="7:11" x14ac:dyDescent="0.2">
      <c r="G17" s="12" t="s">
        <v>1</v>
      </c>
      <c r="H17" s="13">
        <f>SUM(H16:H16)</f>
        <v>31</v>
      </c>
      <c r="I17" s="13">
        <f>SUM(I16:I16)</f>
        <v>31</v>
      </c>
      <c r="J17" s="17" t="str">
        <f t="shared" ref="J17" si="0">IF(H17=I17,"-","Selisih")</f>
        <v>-</v>
      </c>
      <c r="K17" s="14" t="str">
        <f>IF(H17=I17,"Tidak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2022-04-08T05:47:28Z</dcterms:modified>
</cp:coreProperties>
</file>