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106B3AB4-5008-457C-99E4-B18E234726FE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50" r:id="rId4"/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16" i="6" l="1"/>
  <c r="I16" i="6"/>
  <c r="I17" i="6" l="1"/>
  <c r="H16" i="6"/>
  <c r="K16" i="6" l="1"/>
  <c r="H17" i="6"/>
  <c r="J16" i="6"/>
  <c r="K17" i="6"/>
  <c r="J17" i="6"/>
</calcChain>
</file>

<file path=xl/sharedStrings.xml><?xml version="1.0" encoding="utf-8"?>
<sst xmlns="http://schemas.openxmlformats.org/spreadsheetml/2006/main" count="141" uniqueCount="76">
  <si>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</si>
  <si>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</si>
  <si>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</si>
  <si>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</si>
  <si>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</si>
  <si>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</si>
  <si>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</si>
  <si>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</si>
  <si>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</si>
  <si>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</si>
  <si>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</si>
  <si>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</si>
  <si>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</si>
  <si>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</si>
  <si>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</si>
  <si>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HARPA SEKAWAN, PT.</t>
  </si>
  <si>
    <t>KRAMAYUDHA RATU MOTOR,PT</t>
  </si>
  <si>
    <t>KRAMA YUDHA TIGA BERLIAN MOTORS</t>
  </si>
  <si>
    <t>MARGA NUSANTARA JAYA. PT</t>
  </si>
  <si>
    <t>MITRA EKSPEDISI SEJAHTERA. PT</t>
  </si>
  <si>
    <t>CKD TRADING INDONESIA. PT</t>
  </si>
  <si>
    <t>BORWITA CITRA PRIMA. PT</t>
  </si>
  <si>
    <t>KRAMA YUDHA TIGA BERLIAN MOTORS. PT</t>
  </si>
  <si>
    <t>KAO INDONESIA. PT</t>
  </si>
  <si>
    <t>PT. ASURANSI MSIG INDONESIA</t>
  </si>
  <si>
    <t>PT. KRAMA YUDHA RATU MOTOR</t>
  </si>
  <si>
    <t>PT. WIRA LOGITAMA SAKSAMA</t>
  </si>
  <si>
    <t>MANDIRI INSAN USAHA. PT</t>
  </si>
  <si>
    <t xml:space="preserve">ALSOK BASS INDONESIA SECURITY SERVICES. PT </t>
  </si>
  <si>
    <t>0000002/4/26/11/2016</t>
  </si>
  <si>
    <t>30793/INV/MLG/04/2022</t>
  </si>
  <si>
    <t>0000015/4/06/05/2020</t>
  </si>
  <si>
    <t>30794/INV/SMG/04/2022</t>
  </si>
  <si>
    <t>0000016/4/06/05/2020</t>
  </si>
  <si>
    <t>30795/INV/SMG/04/2022</t>
  </si>
  <si>
    <t>0000017/4/06/05/2020</t>
  </si>
  <si>
    <t>30796/INV/SMG/04/2022</t>
  </si>
  <si>
    <t>0000064/4/04/10/2020</t>
  </si>
  <si>
    <t>30797/INV/BDG/04/2022</t>
  </si>
  <si>
    <t>0000065/4/04/10/2020</t>
  </si>
  <si>
    <t>30798/INV/BDG/04/2022</t>
  </si>
  <si>
    <t>0000129/4/04/03/2022</t>
  </si>
  <si>
    <t>SUCOR SEKURITAS. PT</t>
  </si>
  <si>
    <t>30799/INV/BDG/04/2022</t>
  </si>
  <si>
    <t>0000349/4/08/07/2020</t>
  </si>
  <si>
    <t>30800/INV/JKN/04/2022</t>
  </si>
  <si>
    <t>0000362/4/10/04/2021</t>
  </si>
  <si>
    <t>30801/INV/JKS/04/2022</t>
  </si>
  <si>
    <t>0000366/4/08/07/2020</t>
  </si>
  <si>
    <t>30802/INV/JKN/04/2022</t>
  </si>
  <si>
    <t>0000388/4/10/09/2021</t>
  </si>
  <si>
    <t>30803/INV/JKS/04/2022</t>
  </si>
  <si>
    <t>0000430/4/08/12/2020</t>
  </si>
  <si>
    <t>30804/INV/JKN/04/2022</t>
  </si>
  <si>
    <t>0000502/4/08/05/2021</t>
  </si>
  <si>
    <t>MUSTIKA PRIMA BERLIAN. PT</t>
  </si>
  <si>
    <t>30805/INV/JKN/04/2022</t>
  </si>
  <si>
    <t>0000538/4/08/06/2021</t>
  </si>
  <si>
    <t>ETHICA INDUSTRI FARMASI. PT</t>
  </si>
  <si>
    <t>30806/INV/JKN/04/2022</t>
  </si>
  <si>
    <t>0000572/4/01/12/2020</t>
  </si>
  <si>
    <t>30807/INV/JKC/04/2022</t>
  </si>
  <si>
    <t>0000829/4/01/08/2021</t>
  </si>
  <si>
    <t>30809/INV/JKC/04/2022</t>
  </si>
  <si>
    <t>0000863/4/01/09/2021</t>
  </si>
  <si>
    <t>HARPA SEKAWAN. PT</t>
  </si>
  <si>
    <t>30810/INV/JKC/04/2022</t>
  </si>
  <si>
    <t>0000015/4/17/11/2016</t>
  </si>
  <si>
    <t>30711/INV/MKS/04/2022</t>
  </si>
  <si>
    <t>0000014/4/17/11/2016</t>
  </si>
  <si>
    <t>30712/INV/MKS/04/2022</t>
  </si>
  <si>
    <t>0000634/4/08/03/2022</t>
  </si>
  <si>
    <t>30808/INV/JKN/04/2022</t>
  </si>
  <si>
    <t>ASURANSI MSIG INDONESIA</t>
  </si>
  <si>
    <t>WIRA LOGITAMA SAKSAMA, PT</t>
  </si>
  <si>
    <t>ALSOK BASS INDONESIA SECURITY SERVICES.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</si>
</sst>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1626388889" createdVersion="6" refreshedVersion="6" minRefreshableVersion="3" recordCount="18" xr:uid="{0E80748E-44BC-433E-97E7-E9D0B596EBBB}">
  <cacheSource type="worksheet">
    <worksheetSource ref="A2:E20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0">
      <sharedItems containsNonDate="0" containsDate="1" containsString="0" containsBlank="1" minDate="2022-05-03T00:00:00" maxDate="2022-06-06T00:00:00"/>
    </cacheField>
    <cacheField name="DUE_DATE" numFmtId="15">
      <sharedItems containsSemiMixedTypes="0" containsNonDate="0" containsDate="1" containsString="0" minDate="2022-04-01T00:00:00" maxDate="2022-04-09T00:00:00" count="8">
        <d v="2022-04-04T00:00:00"/>
        <d v="2022-04-05T00:00:00" u="1"/>
        <d v="2022-04-01T00:00:00" u="1"/>
        <d v="2022-04-06T00:00:00" u="1"/>
        <d v="2022-04-02T00:00:00" u="1"/>
        <d v="2022-04-07T00:00:00" u="1"/>
        <d v="2022-04-03T00:00:00" u="1"/>
        <d v="2022-04-08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1626736112" createdVersion="6" refreshedVersion="6" minRefreshableVersion="3" recordCount="20" xr:uid="{83801747-EA46-426F-92B7-FA4DEBD87CD2}">
  <cacheSource type="worksheet">
    <worksheetSource ref="A2:F22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5T00:00:00" maxDate="2022-03-06T00:00:00"/>
    </cacheField>
    <cacheField name="DUE_DATE" numFmtId="164">
      <sharedItems containsSemiMixedTypes="0" containsNonDate="0" containsDate="1" containsString="0" minDate="2022-04-01T00:00:00" maxDate="2022-04-09T00:00:00" count="8">
        <d v="2022-04-04T00:00:00"/>
        <d v="2022-04-05T00:00:00" u="1"/>
        <d v="2022-04-01T00:00:00" u="1"/>
        <d v="2022-04-06T00:00:00" u="1"/>
        <d v="2022-04-02T00:00:00" u="1"/>
        <d v="2022-04-07T00:00:00" u="1"/>
        <d v="2022-04-03T00:00:00" u="1"/>
        <d v="2022-04-08T00:00:00" u="1"/>
      </sharedItems>
    </cacheField>
    <cacheField name="TOP_DATE" numFmtId="164">
      <sharedItems containsSemiMixedTypes="0" containsNonDate="0" containsDate="1" containsString="0" minDate="2022-04-18T00:00:00" maxDate="2022-06-06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0000002/4/26/11/2016"/>
    <s v="WIRA LOGITAMA SAKSAMA, PT"/>
    <d v="2022-05-03T00:00:00"/>
    <x v="0"/>
    <s v="30793/INV/MLG/04/2022"/>
  </r>
  <r>
    <s v="0000015/4/06/05/2020"/>
    <s v="MITRA EKSPEDISI SEJAHTERA. PT"/>
    <d v="2022-05-19T00:00:00"/>
    <x v="0"/>
    <s v="30794/INV/SMG/04/2022"/>
  </r>
  <r>
    <s v="0000016/4/06/05/2020"/>
    <s v="MITRA EKSPEDISI SEJAHTERA. PT"/>
    <d v="2022-05-19T00:00:00"/>
    <x v="0"/>
    <s v="30795/INV/SMG/04/2022"/>
  </r>
  <r>
    <s v="0000017/4/06/05/2020"/>
    <s v="MITRA EKSPEDISI SEJAHTERA. PT"/>
    <d v="2022-05-19T00:00:00"/>
    <x v="0"/>
    <s v="30796/INV/SMG/04/2022"/>
  </r>
  <r>
    <s v="0000064/4/04/10/2020"/>
    <s v="MANDIRI INSAN USAHA. PT"/>
    <d v="2022-06-02T00:00:00"/>
    <x v="0"/>
    <s v="30797/INV/BDG/04/2022"/>
  </r>
  <r>
    <s v="0000065/4/04/10/2020"/>
    <s v="MANDIRI INSAN USAHA. PT"/>
    <d v="2022-06-02T00:00:00"/>
    <x v="0"/>
    <s v="30798/INV/BDG/04/2022"/>
  </r>
  <r>
    <s v="0000129/4/04/03/2022"/>
    <s v="SUCOR SEKURITAS. PT"/>
    <d v="2022-05-04T00:00:00"/>
    <x v="0"/>
    <s v="30799/INV/BDG/04/2022"/>
  </r>
  <r>
    <s v="0000349/4/08/07/2020"/>
    <s v="MARGA NUSANTARA JAYA. PT"/>
    <d v="2022-05-18T00:00:00"/>
    <x v="0"/>
    <s v="30800/INV/JKN/04/2022"/>
  </r>
  <r>
    <s v="0000362/4/10/04/2021"/>
    <s v="ALSOK BASS INDONESIA SECURITY SERVICES. PT"/>
    <d v="2022-05-04T00:00:00"/>
    <x v="0"/>
    <s v="30801/INV/JKS/04/2022"/>
  </r>
  <r>
    <s v="0000366/4/08/07/2020"/>
    <s v="KRAMA YUDHA TIGA BERLIAN MOTORS"/>
    <d v="2022-06-03T00:00:00"/>
    <x v="0"/>
    <s v="30802/INV/JKN/04/2022"/>
  </r>
  <r>
    <s v="0000388/4/10/09/2021"/>
    <s v="KAO INDONESIA. PT"/>
    <d v="2022-05-18T00:00:00"/>
    <x v="0"/>
    <s v="30803/INV/JKS/04/2022"/>
  </r>
  <r>
    <s v="0000430/4/08/12/2020"/>
    <s v="KRAMAYUDHA RATU MOTOR,PT"/>
    <d v="2022-06-05T00:00:00"/>
    <x v="0"/>
    <s v="30804/INV/JKN/04/2022"/>
  </r>
  <r>
    <s v="0000502/4/08/05/2021"/>
    <s v="MUSTIKA PRIMA BERLIAN. PT"/>
    <d v="2022-06-03T00:00:00"/>
    <x v="0"/>
    <s v="30805/INV/JKN/04/2022"/>
  </r>
  <r>
    <s v="0000538/4/08/06/2021"/>
    <s v="ETHICA INDUSTRI FARMASI. PT"/>
    <d v="2022-06-03T00:00:00"/>
    <x v="0"/>
    <s v="30806/INV/JKN/04/2022"/>
  </r>
  <r>
    <s v="0000572/4/01/12/2020"/>
    <s v="CKD TRADING INDONESIA. PT"/>
    <d v="2022-05-06T00:00:00"/>
    <x v="0"/>
    <s v="30807/INV/JKC/04/2022"/>
  </r>
  <r>
    <s v="0000634/4/08/03/2022"/>
    <s v="KRAMAYUDHA RATU MOTOR,PT"/>
    <m/>
    <x v="0"/>
    <s v="30808/INV/JKN/04/2022"/>
  </r>
  <r>
    <s v="0000829/4/01/08/2021"/>
    <s v="ASURANSI MSIG INDONESIA"/>
    <d v="2022-05-04T00:00:00"/>
    <x v="0"/>
    <s v="30809/INV/JKC/04/2022"/>
  </r>
  <r>
    <s v="0000863/4/01/09/2021"/>
    <s v="HARPA SEKAWAN, PT."/>
    <d v="2022-06-03T00:00:00"/>
    <x v="0"/>
    <s v="30810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0000002/4/26/11/2016"/>
    <s v="PT. WIRA LOGITAMA SAKSAMA"/>
    <d v="2022-03-05T00:00:00"/>
    <x v="0"/>
    <d v="2022-05-03T00:00:00"/>
    <s v="30793/INV/MLG/04/2022"/>
  </r>
  <r>
    <s v="0000015/4/06/05/2020"/>
    <s v="MITRA EKSPEDISI SEJAHTERA. PT"/>
    <d v="2022-03-05T00:00:00"/>
    <x v="0"/>
    <d v="2022-05-19T00:00:00"/>
    <s v="30794/INV/SMG/04/2022"/>
  </r>
  <r>
    <s v="0000016/4/06/05/2020"/>
    <s v="MITRA EKSPEDISI SEJAHTERA. PT"/>
    <d v="2022-03-05T00:00:00"/>
    <x v="0"/>
    <d v="2022-05-19T00:00:00"/>
    <s v="30795/INV/SMG/04/2022"/>
  </r>
  <r>
    <s v="0000017/4/06/05/2020"/>
    <s v="MITRA EKSPEDISI SEJAHTERA. PT"/>
    <d v="2022-03-05T00:00:00"/>
    <x v="0"/>
    <d v="2022-05-19T00:00:00"/>
    <s v="30796/INV/SMG/04/2022"/>
  </r>
  <r>
    <s v="0000064/4/04/10/2020"/>
    <s v="MANDIRI INSAN USAHA. PT"/>
    <d v="2022-03-05T00:00:00"/>
    <x v="0"/>
    <d v="2022-06-02T00:00:00"/>
    <s v="30797/INV/BDG/04/2022"/>
  </r>
  <r>
    <s v="0000065/4/04/10/2020"/>
    <s v="MANDIRI INSAN USAHA. PT"/>
    <d v="2022-03-05T00:00:00"/>
    <x v="0"/>
    <d v="2022-06-02T00:00:00"/>
    <s v="30798/INV/BDG/04/2022"/>
  </r>
  <r>
    <s v="0000129/4/04/03/2022"/>
    <s v="SUCOR SEKURITAS. PT"/>
    <d v="2022-03-05T00:00:00"/>
    <x v="0"/>
    <d v="2022-05-04T00:00:00"/>
    <s v="30799/INV/BDG/04/2022"/>
  </r>
  <r>
    <s v="0000349/4/08/07/2020"/>
    <s v="MARGA NUSANTARA JAYA. PT"/>
    <d v="2022-03-05T00:00:00"/>
    <x v="0"/>
    <d v="2022-05-18T00:00:00"/>
    <s v="30800/INV/JKN/04/2022"/>
  </r>
  <r>
    <s v="0000362/4/10/04/2021"/>
    <s v="ALSOK BASS INDONESIA SECURITY SERVICES. PT "/>
    <d v="2022-03-05T00:00:00"/>
    <x v="0"/>
    <d v="2022-05-04T00:00:00"/>
    <s v="30801/INV/JKS/04/2022"/>
  </r>
  <r>
    <s v="0000366/4/08/07/2020"/>
    <s v="KRAMA YUDHA TIGA BERLIAN MOTORS. PT"/>
    <d v="2022-03-05T00:00:00"/>
    <x v="0"/>
    <d v="2022-06-03T00:00:00"/>
    <s v="30802/INV/JKN/04/2022"/>
  </r>
  <r>
    <s v="0000388/4/10/09/2021"/>
    <s v="KAO INDONESIA. PT"/>
    <d v="2022-03-05T00:00:00"/>
    <x v="0"/>
    <d v="2022-05-18T00:00:00"/>
    <s v="30803/INV/JKS/04/2022"/>
  </r>
  <r>
    <s v="0000430/4/08/12/2020"/>
    <s v="PT. KRAMA YUDHA RATU MOTOR"/>
    <d v="2022-03-05T00:00:00"/>
    <x v="0"/>
    <d v="2022-06-05T00:00:00"/>
    <s v="30804/INV/JKN/04/2022"/>
  </r>
  <r>
    <s v="0000502/4/08/05/2021"/>
    <s v="MUSTIKA PRIMA BERLIAN. PT"/>
    <d v="2022-03-05T00:00:00"/>
    <x v="0"/>
    <d v="2022-06-03T00:00:00"/>
    <s v="30805/INV/JKN/04/2022"/>
  </r>
  <r>
    <s v="0000538/4/08/06/2021"/>
    <s v="ETHICA INDUSTRI FARMASI. PT"/>
    <d v="2022-03-05T00:00:00"/>
    <x v="0"/>
    <d v="2022-06-03T00:00:00"/>
    <s v="30806/INV/JKN/04/2022"/>
  </r>
  <r>
    <s v="0000572/4/01/12/2020"/>
    <s v="CKD TRADING INDONESIA. PT"/>
    <d v="2022-03-05T00:00:00"/>
    <x v="0"/>
    <d v="2022-05-06T00:00:00"/>
    <s v="30807/INV/JKC/04/2022"/>
  </r>
  <r>
    <s v="0000829/4/01/08/2021"/>
    <s v="PT. ASURANSI MSIG INDONESIA"/>
    <d v="2022-03-05T00:00:00"/>
    <x v="0"/>
    <d v="2022-05-04T00:00:00"/>
    <s v="30809/INV/JKC/04/2022"/>
  </r>
  <r>
    <s v="0000863/4/01/09/2021"/>
    <s v="HARPA SEKAWAN. PT"/>
    <d v="2022-03-05T00:00:00"/>
    <x v="0"/>
    <d v="2022-06-03T00:00:00"/>
    <s v="30810/INV/JKC/04/2022"/>
  </r>
  <r>
    <s v="0000015/4/17/11/2016"/>
    <s v="BORWITA CITRA PRIMA. PT"/>
    <d v="2022-03-05T00:00:00"/>
    <x v="0"/>
    <d v="2022-04-18T00:00:00"/>
    <s v="30711/INV/MKS/04/2022"/>
  </r>
  <r>
    <s v="0000014/4/17/11/2016"/>
    <s v="BORWITA CITRA PRIMA. PT"/>
    <d v="2022-03-05T00:00:00"/>
    <x v="0"/>
    <d v="2022-04-18T00:00:00"/>
    <s v="30712/INV/MKS/04/2022"/>
  </r>
  <r>
    <s v="0000634/4/08/03/2022"/>
    <s v="PT. KRAMA YUDHA RATU MOTOR"/>
    <d v="2022-03-05T00:00:00"/>
    <x v="0"/>
    <d v="2022-06-03T00:00:00"/>
    <s v="30808/INV/JKN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m="1" x="6"/>
        <item x="0"/>
        <item m="1" x="1"/>
        <item m="1" x="3"/>
        <item m="1" x="5"/>
        <item m="1" x="7"/>
        <item t="default"/>
      </items>
    </pivotField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m="1" x="6"/>
        <item x="0"/>
        <item m="1" x="1"/>
        <item m="1" x="3"/>
        <item m="1" x="5"/>
        <item m="1" x="7"/>
        <item t="default"/>
      </items>
    </pivotField>
    <pivotField numFmtId="14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6" t="s">
        <v>2</v>
      </c>
      <c r="B1" s="27"/>
      <c r="C1" s="27"/>
      <c r="D1" s="27"/>
      <c r="E1" s="28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29</v>
      </c>
      <c r="B3" s="22" t="s">
        <v>74</v>
      </c>
      <c r="C3" s="23">
        <v>44684</v>
      </c>
      <c r="D3" s="23">
        <v>44655</v>
      </c>
      <c r="E3" s="24" t="s">
        <v>30</v>
      </c>
      <c r="F3" s="21" t="str">
        <f>IF(ISERROR(VLOOKUP(A3,DATA_OLSS!$A$3:$B$842,1,0)),"TIDAK ADA","ADA")</f>
        <v>ADA</v>
      </c>
    </row>
    <row r="4" spans="1:6" ht="15" x14ac:dyDescent="0.2">
      <c r="A4" s="22" t="s">
        <v>31</v>
      </c>
      <c r="B4" s="22" t="s">
        <v>19</v>
      </c>
      <c r="C4" s="23">
        <v>44700</v>
      </c>
      <c r="D4" s="23">
        <v>44655</v>
      </c>
      <c r="E4" s="24" t="s">
        <v>32</v>
      </c>
      <c r="F4" s="21" t="str">
        <f>IF(ISERROR(VLOOKUP(A4,DATA_OLSS!$A$3:$B$842,1,0)),"TIDAK ADA","ADA")</f>
        <v>ADA</v>
      </c>
    </row>
    <row r="5" spans="1:6" ht="15" x14ac:dyDescent="0.2">
      <c r="A5" s="22" t="s">
        <v>33</v>
      </c>
      <c r="B5" s="22" t="s">
        <v>19</v>
      </c>
      <c r="C5" s="23">
        <v>44700</v>
      </c>
      <c r="D5" s="23">
        <v>44655</v>
      </c>
      <c r="E5" s="24" t="s">
        <v>34</v>
      </c>
      <c r="F5" s="21" t="str">
        <f>IF(ISERROR(VLOOKUP(A5,DATA_OLSS!$A$3:$B$842,1,0)),"TIDAK ADA","ADA")</f>
        <v>ADA</v>
      </c>
    </row>
    <row r="6" spans="1:6" ht="15" x14ac:dyDescent="0.2">
      <c r="A6" s="22" t="s">
        <v>35</v>
      </c>
      <c r="B6" s="22" t="s">
        <v>19</v>
      </c>
      <c r="C6" s="23">
        <v>44700</v>
      </c>
      <c r="D6" s="23">
        <v>44655</v>
      </c>
      <c r="E6" s="24" t="s">
        <v>36</v>
      </c>
      <c r="F6" s="21" t="str">
        <f>IF(ISERROR(VLOOKUP(A6,DATA_OLSS!$A$3:$B$842,1,0)),"TIDAK ADA","ADA")</f>
        <v>ADA</v>
      </c>
    </row>
    <row r="7" spans="1:6" ht="15" x14ac:dyDescent="0.2">
      <c r="A7" s="22" t="s">
        <v>37</v>
      </c>
      <c r="B7" s="22" t="s">
        <v>27</v>
      </c>
      <c r="C7" s="23">
        <v>44714</v>
      </c>
      <c r="D7" s="23">
        <v>44655</v>
      </c>
      <c r="E7" s="24" t="s">
        <v>38</v>
      </c>
      <c r="F7" s="21" t="str">
        <f>IF(ISERROR(VLOOKUP(A7,DATA_OLSS!$A$3:$B$842,1,0)),"TIDAK ADA","ADA")</f>
        <v>ADA</v>
      </c>
    </row>
    <row r="8" spans="1:6" ht="15" x14ac:dyDescent="0.2">
      <c r="A8" s="22" t="s">
        <v>39</v>
      </c>
      <c r="B8" s="22" t="s">
        <v>27</v>
      </c>
      <c r="C8" s="23">
        <v>44714</v>
      </c>
      <c r="D8" s="23">
        <v>44655</v>
      </c>
      <c r="E8" s="24" t="s">
        <v>40</v>
      </c>
      <c r="F8" s="21" t="str">
        <f>IF(ISERROR(VLOOKUP(A8,DATA_OLSS!$A$3:$B$842,1,0)),"TIDAK ADA","ADA")</f>
        <v>ADA</v>
      </c>
    </row>
    <row r="9" spans="1:6" ht="15" x14ac:dyDescent="0.2">
      <c r="A9" s="22" t="s">
        <v>41</v>
      </c>
      <c r="B9" s="22" t="s">
        <v>42</v>
      </c>
      <c r="C9" s="23">
        <v>44685</v>
      </c>
      <c r="D9" s="23">
        <v>44655</v>
      </c>
      <c r="E9" s="24" t="s">
        <v>43</v>
      </c>
      <c r="F9" s="21" t="str">
        <f>IF(ISERROR(VLOOKUP(A9,DATA_OLSS!$A$3:$B$842,1,0)),"TIDAK ADA","ADA")</f>
        <v>ADA</v>
      </c>
    </row>
    <row r="10" spans="1:6" ht="15" x14ac:dyDescent="0.2">
      <c r="A10" s="22" t="s">
        <v>44</v>
      </c>
      <c r="B10" s="22" t="s">
        <v>18</v>
      </c>
      <c r="C10" s="23">
        <v>44699</v>
      </c>
      <c r="D10" s="23">
        <v>44655</v>
      </c>
      <c r="E10" s="24" t="s">
        <v>45</v>
      </c>
      <c r="F10" s="21" t="str">
        <f>IF(ISERROR(VLOOKUP(A10,DATA_OLSS!$A$3:$B$842,1,0)),"TIDAK ADA","ADA")</f>
        <v>ADA</v>
      </c>
    </row>
    <row r="11" spans="1:6" ht="15" x14ac:dyDescent="0.2">
      <c r="A11" s="22" t="s">
        <v>46</v>
      </c>
      <c r="B11" s="22" t="s">
        <v>75</v>
      </c>
      <c r="C11" s="23">
        <v>44685</v>
      </c>
      <c r="D11" s="23">
        <v>44655</v>
      </c>
      <c r="E11" s="24" t="s">
        <v>47</v>
      </c>
      <c r="F11" s="21" t="str">
        <f>IF(ISERROR(VLOOKUP(A11,DATA_OLSS!$A$3:$B$842,1,0)),"TIDAK ADA","ADA")</f>
        <v>ADA</v>
      </c>
    </row>
    <row r="12" spans="1:6" ht="15" x14ac:dyDescent="0.2">
      <c r="A12" s="22" t="s">
        <v>48</v>
      </c>
      <c r="B12" s="22" t="s">
        <v>17</v>
      </c>
      <c r="C12" s="23">
        <v>44715</v>
      </c>
      <c r="D12" s="23">
        <v>44655</v>
      </c>
      <c r="E12" s="24" t="s">
        <v>49</v>
      </c>
      <c r="F12" s="21" t="str">
        <f>IF(ISERROR(VLOOKUP(A12,DATA_OLSS!$A$3:$B$842,1,0)),"TIDAK ADA","ADA")</f>
        <v>ADA</v>
      </c>
    </row>
    <row r="13" spans="1:6" ht="15" x14ac:dyDescent="0.2">
      <c r="A13" s="22" t="s">
        <v>50</v>
      </c>
      <c r="B13" s="22" t="s">
        <v>23</v>
      </c>
      <c r="C13" s="23">
        <v>44699</v>
      </c>
      <c r="D13" s="23">
        <v>44655</v>
      </c>
      <c r="E13" s="24" t="s">
        <v>51</v>
      </c>
      <c r="F13" s="21" t="str">
        <f>IF(ISERROR(VLOOKUP(A13,DATA_OLSS!$A$3:$B$842,1,0)),"TIDAK ADA","ADA")</f>
        <v>ADA</v>
      </c>
    </row>
    <row r="14" spans="1:6" ht="15" x14ac:dyDescent="0.2">
      <c r="A14" s="22" t="s">
        <v>52</v>
      </c>
      <c r="B14" s="22" t="s">
        <v>16</v>
      </c>
      <c r="C14" s="23">
        <v>44717</v>
      </c>
      <c r="D14" s="23">
        <v>44655</v>
      </c>
      <c r="E14" s="24" t="s">
        <v>53</v>
      </c>
      <c r="F14" s="21" t="str">
        <f>IF(ISERROR(VLOOKUP(A14,DATA_OLSS!$A$3:$B$842,1,0)),"TIDAK ADA","ADA")</f>
        <v>ADA</v>
      </c>
    </row>
    <row r="15" spans="1:6" ht="15" x14ac:dyDescent="0.2">
      <c r="A15" s="22" t="s">
        <v>54</v>
      </c>
      <c r="B15" s="22" t="s">
        <v>55</v>
      </c>
      <c r="C15" s="23">
        <v>44715</v>
      </c>
      <c r="D15" s="23">
        <v>44655</v>
      </c>
      <c r="E15" s="24" t="s">
        <v>56</v>
      </c>
      <c r="F15" s="21" t="str">
        <f>IF(ISERROR(VLOOKUP(A15,DATA_OLSS!$A$3:$B$842,1,0)),"TIDAK ADA","ADA")</f>
        <v>ADA</v>
      </c>
    </row>
    <row r="16" spans="1:6" ht="15" x14ac:dyDescent="0.2">
      <c r="A16" s="22" t="s">
        <v>57</v>
      </c>
      <c r="B16" s="22" t="s">
        <v>58</v>
      </c>
      <c r="C16" s="23">
        <v>44715</v>
      </c>
      <c r="D16" s="23">
        <v>44655</v>
      </c>
      <c r="E16" s="24" t="s">
        <v>59</v>
      </c>
      <c r="F16" s="21" t="str">
        <f>IF(ISERROR(VLOOKUP(A16,DATA_OLSS!$A$3:$B$842,1,0)),"TIDAK ADA","ADA")</f>
        <v>ADA</v>
      </c>
    </row>
    <row r="17" spans="1:6" ht="15" x14ac:dyDescent="0.2">
      <c r="A17" s="22" t="s">
        <v>60</v>
      </c>
      <c r="B17" s="22" t="s">
        <v>20</v>
      </c>
      <c r="C17" s="23">
        <v>44687</v>
      </c>
      <c r="D17" s="23">
        <v>44655</v>
      </c>
      <c r="E17" s="24" t="s">
        <v>61</v>
      </c>
      <c r="F17" s="21" t="str">
        <f>IF(ISERROR(VLOOKUP(A17,DATA_OLSS!$A$3:$B$842,1,0)),"TIDAK ADA","ADA")</f>
        <v>ADA</v>
      </c>
    </row>
    <row r="18" spans="1:6" ht="15" x14ac:dyDescent="0.2">
      <c r="A18" s="22" t="s">
        <v>71</v>
      </c>
      <c r="B18" s="22" t="s">
        <v>16</v>
      </c>
      <c r="C18" s="25"/>
      <c r="D18" s="23">
        <v>44655</v>
      </c>
      <c r="E18" s="24" t="s">
        <v>72</v>
      </c>
      <c r="F18" s="21" t="str">
        <f>IF(ISERROR(VLOOKUP(A18,DATA_OLSS!$A$3:$B$842,1,0)),"TIDAK ADA","ADA")</f>
        <v>ADA</v>
      </c>
    </row>
    <row r="19" spans="1:6" ht="15" x14ac:dyDescent="0.2">
      <c r="A19" s="22" t="s">
        <v>62</v>
      </c>
      <c r="B19" s="22" t="s">
        <v>73</v>
      </c>
      <c r="C19" s="23">
        <v>44685</v>
      </c>
      <c r="D19" s="23">
        <v>44655</v>
      </c>
      <c r="E19" s="24" t="s">
        <v>63</v>
      </c>
      <c r="F19" s="21" t="str">
        <f>IF(ISERROR(VLOOKUP(A19,DATA_OLSS!$A$3:$B$842,1,0)),"TIDAK ADA","ADA")</f>
        <v>ADA</v>
      </c>
    </row>
    <row r="20" spans="1:6" ht="15" x14ac:dyDescent="0.2">
      <c r="A20" s="22" t="s">
        <v>64</v>
      </c>
      <c r="B20" s="22" t="s">
        <v>15</v>
      </c>
      <c r="C20" s="23">
        <v>44715</v>
      </c>
      <c r="D20" s="23">
        <v>44655</v>
      </c>
      <c r="E20" s="24" t="s">
        <v>66</v>
      </c>
      <c r="F20" s="21" t="str">
        <f>IF(ISERROR(VLOOKUP(A20,DATA_OLSS!$A$3:$B$842,1,0)),"TIDAK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20">
    <sortCondition ref="D3:D20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6" t="s">
        <v>3</v>
      </c>
      <c r="B1" s="27"/>
      <c r="C1" s="27"/>
      <c r="D1" s="27"/>
      <c r="E1" s="27"/>
      <c r="F1" s="28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29</v>
      </c>
      <c r="B3" s="8" t="s">
        <v>26</v>
      </c>
      <c r="C3" s="20">
        <v>44625</v>
      </c>
      <c r="D3" s="20">
        <v>44655</v>
      </c>
      <c r="E3" s="20">
        <v>44684</v>
      </c>
      <c r="F3" s="8" t="s">
        <v>30</v>
      </c>
    </row>
    <row r="4" spans="1:6" x14ac:dyDescent="0.2">
      <c r="A4" s="8" t="s">
        <v>31</v>
      </c>
      <c r="B4" s="8" t="s">
        <v>19</v>
      </c>
      <c r="C4" s="20">
        <v>44625</v>
      </c>
      <c r="D4" s="20">
        <v>44655</v>
      </c>
      <c r="E4" s="20">
        <v>44700</v>
      </c>
      <c r="F4" s="8" t="s">
        <v>32</v>
      </c>
    </row>
    <row r="5" spans="1:6" x14ac:dyDescent="0.2">
      <c r="A5" s="8" t="s">
        <v>33</v>
      </c>
      <c r="B5" s="8" t="s">
        <v>19</v>
      </c>
      <c r="C5" s="20">
        <v>44625</v>
      </c>
      <c r="D5" s="20">
        <v>44655</v>
      </c>
      <c r="E5" s="20">
        <v>44700</v>
      </c>
      <c r="F5" s="8" t="s">
        <v>34</v>
      </c>
    </row>
    <row r="6" spans="1:6" x14ac:dyDescent="0.2">
      <c r="A6" s="8" t="s">
        <v>35</v>
      </c>
      <c r="B6" s="8" t="s">
        <v>19</v>
      </c>
      <c r="C6" s="20">
        <v>44625</v>
      </c>
      <c r="D6" s="20">
        <v>44655</v>
      </c>
      <c r="E6" s="20">
        <v>44700</v>
      </c>
      <c r="F6" s="8" t="s">
        <v>36</v>
      </c>
    </row>
    <row r="7" spans="1:6" x14ac:dyDescent="0.2">
      <c r="A7" s="8" t="s">
        <v>37</v>
      </c>
      <c r="B7" s="8" t="s">
        <v>27</v>
      </c>
      <c r="C7" s="20">
        <v>44625</v>
      </c>
      <c r="D7" s="20">
        <v>44655</v>
      </c>
      <c r="E7" s="20">
        <v>44714</v>
      </c>
      <c r="F7" s="8" t="s">
        <v>38</v>
      </c>
    </row>
    <row r="8" spans="1:6" x14ac:dyDescent="0.2">
      <c r="A8" s="8" t="s">
        <v>39</v>
      </c>
      <c r="B8" s="8" t="s">
        <v>27</v>
      </c>
      <c r="C8" s="20">
        <v>44625</v>
      </c>
      <c r="D8" s="20">
        <v>44655</v>
      </c>
      <c r="E8" s="20">
        <v>44714</v>
      </c>
      <c r="F8" s="8" t="s">
        <v>40</v>
      </c>
    </row>
    <row r="9" spans="1:6" x14ac:dyDescent="0.2">
      <c r="A9" s="8" t="s">
        <v>41</v>
      </c>
      <c r="B9" s="8" t="s">
        <v>42</v>
      </c>
      <c r="C9" s="20">
        <v>44625</v>
      </c>
      <c r="D9" s="20">
        <v>44655</v>
      </c>
      <c r="E9" s="20">
        <v>44685</v>
      </c>
      <c r="F9" s="8" t="s">
        <v>43</v>
      </c>
    </row>
    <row r="10" spans="1:6" x14ac:dyDescent="0.2">
      <c r="A10" s="8" t="s">
        <v>44</v>
      </c>
      <c r="B10" s="8" t="s">
        <v>18</v>
      </c>
      <c r="C10" s="20">
        <v>44625</v>
      </c>
      <c r="D10" s="20">
        <v>44655</v>
      </c>
      <c r="E10" s="20">
        <v>44699</v>
      </c>
      <c r="F10" s="8" t="s">
        <v>45</v>
      </c>
    </row>
    <row r="11" spans="1:6" x14ac:dyDescent="0.2">
      <c r="A11" s="8" t="s">
        <v>46</v>
      </c>
      <c r="B11" s="8" t="s">
        <v>28</v>
      </c>
      <c r="C11" s="20">
        <v>44625</v>
      </c>
      <c r="D11" s="20">
        <v>44655</v>
      </c>
      <c r="E11" s="20">
        <v>44685</v>
      </c>
      <c r="F11" s="8" t="s">
        <v>47</v>
      </c>
    </row>
    <row r="12" spans="1:6" x14ac:dyDescent="0.2">
      <c r="A12" s="8" t="s">
        <v>48</v>
      </c>
      <c r="B12" s="8" t="s">
        <v>22</v>
      </c>
      <c r="C12" s="20">
        <v>44625</v>
      </c>
      <c r="D12" s="20">
        <v>44655</v>
      </c>
      <c r="E12" s="20">
        <v>44715</v>
      </c>
      <c r="F12" s="8" t="s">
        <v>49</v>
      </c>
    </row>
    <row r="13" spans="1:6" x14ac:dyDescent="0.2">
      <c r="A13" s="8" t="s">
        <v>50</v>
      </c>
      <c r="B13" s="8" t="s">
        <v>23</v>
      </c>
      <c r="C13" s="20">
        <v>44625</v>
      </c>
      <c r="D13" s="20">
        <v>44655</v>
      </c>
      <c r="E13" s="20">
        <v>44699</v>
      </c>
      <c r="F13" s="8" t="s">
        <v>51</v>
      </c>
    </row>
    <row r="14" spans="1:6" x14ac:dyDescent="0.2">
      <c r="A14" s="8" t="s">
        <v>52</v>
      </c>
      <c r="B14" s="8" t="s">
        <v>25</v>
      </c>
      <c r="C14" s="20">
        <v>44625</v>
      </c>
      <c r="D14" s="20">
        <v>44655</v>
      </c>
      <c r="E14" s="20">
        <v>44717</v>
      </c>
      <c r="F14" s="8" t="s">
        <v>53</v>
      </c>
    </row>
    <row r="15" spans="1:6" x14ac:dyDescent="0.2">
      <c r="A15" s="8" t="s">
        <v>54</v>
      </c>
      <c r="B15" s="8" t="s">
        <v>55</v>
      </c>
      <c r="C15" s="20">
        <v>44625</v>
      </c>
      <c r="D15" s="20">
        <v>44655</v>
      </c>
      <c r="E15" s="20">
        <v>44715</v>
      </c>
      <c r="F15" s="8" t="s">
        <v>56</v>
      </c>
    </row>
    <row r="16" spans="1:6" x14ac:dyDescent="0.2">
      <c r="A16" s="8" t="s">
        <v>57</v>
      </c>
      <c r="B16" s="8" t="s">
        <v>58</v>
      </c>
      <c r="C16" s="20">
        <v>44625</v>
      </c>
      <c r="D16" s="20">
        <v>44655</v>
      </c>
      <c r="E16" s="20">
        <v>44715</v>
      </c>
      <c r="F16" s="8" t="s">
        <v>59</v>
      </c>
    </row>
    <row r="17" spans="1:6" x14ac:dyDescent="0.2">
      <c r="A17" s="8" t="s">
        <v>60</v>
      </c>
      <c r="B17" s="8" t="s">
        <v>20</v>
      </c>
      <c r="C17" s="20">
        <v>44625</v>
      </c>
      <c r="D17" s="20">
        <v>44655</v>
      </c>
      <c r="E17" s="20">
        <v>44687</v>
      </c>
      <c r="F17" s="8" t="s">
        <v>61</v>
      </c>
    </row>
    <row r="18" spans="1:6" x14ac:dyDescent="0.2">
      <c r="A18" s="8" t="s">
        <v>62</v>
      </c>
      <c r="B18" s="8" t="s">
        <v>24</v>
      </c>
      <c r="C18" s="20">
        <v>44625</v>
      </c>
      <c r="D18" s="20">
        <v>44655</v>
      </c>
      <c r="E18" s="20">
        <v>44685</v>
      </c>
      <c r="F18" s="8" t="s">
        <v>63</v>
      </c>
    </row>
    <row r="19" spans="1:6" x14ac:dyDescent="0.2">
      <c r="A19" s="8" t="s">
        <v>64</v>
      </c>
      <c r="B19" s="8" t="s">
        <v>65</v>
      </c>
      <c r="C19" s="20">
        <v>44625</v>
      </c>
      <c r="D19" s="20">
        <v>44655</v>
      </c>
      <c r="E19" s="20">
        <v>44715</v>
      </c>
      <c r="F19" s="8" t="s">
        <v>66</v>
      </c>
    </row>
    <row r="20" spans="1:6" x14ac:dyDescent="0.2">
      <c r="A20" s="8" t="s">
        <v>67</v>
      </c>
      <c r="B20" s="8" t="s">
        <v>21</v>
      </c>
      <c r="C20" s="20">
        <v>44625</v>
      </c>
      <c r="D20" s="20">
        <v>44655</v>
      </c>
      <c r="E20" s="20">
        <v>44669</v>
      </c>
      <c r="F20" s="8" t="s">
        <v>68</v>
      </c>
    </row>
    <row r="21" spans="1:6" x14ac:dyDescent="0.2">
      <c r="A21" s="8" t="s">
        <v>69</v>
      </c>
      <c r="B21" s="8" t="s">
        <v>21</v>
      </c>
      <c r="C21" s="20">
        <v>44625</v>
      </c>
      <c r="D21" s="20">
        <v>44655</v>
      </c>
      <c r="E21" s="20">
        <v>44669</v>
      </c>
      <c r="F21" s="8" t="s">
        <v>70</v>
      </c>
    </row>
    <row r="22" spans="1:6" x14ac:dyDescent="0.2">
      <c r="A22" s="8" t="s">
        <v>71</v>
      </c>
      <c r="B22" s="8" t="s">
        <v>25</v>
      </c>
      <c r="C22" s="20">
        <v>44625</v>
      </c>
      <c r="D22" s="20">
        <v>44655</v>
      </c>
      <c r="E22" s="20">
        <v>44715</v>
      </c>
      <c r="F22" s="8" t="s">
        <v>72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44655</v>
      </c>
      <c r="B4" s="7">
        <v>18</v>
      </c>
      <c r="D4" s="6">
        <v>44655</v>
      </c>
      <c r="E4" s="7">
        <v>20</v>
      </c>
      <c r="F4" s="7"/>
    </row>
    <row r="5" spans="1:11" x14ac:dyDescent="0.2">
      <c r="A5" s="6" t="s">
        <v>1</v>
      </c>
      <c r="B5" s="7">
        <v>18</v>
      </c>
      <c r="D5" s="6" t="s">
        <v>1</v>
      </c>
      <c r="E5" s="7">
        <v>20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44655</v>
      </c>
      <c r="H16" s="9">
        <f>GETPIVOTDATA("AGREEMENTNUMBER",$A$3,"DUE_DATE",DATE(YEAR(G16),MONTH(G16),DAY(G16)))</f>
        <v>18</v>
      </c>
      <c r="I16" s="9">
        <f>GETPIVOTDATA("AGREEMENTNUMBER",$D$3,"DUE_DATE",DATE(YEAR(G16),MONTH(G16),DAY(G16)))</f>
        <v>20</v>
      </c>
      <c r="J16" s="15" t="str">
        <f>IF(H16=I16,"-","Selisih")</f>
        <v>Selisih</v>
      </c>
      <c r="K16" s="11" t="str">
        <f>IF(H16=I16,"Tidak ada selisih","Selisih")</f>
        <v>Selisih</v>
      </c>
    </row>
    <row r="17" spans="7:11" x14ac:dyDescent="0.2">
      <c r="G17" s="12" t="s">
        <v>1</v>
      </c>
      <c r="H17" s="13">
        <f>SUM(H16:H16)</f>
        <v>18</v>
      </c>
      <c r="I17" s="13">
        <f>SUM(I16:I16)</f>
        <v>20</v>
      </c>
      <c r="J17" s="17" t="str">
        <f t="shared" ref="J17" si="0">IF(H17=I17,"-","Selisih")</f>
        <v>Selisih</v>
      </c>
      <c r="K17" s="14" t="str">
        <f>IF(H17=I17,"Tidak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2022-04-08T05:45:41Z</dcterms:modified>
</cp:coreProperties>
</file>