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Tiket Pak Firman\"/>
    </mc:Choice>
  </mc:AlternateContent>
  <xr:revisionPtr revIDLastSave="0" documentId="13_ncr:1_{91C06E8D-257D-4DA1-BCD3-095C68BCD0B3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DATA_MFAPPL" sheetId="1" r:id="rId1"/>
    <sheet name="DATA_OLSS" sheetId="4" r:id="rId2"/>
    <sheet name="SumBill" sheetId="6" r:id="rId3"/>
  </sheets>
  <definedNames>
    <definedName name="_xlnm._FilterDatabase" localSheetId="0" hidden="1">DATA_MFAPPL!$A$2:$F$2</definedName>
    <definedName name="_xlnm._FilterDatabase" localSheetId="1" hidden="1">DATA_OLSS!$A$2:$F$2</definedName>
  </definedNames>
  <calcPr calcId="191029"/>
  <pivotCaches>
    <pivotCache cacheId="42" r:id="rId4"/>
    <pivotCache cacheId="4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G16" i="6" l="1"/>
  <c r="I16" i="6"/>
  <c r="I17" i="6" l="1"/>
  <c r="H16" i="6"/>
  <c r="K16" i="6" l="1"/>
  <c r="H17" i="6"/>
  <c r="J16" i="6"/>
  <c r="K17" i="6"/>
  <c r="J17" i="6"/>
</calcChain>
</file>

<file path=xl/sharedStrings.xml><?xml version="1.0" encoding="utf-8"?>
<sst xmlns="http://schemas.openxmlformats.org/spreadsheetml/2006/main" count="315" uniqueCount="114">
  <si>
    <t>AGREEMENTNUMBER</t>
  </si>
  <si>
    <t>Grand Total</t>
  </si>
  <si>
    <t>MFAPPL</t>
  </si>
  <si>
    <t>OLSS</t>
  </si>
  <si>
    <t>ADA DI OLSS?</t>
  </si>
  <si>
    <t>SELISIH</t>
  </si>
  <si>
    <t>CUSTOMER_NAME</t>
  </si>
  <si>
    <t>DUE_DATE</t>
  </si>
  <si>
    <t>TOP_DATE</t>
  </si>
  <si>
    <t>INVOICENOINSTALMENT</t>
  </si>
  <si>
    <t>Count of AGREEMENTNUMBER</t>
  </si>
  <si>
    <t>MFAPL</t>
  </si>
  <si>
    <t>DUE DATE</t>
  </si>
  <si>
    <t>REMARK</t>
  </si>
  <si>
    <t>START PERIOD</t>
  </si>
  <si>
    <t>MITSUBISHI MOTORS KRAMA YUDHA SALES INDONESIA, PT</t>
  </si>
  <si>
    <t>MITSUBISHI MOTORS KRAMA YUDHA INDONESIA, PT.</t>
  </si>
  <si>
    <t>HARPA SEKAWAN, PT.</t>
  </si>
  <si>
    <t>0000001/4/34/03/2021</t>
  </si>
  <si>
    <t>SEMESTA BOLO TRANSINDO. PT</t>
  </si>
  <si>
    <t>30653/INV/TGR/04/2022</t>
  </si>
  <si>
    <t>0000002/4/34/03/2021</t>
  </si>
  <si>
    <t>30654/INV/TGR/04/2022</t>
  </si>
  <si>
    <t>0000004/4/34/03/2021</t>
  </si>
  <si>
    <t>30655/INV/TGR/04/2022</t>
  </si>
  <si>
    <t>0000068/4/03/10/2021</t>
  </si>
  <si>
    <t>MITRA INTERTRANS FORWARDING. PT</t>
  </si>
  <si>
    <t>30656/INV/SBY/04/2022</t>
  </si>
  <si>
    <t>0000084/4/03/10/2021</t>
  </si>
  <si>
    <t>MATAHARI SAKTI, PT</t>
  </si>
  <si>
    <t>30657/INV/SBY/04/2022</t>
  </si>
  <si>
    <t>0000085/4/03/10/2021</t>
  </si>
  <si>
    <t>30658/INV/SBY/04/2022</t>
  </si>
  <si>
    <t>0000093/4/03/12/2021</t>
  </si>
  <si>
    <t>BORWITA CITRA PRIMA</t>
  </si>
  <si>
    <t>30659/INV/SBY/04/2022</t>
  </si>
  <si>
    <t>0000106/4/04/12/2021</t>
  </si>
  <si>
    <t>KINARYA SELARAS PIRANTI. PT</t>
  </si>
  <si>
    <t>30660/INV/BDG/04/2022</t>
  </si>
  <si>
    <t>0000112/4/03/01/2022</t>
  </si>
  <si>
    <t>SUPER ELEKTRONIK MANDIRI. PT</t>
  </si>
  <si>
    <t>30661/INV/SBY/04/2022</t>
  </si>
  <si>
    <t>0000113/4/03/01/2022</t>
  </si>
  <si>
    <t>TIKI JALUR NUGRAHA EKAKURIR, PT</t>
  </si>
  <si>
    <t>30662/INV/SBY/04/2022</t>
  </si>
  <si>
    <t>0000199/4/10/08/2018</t>
  </si>
  <si>
    <t>ANUGERAH PRIMA SEJAHTERAH, PT</t>
  </si>
  <si>
    <t>30663/INV/JKS/04/2022</t>
  </si>
  <si>
    <t>0000209/4/10/03/2019</t>
  </si>
  <si>
    <t>30664/INV/JKS/04/2022</t>
  </si>
  <si>
    <t>0000267/4/08/06/2019</t>
  </si>
  <si>
    <t>KRAMAYUDHA RATU MOTOR,PT</t>
  </si>
  <si>
    <t>30665/INV/JKN/04/2022</t>
  </si>
  <si>
    <t>0000268/4/08/06/2019</t>
  </si>
  <si>
    <t>30666/INV/JKN/04/2022</t>
  </si>
  <si>
    <t>0000276/4/08/08/2019</t>
  </si>
  <si>
    <t>BERLIAN SISTEM INFORMASI, PT.</t>
  </si>
  <si>
    <t>30667/INV/JKN/04/2022</t>
  </si>
  <si>
    <t>0000295/4/08/01/2020</t>
  </si>
  <si>
    <t>SECOM INDONESIA. PT</t>
  </si>
  <si>
    <t>30668/INV/JKN/04/2022</t>
  </si>
  <si>
    <t>0000310/4/08/04/2020</t>
  </si>
  <si>
    <t>KRAMA YUDHA TIGA BERLIAN MOTORS</t>
  </si>
  <si>
    <t>30669/INV/JKN/04/2022</t>
  </si>
  <si>
    <t>0000311/4/08/04/2020</t>
  </si>
  <si>
    <t>30670/INV/JKN/04/2022</t>
  </si>
  <si>
    <t>0000437/4/01/01/2020</t>
  </si>
  <si>
    <t>30671/INV/JKC/04/2022</t>
  </si>
  <si>
    <t>0000447/4/01/02/2020</t>
  </si>
  <si>
    <t>KARYAWAN PT ASURANSI EKSPOR INDONESIA. KOPERASI</t>
  </si>
  <si>
    <t>30672/INV/JKC/04/2022</t>
  </si>
  <si>
    <t>0000448/4/01/02/2020</t>
  </si>
  <si>
    <t>30673/INV/JKC/04/2022</t>
  </si>
  <si>
    <t>0000450/4/01/02/2020</t>
  </si>
  <si>
    <t>30674/INV/JKC/04/2022</t>
  </si>
  <si>
    <t>0000453/4/08/01/2021</t>
  </si>
  <si>
    <t>LIN LOGISTIK ABADI. PT</t>
  </si>
  <si>
    <t>30675/INV/JKN/04/2022</t>
  </si>
  <si>
    <t>0000454/4/08/01/2021</t>
  </si>
  <si>
    <t>30676/INV/JKN/04/2022</t>
  </si>
  <si>
    <t>0000459/4/08/02/2021</t>
  </si>
  <si>
    <t>SUKSES MANTAP SEJAHTERA, PT</t>
  </si>
  <si>
    <t>30677/INV/JKN/04/2022</t>
  </si>
  <si>
    <t>0000501/4/01/07/2020</t>
  </si>
  <si>
    <t>PT. SIRKULASI KOMPAS GRAMEDIA</t>
  </si>
  <si>
    <t>30678/INV/JKC/04/2022</t>
  </si>
  <si>
    <t>0000512/4/08/06/2021</t>
  </si>
  <si>
    <t>30679/INV/JKN/04/2022</t>
  </si>
  <si>
    <t>0000534/4/08/06/2021</t>
  </si>
  <si>
    <t>MARGA NUSANTARA JAYA. PT</t>
  </si>
  <si>
    <t>30680/INV/JKN/04/2022</t>
  </si>
  <si>
    <t>0000544/4/08/07/2021</t>
  </si>
  <si>
    <t>30681/INV/JKN/04/2022</t>
  </si>
  <si>
    <t>0000587/4/01/12/2020</t>
  </si>
  <si>
    <t>DAFITAMA PUTKARINDO. CV</t>
  </si>
  <si>
    <t>30682/INV/JKC/04/2022</t>
  </si>
  <si>
    <t>0000647/4/01/03/2021</t>
  </si>
  <si>
    <t>IIJ GLOBAL SOLUTIONS INDONESIA, PT</t>
  </si>
  <si>
    <t>30683/INV/JKC/04/2022</t>
  </si>
  <si>
    <t>0000973/4/01/03/2022</t>
  </si>
  <si>
    <t>BORWITA INDAH. PT</t>
  </si>
  <si>
    <t>30684/INV/JKC/04/2022</t>
  </si>
  <si>
    <t>BORWITA CITRA PRIMA. PT</t>
  </si>
  <si>
    <t>MATAHARI SAKTI. PT</t>
  </si>
  <si>
    <t>KRAMA YUDHA TIGA BERLIAN MOTORS. PT</t>
  </si>
  <si>
    <t>PT. ANUGERAH PRIMA SEJAHTERAH</t>
  </si>
  <si>
    <t>PT. KRAMA YUDHA RATU MOTOR</t>
  </si>
  <si>
    <t>HARPA SEKAWAN. PT</t>
  </si>
  <si>
    <t>TIKI JALUR NUGRAHA EKAKURIR. PT</t>
  </si>
  <si>
    <t>BERLIAN SISTEM INFORMASI. PT</t>
  </si>
  <si>
    <t>MITSUBISHI MOTORS KRAMA YUDHA INDONESIA. PT</t>
  </si>
  <si>
    <t>SUKSES MANTAP SEJAHTERA. PT</t>
  </si>
  <si>
    <t>MITSUBISHI MOTORS KRAMA YUDHA SALES INDONESIA. PT</t>
  </si>
  <si>
    <t>IIJ GLOBAL SOLUTIONS INDONESIA.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</si>
</sst>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0" fillId="0" borderId="1" xfId="0" applyFont="1" applyFill="1" applyBorder="1" applyAlignment="1">
      <alignment horizontal="left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  <xf numFmtId="14" fontId="0" fillId="0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top"/>
    </xf>
    <xf numFmtId="164" fontId="0" fillId="4" borderId="1" xfId="0" applyNumberFormat="1" applyFont="1" applyFill="1" applyBorder="1"/>
    <xf numFmtId="164" fontId="2" fillId="4" borderId="1" xfId="0" applyNumberFormat="1" applyFont="1" applyFill="1" applyBorder="1"/>
    <xf numFmtId="164" fontId="0" fillId="0" borderId="0" xfId="0" applyNumberFormat="1"/>
    <xf numFmtId="0" fontId="0" fillId="0" borderId="1" xfId="0" applyBorder="1"/>
    <xf numFmtId="0" fontId="5" fillId="0" borderId="0" xfId="0" applyFont="1" applyBorder="1" applyAlignment="1">
      <alignment vertical="center" wrapText="1"/>
    </xf>
    <xf numFmtId="15" fontId="5" fillId="0" borderId="0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o Budi Dwi Prasetyo" refreshedDate="44659.530614814816" createdVersion="6" refreshedVersion="6" minRefreshableVersion="3" recordCount="64" xr:uid="{0E80748E-44BC-433E-97E7-E9D0B596EBBB}">
  <cacheSource type="worksheet">
    <worksheetSource ref="A2:E66" sheet="DATA_MFAPPL"/>
  </cacheSource>
  <cacheFields count="5">
    <cacheField name="AGREEMENTNUMBER" numFmtId="0">
      <sharedItems/>
    </cacheField>
    <cacheField name="CUSTOMER_NAME" numFmtId="0">
      <sharedItems/>
    </cacheField>
    <cacheField name="TOP_DATE" numFmtId="15">
      <sharedItems containsSemiMixedTypes="0" containsNonDate="0" containsDate="1" containsString="0" minDate="2022-04-19T00:00:00" maxDate="2022-06-20T00:00:00"/>
    </cacheField>
    <cacheField name="DUE_DATE" numFmtId="15">
      <sharedItems containsSemiMixedTypes="0" containsNonDate="0" containsDate="1" containsString="0" minDate="2022-04-01T00:00:00" maxDate="2022-04-09T00:00:00" count="8">
        <d v="2022-04-05T00:00:00"/>
        <d v="2022-04-01T00:00:00" u="1"/>
        <d v="2022-04-06T00:00:00" u="1"/>
        <d v="2022-04-02T00:00:00" u="1"/>
        <d v="2022-04-07T00:00:00" u="1"/>
        <d v="2022-04-03T00:00:00" u="1"/>
        <d v="2022-04-08T00:00:00" u="1"/>
        <d v="2022-04-04T00:00:00" u="1"/>
      </sharedItems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o Budi Dwi Prasetyo" refreshedDate="44659.530615162039" createdVersion="6" refreshedVersion="6" minRefreshableVersion="3" recordCount="32" xr:uid="{83801747-EA46-426F-92B7-FA4DEBD87CD2}">
  <cacheSource type="worksheet">
    <worksheetSource ref="A2:F34" sheet="DATA_OLSS"/>
  </cacheSource>
  <cacheFields count="6">
    <cacheField name="AGREEMENTNUMBER" numFmtId="0">
      <sharedItems/>
    </cacheField>
    <cacheField name="CUSTOMER_NAME" numFmtId="0">
      <sharedItems/>
    </cacheField>
    <cacheField name="START PERIOD" numFmtId="164">
      <sharedItems containsSemiMixedTypes="0" containsNonDate="0" containsDate="1" containsString="0" minDate="2022-03-05T00:00:00" maxDate="2022-03-07T00:00:00"/>
    </cacheField>
    <cacheField name="DUE_DATE" numFmtId="164">
      <sharedItems containsSemiMixedTypes="0" containsNonDate="0" containsDate="1" containsString="0" minDate="2022-04-01T00:00:00" maxDate="2022-04-09T00:00:00" count="8">
        <d v="2022-04-05T00:00:00"/>
        <d v="2022-04-01T00:00:00" u="1"/>
        <d v="2022-04-06T00:00:00" u="1"/>
        <d v="2022-04-02T00:00:00" u="1"/>
        <d v="2022-04-07T00:00:00" u="1"/>
        <d v="2022-04-03T00:00:00" u="1"/>
        <d v="2022-04-08T00:00:00" u="1"/>
        <d v="2022-04-04T00:00:00" u="1"/>
      </sharedItems>
    </cacheField>
    <cacheField name="TOP_DATE" numFmtId="164">
      <sharedItems containsSemiMixedTypes="0" containsNonDate="0" containsDate="1" containsString="0" minDate="2022-04-05T00:00:00" maxDate="2022-06-20T00:00:00"/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s v="0000001/4/34/03/2021"/>
    <s v="SEMESTA BOLO TRANSINDO. PT"/>
    <d v="2022-05-19T00:00:00"/>
    <x v="0"/>
    <s v="30653/INV/TGR/04/2022"/>
  </r>
  <r>
    <s v="0000002/4/34/03/2021"/>
    <s v="SEMESTA BOLO TRANSINDO. PT"/>
    <d v="2022-05-19T00:00:00"/>
    <x v="0"/>
    <s v="30654/INV/TGR/04/2022"/>
  </r>
  <r>
    <s v="0000004/4/34/03/2021"/>
    <s v="SEMESTA BOLO TRANSINDO. PT"/>
    <d v="2022-05-19T00:00:00"/>
    <x v="0"/>
    <s v="30655/INV/TGR/04/2022"/>
  </r>
  <r>
    <s v="0000068/4/03/10/2021"/>
    <s v="MITRA INTERTRANS FORWARDING. PT"/>
    <d v="2022-06-04T00:00:00"/>
    <x v="0"/>
    <s v="30656/INV/SBY/04/2022"/>
  </r>
  <r>
    <s v="0000084/4/03/10/2021"/>
    <s v="MATAHARI SAKTI, PT"/>
    <d v="2022-05-19T00:00:00"/>
    <x v="0"/>
    <s v="30657/INV/SBY/04/2022"/>
  </r>
  <r>
    <s v="0000085/4/03/10/2021"/>
    <s v="MATAHARI SAKTI, PT"/>
    <d v="2022-05-19T00:00:00"/>
    <x v="0"/>
    <s v="30658/INV/SBY/04/2022"/>
  </r>
  <r>
    <s v="0000093/4/03/12/2021"/>
    <s v="BORWITA CITRA PRIMA"/>
    <d v="2022-05-07T00:00:00"/>
    <x v="0"/>
    <s v="30659/INV/SBY/04/2022"/>
  </r>
  <r>
    <s v="0000106/4/04/12/2021"/>
    <s v="KINARYA SELARAS PIRANTI. PT"/>
    <d v="2022-06-06T00:00:00"/>
    <x v="0"/>
    <s v="30660/INV/BDG/04/2022"/>
  </r>
  <r>
    <s v="0000112/4/03/01/2022"/>
    <s v="SUPER ELEKTRONIK MANDIRI. PT"/>
    <d v="2022-05-07T00:00:00"/>
    <x v="0"/>
    <s v="30661/INV/SBY/04/2022"/>
  </r>
  <r>
    <s v="0000113/4/03/01/2022"/>
    <s v="TIKI JALUR NUGRAHA EKAKURIR, PT"/>
    <d v="2022-06-06T00:00:00"/>
    <x v="0"/>
    <s v="30662/INV/SBY/04/2022"/>
  </r>
  <r>
    <s v="0000199/4/10/08/2018"/>
    <s v="ANUGERAH PRIMA SEJAHTERAH, PT"/>
    <d v="2022-06-04T00:00:00"/>
    <x v="0"/>
    <s v="30663/INV/JKS/04/2022"/>
  </r>
  <r>
    <s v="0000209/4/10/03/2019"/>
    <s v="ANUGERAH PRIMA SEJAHTERAH, PT"/>
    <d v="2022-06-04T00:00:00"/>
    <x v="0"/>
    <s v="30664/INV/JKS/04/2022"/>
  </r>
  <r>
    <s v="0000267/4/08/06/2019"/>
    <s v="KRAMAYUDHA RATU MOTOR,PT"/>
    <d v="2022-05-19T00:00:00"/>
    <x v="0"/>
    <s v="30665/INV/JKN/04/2022"/>
  </r>
  <r>
    <s v="0000268/4/08/06/2019"/>
    <s v="KRAMAYUDHA RATU MOTOR,PT"/>
    <d v="2022-05-19T00:00:00"/>
    <x v="0"/>
    <s v="30666/INV/JKN/04/2022"/>
  </r>
  <r>
    <s v="0000276/4/08/08/2019"/>
    <s v="BERLIAN SISTEM INFORMASI, PT."/>
    <d v="2022-06-04T00:00:00"/>
    <x v="0"/>
    <s v="30667/INV/JKN/04/2022"/>
  </r>
  <r>
    <s v="0000295/4/08/01/2020"/>
    <s v="SECOM INDONESIA. PT"/>
    <d v="2022-05-19T00:00:00"/>
    <x v="0"/>
    <s v="30668/INV/JKN/04/2022"/>
  </r>
  <r>
    <s v="0000310/4/08/04/2020"/>
    <s v="KRAMA YUDHA TIGA BERLIAN MOTORS"/>
    <d v="2022-06-04T00:00:00"/>
    <x v="0"/>
    <s v="30669/INV/JKN/04/2022"/>
  </r>
  <r>
    <s v="0000311/4/08/04/2020"/>
    <s v="KRAMA YUDHA TIGA BERLIAN MOTORS"/>
    <d v="2022-06-04T00:00:00"/>
    <x v="0"/>
    <s v="30670/INV/JKN/04/2022"/>
  </r>
  <r>
    <s v="0000437/4/01/01/2020"/>
    <s v="HARPA SEKAWAN, PT."/>
    <d v="2022-05-04T00:00:00"/>
    <x v="0"/>
    <s v="30671/INV/JKC/04/2022"/>
  </r>
  <r>
    <s v="0000447/4/01/02/2020"/>
    <s v="KARYAWAN PT ASURANSI EKSPOR INDONESIA. KOPERASI"/>
    <d v="2022-05-05T00:00:00"/>
    <x v="0"/>
    <s v="30672/INV/JKC/04/2022"/>
  </r>
  <r>
    <s v="0000448/4/01/02/2020"/>
    <s v="KARYAWAN PT ASURANSI EKSPOR INDONESIA. KOPERASI"/>
    <d v="2022-05-05T00:00:00"/>
    <x v="0"/>
    <s v="30673/INV/JKC/04/2022"/>
  </r>
  <r>
    <s v="0000450/4/01/02/2020"/>
    <s v="HARPA SEKAWAN, PT."/>
    <d v="2022-05-05T00:00:00"/>
    <x v="0"/>
    <s v="30674/INV/JKC/04/2022"/>
  </r>
  <r>
    <s v="0000453/4/08/01/2021"/>
    <s v="LIN LOGISTIK ABADI. PT"/>
    <d v="2022-06-19T00:00:00"/>
    <x v="0"/>
    <s v="30675/INV/JKN/04/2022"/>
  </r>
  <r>
    <s v="0000454/4/08/01/2021"/>
    <s v="MITSUBISHI MOTORS KRAMA YUDHA INDONESIA, PT."/>
    <d v="2022-06-04T00:00:00"/>
    <x v="0"/>
    <s v="30676/INV/JKN/04/2022"/>
  </r>
  <r>
    <s v="0000459/4/08/02/2021"/>
    <s v="SUKSES MANTAP SEJAHTERA, PT"/>
    <d v="2022-06-19T00:00:00"/>
    <x v="0"/>
    <s v="30677/INV/JKN/04/2022"/>
  </r>
  <r>
    <s v="0000501/4/01/07/2020"/>
    <s v="PT. SIRKULASI KOMPAS GRAMEDIA"/>
    <d v="2022-06-04T00:00:00"/>
    <x v="0"/>
    <s v="30678/INV/JKC/04/2022"/>
  </r>
  <r>
    <s v="0000512/4/08/06/2021"/>
    <s v="MITSUBISHI MOTORS KRAMA YUDHA SALES INDONESIA, PT"/>
    <d v="2022-06-03T00:00:00"/>
    <x v="0"/>
    <s v="30679/INV/JKN/04/2022"/>
  </r>
  <r>
    <s v="0000534/4/08/06/2021"/>
    <s v="MARGA NUSANTARA JAYA. PT"/>
    <d v="2022-04-19T00:00:00"/>
    <x v="0"/>
    <s v="30680/INV/JKN/04/2022"/>
  </r>
  <r>
    <s v="0000544/4/08/07/2021"/>
    <s v="MITSUBISHI MOTORS KRAMA YUDHA SALES INDONESIA, PT"/>
    <d v="2022-06-04T00:00:00"/>
    <x v="0"/>
    <s v="30681/INV/JKN/04/2022"/>
  </r>
  <r>
    <s v="0000587/4/01/12/2020"/>
    <s v="DAFITAMA PUTKARINDO. CV"/>
    <d v="2022-05-07T00:00:00"/>
    <x v="0"/>
    <s v="30682/INV/JKC/04/2022"/>
  </r>
  <r>
    <s v="0000647/4/01/03/2021"/>
    <s v="IIJ GLOBAL SOLUTIONS INDONESIA, PT"/>
    <d v="2022-05-05T00:00:00"/>
    <x v="0"/>
    <s v="30683/INV/JKC/04/2022"/>
  </r>
  <r>
    <s v="0000973/4/01/03/2022"/>
    <s v="BORWITA INDAH. PT"/>
    <d v="2022-05-05T00:00:00"/>
    <x v="0"/>
    <s v="30684/INV/JKC/04/2022"/>
  </r>
  <r>
    <s v="0000001/4/34/03/2021"/>
    <s v="SEMESTA BOLO TRANSINDO. PT"/>
    <d v="2022-05-19T00:00:00"/>
    <x v="0"/>
    <s v="30653/INV/TGR/04/2022"/>
  </r>
  <r>
    <s v="0000002/4/34/03/2021"/>
    <s v="SEMESTA BOLO TRANSINDO. PT"/>
    <d v="2022-05-19T00:00:00"/>
    <x v="0"/>
    <s v="30654/INV/TGR/04/2022"/>
  </r>
  <r>
    <s v="0000004/4/34/03/2021"/>
    <s v="SEMESTA BOLO TRANSINDO. PT"/>
    <d v="2022-05-19T00:00:00"/>
    <x v="0"/>
    <s v="30655/INV/TGR/04/2022"/>
  </r>
  <r>
    <s v="0000068/4/03/10/2021"/>
    <s v="MITRA INTERTRANS FORWARDING. PT"/>
    <d v="2022-06-04T00:00:00"/>
    <x v="0"/>
    <s v="30656/INV/SBY/04/2022"/>
  </r>
  <r>
    <s v="0000084/4/03/10/2021"/>
    <s v="MATAHARI SAKTI, PT"/>
    <d v="2022-05-19T00:00:00"/>
    <x v="0"/>
    <s v="30657/INV/SBY/04/2022"/>
  </r>
  <r>
    <s v="0000085/4/03/10/2021"/>
    <s v="MATAHARI SAKTI, PT"/>
    <d v="2022-05-19T00:00:00"/>
    <x v="0"/>
    <s v="30658/INV/SBY/04/2022"/>
  </r>
  <r>
    <s v="0000093/4/03/12/2021"/>
    <s v="BORWITA CITRA PRIMA"/>
    <d v="2022-05-07T00:00:00"/>
    <x v="0"/>
    <s v="30659/INV/SBY/04/2022"/>
  </r>
  <r>
    <s v="0000106/4/04/12/2021"/>
    <s v="KINARYA SELARAS PIRANTI. PT"/>
    <d v="2022-06-06T00:00:00"/>
    <x v="0"/>
    <s v="30660/INV/BDG/04/2022"/>
  </r>
  <r>
    <s v="0000112/4/03/01/2022"/>
    <s v="SUPER ELEKTRONIK MANDIRI. PT"/>
    <d v="2022-05-07T00:00:00"/>
    <x v="0"/>
    <s v="30661/INV/SBY/04/2022"/>
  </r>
  <r>
    <s v="0000113/4/03/01/2022"/>
    <s v="TIKI JALUR NUGRAHA EKAKURIR, PT"/>
    <d v="2022-06-06T00:00:00"/>
    <x v="0"/>
    <s v="30662/INV/SBY/04/2022"/>
  </r>
  <r>
    <s v="0000199/4/10/08/2018"/>
    <s v="ANUGERAH PRIMA SEJAHTERAH, PT"/>
    <d v="2022-06-04T00:00:00"/>
    <x v="0"/>
    <s v="30663/INV/JKS/04/2022"/>
  </r>
  <r>
    <s v="0000209/4/10/03/2019"/>
    <s v="ANUGERAH PRIMA SEJAHTERAH, PT"/>
    <d v="2022-06-04T00:00:00"/>
    <x v="0"/>
    <s v="30664/INV/JKS/04/2022"/>
  </r>
  <r>
    <s v="0000267/4/08/06/2019"/>
    <s v="KRAMAYUDHA RATU MOTOR,PT"/>
    <d v="2022-05-19T00:00:00"/>
    <x v="0"/>
    <s v="30665/INV/JKN/04/2022"/>
  </r>
  <r>
    <s v="0000268/4/08/06/2019"/>
    <s v="KRAMAYUDHA RATU MOTOR,PT"/>
    <d v="2022-05-19T00:00:00"/>
    <x v="0"/>
    <s v="30666/INV/JKN/04/2022"/>
  </r>
  <r>
    <s v="0000276/4/08/08/2019"/>
    <s v="BERLIAN SISTEM INFORMASI, PT."/>
    <d v="2022-06-04T00:00:00"/>
    <x v="0"/>
    <s v="30667/INV/JKN/04/2022"/>
  </r>
  <r>
    <s v="0000295/4/08/01/2020"/>
    <s v="SECOM INDONESIA. PT"/>
    <d v="2022-05-19T00:00:00"/>
    <x v="0"/>
    <s v="30668/INV/JKN/04/2022"/>
  </r>
  <r>
    <s v="0000310/4/08/04/2020"/>
    <s v="KRAMA YUDHA TIGA BERLIAN MOTORS"/>
    <d v="2022-06-04T00:00:00"/>
    <x v="0"/>
    <s v="30669/INV/JKN/04/2022"/>
  </r>
  <r>
    <s v="0000311/4/08/04/2020"/>
    <s v="KRAMA YUDHA TIGA BERLIAN MOTORS"/>
    <d v="2022-06-04T00:00:00"/>
    <x v="0"/>
    <s v="30670/INV/JKN/04/2022"/>
  </r>
  <r>
    <s v="0000437/4/01/01/2020"/>
    <s v="HARPA SEKAWAN, PT."/>
    <d v="2022-05-04T00:00:00"/>
    <x v="0"/>
    <s v="30671/INV/JKC/04/2022"/>
  </r>
  <r>
    <s v="0000447/4/01/02/2020"/>
    <s v="KARYAWAN PT ASURANSI EKSPOR INDONESIA. KOPERASI"/>
    <d v="2022-05-05T00:00:00"/>
    <x v="0"/>
    <s v="30672/INV/JKC/04/2022"/>
  </r>
  <r>
    <s v="0000448/4/01/02/2020"/>
    <s v="KARYAWAN PT ASURANSI EKSPOR INDONESIA. KOPERASI"/>
    <d v="2022-05-05T00:00:00"/>
    <x v="0"/>
    <s v="30673/INV/JKC/04/2022"/>
  </r>
  <r>
    <s v="0000450/4/01/02/2020"/>
    <s v="HARPA SEKAWAN, PT."/>
    <d v="2022-05-05T00:00:00"/>
    <x v="0"/>
    <s v="30674/INV/JKC/04/2022"/>
  </r>
  <r>
    <s v="0000453/4/08/01/2021"/>
    <s v="LIN LOGISTIK ABADI. PT"/>
    <d v="2022-06-19T00:00:00"/>
    <x v="0"/>
    <s v="30675/INV/JKN/04/2022"/>
  </r>
  <r>
    <s v="0000454/4/08/01/2021"/>
    <s v="MITSUBISHI MOTORS KRAMA YUDHA INDONESIA, PT."/>
    <d v="2022-06-04T00:00:00"/>
    <x v="0"/>
    <s v="30676/INV/JKN/04/2022"/>
  </r>
  <r>
    <s v="0000459/4/08/02/2021"/>
    <s v="SUKSES MANTAP SEJAHTERA, PT"/>
    <d v="2022-06-19T00:00:00"/>
    <x v="0"/>
    <s v="30677/INV/JKN/04/2022"/>
  </r>
  <r>
    <s v="0000501/4/01/07/2020"/>
    <s v="PT. SIRKULASI KOMPAS GRAMEDIA"/>
    <d v="2022-06-04T00:00:00"/>
    <x v="0"/>
    <s v="30678/INV/JKC/04/2022"/>
  </r>
  <r>
    <s v="0000512/4/08/06/2021"/>
    <s v="MITSUBISHI MOTORS KRAMA YUDHA SALES INDONESIA, PT"/>
    <d v="2022-06-03T00:00:00"/>
    <x v="0"/>
    <s v="30679/INV/JKN/04/2022"/>
  </r>
  <r>
    <s v="0000534/4/08/06/2021"/>
    <s v="MARGA NUSANTARA JAYA. PT"/>
    <d v="2022-04-19T00:00:00"/>
    <x v="0"/>
    <s v="30680/INV/JKN/04/2022"/>
  </r>
  <r>
    <s v="0000544/4/08/07/2021"/>
    <s v="MITSUBISHI MOTORS KRAMA YUDHA SALES INDONESIA, PT"/>
    <d v="2022-06-04T00:00:00"/>
    <x v="0"/>
    <s v="30681/INV/JKN/04/2022"/>
  </r>
  <r>
    <s v="0000587/4/01/12/2020"/>
    <s v="DAFITAMA PUTKARINDO. CV"/>
    <d v="2022-05-07T00:00:00"/>
    <x v="0"/>
    <s v="30682/INV/JKC/04/2022"/>
  </r>
  <r>
    <s v="0000647/4/01/03/2021"/>
    <s v="IIJ GLOBAL SOLUTIONS INDONESIA, PT"/>
    <d v="2022-05-05T00:00:00"/>
    <x v="0"/>
    <s v="30683/INV/JKC/04/2022"/>
  </r>
  <r>
    <s v="0000973/4/01/03/2022"/>
    <s v="BORWITA INDAH. PT"/>
    <d v="2022-05-05T00:00:00"/>
    <x v="0"/>
    <s v="30684/INV/JKC/04/20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0000001/4/34/03/2021"/>
    <s v="SEMESTA BOLO TRANSINDO. PT"/>
    <d v="2022-03-06T00:00:00"/>
    <x v="0"/>
    <d v="2022-05-19T00:00:00"/>
    <s v="30653/INV/TGR/04/2022"/>
  </r>
  <r>
    <s v="0000002/4/34/03/2021"/>
    <s v="SEMESTA BOLO TRANSINDO. PT"/>
    <d v="2022-03-06T00:00:00"/>
    <x v="0"/>
    <d v="2022-05-19T00:00:00"/>
    <s v="30654/INV/TGR/04/2022"/>
  </r>
  <r>
    <s v="0000004/4/34/03/2021"/>
    <s v="SEMESTA BOLO TRANSINDO. PT"/>
    <d v="2022-03-06T00:00:00"/>
    <x v="0"/>
    <d v="2022-05-19T00:00:00"/>
    <s v="30655/INV/TGR/04/2022"/>
  </r>
  <r>
    <s v="0000068/4/03/10/2021"/>
    <s v="MITRA INTERTRANS FORWARDING. PT"/>
    <d v="2022-03-06T00:00:00"/>
    <x v="0"/>
    <d v="2022-06-04T00:00:00"/>
    <s v="30656/INV/SBY/04/2022"/>
  </r>
  <r>
    <s v="0000084/4/03/10/2021"/>
    <s v="MATAHARI SAKTI. PT"/>
    <d v="2022-03-06T00:00:00"/>
    <x v="0"/>
    <d v="2022-05-19T00:00:00"/>
    <s v="30657/INV/SBY/04/2022"/>
  </r>
  <r>
    <s v="0000085/4/03/10/2021"/>
    <s v="MATAHARI SAKTI. PT"/>
    <d v="2022-03-06T00:00:00"/>
    <x v="0"/>
    <d v="2022-05-19T00:00:00"/>
    <s v="30658/INV/SBY/04/2022"/>
  </r>
  <r>
    <s v="0000093/4/03/12/2021"/>
    <s v="BORWITA CITRA PRIMA. PT"/>
    <d v="2022-03-06T00:00:00"/>
    <x v="0"/>
    <d v="2022-05-07T00:00:00"/>
    <s v="30659/INV/SBY/04/2022"/>
  </r>
  <r>
    <s v="0000106/4/04/12/2021"/>
    <s v="KINARYA SELARAS PIRANTI. PT"/>
    <d v="2022-03-05T00:00:00"/>
    <x v="0"/>
    <d v="2022-04-05T00:00:00"/>
    <s v="30660/INV/BDG/04/2022"/>
  </r>
  <r>
    <s v="0000112/4/03/01/2022"/>
    <s v="SUPER ELEKTRONIK MANDIRI. PT"/>
    <d v="2022-03-06T00:00:00"/>
    <x v="0"/>
    <d v="2022-05-07T00:00:00"/>
    <s v="30661/INV/SBY/04/2022"/>
  </r>
  <r>
    <s v="0000113/4/03/01/2022"/>
    <s v="TIKI JALUR NUGRAHA EKAKURIR. PT"/>
    <d v="2022-03-06T00:00:00"/>
    <x v="0"/>
    <d v="2022-06-06T00:00:00"/>
    <s v="30662/INV/SBY/04/2022"/>
  </r>
  <r>
    <s v="0000199/4/10/08/2018"/>
    <s v="PT. ANUGERAH PRIMA SEJAHTERAH"/>
    <d v="2022-03-06T00:00:00"/>
    <x v="0"/>
    <d v="2022-06-04T00:00:00"/>
    <s v="30663/INV/JKS/04/2022"/>
  </r>
  <r>
    <s v="0000209/4/10/03/2019"/>
    <s v="PT. ANUGERAH PRIMA SEJAHTERAH"/>
    <d v="2022-03-06T00:00:00"/>
    <x v="0"/>
    <d v="2022-06-04T00:00:00"/>
    <s v="30664/INV/JKS/04/2022"/>
  </r>
  <r>
    <s v="0000267/4/08/06/2019"/>
    <s v="PT. KRAMA YUDHA RATU MOTOR"/>
    <d v="2022-03-06T00:00:00"/>
    <x v="0"/>
    <d v="2022-05-19T00:00:00"/>
    <s v="30665/INV/JKN/04/2022"/>
  </r>
  <r>
    <s v="0000268/4/08/06/2019"/>
    <s v="PT. KRAMA YUDHA RATU MOTOR"/>
    <d v="2022-03-06T00:00:00"/>
    <x v="0"/>
    <d v="2022-05-19T00:00:00"/>
    <s v="30666/INV/JKN/04/2022"/>
  </r>
  <r>
    <s v="0000276/4/08/08/2019"/>
    <s v="BERLIAN SISTEM INFORMASI. PT"/>
    <d v="2022-03-06T00:00:00"/>
    <x v="0"/>
    <d v="2022-06-04T00:00:00"/>
    <s v="30667/INV/JKN/04/2022"/>
  </r>
  <r>
    <s v="0000295/4/08/01/2020"/>
    <s v="SECOM INDONESIA. PT"/>
    <d v="2022-03-06T00:00:00"/>
    <x v="0"/>
    <d v="2022-05-19T00:00:00"/>
    <s v="30668/INV/JKN/04/2022"/>
  </r>
  <r>
    <s v="0000310/4/08/04/2020"/>
    <s v="KRAMA YUDHA TIGA BERLIAN MOTORS. PT"/>
    <d v="2022-03-06T00:00:00"/>
    <x v="0"/>
    <d v="2022-06-04T00:00:00"/>
    <s v="30669/INV/JKN/04/2022"/>
  </r>
  <r>
    <s v="0000311/4/08/04/2020"/>
    <s v="KRAMA YUDHA TIGA BERLIAN MOTORS. PT"/>
    <d v="2022-03-06T00:00:00"/>
    <x v="0"/>
    <d v="2022-06-04T00:00:00"/>
    <s v="30670/INV/JKN/04/2022"/>
  </r>
  <r>
    <s v="0000437/4/01/01/2020"/>
    <s v="HARPA SEKAWAN. PT"/>
    <d v="2022-03-06T00:00:00"/>
    <x v="0"/>
    <d v="2022-05-04T00:00:00"/>
    <s v="30671/INV/JKC/04/2022"/>
  </r>
  <r>
    <s v="0000447/4/01/02/2020"/>
    <s v="KARYAWAN PT ASURANSI EKSPOR INDONESIA. KOPERASI"/>
    <d v="2022-03-06T00:00:00"/>
    <x v="0"/>
    <d v="2022-05-05T00:00:00"/>
    <s v="30672/INV/JKC/04/2022"/>
  </r>
  <r>
    <s v="0000448/4/01/02/2020"/>
    <s v="KARYAWAN PT ASURANSI EKSPOR INDONESIA. KOPERASI"/>
    <d v="2022-03-06T00:00:00"/>
    <x v="0"/>
    <d v="2022-05-05T00:00:00"/>
    <s v="30673/INV/JKC/04/2022"/>
  </r>
  <r>
    <s v="0000450/4/01/02/2020"/>
    <s v="HARPA SEKAWAN. PT"/>
    <d v="2022-03-06T00:00:00"/>
    <x v="0"/>
    <d v="2022-05-05T00:00:00"/>
    <s v="30674/INV/JKC/04/2022"/>
  </r>
  <r>
    <s v="0000453/4/08/01/2021"/>
    <s v="LIN LOGISTIK ABADI. PT"/>
    <d v="2022-03-06T00:00:00"/>
    <x v="0"/>
    <d v="2022-06-19T00:00:00"/>
    <s v="30675/INV/JKN/04/2022"/>
  </r>
  <r>
    <s v="0000454/4/08/01/2021"/>
    <s v="MITSUBISHI MOTORS KRAMA YUDHA INDONESIA. PT"/>
    <d v="2022-03-06T00:00:00"/>
    <x v="0"/>
    <d v="2022-06-04T00:00:00"/>
    <s v="30676/INV/JKN/04/2022"/>
  </r>
  <r>
    <s v="0000459/4/08/02/2021"/>
    <s v="SUKSES MANTAP SEJAHTERA. PT"/>
    <d v="2022-03-06T00:00:00"/>
    <x v="0"/>
    <d v="2022-06-19T00:00:00"/>
    <s v="30677/INV/JKN/04/2022"/>
  </r>
  <r>
    <s v="0000501/4/01/07/2020"/>
    <s v="PT. SIRKULASI KOMPAS GRAMEDIA"/>
    <d v="2022-03-06T00:00:00"/>
    <x v="0"/>
    <d v="2022-06-04T00:00:00"/>
    <s v="30678/INV/JKC/04/2022"/>
  </r>
  <r>
    <s v="0000512/4/08/06/2021"/>
    <s v="MITSUBISHI MOTORS KRAMA YUDHA SALES INDONESIA. PT"/>
    <d v="2022-03-06T00:00:00"/>
    <x v="0"/>
    <d v="2022-06-03T00:00:00"/>
    <s v="30679/INV/JKN/04/2022"/>
  </r>
  <r>
    <s v="0000534/4/08/06/2021"/>
    <s v="MARGA NUSANTARA JAYA. PT"/>
    <d v="2022-03-06T00:00:00"/>
    <x v="0"/>
    <d v="2022-04-19T00:00:00"/>
    <s v="30680/INV/JKN/04/2022"/>
  </r>
  <r>
    <s v="0000544/4/08/07/2021"/>
    <s v="MITSUBISHI MOTORS KRAMA YUDHA SALES INDONESIA. PT"/>
    <d v="2022-03-06T00:00:00"/>
    <x v="0"/>
    <d v="2022-06-04T00:00:00"/>
    <s v="30681/INV/JKN/04/2022"/>
  </r>
  <r>
    <s v="0000587/4/01/12/2020"/>
    <s v="DAFITAMA PUTKARINDO. CV"/>
    <d v="2022-03-06T00:00:00"/>
    <x v="0"/>
    <d v="2022-05-07T00:00:00"/>
    <s v="30682/INV/JKC/04/2022"/>
  </r>
  <r>
    <s v="0000647/4/01/03/2021"/>
    <s v="IIJ GLOBAL SOLUTIONS INDONESIA. PT"/>
    <d v="2022-03-06T00:00:00"/>
    <x v="0"/>
    <d v="2022-05-05T00:00:00"/>
    <s v="30683/INV/JKC/04/2022"/>
  </r>
  <r>
    <s v="0000973/4/01/03/2022"/>
    <s v="BORWITA INDAH. PT"/>
    <d v="2022-03-06T00:00:00"/>
    <x v="0"/>
    <d v="2022-05-05T00:00:00"/>
    <s v="30684/INV/JKC/04/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7DB051-B82F-4D47-9A91-166AD62A28B1}" name="PivotTable3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LSS">
  <location ref="D3:E5" firstHeaderRow="1" firstDataRow="1" firstDataCol="1"/>
  <pivotFields count="6">
    <pivotField dataField="1" showAll="0"/>
    <pivotField showAll="0"/>
    <pivotField numFmtId="14" showAll="0"/>
    <pivotField axis="axisRow" numFmtId="14" showAll="0" sortType="ascending">
      <items count="9">
        <item m="1" x="1"/>
        <item m="1" x="3"/>
        <item m="1" x="5"/>
        <item m="1" x="7"/>
        <item x="0"/>
        <item m="1" x="2"/>
        <item m="1" x="4"/>
        <item m="1" x="6"/>
        <item t="default"/>
      </items>
    </pivotField>
    <pivotField numFmtId="14" showAll="0"/>
    <pivotField showAll="0"/>
  </pivotFields>
  <rowFields count="1">
    <field x="3"/>
  </rowFields>
  <rowItems count="2">
    <i>
      <x v="4"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FB63E-C9B4-4DCD-94EF-0C3807694F92}" name="PivotTable2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FAPPL">
  <location ref="A3:B5" firstHeaderRow="1" firstDataRow="1" firstDataCol="1"/>
  <pivotFields count="5">
    <pivotField dataField="1" showAll="0"/>
    <pivotField showAll="0"/>
    <pivotField numFmtId="14" showAll="0"/>
    <pivotField axis="axisRow" numFmtId="14" showAll="0" sortType="ascending">
      <items count="9">
        <item m="1" x="1"/>
        <item m="1" x="3"/>
        <item m="1" x="5"/>
        <item m="1" x="7"/>
        <item x="0"/>
        <item m="1" x="2"/>
        <item m="1" x="4"/>
        <item m="1" x="6"/>
        <item t="default"/>
      </items>
    </pivotField>
    <pivotField showAll="0"/>
  </pivotFields>
  <rowFields count="1">
    <field x="3"/>
  </rowFields>
  <rowItems count="2">
    <i>
      <x v="4"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showGridLines="0" zoomScale="85" zoomScaleNormal="85" workbookViewId="0">
      <selection sqref="A1:E1"/>
    </sheetView>
  </sheetViews>
  <sheetFormatPr defaultRowHeight="12.75" x14ac:dyDescent="0.2"/>
  <cols>
    <col min="1" max="1" width="23.28515625" bestFit="1" customWidth="1"/>
    <col min="2" max="2" width="56.42578125" bestFit="1" customWidth="1"/>
    <col min="3" max="4" width="18.140625" bestFit="1" customWidth="1"/>
    <col min="5" max="5" width="25.28515625" bestFit="1" customWidth="1"/>
    <col min="6" max="6" width="10.7109375" bestFit="1" customWidth="1"/>
  </cols>
  <sheetData>
    <row r="1" spans="1:6" x14ac:dyDescent="0.2">
      <c r="A1" s="25" t="s">
        <v>2</v>
      </c>
      <c r="B1" s="26"/>
      <c r="C1" s="26"/>
      <c r="D1" s="26"/>
      <c r="E1" s="27"/>
      <c r="F1" s="2" t="s">
        <v>3</v>
      </c>
    </row>
    <row r="2" spans="1:6" ht="25.5" x14ac:dyDescent="0.2">
      <c r="A2" s="10" t="s">
        <v>0</v>
      </c>
      <c r="B2" s="10" t="s">
        <v>6</v>
      </c>
      <c r="C2" s="10" t="s">
        <v>8</v>
      </c>
      <c r="D2" s="10" t="s">
        <v>7</v>
      </c>
      <c r="E2" s="10" t="s">
        <v>9</v>
      </c>
      <c r="F2" s="3" t="s">
        <v>4</v>
      </c>
    </row>
    <row r="3" spans="1:6" ht="15" x14ac:dyDescent="0.2">
      <c r="A3" s="22" t="s">
        <v>18</v>
      </c>
      <c r="B3" s="22" t="s">
        <v>19</v>
      </c>
      <c r="C3" s="23">
        <v>44700</v>
      </c>
      <c r="D3" s="23">
        <v>44656</v>
      </c>
      <c r="E3" s="24" t="s">
        <v>20</v>
      </c>
      <c r="F3" s="21" t="str">
        <f>IF(ISERROR(VLOOKUP(A3,DATA_OLSS!$A$3:$B$854,1,0)),"TIDAK ADA","ADA")</f>
        <v>ADA</v>
      </c>
    </row>
    <row r="4" spans="1:6" ht="15" x14ac:dyDescent="0.2">
      <c r="A4" s="22" t="s">
        <v>21</v>
      </c>
      <c r="B4" s="22" t="s">
        <v>19</v>
      </c>
      <c r="C4" s="23">
        <v>44700</v>
      </c>
      <c r="D4" s="23">
        <v>44656</v>
      </c>
      <c r="E4" s="24" t="s">
        <v>22</v>
      </c>
      <c r="F4" s="21" t="str">
        <f>IF(ISERROR(VLOOKUP(A4,DATA_OLSS!$A$3:$B$854,1,0)),"TIDAK ADA","ADA")</f>
        <v>ADA</v>
      </c>
    </row>
    <row r="5" spans="1:6" ht="15" x14ac:dyDescent="0.2">
      <c r="A5" s="22" t="s">
        <v>23</v>
      </c>
      <c r="B5" s="22" t="s">
        <v>19</v>
      </c>
      <c r="C5" s="23">
        <v>44700</v>
      </c>
      <c r="D5" s="23">
        <v>44656</v>
      </c>
      <c r="E5" s="24" t="s">
        <v>24</v>
      </c>
      <c r="F5" s="21" t="str">
        <f>IF(ISERROR(VLOOKUP(A5,DATA_OLSS!$A$3:$B$854,1,0)),"TIDAK ADA","ADA")</f>
        <v>ADA</v>
      </c>
    </row>
    <row r="6" spans="1:6" ht="15" x14ac:dyDescent="0.2">
      <c r="A6" s="22" t="s">
        <v>25</v>
      </c>
      <c r="B6" s="22" t="s">
        <v>26</v>
      </c>
      <c r="C6" s="23">
        <v>44716</v>
      </c>
      <c r="D6" s="23">
        <v>44656</v>
      </c>
      <c r="E6" s="24" t="s">
        <v>27</v>
      </c>
      <c r="F6" s="21" t="str">
        <f>IF(ISERROR(VLOOKUP(A6,DATA_OLSS!$A$3:$B$854,1,0)),"TIDAK ADA","ADA")</f>
        <v>ADA</v>
      </c>
    </row>
    <row r="7" spans="1:6" ht="15" x14ac:dyDescent="0.2">
      <c r="A7" s="22" t="s">
        <v>28</v>
      </c>
      <c r="B7" s="22" t="s">
        <v>29</v>
      </c>
      <c r="C7" s="23">
        <v>44700</v>
      </c>
      <c r="D7" s="23">
        <v>44656</v>
      </c>
      <c r="E7" s="24" t="s">
        <v>30</v>
      </c>
      <c r="F7" s="21" t="str">
        <f>IF(ISERROR(VLOOKUP(A7,DATA_OLSS!$A$3:$B$854,1,0)),"TIDAK ADA","ADA")</f>
        <v>ADA</v>
      </c>
    </row>
    <row r="8" spans="1:6" ht="15" x14ac:dyDescent="0.2">
      <c r="A8" s="22" t="s">
        <v>31</v>
      </c>
      <c r="B8" s="22" t="s">
        <v>29</v>
      </c>
      <c r="C8" s="23">
        <v>44700</v>
      </c>
      <c r="D8" s="23">
        <v>44656</v>
      </c>
      <c r="E8" s="24" t="s">
        <v>32</v>
      </c>
      <c r="F8" s="21" t="str">
        <f>IF(ISERROR(VLOOKUP(A8,DATA_OLSS!$A$3:$B$854,1,0)),"TIDAK ADA","ADA")</f>
        <v>ADA</v>
      </c>
    </row>
    <row r="9" spans="1:6" ht="15" x14ac:dyDescent="0.2">
      <c r="A9" s="22" t="s">
        <v>33</v>
      </c>
      <c r="B9" s="22" t="s">
        <v>34</v>
      </c>
      <c r="C9" s="23">
        <v>44688</v>
      </c>
      <c r="D9" s="23">
        <v>44656</v>
      </c>
      <c r="E9" s="24" t="s">
        <v>35</v>
      </c>
      <c r="F9" s="21" t="str">
        <f>IF(ISERROR(VLOOKUP(A9,DATA_OLSS!$A$3:$B$854,1,0)),"TIDAK ADA","ADA")</f>
        <v>ADA</v>
      </c>
    </row>
    <row r="10" spans="1:6" ht="15" x14ac:dyDescent="0.2">
      <c r="A10" s="22" t="s">
        <v>36</v>
      </c>
      <c r="B10" s="22" t="s">
        <v>37</v>
      </c>
      <c r="C10" s="23">
        <v>44718</v>
      </c>
      <c r="D10" s="23">
        <v>44656</v>
      </c>
      <c r="E10" s="24" t="s">
        <v>38</v>
      </c>
      <c r="F10" s="21" t="str">
        <f>IF(ISERROR(VLOOKUP(A10,DATA_OLSS!$A$3:$B$854,1,0)),"TIDAK ADA","ADA")</f>
        <v>ADA</v>
      </c>
    </row>
    <row r="11" spans="1:6" ht="15" x14ac:dyDescent="0.2">
      <c r="A11" s="22" t="s">
        <v>39</v>
      </c>
      <c r="B11" s="22" t="s">
        <v>40</v>
      </c>
      <c r="C11" s="23">
        <v>44688</v>
      </c>
      <c r="D11" s="23">
        <v>44656</v>
      </c>
      <c r="E11" s="24" t="s">
        <v>41</v>
      </c>
      <c r="F11" s="21" t="str">
        <f>IF(ISERROR(VLOOKUP(A11,DATA_OLSS!$A$3:$B$854,1,0)),"TIDAK ADA","ADA")</f>
        <v>ADA</v>
      </c>
    </row>
    <row r="12" spans="1:6" ht="15" x14ac:dyDescent="0.2">
      <c r="A12" s="22" t="s">
        <v>42</v>
      </c>
      <c r="B12" s="22" t="s">
        <v>43</v>
      </c>
      <c r="C12" s="23">
        <v>44718</v>
      </c>
      <c r="D12" s="23">
        <v>44656</v>
      </c>
      <c r="E12" s="24" t="s">
        <v>44</v>
      </c>
      <c r="F12" s="21" t="str">
        <f>IF(ISERROR(VLOOKUP(A12,DATA_OLSS!$A$3:$B$854,1,0)),"TIDAK ADA","ADA")</f>
        <v>ADA</v>
      </c>
    </row>
    <row r="13" spans="1:6" ht="15" x14ac:dyDescent="0.2">
      <c r="A13" s="22" t="s">
        <v>45</v>
      </c>
      <c r="B13" s="22" t="s">
        <v>46</v>
      </c>
      <c r="C13" s="23">
        <v>44716</v>
      </c>
      <c r="D13" s="23">
        <v>44656</v>
      </c>
      <c r="E13" s="24" t="s">
        <v>47</v>
      </c>
      <c r="F13" s="21" t="str">
        <f>IF(ISERROR(VLOOKUP(A13,DATA_OLSS!$A$3:$B$854,1,0)),"TIDAK ADA","ADA")</f>
        <v>ADA</v>
      </c>
    </row>
    <row r="14" spans="1:6" ht="15" x14ac:dyDescent="0.2">
      <c r="A14" s="22" t="s">
        <v>48</v>
      </c>
      <c r="B14" s="22" t="s">
        <v>46</v>
      </c>
      <c r="C14" s="23">
        <v>44716</v>
      </c>
      <c r="D14" s="23">
        <v>44656</v>
      </c>
      <c r="E14" s="24" t="s">
        <v>49</v>
      </c>
      <c r="F14" s="21" t="str">
        <f>IF(ISERROR(VLOOKUP(A14,DATA_OLSS!$A$3:$B$854,1,0)),"TIDAK ADA","ADA")</f>
        <v>ADA</v>
      </c>
    </row>
    <row r="15" spans="1:6" ht="15" x14ac:dyDescent="0.2">
      <c r="A15" s="22" t="s">
        <v>50</v>
      </c>
      <c r="B15" s="22" t="s">
        <v>51</v>
      </c>
      <c r="C15" s="23">
        <v>44700</v>
      </c>
      <c r="D15" s="23">
        <v>44656</v>
      </c>
      <c r="E15" s="24" t="s">
        <v>52</v>
      </c>
      <c r="F15" s="21" t="str">
        <f>IF(ISERROR(VLOOKUP(A15,DATA_OLSS!$A$3:$B$854,1,0)),"TIDAK ADA","ADA")</f>
        <v>ADA</v>
      </c>
    </row>
    <row r="16" spans="1:6" ht="15" x14ac:dyDescent="0.2">
      <c r="A16" s="22" t="s">
        <v>53</v>
      </c>
      <c r="B16" s="22" t="s">
        <v>51</v>
      </c>
      <c r="C16" s="23">
        <v>44700</v>
      </c>
      <c r="D16" s="23">
        <v>44656</v>
      </c>
      <c r="E16" s="24" t="s">
        <v>54</v>
      </c>
      <c r="F16" s="21" t="str">
        <f>IF(ISERROR(VLOOKUP(A16,DATA_OLSS!$A$3:$B$854,1,0)),"TIDAK ADA","ADA")</f>
        <v>ADA</v>
      </c>
    </row>
    <row r="17" spans="1:6" ht="15" x14ac:dyDescent="0.2">
      <c r="A17" s="22" t="s">
        <v>55</v>
      </c>
      <c r="B17" s="22" t="s">
        <v>56</v>
      </c>
      <c r="C17" s="23">
        <v>44716</v>
      </c>
      <c r="D17" s="23">
        <v>44656</v>
      </c>
      <c r="E17" s="24" t="s">
        <v>57</v>
      </c>
      <c r="F17" s="21" t="str">
        <f>IF(ISERROR(VLOOKUP(A17,DATA_OLSS!$A$3:$B$854,1,0)),"TIDAK ADA","ADA")</f>
        <v>ADA</v>
      </c>
    </row>
    <row r="18" spans="1:6" ht="15" x14ac:dyDescent="0.2">
      <c r="A18" s="22" t="s">
        <v>58</v>
      </c>
      <c r="B18" s="22" t="s">
        <v>59</v>
      </c>
      <c r="C18" s="23">
        <v>44700</v>
      </c>
      <c r="D18" s="23">
        <v>44656</v>
      </c>
      <c r="E18" s="24" t="s">
        <v>60</v>
      </c>
      <c r="F18" s="21" t="str">
        <f>IF(ISERROR(VLOOKUP(A18,DATA_OLSS!$A$3:$B$854,1,0)),"TIDAK ADA","ADA")</f>
        <v>ADA</v>
      </c>
    </row>
    <row r="19" spans="1:6" ht="15" x14ac:dyDescent="0.2">
      <c r="A19" s="22" t="s">
        <v>61</v>
      </c>
      <c r="B19" s="22" t="s">
        <v>62</v>
      </c>
      <c r="C19" s="23">
        <v>44716</v>
      </c>
      <c r="D19" s="23">
        <v>44656</v>
      </c>
      <c r="E19" s="24" t="s">
        <v>63</v>
      </c>
      <c r="F19" s="21" t="str">
        <f>IF(ISERROR(VLOOKUP(A19,DATA_OLSS!$A$3:$B$854,1,0)),"TIDAK ADA","ADA")</f>
        <v>ADA</v>
      </c>
    </row>
    <row r="20" spans="1:6" ht="15" x14ac:dyDescent="0.2">
      <c r="A20" s="22" t="s">
        <v>64</v>
      </c>
      <c r="B20" s="22" t="s">
        <v>62</v>
      </c>
      <c r="C20" s="23">
        <v>44716</v>
      </c>
      <c r="D20" s="23">
        <v>44656</v>
      </c>
      <c r="E20" s="24" t="s">
        <v>65</v>
      </c>
      <c r="F20" s="21" t="str">
        <f>IF(ISERROR(VLOOKUP(A20,DATA_OLSS!$A$3:$B$854,1,0)),"TIDAK ADA","ADA")</f>
        <v>ADA</v>
      </c>
    </row>
    <row r="21" spans="1:6" ht="15" x14ac:dyDescent="0.2">
      <c r="A21" s="22" t="s">
        <v>66</v>
      </c>
      <c r="B21" s="22" t="s">
        <v>17</v>
      </c>
      <c r="C21" s="23">
        <v>44685</v>
      </c>
      <c r="D21" s="23">
        <v>44656</v>
      </c>
      <c r="E21" s="24" t="s">
        <v>67</v>
      </c>
      <c r="F21" s="21" t="str">
        <f>IF(ISERROR(VLOOKUP(A21,DATA_OLSS!$A$3:$B$854,1,0)),"TIDAK ADA","ADA")</f>
        <v>ADA</v>
      </c>
    </row>
    <row r="22" spans="1:6" ht="15" x14ac:dyDescent="0.2">
      <c r="A22" s="22" t="s">
        <v>68</v>
      </c>
      <c r="B22" s="22" t="s">
        <v>69</v>
      </c>
      <c r="C22" s="23">
        <v>44686</v>
      </c>
      <c r="D22" s="23">
        <v>44656</v>
      </c>
      <c r="E22" s="24" t="s">
        <v>70</v>
      </c>
      <c r="F22" s="21" t="str">
        <f>IF(ISERROR(VLOOKUP(A22,DATA_OLSS!$A$3:$B$854,1,0)),"TIDAK ADA","ADA")</f>
        <v>ADA</v>
      </c>
    </row>
    <row r="23" spans="1:6" ht="15" x14ac:dyDescent="0.2">
      <c r="A23" s="22" t="s">
        <v>71</v>
      </c>
      <c r="B23" s="22" t="s">
        <v>69</v>
      </c>
      <c r="C23" s="23">
        <v>44686</v>
      </c>
      <c r="D23" s="23">
        <v>44656</v>
      </c>
      <c r="E23" s="24" t="s">
        <v>72</v>
      </c>
      <c r="F23" s="21" t="str">
        <f>IF(ISERROR(VLOOKUP(A23,DATA_OLSS!$A$3:$B$854,1,0)),"TIDAK ADA","ADA")</f>
        <v>ADA</v>
      </c>
    </row>
    <row r="24" spans="1:6" ht="15" x14ac:dyDescent="0.2">
      <c r="A24" s="22" t="s">
        <v>73</v>
      </c>
      <c r="B24" s="22" t="s">
        <v>17</v>
      </c>
      <c r="C24" s="23">
        <v>44686</v>
      </c>
      <c r="D24" s="23">
        <v>44656</v>
      </c>
      <c r="E24" s="24" t="s">
        <v>74</v>
      </c>
      <c r="F24" s="21" t="str">
        <f>IF(ISERROR(VLOOKUP(A24,DATA_OLSS!$A$3:$B$854,1,0)),"TIDAK ADA","ADA")</f>
        <v>ADA</v>
      </c>
    </row>
    <row r="25" spans="1:6" ht="15" x14ac:dyDescent="0.2">
      <c r="A25" s="22" t="s">
        <v>75</v>
      </c>
      <c r="B25" s="22" t="s">
        <v>76</v>
      </c>
      <c r="C25" s="23">
        <v>44731</v>
      </c>
      <c r="D25" s="23">
        <v>44656</v>
      </c>
      <c r="E25" s="24" t="s">
        <v>77</v>
      </c>
      <c r="F25" s="21" t="str">
        <f>IF(ISERROR(VLOOKUP(A25,DATA_OLSS!$A$3:$B$854,1,0)),"TIDAK ADA","ADA")</f>
        <v>ADA</v>
      </c>
    </row>
    <row r="26" spans="1:6" ht="15" x14ac:dyDescent="0.2">
      <c r="A26" s="22" t="s">
        <v>78</v>
      </c>
      <c r="B26" s="22" t="s">
        <v>16</v>
      </c>
      <c r="C26" s="23">
        <v>44716</v>
      </c>
      <c r="D26" s="23">
        <v>44656</v>
      </c>
      <c r="E26" s="24" t="s">
        <v>79</v>
      </c>
      <c r="F26" s="21" t="str">
        <f>IF(ISERROR(VLOOKUP(A26,DATA_OLSS!$A$3:$B$854,1,0)),"TIDAK ADA","ADA")</f>
        <v>ADA</v>
      </c>
    </row>
    <row r="27" spans="1:6" ht="15" x14ac:dyDescent="0.2">
      <c r="A27" s="22" t="s">
        <v>80</v>
      </c>
      <c r="B27" s="22" t="s">
        <v>81</v>
      </c>
      <c r="C27" s="23">
        <v>44731</v>
      </c>
      <c r="D27" s="23">
        <v>44656</v>
      </c>
      <c r="E27" s="24" t="s">
        <v>82</v>
      </c>
      <c r="F27" s="21" t="str">
        <f>IF(ISERROR(VLOOKUP(A27,DATA_OLSS!$A$3:$B$854,1,0)),"TIDAK ADA","ADA")</f>
        <v>ADA</v>
      </c>
    </row>
    <row r="28" spans="1:6" ht="15" x14ac:dyDescent="0.2">
      <c r="A28" s="22" t="s">
        <v>83</v>
      </c>
      <c r="B28" s="22" t="s">
        <v>84</v>
      </c>
      <c r="C28" s="23">
        <v>44716</v>
      </c>
      <c r="D28" s="23">
        <v>44656</v>
      </c>
      <c r="E28" s="24" t="s">
        <v>85</v>
      </c>
      <c r="F28" s="21" t="str">
        <f>IF(ISERROR(VLOOKUP(A28,DATA_OLSS!$A$3:$B$854,1,0)),"TIDAK ADA","ADA")</f>
        <v>ADA</v>
      </c>
    </row>
    <row r="29" spans="1:6" ht="15" x14ac:dyDescent="0.2">
      <c r="A29" s="22" t="s">
        <v>86</v>
      </c>
      <c r="B29" s="22" t="s">
        <v>15</v>
      </c>
      <c r="C29" s="23">
        <v>44715</v>
      </c>
      <c r="D29" s="23">
        <v>44656</v>
      </c>
      <c r="E29" s="24" t="s">
        <v>87</v>
      </c>
      <c r="F29" s="21" t="str">
        <f>IF(ISERROR(VLOOKUP(A29,DATA_OLSS!$A$3:$B$854,1,0)),"TIDAK ADA","ADA")</f>
        <v>ADA</v>
      </c>
    </row>
    <row r="30" spans="1:6" ht="15" x14ac:dyDescent="0.2">
      <c r="A30" s="22" t="s">
        <v>88</v>
      </c>
      <c r="B30" s="22" t="s">
        <v>89</v>
      </c>
      <c r="C30" s="23">
        <v>44670</v>
      </c>
      <c r="D30" s="23">
        <v>44656</v>
      </c>
      <c r="E30" s="24" t="s">
        <v>90</v>
      </c>
      <c r="F30" s="21" t="str">
        <f>IF(ISERROR(VLOOKUP(A30,DATA_OLSS!$A$3:$B$854,1,0)),"TIDAK ADA","ADA")</f>
        <v>ADA</v>
      </c>
    </row>
    <row r="31" spans="1:6" ht="15" x14ac:dyDescent="0.2">
      <c r="A31" s="22" t="s">
        <v>91</v>
      </c>
      <c r="B31" s="22" t="s">
        <v>15</v>
      </c>
      <c r="C31" s="23">
        <v>44716</v>
      </c>
      <c r="D31" s="23">
        <v>44656</v>
      </c>
      <c r="E31" s="24" t="s">
        <v>92</v>
      </c>
      <c r="F31" s="21" t="str">
        <f>IF(ISERROR(VLOOKUP(A31,DATA_OLSS!$A$3:$B$854,1,0)),"TIDAK ADA","ADA")</f>
        <v>ADA</v>
      </c>
    </row>
    <row r="32" spans="1:6" ht="15" x14ac:dyDescent="0.2">
      <c r="A32" s="22" t="s">
        <v>93</v>
      </c>
      <c r="B32" s="22" t="s">
        <v>94</v>
      </c>
      <c r="C32" s="23">
        <v>44688</v>
      </c>
      <c r="D32" s="23">
        <v>44656</v>
      </c>
      <c r="E32" s="24" t="s">
        <v>95</v>
      </c>
      <c r="F32" s="21" t="str">
        <f>IF(ISERROR(VLOOKUP(A32,DATA_OLSS!$A$3:$B$854,1,0)),"TIDAK ADA","ADA")</f>
        <v>ADA</v>
      </c>
    </row>
    <row r="33" spans="1:6" ht="15" x14ac:dyDescent="0.2">
      <c r="A33" s="22" t="s">
        <v>96</v>
      </c>
      <c r="B33" s="22" t="s">
        <v>97</v>
      </c>
      <c r="C33" s="23">
        <v>44686</v>
      </c>
      <c r="D33" s="23">
        <v>44656</v>
      </c>
      <c r="E33" s="24" t="s">
        <v>98</v>
      </c>
      <c r="F33" s="21" t="str">
        <f>IF(ISERROR(VLOOKUP(A33,DATA_OLSS!$A$3:$B$854,1,0)),"TIDAK ADA","ADA")</f>
        <v>ADA</v>
      </c>
    </row>
    <row r="34" spans="1:6" ht="15" x14ac:dyDescent="0.2">
      <c r="A34" s="22" t="s">
        <v>99</v>
      </c>
      <c r="B34" s="22" t="s">
        <v>100</v>
      </c>
      <c r="C34" s="23">
        <v>44686</v>
      </c>
      <c r="D34" s="23">
        <v>44656</v>
      </c>
      <c r="E34" s="24" t="s">
        <v>101</v>
      </c>
      <c r="F34" s="21" t="str">
        <f>IF(ISERROR(VLOOKUP(A34,DATA_OLSS!$A$3:$B$854,1,0)),"TIDAK ADA","ADA")</f>
        <v>ADA</v>
      </c>
    </row>
    <row r="35" spans="1:6" ht="15" x14ac:dyDescent="0.2">
      <c r="A35" s="22" t="s">
        <v>18</v>
      </c>
      <c r="B35" s="22" t="s">
        <v>19</v>
      </c>
      <c r="C35" s="23">
        <v>44700</v>
      </c>
      <c r="D35" s="23">
        <v>44656</v>
      </c>
      <c r="E35" s="24" t="s">
        <v>20</v>
      </c>
      <c r="F35" s="21" t="str">
        <f>IF(ISERROR(VLOOKUP(A35,DATA_OLSS!$A$3:$B$854,1,0)),"TIDAK ADA","ADA")</f>
        <v>ADA</v>
      </c>
    </row>
    <row r="36" spans="1:6" ht="15" x14ac:dyDescent="0.2">
      <c r="A36" s="22" t="s">
        <v>21</v>
      </c>
      <c r="B36" s="22" t="s">
        <v>19</v>
      </c>
      <c r="C36" s="23">
        <v>44700</v>
      </c>
      <c r="D36" s="23">
        <v>44656</v>
      </c>
      <c r="E36" s="24" t="s">
        <v>22</v>
      </c>
      <c r="F36" s="21" t="str">
        <f>IF(ISERROR(VLOOKUP(A36,DATA_OLSS!$A$3:$B$854,1,0)),"TIDAK ADA","ADA")</f>
        <v>ADA</v>
      </c>
    </row>
    <row r="37" spans="1:6" ht="15" x14ac:dyDescent="0.2">
      <c r="A37" s="22" t="s">
        <v>23</v>
      </c>
      <c r="B37" s="22" t="s">
        <v>19</v>
      </c>
      <c r="C37" s="23">
        <v>44700</v>
      </c>
      <c r="D37" s="23">
        <v>44656</v>
      </c>
      <c r="E37" s="24" t="s">
        <v>24</v>
      </c>
      <c r="F37" s="21" t="str">
        <f>IF(ISERROR(VLOOKUP(A37,DATA_OLSS!$A$3:$B$854,1,0)),"TIDAK ADA","ADA")</f>
        <v>ADA</v>
      </c>
    </row>
    <row r="38" spans="1:6" ht="15" x14ac:dyDescent="0.2">
      <c r="A38" s="22" t="s">
        <v>25</v>
      </c>
      <c r="B38" s="22" t="s">
        <v>26</v>
      </c>
      <c r="C38" s="23">
        <v>44716</v>
      </c>
      <c r="D38" s="23">
        <v>44656</v>
      </c>
      <c r="E38" s="24" t="s">
        <v>27</v>
      </c>
      <c r="F38" s="21" t="str">
        <f>IF(ISERROR(VLOOKUP(A38,DATA_OLSS!$A$3:$B$854,1,0)),"TIDAK ADA","ADA")</f>
        <v>ADA</v>
      </c>
    </row>
    <row r="39" spans="1:6" ht="15" x14ac:dyDescent="0.2">
      <c r="A39" s="22" t="s">
        <v>28</v>
      </c>
      <c r="B39" s="22" t="s">
        <v>29</v>
      </c>
      <c r="C39" s="23">
        <v>44700</v>
      </c>
      <c r="D39" s="23">
        <v>44656</v>
      </c>
      <c r="E39" s="24" t="s">
        <v>30</v>
      </c>
      <c r="F39" s="21" t="str">
        <f>IF(ISERROR(VLOOKUP(A39,DATA_OLSS!$A$3:$B$854,1,0)),"TIDAK ADA","ADA")</f>
        <v>ADA</v>
      </c>
    </row>
    <row r="40" spans="1:6" ht="15" x14ac:dyDescent="0.2">
      <c r="A40" s="22" t="s">
        <v>31</v>
      </c>
      <c r="B40" s="22" t="s">
        <v>29</v>
      </c>
      <c r="C40" s="23">
        <v>44700</v>
      </c>
      <c r="D40" s="23">
        <v>44656</v>
      </c>
      <c r="E40" s="24" t="s">
        <v>32</v>
      </c>
      <c r="F40" s="21" t="str">
        <f>IF(ISERROR(VLOOKUP(A40,DATA_OLSS!$A$3:$B$854,1,0)),"TIDAK ADA","ADA")</f>
        <v>ADA</v>
      </c>
    </row>
    <row r="41" spans="1:6" ht="15" x14ac:dyDescent="0.2">
      <c r="A41" s="22" t="s">
        <v>33</v>
      </c>
      <c r="B41" s="22" t="s">
        <v>34</v>
      </c>
      <c r="C41" s="23">
        <v>44688</v>
      </c>
      <c r="D41" s="23">
        <v>44656</v>
      </c>
      <c r="E41" s="24" t="s">
        <v>35</v>
      </c>
      <c r="F41" s="21" t="str">
        <f>IF(ISERROR(VLOOKUP(A41,DATA_OLSS!$A$3:$B$854,1,0)),"TIDAK ADA","ADA")</f>
        <v>ADA</v>
      </c>
    </row>
    <row r="42" spans="1:6" ht="15" x14ac:dyDescent="0.2">
      <c r="A42" s="22" t="s">
        <v>36</v>
      </c>
      <c r="B42" s="22" t="s">
        <v>37</v>
      </c>
      <c r="C42" s="23">
        <v>44718</v>
      </c>
      <c r="D42" s="23">
        <v>44656</v>
      </c>
      <c r="E42" s="24" t="s">
        <v>38</v>
      </c>
      <c r="F42" s="21" t="str">
        <f>IF(ISERROR(VLOOKUP(A42,DATA_OLSS!$A$3:$B$854,1,0)),"TIDAK ADA","ADA")</f>
        <v>ADA</v>
      </c>
    </row>
    <row r="43" spans="1:6" ht="15" x14ac:dyDescent="0.2">
      <c r="A43" s="22" t="s">
        <v>39</v>
      </c>
      <c r="B43" s="22" t="s">
        <v>40</v>
      </c>
      <c r="C43" s="23">
        <v>44688</v>
      </c>
      <c r="D43" s="23">
        <v>44656</v>
      </c>
      <c r="E43" s="24" t="s">
        <v>41</v>
      </c>
      <c r="F43" s="21" t="str">
        <f>IF(ISERROR(VLOOKUP(A43,DATA_OLSS!$A$3:$B$854,1,0)),"TIDAK ADA","ADA")</f>
        <v>ADA</v>
      </c>
    </row>
    <row r="44" spans="1:6" ht="15" x14ac:dyDescent="0.2">
      <c r="A44" s="22" t="s">
        <v>42</v>
      </c>
      <c r="B44" s="22" t="s">
        <v>43</v>
      </c>
      <c r="C44" s="23">
        <v>44718</v>
      </c>
      <c r="D44" s="23">
        <v>44656</v>
      </c>
      <c r="E44" s="24" t="s">
        <v>44</v>
      </c>
      <c r="F44" s="21" t="str">
        <f>IF(ISERROR(VLOOKUP(A44,DATA_OLSS!$A$3:$B$854,1,0)),"TIDAK ADA","ADA")</f>
        <v>ADA</v>
      </c>
    </row>
    <row r="45" spans="1:6" ht="15" x14ac:dyDescent="0.2">
      <c r="A45" s="22" t="s">
        <v>45</v>
      </c>
      <c r="B45" s="22" t="s">
        <v>46</v>
      </c>
      <c r="C45" s="23">
        <v>44716</v>
      </c>
      <c r="D45" s="23">
        <v>44656</v>
      </c>
      <c r="E45" s="24" t="s">
        <v>47</v>
      </c>
      <c r="F45" s="21" t="str">
        <f>IF(ISERROR(VLOOKUP(A45,DATA_OLSS!$A$3:$B$854,1,0)),"TIDAK ADA","ADA")</f>
        <v>ADA</v>
      </c>
    </row>
    <row r="46" spans="1:6" ht="15" x14ac:dyDescent="0.2">
      <c r="A46" s="22" t="s">
        <v>48</v>
      </c>
      <c r="B46" s="22" t="s">
        <v>46</v>
      </c>
      <c r="C46" s="23">
        <v>44716</v>
      </c>
      <c r="D46" s="23">
        <v>44656</v>
      </c>
      <c r="E46" s="24" t="s">
        <v>49</v>
      </c>
      <c r="F46" s="21" t="str">
        <f>IF(ISERROR(VLOOKUP(A46,DATA_OLSS!$A$3:$B$854,1,0)),"TIDAK ADA","ADA")</f>
        <v>ADA</v>
      </c>
    </row>
    <row r="47" spans="1:6" ht="15" x14ac:dyDescent="0.2">
      <c r="A47" s="22" t="s">
        <v>50</v>
      </c>
      <c r="B47" s="22" t="s">
        <v>51</v>
      </c>
      <c r="C47" s="23">
        <v>44700</v>
      </c>
      <c r="D47" s="23">
        <v>44656</v>
      </c>
      <c r="E47" s="24" t="s">
        <v>52</v>
      </c>
      <c r="F47" s="21" t="str">
        <f>IF(ISERROR(VLOOKUP(A47,DATA_OLSS!$A$3:$B$854,1,0)),"TIDAK ADA","ADA")</f>
        <v>ADA</v>
      </c>
    </row>
    <row r="48" spans="1:6" ht="15" x14ac:dyDescent="0.2">
      <c r="A48" s="22" t="s">
        <v>53</v>
      </c>
      <c r="B48" s="22" t="s">
        <v>51</v>
      </c>
      <c r="C48" s="23">
        <v>44700</v>
      </c>
      <c r="D48" s="23">
        <v>44656</v>
      </c>
      <c r="E48" s="24" t="s">
        <v>54</v>
      </c>
      <c r="F48" s="21" t="str">
        <f>IF(ISERROR(VLOOKUP(A48,DATA_OLSS!$A$3:$B$854,1,0)),"TIDAK ADA","ADA")</f>
        <v>ADA</v>
      </c>
    </row>
    <row r="49" spans="1:6" ht="15" x14ac:dyDescent="0.2">
      <c r="A49" s="22" t="s">
        <v>55</v>
      </c>
      <c r="B49" s="22" t="s">
        <v>56</v>
      </c>
      <c r="C49" s="23">
        <v>44716</v>
      </c>
      <c r="D49" s="23">
        <v>44656</v>
      </c>
      <c r="E49" s="24" t="s">
        <v>57</v>
      </c>
      <c r="F49" s="21" t="str">
        <f>IF(ISERROR(VLOOKUP(A49,DATA_OLSS!$A$3:$B$854,1,0)),"TIDAK ADA","ADA")</f>
        <v>ADA</v>
      </c>
    </row>
    <row r="50" spans="1:6" ht="15" x14ac:dyDescent="0.2">
      <c r="A50" s="22" t="s">
        <v>58</v>
      </c>
      <c r="B50" s="22" t="s">
        <v>59</v>
      </c>
      <c r="C50" s="23">
        <v>44700</v>
      </c>
      <c r="D50" s="23">
        <v>44656</v>
      </c>
      <c r="E50" s="24" t="s">
        <v>60</v>
      </c>
      <c r="F50" s="21" t="str">
        <f>IF(ISERROR(VLOOKUP(A50,DATA_OLSS!$A$3:$B$854,1,0)),"TIDAK ADA","ADA")</f>
        <v>ADA</v>
      </c>
    </row>
    <row r="51" spans="1:6" ht="15" x14ac:dyDescent="0.2">
      <c r="A51" s="22" t="s">
        <v>61</v>
      </c>
      <c r="B51" s="22" t="s">
        <v>62</v>
      </c>
      <c r="C51" s="23">
        <v>44716</v>
      </c>
      <c r="D51" s="23">
        <v>44656</v>
      </c>
      <c r="E51" s="24" t="s">
        <v>63</v>
      </c>
      <c r="F51" s="21" t="str">
        <f>IF(ISERROR(VLOOKUP(A51,DATA_OLSS!$A$3:$B$854,1,0)),"TIDAK ADA","ADA")</f>
        <v>ADA</v>
      </c>
    </row>
    <row r="52" spans="1:6" ht="15" x14ac:dyDescent="0.2">
      <c r="A52" s="22" t="s">
        <v>64</v>
      </c>
      <c r="B52" s="22" t="s">
        <v>62</v>
      </c>
      <c r="C52" s="23">
        <v>44716</v>
      </c>
      <c r="D52" s="23">
        <v>44656</v>
      </c>
      <c r="E52" s="24" t="s">
        <v>65</v>
      </c>
      <c r="F52" s="21" t="str">
        <f>IF(ISERROR(VLOOKUP(A52,DATA_OLSS!$A$3:$B$854,1,0)),"TIDAK ADA","ADA")</f>
        <v>ADA</v>
      </c>
    </row>
    <row r="53" spans="1:6" ht="15" x14ac:dyDescent="0.2">
      <c r="A53" s="22" t="s">
        <v>66</v>
      </c>
      <c r="B53" s="22" t="s">
        <v>17</v>
      </c>
      <c r="C53" s="23">
        <v>44685</v>
      </c>
      <c r="D53" s="23">
        <v>44656</v>
      </c>
      <c r="E53" s="24" t="s">
        <v>67</v>
      </c>
      <c r="F53" s="21" t="str">
        <f>IF(ISERROR(VLOOKUP(A53,DATA_OLSS!$A$3:$B$854,1,0)),"TIDAK ADA","ADA")</f>
        <v>ADA</v>
      </c>
    </row>
    <row r="54" spans="1:6" ht="15" x14ac:dyDescent="0.2">
      <c r="A54" s="22" t="s">
        <v>68</v>
      </c>
      <c r="B54" s="22" t="s">
        <v>69</v>
      </c>
      <c r="C54" s="23">
        <v>44686</v>
      </c>
      <c r="D54" s="23">
        <v>44656</v>
      </c>
      <c r="E54" s="24" t="s">
        <v>70</v>
      </c>
      <c r="F54" s="21" t="str">
        <f>IF(ISERROR(VLOOKUP(A54,DATA_OLSS!$A$3:$B$854,1,0)),"TIDAK ADA","ADA")</f>
        <v>ADA</v>
      </c>
    </row>
    <row r="55" spans="1:6" ht="15" x14ac:dyDescent="0.2">
      <c r="A55" s="22" t="s">
        <v>71</v>
      </c>
      <c r="B55" s="22" t="s">
        <v>69</v>
      </c>
      <c r="C55" s="23">
        <v>44686</v>
      </c>
      <c r="D55" s="23">
        <v>44656</v>
      </c>
      <c r="E55" s="24" t="s">
        <v>72</v>
      </c>
      <c r="F55" s="21" t="str">
        <f>IF(ISERROR(VLOOKUP(A55,DATA_OLSS!$A$3:$B$854,1,0)),"TIDAK ADA","ADA")</f>
        <v>ADA</v>
      </c>
    </row>
    <row r="56" spans="1:6" ht="15" x14ac:dyDescent="0.2">
      <c r="A56" s="22" t="s">
        <v>73</v>
      </c>
      <c r="B56" s="22" t="s">
        <v>17</v>
      </c>
      <c r="C56" s="23">
        <v>44686</v>
      </c>
      <c r="D56" s="23">
        <v>44656</v>
      </c>
      <c r="E56" s="24" t="s">
        <v>74</v>
      </c>
      <c r="F56" s="21" t="str">
        <f>IF(ISERROR(VLOOKUP(A56,DATA_OLSS!$A$3:$B$854,1,0)),"TIDAK ADA","ADA")</f>
        <v>ADA</v>
      </c>
    </row>
    <row r="57" spans="1:6" ht="15" x14ac:dyDescent="0.2">
      <c r="A57" s="22" t="s">
        <v>75</v>
      </c>
      <c r="B57" s="22" t="s">
        <v>76</v>
      </c>
      <c r="C57" s="23">
        <v>44731</v>
      </c>
      <c r="D57" s="23">
        <v>44656</v>
      </c>
      <c r="E57" s="24" t="s">
        <v>77</v>
      </c>
      <c r="F57" s="21" t="str">
        <f>IF(ISERROR(VLOOKUP(A57,DATA_OLSS!$A$3:$B$854,1,0)),"TIDAK ADA","ADA")</f>
        <v>ADA</v>
      </c>
    </row>
    <row r="58" spans="1:6" ht="15" x14ac:dyDescent="0.2">
      <c r="A58" s="22" t="s">
        <v>78</v>
      </c>
      <c r="B58" s="22" t="s">
        <v>16</v>
      </c>
      <c r="C58" s="23">
        <v>44716</v>
      </c>
      <c r="D58" s="23">
        <v>44656</v>
      </c>
      <c r="E58" s="24" t="s">
        <v>79</v>
      </c>
      <c r="F58" s="21" t="str">
        <f>IF(ISERROR(VLOOKUP(A58,DATA_OLSS!$A$3:$B$854,1,0)),"TIDAK ADA","ADA")</f>
        <v>ADA</v>
      </c>
    </row>
    <row r="59" spans="1:6" ht="15" x14ac:dyDescent="0.2">
      <c r="A59" s="22" t="s">
        <v>80</v>
      </c>
      <c r="B59" s="22" t="s">
        <v>81</v>
      </c>
      <c r="C59" s="23">
        <v>44731</v>
      </c>
      <c r="D59" s="23">
        <v>44656</v>
      </c>
      <c r="E59" s="24" t="s">
        <v>82</v>
      </c>
      <c r="F59" s="21" t="str">
        <f>IF(ISERROR(VLOOKUP(A59,DATA_OLSS!$A$3:$B$854,1,0)),"TIDAK ADA","ADA")</f>
        <v>ADA</v>
      </c>
    </row>
    <row r="60" spans="1:6" ht="15" x14ac:dyDescent="0.2">
      <c r="A60" s="22" t="s">
        <v>83</v>
      </c>
      <c r="B60" s="22" t="s">
        <v>84</v>
      </c>
      <c r="C60" s="23">
        <v>44716</v>
      </c>
      <c r="D60" s="23">
        <v>44656</v>
      </c>
      <c r="E60" s="24" t="s">
        <v>85</v>
      </c>
      <c r="F60" s="21" t="str">
        <f>IF(ISERROR(VLOOKUP(A60,DATA_OLSS!$A$3:$B$854,1,0)),"TIDAK ADA","ADA")</f>
        <v>ADA</v>
      </c>
    </row>
    <row r="61" spans="1:6" ht="15" x14ac:dyDescent="0.2">
      <c r="A61" s="22" t="s">
        <v>86</v>
      </c>
      <c r="B61" s="22" t="s">
        <v>15</v>
      </c>
      <c r="C61" s="23">
        <v>44715</v>
      </c>
      <c r="D61" s="23">
        <v>44656</v>
      </c>
      <c r="E61" s="24" t="s">
        <v>87</v>
      </c>
      <c r="F61" s="21" t="str">
        <f>IF(ISERROR(VLOOKUP(A61,DATA_OLSS!$A$3:$B$854,1,0)),"TIDAK ADA","ADA")</f>
        <v>ADA</v>
      </c>
    </row>
    <row r="62" spans="1:6" ht="15" x14ac:dyDescent="0.2">
      <c r="A62" s="22" t="s">
        <v>88</v>
      </c>
      <c r="B62" s="22" t="s">
        <v>89</v>
      </c>
      <c r="C62" s="23">
        <v>44670</v>
      </c>
      <c r="D62" s="23">
        <v>44656</v>
      </c>
      <c r="E62" s="24" t="s">
        <v>90</v>
      </c>
      <c r="F62" s="21" t="str">
        <f>IF(ISERROR(VLOOKUP(A62,DATA_OLSS!$A$3:$B$854,1,0)),"TIDAK ADA","ADA")</f>
        <v>ADA</v>
      </c>
    </row>
    <row r="63" spans="1:6" ht="15" x14ac:dyDescent="0.2">
      <c r="A63" s="22" t="s">
        <v>91</v>
      </c>
      <c r="B63" s="22" t="s">
        <v>15</v>
      </c>
      <c r="C63" s="23">
        <v>44716</v>
      </c>
      <c r="D63" s="23">
        <v>44656</v>
      </c>
      <c r="E63" s="24" t="s">
        <v>92</v>
      </c>
      <c r="F63" s="21" t="str">
        <f>IF(ISERROR(VLOOKUP(A63,DATA_OLSS!$A$3:$B$854,1,0)),"TIDAK ADA","ADA")</f>
        <v>ADA</v>
      </c>
    </row>
    <row r="64" spans="1:6" ht="15" x14ac:dyDescent="0.2">
      <c r="A64" s="22" t="s">
        <v>93</v>
      </c>
      <c r="B64" s="22" t="s">
        <v>94</v>
      </c>
      <c r="C64" s="23">
        <v>44688</v>
      </c>
      <c r="D64" s="23">
        <v>44656</v>
      </c>
      <c r="E64" s="24" t="s">
        <v>95</v>
      </c>
      <c r="F64" s="21" t="str">
        <f>IF(ISERROR(VLOOKUP(A64,DATA_OLSS!$A$3:$B$854,1,0)),"TIDAK ADA","ADA")</f>
        <v>ADA</v>
      </c>
    </row>
    <row r="65" spans="1:6" ht="15" x14ac:dyDescent="0.2">
      <c r="A65" s="22" t="s">
        <v>96</v>
      </c>
      <c r="B65" s="22" t="s">
        <v>97</v>
      </c>
      <c r="C65" s="23">
        <v>44686</v>
      </c>
      <c r="D65" s="23">
        <v>44656</v>
      </c>
      <c r="E65" s="24" t="s">
        <v>98</v>
      </c>
      <c r="F65" s="21" t="str">
        <f>IF(ISERROR(VLOOKUP(A65,DATA_OLSS!$A$3:$B$854,1,0)),"TIDAK ADA","ADA")</f>
        <v>ADA</v>
      </c>
    </row>
    <row r="66" spans="1:6" ht="15" x14ac:dyDescent="0.2">
      <c r="A66" s="22" t="s">
        <v>99</v>
      </c>
      <c r="B66" s="22" t="s">
        <v>100</v>
      </c>
      <c r="C66" s="23">
        <v>44686</v>
      </c>
      <c r="D66" s="23">
        <v>44656</v>
      </c>
      <c r="E66" s="24" t="s">
        <v>101</v>
      </c>
      <c r="F66" s="21" t="str">
        <f>IF(ISERROR(VLOOKUP(A66,DATA_OLSS!$A$3:$B$854,1,0)),"TIDAK ADA","ADA")</f>
        <v>ADA</v>
      </c>
    </row>
  </sheetData>
  <autoFilter ref="A2:F2" xr:uid="{00000000-0009-0000-0000-000000000000}">
    <sortState xmlns:xlrd2="http://schemas.microsoft.com/office/spreadsheetml/2017/richdata2" ref="A2:F2">
      <sortCondition ref="A2"/>
    </sortState>
  </autoFilter>
  <sortState xmlns:xlrd2="http://schemas.microsoft.com/office/spreadsheetml/2017/richdata2" ref="A3:E66">
    <sortCondition ref="D3:D66"/>
  </sortState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showGridLines="0" zoomScale="85" zoomScaleNormal="85" workbookViewId="0">
      <selection sqref="A1:F1"/>
    </sheetView>
  </sheetViews>
  <sheetFormatPr defaultRowHeight="12.75" x14ac:dyDescent="0.2"/>
  <cols>
    <col min="1" max="1" width="21" bestFit="1" customWidth="1"/>
    <col min="2" max="2" width="56.42578125" bestFit="1" customWidth="1"/>
    <col min="3" max="3" width="21.5703125" style="20" customWidth="1"/>
    <col min="4" max="4" width="13" style="20" bestFit="1" customWidth="1"/>
    <col min="5" max="5" width="12.85546875" style="20" bestFit="1" customWidth="1"/>
    <col min="6" max="6" width="23" bestFit="1" customWidth="1"/>
  </cols>
  <sheetData>
    <row r="1" spans="1:6" x14ac:dyDescent="0.2">
      <c r="A1" s="25" t="s">
        <v>3</v>
      </c>
      <c r="B1" s="26"/>
      <c r="C1" s="26"/>
      <c r="D1" s="26"/>
      <c r="E1" s="26"/>
      <c r="F1" s="27"/>
    </row>
    <row r="2" spans="1:6" x14ac:dyDescent="0.2">
      <c r="A2" s="1" t="s">
        <v>0</v>
      </c>
      <c r="B2" s="1" t="s">
        <v>6</v>
      </c>
      <c r="C2" s="18" t="s">
        <v>14</v>
      </c>
      <c r="D2" s="19" t="s">
        <v>7</v>
      </c>
      <c r="E2" s="19" t="s">
        <v>8</v>
      </c>
      <c r="F2" s="1" t="s">
        <v>9</v>
      </c>
    </row>
    <row r="3" spans="1:6" x14ac:dyDescent="0.2">
      <c r="A3" s="8" t="s">
        <v>18</v>
      </c>
      <c r="B3" s="8" t="s">
        <v>19</v>
      </c>
      <c r="C3" s="20">
        <v>44626</v>
      </c>
      <c r="D3" s="20">
        <v>44656</v>
      </c>
      <c r="E3" s="20">
        <v>44700</v>
      </c>
      <c r="F3" s="8" t="s">
        <v>20</v>
      </c>
    </row>
    <row r="4" spans="1:6" x14ac:dyDescent="0.2">
      <c r="A4" s="8" t="s">
        <v>21</v>
      </c>
      <c r="B4" s="8" t="s">
        <v>19</v>
      </c>
      <c r="C4" s="20">
        <v>44626</v>
      </c>
      <c r="D4" s="20">
        <v>44656</v>
      </c>
      <c r="E4" s="20">
        <v>44700</v>
      </c>
      <c r="F4" s="8" t="s">
        <v>22</v>
      </c>
    </row>
    <row r="5" spans="1:6" x14ac:dyDescent="0.2">
      <c r="A5" s="8" t="s">
        <v>23</v>
      </c>
      <c r="B5" s="8" t="s">
        <v>19</v>
      </c>
      <c r="C5" s="20">
        <v>44626</v>
      </c>
      <c r="D5" s="20">
        <v>44656</v>
      </c>
      <c r="E5" s="20">
        <v>44700</v>
      </c>
      <c r="F5" s="8" t="s">
        <v>24</v>
      </c>
    </row>
    <row r="6" spans="1:6" x14ac:dyDescent="0.2">
      <c r="A6" s="8" t="s">
        <v>25</v>
      </c>
      <c r="B6" s="8" t="s">
        <v>26</v>
      </c>
      <c r="C6" s="20">
        <v>44626</v>
      </c>
      <c r="D6" s="20">
        <v>44656</v>
      </c>
      <c r="E6" s="20">
        <v>44716</v>
      </c>
      <c r="F6" s="8" t="s">
        <v>27</v>
      </c>
    </row>
    <row r="7" spans="1:6" x14ac:dyDescent="0.2">
      <c r="A7" s="8" t="s">
        <v>28</v>
      </c>
      <c r="B7" s="8" t="s">
        <v>103</v>
      </c>
      <c r="C7" s="20">
        <v>44626</v>
      </c>
      <c r="D7" s="20">
        <v>44656</v>
      </c>
      <c r="E7" s="20">
        <v>44700</v>
      </c>
      <c r="F7" s="8" t="s">
        <v>30</v>
      </c>
    </row>
    <row r="8" spans="1:6" x14ac:dyDescent="0.2">
      <c r="A8" s="8" t="s">
        <v>31</v>
      </c>
      <c r="B8" s="8" t="s">
        <v>103</v>
      </c>
      <c r="C8" s="20">
        <v>44626</v>
      </c>
      <c r="D8" s="20">
        <v>44656</v>
      </c>
      <c r="E8" s="20">
        <v>44700</v>
      </c>
      <c r="F8" s="8" t="s">
        <v>32</v>
      </c>
    </row>
    <row r="9" spans="1:6" x14ac:dyDescent="0.2">
      <c r="A9" s="8" t="s">
        <v>33</v>
      </c>
      <c r="B9" s="8" t="s">
        <v>102</v>
      </c>
      <c r="C9" s="20">
        <v>44626</v>
      </c>
      <c r="D9" s="20">
        <v>44656</v>
      </c>
      <c r="E9" s="20">
        <v>44688</v>
      </c>
      <c r="F9" s="8" t="s">
        <v>35</v>
      </c>
    </row>
    <row r="10" spans="1:6" x14ac:dyDescent="0.2">
      <c r="A10" s="8" t="s">
        <v>36</v>
      </c>
      <c r="B10" s="8" t="s">
        <v>37</v>
      </c>
      <c r="C10" s="20">
        <v>44625</v>
      </c>
      <c r="D10" s="20">
        <v>44656</v>
      </c>
      <c r="E10" s="20">
        <v>44656</v>
      </c>
      <c r="F10" s="8" t="s">
        <v>38</v>
      </c>
    </row>
    <row r="11" spans="1:6" x14ac:dyDescent="0.2">
      <c r="A11" s="8" t="s">
        <v>39</v>
      </c>
      <c r="B11" s="8" t="s">
        <v>40</v>
      </c>
      <c r="C11" s="20">
        <v>44626</v>
      </c>
      <c r="D11" s="20">
        <v>44656</v>
      </c>
      <c r="E11" s="20">
        <v>44688</v>
      </c>
      <c r="F11" s="8" t="s">
        <v>41</v>
      </c>
    </row>
    <row r="12" spans="1:6" x14ac:dyDescent="0.2">
      <c r="A12" s="8" t="s">
        <v>42</v>
      </c>
      <c r="B12" s="8" t="s">
        <v>108</v>
      </c>
      <c r="C12" s="20">
        <v>44626</v>
      </c>
      <c r="D12" s="20">
        <v>44656</v>
      </c>
      <c r="E12" s="20">
        <v>44718</v>
      </c>
      <c r="F12" s="8" t="s">
        <v>44</v>
      </c>
    </row>
    <row r="13" spans="1:6" x14ac:dyDescent="0.2">
      <c r="A13" s="8" t="s">
        <v>45</v>
      </c>
      <c r="B13" s="8" t="s">
        <v>105</v>
      </c>
      <c r="C13" s="20">
        <v>44626</v>
      </c>
      <c r="D13" s="20">
        <v>44656</v>
      </c>
      <c r="E13" s="20">
        <v>44716</v>
      </c>
      <c r="F13" s="8" t="s">
        <v>47</v>
      </c>
    </row>
    <row r="14" spans="1:6" x14ac:dyDescent="0.2">
      <c r="A14" s="8" t="s">
        <v>48</v>
      </c>
      <c r="B14" s="8" t="s">
        <v>105</v>
      </c>
      <c r="C14" s="20">
        <v>44626</v>
      </c>
      <c r="D14" s="20">
        <v>44656</v>
      </c>
      <c r="E14" s="20">
        <v>44716</v>
      </c>
      <c r="F14" s="8" t="s">
        <v>49</v>
      </c>
    </row>
    <row r="15" spans="1:6" x14ac:dyDescent="0.2">
      <c r="A15" s="8" t="s">
        <v>50</v>
      </c>
      <c r="B15" s="8" t="s">
        <v>106</v>
      </c>
      <c r="C15" s="20">
        <v>44626</v>
      </c>
      <c r="D15" s="20">
        <v>44656</v>
      </c>
      <c r="E15" s="20">
        <v>44700</v>
      </c>
      <c r="F15" s="8" t="s">
        <v>52</v>
      </c>
    </row>
    <row r="16" spans="1:6" x14ac:dyDescent="0.2">
      <c r="A16" s="8" t="s">
        <v>53</v>
      </c>
      <c r="B16" s="8" t="s">
        <v>106</v>
      </c>
      <c r="C16" s="20">
        <v>44626</v>
      </c>
      <c r="D16" s="20">
        <v>44656</v>
      </c>
      <c r="E16" s="20">
        <v>44700</v>
      </c>
      <c r="F16" s="8" t="s">
        <v>54</v>
      </c>
    </row>
    <row r="17" spans="1:6" x14ac:dyDescent="0.2">
      <c r="A17" s="8" t="s">
        <v>55</v>
      </c>
      <c r="B17" s="8" t="s">
        <v>109</v>
      </c>
      <c r="C17" s="20">
        <v>44626</v>
      </c>
      <c r="D17" s="20">
        <v>44656</v>
      </c>
      <c r="E17" s="20">
        <v>44716</v>
      </c>
      <c r="F17" s="8" t="s">
        <v>57</v>
      </c>
    </row>
    <row r="18" spans="1:6" x14ac:dyDescent="0.2">
      <c r="A18" s="8" t="s">
        <v>58</v>
      </c>
      <c r="B18" s="8" t="s">
        <v>59</v>
      </c>
      <c r="C18" s="20">
        <v>44626</v>
      </c>
      <c r="D18" s="20">
        <v>44656</v>
      </c>
      <c r="E18" s="20">
        <v>44700</v>
      </c>
      <c r="F18" s="8" t="s">
        <v>60</v>
      </c>
    </row>
    <row r="19" spans="1:6" x14ac:dyDescent="0.2">
      <c r="A19" s="8" t="s">
        <v>61</v>
      </c>
      <c r="B19" s="8" t="s">
        <v>104</v>
      </c>
      <c r="C19" s="20">
        <v>44626</v>
      </c>
      <c r="D19" s="20">
        <v>44656</v>
      </c>
      <c r="E19" s="20">
        <v>44716</v>
      </c>
      <c r="F19" s="8" t="s">
        <v>63</v>
      </c>
    </row>
    <row r="20" spans="1:6" x14ac:dyDescent="0.2">
      <c r="A20" s="8" t="s">
        <v>64</v>
      </c>
      <c r="B20" s="8" t="s">
        <v>104</v>
      </c>
      <c r="C20" s="20">
        <v>44626</v>
      </c>
      <c r="D20" s="20">
        <v>44656</v>
      </c>
      <c r="E20" s="20">
        <v>44716</v>
      </c>
      <c r="F20" s="8" t="s">
        <v>65</v>
      </c>
    </row>
    <row r="21" spans="1:6" x14ac:dyDescent="0.2">
      <c r="A21" s="8" t="s">
        <v>66</v>
      </c>
      <c r="B21" s="8" t="s">
        <v>107</v>
      </c>
      <c r="C21" s="20">
        <v>44626</v>
      </c>
      <c r="D21" s="20">
        <v>44656</v>
      </c>
      <c r="E21" s="20">
        <v>44685</v>
      </c>
      <c r="F21" s="8" t="s">
        <v>67</v>
      </c>
    </row>
    <row r="22" spans="1:6" x14ac:dyDescent="0.2">
      <c r="A22" s="8" t="s">
        <v>68</v>
      </c>
      <c r="B22" s="8" t="s">
        <v>69</v>
      </c>
      <c r="C22" s="20">
        <v>44626</v>
      </c>
      <c r="D22" s="20">
        <v>44656</v>
      </c>
      <c r="E22" s="20">
        <v>44686</v>
      </c>
      <c r="F22" s="8" t="s">
        <v>70</v>
      </c>
    </row>
    <row r="23" spans="1:6" x14ac:dyDescent="0.2">
      <c r="A23" s="8" t="s">
        <v>71</v>
      </c>
      <c r="B23" s="8" t="s">
        <v>69</v>
      </c>
      <c r="C23" s="20">
        <v>44626</v>
      </c>
      <c r="D23" s="20">
        <v>44656</v>
      </c>
      <c r="E23" s="20">
        <v>44686</v>
      </c>
      <c r="F23" s="8" t="s">
        <v>72</v>
      </c>
    </row>
    <row r="24" spans="1:6" x14ac:dyDescent="0.2">
      <c r="A24" s="8" t="s">
        <v>73</v>
      </c>
      <c r="B24" s="8" t="s">
        <v>107</v>
      </c>
      <c r="C24" s="20">
        <v>44626</v>
      </c>
      <c r="D24" s="20">
        <v>44656</v>
      </c>
      <c r="E24" s="20">
        <v>44686</v>
      </c>
      <c r="F24" s="8" t="s">
        <v>74</v>
      </c>
    </row>
    <row r="25" spans="1:6" x14ac:dyDescent="0.2">
      <c r="A25" s="8" t="s">
        <v>75</v>
      </c>
      <c r="B25" s="8" t="s">
        <v>76</v>
      </c>
      <c r="C25" s="20">
        <v>44626</v>
      </c>
      <c r="D25" s="20">
        <v>44656</v>
      </c>
      <c r="E25" s="20">
        <v>44731</v>
      </c>
      <c r="F25" s="8" t="s">
        <v>77</v>
      </c>
    </row>
    <row r="26" spans="1:6" x14ac:dyDescent="0.2">
      <c r="A26" s="8" t="s">
        <v>78</v>
      </c>
      <c r="B26" s="8" t="s">
        <v>110</v>
      </c>
      <c r="C26" s="20">
        <v>44626</v>
      </c>
      <c r="D26" s="20">
        <v>44656</v>
      </c>
      <c r="E26" s="20">
        <v>44716</v>
      </c>
      <c r="F26" s="8" t="s">
        <v>79</v>
      </c>
    </row>
    <row r="27" spans="1:6" x14ac:dyDescent="0.2">
      <c r="A27" s="8" t="s">
        <v>80</v>
      </c>
      <c r="B27" s="8" t="s">
        <v>111</v>
      </c>
      <c r="C27" s="20">
        <v>44626</v>
      </c>
      <c r="D27" s="20">
        <v>44656</v>
      </c>
      <c r="E27" s="20">
        <v>44731</v>
      </c>
      <c r="F27" s="8" t="s">
        <v>82</v>
      </c>
    </row>
    <row r="28" spans="1:6" x14ac:dyDescent="0.2">
      <c r="A28" s="8" t="s">
        <v>83</v>
      </c>
      <c r="B28" s="8" t="s">
        <v>84</v>
      </c>
      <c r="C28" s="20">
        <v>44626</v>
      </c>
      <c r="D28" s="20">
        <v>44656</v>
      </c>
      <c r="E28" s="20">
        <v>44716</v>
      </c>
      <c r="F28" s="8" t="s">
        <v>85</v>
      </c>
    </row>
    <row r="29" spans="1:6" x14ac:dyDescent="0.2">
      <c r="A29" s="8" t="s">
        <v>86</v>
      </c>
      <c r="B29" s="8" t="s">
        <v>112</v>
      </c>
      <c r="C29" s="20">
        <v>44626</v>
      </c>
      <c r="D29" s="20">
        <v>44656</v>
      </c>
      <c r="E29" s="20">
        <v>44715</v>
      </c>
      <c r="F29" s="8" t="s">
        <v>87</v>
      </c>
    </row>
    <row r="30" spans="1:6" x14ac:dyDescent="0.2">
      <c r="A30" s="8" t="s">
        <v>88</v>
      </c>
      <c r="B30" s="8" t="s">
        <v>89</v>
      </c>
      <c r="C30" s="20">
        <v>44626</v>
      </c>
      <c r="D30" s="20">
        <v>44656</v>
      </c>
      <c r="E30" s="20">
        <v>44670</v>
      </c>
      <c r="F30" s="8" t="s">
        <v>90</v>
      </c>
    </row>
    <row r="31" spans="1:6" x14ac:dyDescent="0.2">
      <c r="A31" s="8" t="s">
        <v>91</v>
      </c>
      <c r="B31" s="8" t="s">
        <v>112</v>
      </c>
      <c r="C31" s="20">
        <v>44626</v>
      </c>
      <c r="D31" s="20">
        <v>44656</v>
      </c>
      <c r="E31" s="20">
        <v>44716</v>
      </c>
      <c r="F31" s="8" t="s">
        <v>92</v>
      </c>
    </row>
    <row r="32" spans="1:6" x14ac:dyDescent="0.2">
      <c r="A32" s="8" t="s">
        <v>93</v>
      </c>
      <c r="B32" s="8" t="s">
        <v>94</v>
      </c>
      <c r="C32" s="20">
        <v>44626</v>
      </c>
      <c r="D32" s="20">
        <v>44656</v>
      </c>
      <c r="E32" s="20">
        <v>44688</v>
      </c>
      <c r="F32" s="8" t="s">
        <v>95</v>
      </c>
    </row>
    <row r="33" spans="1:6" x14ac:dyDescent="0.2">
      <c r="A33" s="8" t="s">
        <v>96</v>
      </c>
      <c r="B33" s="8" t="s">
        <v>113</v>
      </c>
      <c r="C33" s="20">
        <v>44626</v>
      </c>
      <c r="D33" s="20">
        <v>44656</v>
      </c>
      <c r="E33" s="20">
        <v>44686</v>
      </c>
      <c r="F33" s="8" t="s">
        <v>98</v>
      </c>
    </row>
    <row r="34" spans="1:6" x14ac:dyDescent="0.2">
      <c r="A34" s="8" t="s">
        <v>99</v>
      </c>
      <c r="B34" s="8" t="s">
        <v>100</v>
      </c>
      <c r="C34" s="20">
        <v>44626</v>
      </c>
      <c r="D34" s="20">
        <v>44656</v>
      </c>
      <c r="E34" s="20">
        <v>44686</v>
      </c>
      <c r="F34" s="8" t="s">
        <v>101</v>
      </c>
    </row>
  </sheetData>
  <autoFilter ref="A2:F2" xr:uid="{00000000-0009-0000-0000-000001000000}">
    <sortState xmlns:xlrd2="http://schemas.microsoft.com/office/spreadsheetml/2017/richdata2" ref="A2:F2">
      <sortCondition ref="D2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7"/>
  <sheetViews>
    <sheetView showGridLines="0" tabSelected="1" workbookViewId="0"/>
  </sheetViews>
  <sheetFormatPr defaultRowHeight="12.75" x14ac:dyDescent="0.2"/>
  <cols>
    <col min="1" max="1" width="11.7109375" bestFit="1" customWidth="1"/>
    <col min="2" max="2" width="29" bestFit="1" customWidth="1"/>
    <col min="4" max="4" width="11.7109375" bestFit="1" customWidth="1"/>
    <col min="5" max="5" width="29" bestFit="1" customWidth="1"/>
    <col min="6" max="6" width="5" customWidth="1"/>
    <col min="7" max="7" width="14.5703125" customWidth="1"/>
    <col min="8" max="8" width="15.28515625" customWidth="1"/>
    <col min="9" max="9" width="14" customWidth="1"/>
    <col min="10" max="10" width="8.28515625" bestFit="1" customWidth="1"/>
    <col min="11" max="11" width="33.7109375" customWidth="1"/>
  </cols>
  <sheetData>
    <row r="3" spans="1:11" x14ac:dyDescent="0.2">
      <c r="A3" s="5" t="s">
        <v>2</v>
      </c>
      <c r="B3" t="s">
        <v>10</v>
      </c>
      <c r="D3" s="5" t="s">
        <v>3</v>
      </c>
      <c r="E3" t="s">
        <v>10</v>
      </c>
    </row>
    <row r="4" spans="1:11" x14ac:dyDescent="0.2">
      <c r="A4" s="6">
        <v>44656</v>
      </c>
      <c r="B4" s="7">
        <v>64</v>
      </c>
      <c r="D4" s="6">
        <v>44656</v>
      </c>
      <c r="E4" s="7">
        <v>32</v>
      </c>
      <c r="F4" s="7"/>
    </row>
    <row r="5" spans="1:11" x14ac:dyDescent="0.2">
      <c r="A5" s="6" t="s">
        <v>1</v>
      </c>
      <c r="B5" s="7">
        <v>64</v>
      </c>
      <c r="D5" s="6" t="s">
        <v>1</v>
      </c>
      <c r="E5" s="7">
        <v>32</v>
      </c>
      <c r="F5" s="7"/>
    </row>
    <row r="6" spans="1:11" x14ac:dyDescent="0.2">
      <c r="F6" s="7"/>
    </row>
    <row r="7" spans="1:11" x14ac:dyDescent="0.2">
      <c r="F7" s="7"/>
    </row>
    <row r="8" spans="1:11" x14ac:dyDescent="0.2">
      <c r="F8" s="7"/>
    </row>
    <row r="9" spans="1:11" x14ac:dyDescent="0.2">
      <c r="F9" s="7"/>
    </row>
    <row r="10" spans="1:11" x14ac:dyDescent="0.2">
      <c r="F10" s="7"/>
    </row>
    <row r="11" spans="1:11" x14ac:dyDescent="0.2">
      <c r="F11" s="7"/>
    </row>
    <row r="12" spans="1:11" x14ac:dyDescent="0.2">
      <c r="F12" s="7"/>
    </row>
    <row r="15" spans="1:11" x14ac:dyDescent="0.2">
      <c r="G15" s="4" t="s">
        <v>12</v>
      </c>
      <c r="H15" s="4" t="s">
        <v>11</v>
      </c>
      <c r="I15" s="4" t="s">
        <v>3</v>
      </c>
      <c r="J15" s="4" t="s">
        <v>5</v>
      </c>
      <c r="K15" s="4" t="s">
        <v>13</v>
      </c>
    </row>
    <row r="16" spans="1:11" s="8" customFormat="1" x14ac:dyDescent="0.2">
      <c r="G16" s="16">
        <f>D4</f>
        <v>44656</v>
      </c>
      <c r="H16" s="9">
        <f>GETPIVOTDATA("AGREEMENTNUMBER",$A$3,"DUE_DATE",DATE(YEAR(G16),MONTH(G16),DAY(G16)))</f>
        <v>64</v>
      </c>
      <c r="I16" s="9">
        <f>GETPIVOTDATA("AGREEMENTNUMBER",$D$3,"DUE_DATE",DATE(YEAR(G16),MONTH(G16),DAY(G16)))</f>
        <v>32</v>
      </c>
      <c r="J16" s="15" t="str">
        <f>IF(H16=I16,"-","Selisih")</f>
        <v>Selisih</v>
      </c>
      <c r="K16" s="11" t="str">
        <f>IF(H16=I16,"Tidak ada selisih","Selisih")</f>
        <v>Selisih</v>
      </c>
    </row>
    <row r="17" spans="7:11" x14ac:dyDescent="0.2">
      <c r="G17" s="12" t="s">
        <v>1</v>
      </c>
      <c r="H17" s="13">
        <f>SUM(H16:H16)</f>
        <v>64</v>
      </c>
      <c r="I17" s="13">
        <f>SUM(I16:I16)</f>
        <v>32</v>
      </c>
      <c r="J17" s="17" t="str">
        <f t="shared" ref="J17" si="0">IF(H17=I17,"-","Selisih")</f>
        <v>Selisih</v>
      </c>
      <c r="K17" s="14" t="str">
        <f>IF(H17=I17,"Tidak ada selisih","Selisih")</f>
        <v>Selisih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DATA_MFAPPL</vt:lpstr>
      <vt:lpstr>DATA_OLSS</vt:lpstr>
      <vt:lpstr>SumBill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 Zah Putra</dc:creator>
  <cp:lastModifiedBy>Aryo Budi Dwi Prasetyo</cp:lastModifiedBy>
  <dcterms:created xsi:type="dcterms:W3CDTF">2018-09-07T11:49:49Z</dcterms:created>
  <dcterms:modified xsi:type="dcterms:W3CDTF">2022-04-08T05:44:22Z</dcterms:modified>
</cp:coreProperties>
</file>