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\OLS-Notes\Primbon OLS\Tiket Pak Firman\"/>
    </mc:Choice>
  </mc:AlternateContent>
  <xr:revisionPtr revIDLastSave="0" documentId="13_ncr:1_{1DBCAD27-C70D-4728-B843-3872FED91B4C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DATA_MFAPPL" sheetId="1" r:id="rId1"/>
    <sheet name="DATA_OLSS" sheetId="4" r:id="rId2"/>
    <sheet name="SumBill" sheetId="6" r:id="rId3"/>
  </sheets>
  <definedNames>
    <definedName name="_xlnm._FilterDatabase" localSheetId="0" hidden="1">DATA_MFAPPL!$A$2:$F$2</definedName>
    <definedName name="_xlnm._FilterDatabase" localSheetId="1" hidden="1">DATA_OLSS!$A$2:$F$2</definedName>
  </definedNames>
  <calcPr calcId="191029"/>
  <pivotCaches>
    <pivotCache cacheId="34" r:id="rId4"/>
    <pivotCache cacheId="3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G16" i="6" l="1"/>
  <c r="I16" i="6"/>
  <c r="I17" i="6" l="1"/>
  <c r="H16" i="6"/>
  <c r="K16" i="6" l="1"/>
  <c r="H17" i="6"/>
  <c r="J16" i="6"/>
  <c r="K17" i="6"/>
  <c r="J17" i="6"/>
</calcChain>
</file>

<file path=xl/sharedStrings.xml><?xml version="1.0" encoding="utf-8"?>
<sst xmlns="http://schemas.openxmlformats.org/spreadsheetml/2006/main" count="261" uniqueCount="95">
  <si>
    <t>AGREEMENTNUMBER</t>
  </si>
  <si>
    <t>Grand Total</t>
  </si>
  <si>
    <t>MFAPPL</t>
  </si>
  <si>
    <t>OLSS</t>
  </si>
  <si>
    <t>ADA DI OLSS?</t>
  </si>
  <si>
    <t>SELISIH</t>
  </si>
  <si>
    <t>CUSTOMER_NAME</t>
  </si>
  <si>
    <t>DUE_DATE</t>
  </si>
  <si>
    <t>TOP_DATE</t>
  </si>
  <si>
    <t>INVOICENOINSTALMENT</t>
  </si>
  <si>
    <t>Count of AGREEMENTNUMBER</t>
  </si>
  <si>
    <t>MFAPL</t>
  </si>
  <si>
    <t>DUE DATE</t>
  </si>
  <si>
    <t>REMARK</t>
  </si>
  <si>
    <t>START PERIOD</t>
  </si>
  <si>
    <t>MITSUBISHI MOTORS KRAMA YUDHA SALES INDONESIA, PT</t>
  </si>
  <si>
    <t>GRAHAPRIMA SUKSESMANDIRI. PT</t>
  </si>
  <si>
    <t>HARPA SEKAWAN, PT.</t>
  </si>
  <si>
    <t>ANUGERAH PRIMA SEJAHTERAH, PT</t>
  </si>
  <si>
    <t>KRAMA YUDHA TIGA BERLIAN MOTORS</t>
  </si>
  <si>
    <t>KARYAWAN PT ASURANSI EKSPOR INDONESIA. KOPERASI</t>
  </si>
  <si>
    <t>MARGA NUSANTARA JAYA. PT</t>
  </si>
  <si>
    <t>IIJ GLOBAL SOLUTIONS INDONESIA, PT</t>
  </si>
  <si>
    <t>0000020/4/06/07/2020</t>
  </si>
  <si>
    <t>MITRA EKSPEDISI SEJAHTERA. PT</t>
  </si>
  <si>
    <t>30685/INV/SMG/04/2022</t>
  </si>
  <si>
    <t>0000059/4/03/09/2021</t>
  </si>
  <si>
    <t>SETA JASA TRANS. PT</t>
  </si>
  <si>
    <t>30686/INV/SBY/04/2022</t>
  </si>
  <si>
    <t>0000099/4/04/08/2021</t>
  </si>
  <si>
    <t>GRAHA SARANA DUTA. PT</t>
  </si>
  <si>
    <t>30687/INV/BDG/04/2022</t>
  </si>
  <si>
    <t>0000103/4/04/10/2021</t>
  </si>
  <si>
    <t>BANK SYARIAH INDONESIA. TBK, PT</t>
  </si>
  <si>
    <t>30688/INV/BDG/04/2022</t>
  </si>
  <si>
    <t>0000104/4/04/10/2021</t>
  </si>
  <si>
    <t>30689/INV/BDG/04/2022</t>
  </si>
  <si>
    <t>0000201/4/10/10/2018</t>
  </si>
  <si>
    <t>30690/INV/JKS/04/2022</t>
  </si>
  <si>
    <t>0000239/4/10/07/2019</t>
  </si>
  <si>
    <t>BAHANA PRESTASI, PT.</t>
  </si>
  <si>
    <t>30691/INV/JKS/04/2022</t>
  </si>
  <si>
    <t>0000261/4/01/01/2019</t>
  </si>
  <si>
    <t>ASURANSI TOKIO MARINE INDONESIA, PT.</t>
  </si>
  <si>
    <t>30692/INV/JKC/04/2022</t>
  </si>
  <si>
    <t>0000274/4/01/03/2019</t>
  </si>
  <si>
    <t>KOPERASI KARYAWAN COGINDO</t>
  </si>
  <si>
    <t>30693/INV/JKC/04/2022</t>
  </si>
  <si>
    <t>0000302/4/08/02/2020</t>
  </si>
  <si>
    <t>30694/INV/JKN/04/2022</t>
  </si>
  <si>
    <t>0000309/4/10/01/2020</t>
  </si>
  <si>
    <t>30695/INV/JKS/04/2022</t>
  </si>
  <si>
    <t>0000311/4/10/02/2020</t>
  </si>
  <si>
    <t>NEBRASKA PRATAMA, PT</t>
  </si>
  <si>
    <t>30696/INV/JKS/04/2022</t>
  </si>
  <si>
    <t>0000336/4/01/08/2019</t>
  </si>
  <si>
    <t>DKSH INDONESIA, PT</t>
  </si>
  <si>
    <t>30697/INV/JKC/04/2022</t>
  </si>
  <si>
    <t>0000345/4/10/01/2021</t>
  </si>
  <si>
    <t>BANK SINARMAS. PT</t>
  </si>
  <si>
    <t>30698/INV/JKS/04/2022</t>
  </si>
  <si>
    <t>0000359/4/10/01/2021</t>
  </si>
  <si>
    <t>30699/INV/JKS/04/2022</t>
  </si>
  <si>
    <t>0000361/4/08/07/2020</t>
  </si>
  <si>
    <t>30700/INV/JKN/04/2022</t>
  </si>
  <si>
    <t>0000425/4/01/01/2020</t>
  </si>
  <si>
    <t>30701/INV/JKC/04/2022</t>
  </si>
  <si>
    <t>0000469/4/01/05/2020</t>
  </si>
  <si>
    <t>30702/INV/JKC/04/2022</t>
  </si>
  <si>
    <t>0000480/4/08/03/2021</t>
  </si>
  <si>
    <t>30703/INV/JKN/04/2022</t>
  </si>
  <si>
    <t>0000481/4/08/03/2021</t>
  </si>
  <si>
    <t>30704/INV/JKN/04/2022</t>
  </si>
  <si>
    <t>0000571/4/08/08/2021</t>
  </si>
  <si>
    <t>30705/INV/JKN/04/2022</t>
  </si>
  <si>
    <t>0000572/4/08/09/2021</t>
  </si>
  <si>
    <t>30706/INV/JKN/04/2022</t>
  </si>
  <si>
    <t>0000646/4/01/03/2021</t>
  </si>
  <si>
    <t>30707/INV/JKC/04/2022</t>
  </si>
  <si>
    <t>0000656/4/01/03/2021</t>
  </si>
  <si>
    <t>CKD TRADING INDONESIA. PT</t>
  </si>
  <si>
    <t>30708/INV/JKC/04/2022</t>
  </si>
  <si>
    <t>0000800/4/01/06/2021</t>
  </si>
  <si>
    <t>30709/INV/JKC/04/2022</t>
  </si>
  <si>
    <t>0000859/4/01/09/2021</t>
  </si>
  <si>
    <t>30710/INV/JKC/04/2022</t>
  </si>
  <si>
    <t>KRAMA YUDHA TIGA BERLIAN MOTORS. PT</t>
  </si>
  <si>
    <t>PT. ANUGERAH PRIMA SEJAHTERAH</t>
  </si>
  <si>
    <t>HARPA SEKAWAN. PT</t>
  </si>
  <si>
    <t>MITSUBISHI MOTORS KRAMA YUDHA SALES INDONESIA. PT</t>
  </si>
  <si>
    <t>IIJ GLOBAL SOLUTIONS INDONESIA. PT</t>
  </si>
  <si>
    <t>BAHANA PRESTASI. PT</t>
  </si>
  <si>
    <t>PT. ASURANSI TOKIO MARINE INDONESIA</t>
  </si>
  <si>
    <t>NEBRASKA PRATAMA. PT</t>
  </si>
  <si>
    <t>DKSH INDONESIA. 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</si>
</sst>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6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4" borderId="1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2" fillId="4" borderId="5" xfId="0" applyFont="1" applyFill="1" applyBorder="1"/>
    <xf numFmtId="0" fontId="0" fillId="0" borderId="1" xfId="0" applyFont="1" applyFill="1" applyBorder="1" applyAlignment="1">
      <alignment horizontal="left" vertical="top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center" vertical="top"/>
    </xf>
    <xf numFmtId="14" fontId="0" fillId="0" borderId="1" xfId="0" applyNumberFormat="1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center" vertical="top"/>
    </xf>
    <xf numFmtId="164" fontId="0" fillId="4" borderId="1" xfId="0" applyNumberFormat="1" applyFont="1" applyFill="1" applyBorder="1"/>
    <xf numFmtId="164" fontId="2" fillId="4" borderId="1" xfId="0" applyNumberFormat="1" applyFont="1" applyFill="1" applyBorder="1"/>
    <xf numFmtId="164" fontId="0" fillId="0" borderId="0" xfId="0" applyNumberFormat="1"/>
    <xf numFmtId="0" fontId="0" fillId="0" borderId="1" xfId="0" applyBorder="1"/>
    <xf numFmtId="0" fontId="5" fillId="0" borderId="0" xfId="0" applyFont="1" applyBorder="1" applyAlignment="1">
      <alignment vertical="center" wrapText="1"/>
    </xf>
    <xf numFmtId="15" fontId="5" fillId="0" borderId="0" xfId="0" applyNumberFormat="1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o Budi Dwi Prasetyo" refreshedDate="44659.529462384256" createdVersion="6" refreshedVersion="6" minRefreshableVersion="3" recordCount="52" xr:uid="{0E80748E-44BC-433E-97E7-E9D0B596EBBB}">
  <cacheSource type="worksheet">
    <worksheetSource ref="A2:E54" sheet="DATA_MFAPPL"/>
  </cacheSource>
  <cacheFields count="5">
    <cacheField name="AGREEMENTNUMBER" numFmtId="0">
      <sharedItems/>
    </cacheField>
    <cacheField name="CUSTOMER_NAME" numFmtId="0">
      <sharedItems/>
    </cacheField>
    <cacheField name="TOP_DATE" numFmtId="15">
      <sharedItems containsSemiMixedTypes="0" containsNonDate="0" containsDate="1" containsString="0" minDate="2022-04-20T00:00:00" maxDate="2022-07-07T00:00:00"/>
    </cacheField>
    <cacheField name="DUE_DATE" numFmtId="15">
      <sharedItems containsSemiMixedTypes="0" containsNonDate="0" containsDate="1" containsString="0" minDate="2022-04-01T00:00:00" maxDate="2022-04-09T00:00:00" count="8">
        <d v="2022-04-06T00:00:00"/>
        <d v="2022-04-05T00:00:00" u="1"/>
        <d v="2022-04-01T00:00:00" u="1"/>
        <d v="2022-04-02T00:00:00" u="1"/>
        <d v="2022-04-07T00:00:00" u="1"/>
        <d v="2022-04-03T00:00:00" u="1"/>
        <d v="2022-04-08T00:00:00" u="1"/>
        <d v="2022-04-04T00:00:00" u="1"/>
      </sharedItems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o Budi Dwi Prasetyo" refreshedDate="44659.529462847226" createdVersion="6" refreshedVersion="6" minRefreshableVersion="3" recordCount="26" xr:uid="{83801747-EA46-426F-92B7-FA4DEBD87CD2}">
  <cacheSource type="worksheet">
    <worksheetSource ref="A2:F28" sheet="DATA_OLSS"/>
  </cacheSource>
  <cacheFields count="6">
    <cacheField name="AGREEMENTNUMBER" numFmtId="0">
      <sharedItems/>
    </cacheField>
    <cacheField name="CUSTOMER_NAME" numFmtId="0">
      <sharedItems/>
    </cacheField>
    <cacheField name="START PERIOD" numFmtId="164">
      <sharedItems containsSemiMixedTypes="0" containsNonDate="0" containsDate="1" containsString="0" minDate="2022-03-07T00:00:00" maxDate="2022-03-08T00:00:00"/>
    </cacheField>
    <cacheField name="DUE_DATE" numFmtId="164">
      <sharedItems containsSemiMixedTypes="0" containsNonDate="0" containsDate="1" containsString="0" minDate="2022-04-01T00:00:00" maxDate="2022-04-09T00:00:00" count="8">
        <d v="2022-04-06T00:00:00"/>
        <d v="2022-04-05T00:00:00" u="1"/>
        <d v="2022-04-01T00:00:00" u="1"/>
        <d v="2022-04-02T00:00:00" u="1"/>
        <d v="2022-04-07T00:00:00" u="1"/>
        <d v="2022-04-03T00:00:00" u="1"/>
        <d v="2022-04-08T00:00:00" u="1"/>
        <d v="2022-04-04T00:00:00" u="1"/>
      </sharedItems>
    </cacheField>
    <cacheField name="TOP_DATE" numFmtId="164">
      <sharedItems containsSemiMixedTypes="0" containsNonDate="0" containsDate="1" containsString="0" minDate="2022-04-20T00:00:00" maxDate="2022-07-07T00:00:00"/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0000020/4/06/07/2020"/>
    <s v="MITRA EKSPEDISI SEJAHTERA. PT"/>
    <d v="2022-05-20T00:00:00"/>
    <x v="0"/>
    <s v="30685/INV/SMG/04/2022"/>
  </r>
  <r>
    <s v="0000059/4/03/09/2021"/>
    <s v="SETA JASA TRANS. PT"/>
    <d v="2022-06-05T00:00:00"/>
    <x v="0"/>
    <s v="30686/INV/SBY/04/2022"/>
  </r>
  <r>
    <s v="0000099/4/04/08/2021"/>
    <s v="GRAHA SARANA DUTA. PT"/>
    <d v="2022-07-06T00:00:00"/>
    <x v="0"/>
    <s v="30687/INV/BDG/04/2022"/>
  </r>
  <r>
    <s v="0000103/4/04/10/2021"/>
    <s v="BANK SYARIAH INDONESIA. TBK, PT"/>
    <d v="2022-05-20T00:00:00"/>
    <x v="0"/>
    <s v="30688/INV/BDG/04/2022"/>
  </r>
  <r>
    <s v="0000104/4/04/10/2021"/>
    <s v="GRAHA SARANA DUTA. PT"/>
    <d v="2022-07-06T00:00:00"/>
    <x v="0"/>
    <s v="30689/INV/BDG/04/2022"/>
  </r>
  <r>
    <s v="0000201/4/10/10/2018"/>
    <s v="ANUGERAH PRIMA SEJAHTERAH, PT"/>
    <d v="2022-06-04T00:00:00"/>
    <x v="0"/>
    <s v="30690/INV/JKS/04/2022"/>
  </r>
  <r>
    <s v="0000239/4/10/07/2019"/>
    <s v="BAHANA PRESTASI, PT."/>
    <d v="2022-05-05T00:00:00"/>
    <x v="0"/>
    <s v="30691/INV/JKS/04/2022"/>
  </r>
  <r>
    <s v="0000261/4/01/01/2019"/>
    <s v="ASURANSI TOKIO MARINE INDONESIA, PT."/>
    <d v="2022-05-06T00:00:00"/>
    <x v="0"/>
    <s v="30692/INV/JKC/04/2022"/>
  </r>
  <r>
    <s v="0000274/4/01/03/2019"/>
    <s v="KOPERASI KARYAWAN COGINDO"/>
    <d v="2022-07-04T00:00:00"/>
    <x v="0"/>
    <s v="30693/INV/JKC/04/2022"/>
  </r>
  <r>
    <s v="0000302/4/08/02/2020"/>
    <s v="KRAMA YUDHA TIGA BERLIAN MOTORS"/>
    <d v="2022-06-05T00:00:00"/>
    <x v="0"/>
    <s v="30694/INV/JKN/04/2022"/>
  </r>
  <r>
    <s v="0000309/4/10/01/2020"/>
    <s v="ANUGERAH PRIMA SEJAHTERAH, PT"/>
    <d v="2022-06-05T00:00:00"/>
    <x v="0"/>
    <s v="30695/INV/JKS/04/2022"/>
  </r>
  <r>
    <s v="0000311/4/10/02/2020"/>
    <s v="NEBRASKA PRATAMA, PT"/>
    <d v="2022-05-06T00:00:00"/>
    <x v="0"/>
    <s v="30696/INV/JKS/04/2022"/>
  </r>
  <r>
    <s v="0000336/4/01/08/2019"/>
    <s v="DKSH INDONESIA, PT"/>
    <d v="2022-05-05T00:00:00"/>
    <x v="0"/>
    <s v="30697/INV/JKC/04/2022"/>
  </r>
  <r>
    <s v="0000345/4/10/01/2021"/>
    <s v="BANK SINARMAS. PT"/>
    <d v="2022-05-05T00:00:00"/>
    <x v="0"/>
    <s v="30698/INV/JKS/04/2022"/>
  </r>
  <r>
    <s v="0000359/4/10/01/2021"/>
    <s v="GRAHA SARANA DUTA. PT"/>
    <d v="2022-06-05T00:00:00"/>
    <x v="0"/>
    <s v="30699/INV/JKS/04/2022"/>
  </r>
  <r>
    <s v="0000361/4/08/07/2020"/>
    <s v="KRAMA YUDHA TIGA BERLIAN MOTORS"/>
    <d v="2022-06-05T00:00:00"/>
    <x v="0"/>
    <s v="30700/INV/JKN/04/2022"/>
  </r>
  <r>
    <s v="0000425/4/01/01/2020"/>
    <s v="KARYAWAN PT ASURANSI EKSPOR INDONESIA. KOPERASI"/>
    <d v="2022-05-05T00:00:00"/>
    <x v="0"/>
    <s v="30701/INV/JKC/04/2022"/>
  </r>
  <r>
    <s v="0000469/4/01/05/2020"/>
    <s v="IIJ GLOBAL SOLUTIONS INDONESIA, PT"/>
    <d v="2022-05-06T00:00:00"/>
    <x v="0"/>
    <s v="30702/INV/JKC/04/2022"/>
  </r>
  <r>
    <s v="0000480/4/08/03/2021"/>
    <s v="MARGA NUSANTARA JAYA. PT"/>
    <d v="2022-04-20T00:00:00"/>
    <x v="0"/>
    <s v="30703/INV/JKN/04/2022"/>
  </r>
  <r>
    <s v="0000481/4/08/03/2021"/>
    <s v="MARGA NUSANTARA JAYA. PT"/>
    <d v="2022-04-20T00:00:00"/>
    <x v="0"/>
    <s v="30704/INV/JKN/04/2022"/>
  </r>
  <r>
    <s v="0000571/4/08/08/2021"/>
    <s v="GRAHAPRIMA SUKSESMANDIRI. PT"/>
    <d v="2022-06-20T00:00:00"/>
    <x v="0"/>
    <s v="30705/INV/JKN/04/2022"/>
  </r>
  <r>
    <s v="0000572/4/08/09/2021"/>
    <s v="MITSUBISHI MOTORS KRAMA YUDHA SALES INDONESIA, PT"/>
    <d v="2022-06-05T00:00:00"/>
    <x v="0"/>
    <s v="30706/INV/JKN/04/2022"/>
  </r>
  <r>
    <s v="0000646/4/01/03/2021"/>
    <s v="IIJ GLOBAL SOLUTIONS INDONESIA, PT"/>
    <d v="2022-05-06T00:00:00"/>
    <x v="0"/>
    <s v="30707/INV/JKC/04/2022"/>
  </r>
  <r>
    <s v="0000656/4/01/03/2021"/>
    <s v="CKD TRADING INDONESIA. PT"/>
    <d v="2022-05-05T00:00:00"/>
    <x v="0"/>
    <s v="30708/INV/JKC/04/2022"/>
  </r>
  <r>
    <s v="0000800/4/01/06/2021"/>
    <s v="HARPA SEKAWAN, PT."/>
    <d v="2022-06-05T00:00:00"/>
    <x v="0"/>
    <s v="30709/INV/JKC/04/2022"/>
  </r>
  <r>
    <s v="0000859/4/01/09/2021"/>
    <s v="IIJ GLOBAL SOLUTIONS INDONESIA, PT"/>
    <d v="2022-05-06T00:00:00"/>
    <x v="0"/>
    <s v="30710/INV/JKC/04/2022"/>
  </r>
  <r>
    <s v="0000020/4/06/07/2020"/>
    <s v="MITRA EKSPEDISI SEJAHTERA. PT"/>
    <d v="2022-05-20T00:00:00"/>
    <x v="0"/>
    <s v="30685/INV/SMG/04/2022"/>
  </r>
  <r>
    <s v="0000059/4/03/09/2021"/>
    <s v="SETA JASA TRANS. PT"/>
    <d v="2022-06-05T00:00:00"/>
    <x v="0"/>
    <s v="30686/INV/SBY/04/2022"/>
  </r>
  <r>
    <s v="0000099/4/04/08/2021"/>
    <s v="GRAHA SARANA DUTA. PT"/>
    <d v="2022-07-06T00:00:00"/>
    <x v="0"/>
    <s v="30687/INV/BDG/04/2022"/>
  </r>
  <r>
    <s v="0000103/4/04/10/2021"/>
    <s v="BANK SYARIAH INDONESIA. TBK, PT"/>
    <d v="2022-05-20T00:00:00"/>
    <x v="0"/>
    <s v="30688/INV/BDG/04/2022"/>
  </r>
  <r>
    <s v="0000104/4/04/10/2021"/>
    <s v="GRAHA SARANA DUTA. PT"/>
    <d v="2022-07-06T00:00:00"/>
    <x v="0"/>
    <s v="30689/INV/BDG/04/2022"/>
  </r>
  <r>
    <s v="0000201/4/10/10/2018"/>
    <s v="ANUGERAH PRIMA SEJAHTERAH, PT"/>
    <d v="2022-06-04T00:00:00"/>
    <x v="0"/>
    <s v="30690/INV/JKS/04/2022"/>
  </r>
  <r>
    <s v="0000239/4/10/07/2019"/>
    <s v="BAHANA PRESTASI, PT."/>
    <d v="2022-05-05T00:00:00"/>
    <x v="0"/>
    <s v="30691/INV/JKS/04/2022"/>
  </r>
  <r>
    <s v="0000261/4/01/01/2019"/>
    <s v="ASURANSI TOKIO MARINE INDONESIA, PT."/>
    <d v="2022-05-06T00:00:00"/>
    <x v="0"/>
    <s v="30692/INV/JKC/04/2022"/>
  </r>
  <r>
    <s v="0000274/4/01/03/2019"/>
    <s v="KOPERASI KARYAWAN COGINDO"/>
    <d v="2022-07-04T00:00:00"/>
    <x v="0"/>
    <s v="30693/INV/JKC/04/2022"/>
  </r>
  <r>
    <s v="0000302/4/08/02/2020"/>
    <s v="KRAMA YUDHA TIGA BERLIAN MOTORS"/>
    <d v="2022-06-05T00:00:00"/>
    <x v="0"/>
    <s v="30694/INV/JKN/04/2022"/>
  </r>
  <r>
    <s v="0000309/4/10/01/2020"/>
    <s v="ANUGERAH PRIMA SEJAHTERAH, PT"/>
    <d v="2022-06-05T00:00:00"/>
    <x v="0"/>
    <s v="30695/INV/JKS/04/2022"/>
  </r>
  <r>
    <s v="0000311/4/10/02/2020"/>
    <s v="NEBRASKA PRATAMA, PT"/>
    <d v="2022-05-06T00:00:00"/>
    <x v="0"/>
    <s v="30696/INV/JKS/04/2022"/>
  </r>
  <r>
    <s v="0000336/4/01/08/2019"/>
    <s v="DKSH INDONESIA, PT"/>
    <d v="2022-05-05T00:00:00"/>
    <x v="0"/>
    <s v="30697/INV/JKC/04/2022"/>
  </r>
  <r>
    <s v="0000345/4/10/01/2021"/>
    <s v="BANK SINARMAS. PT"/>
    <d v="2022-05-05T00:00:00"/>
    <x v="0"/>
    <s v="30698/INV/JKS/04/2022"/>
  </r>
  <r>
    <s v="0000359/4/10/01/2021"/>
    <s v="GRAHA SARANA DUTA. PT"/>
    <d v="2022-06-05T00:00:00"/>
    <x v="0"/>
    <s v="30699/INV/JKS/04/2022"/>
  </r>
  <r>
    <s v="0000361/4/08/07/2020"/>
    <s v="KRAMA YUDHA TIGA BERLIAN MOTORS"/>
    <d v="2022-06-05T00:00:00"/>
    <x v="0"/>
    <s v="30700/INV/JKN/04/2022"/>
  </r>
  <r>
    <s v="0000425/4/01/01/2020"/>
    <s v="KARYAWAN PT ASURANSI EKSPOR INDONESIA. KOPERASI"/>
    <d v="2022-05-05T00:00:00"/>
    <x v="0"/>
    <s v="30701/INV/JKC/04/2022"/>
  </r>
  <r>
    <s v="0000469/4/01/05/2020"/>
    <s v="IIJ GLOBAL SOLUTIONS INDONESIA, PT"/>
    <d v="2022-05-06T00:00:00"/>
    <x v="0"/>
    <s v="30702/INV/JKC/04/2022"/>
  </r>
  <r>
    <s v="0000480/4/08/03/2021"/>
    <s v="MARGA NUSANTARA JAYA. PT"/>
    <d v="2022-04-20T00:00:00"/>
    <x v="0"/>
    <s v="30703/INV/JKN/04/2022"/>
  </r>
  <r>
    <s v="0000481/4/08/03/2021"/>
    <s v="MARGA NUSANTARA JAYA. PT"/>
    <d v="2022-04-20T00:00:00"/>
    <x v="0"/>
    <s v="30704/INV/JKN/04/2022"/>
  </r>
  <r>
    <s v="0000571/4/08/08/2021"/>
    <s v="GRAHAPRIMA SUKSESMANDIRI. PT"/>
    <d v="2022-06-20T00:00:00"/>
    <x v="0"/>
    <s v="30705/INV/JKN/04/2022"/>
  </r>
  <r>
    <s v="0000572/4/08/09/2021"/>
    <s v="MITSUBISHI MOTORS KRAMA YUDHA SALES INDONESIA, PT"/>
    <d v="2022-06-05T00:00:00"/>
    <x v="0"/>
    <s v="30706/INV/JKN/04/2022"/>
  </r>
  <r>
    <s v="0000646/4/01/03/2021"/>
    <s v="IIJ GLOBAL SOLUTIONS INDONESIA, PT"/>
    <d v="2022-05-06T00:00:00"/>
    <x v="0"/>
    <s v="30707/INV/JKC/04/2022"/>
  </r>
  <r>
    <s v="0000656/4/01/03/2021"/>
    <s v="CKD TRADING INDONESIA. PT"/>
    <d v="2022-05-05T00:00:00"/>
    <x v="0"/>
    <s v="30708/INV/JKC/04/2022"/>
  </r>
  <r>
    <s v="0000800/4/01/06/2021"/>
    <s v="HARPA SEKAWAN, PT."/>
    <d v="2022-06-05T00:00:00"/>
    <x v="0"/>
    <s v="30709/INV/JKC/04/2022"/>
  </r>
  <r>
    <s v="0000859/4/01/09/2021"/>
    <s v="IIJ GLOBAL SOLUTIONS INDONESIA, PT"/>
    <d v="2022-05-06T00:00:00"/>
    <x v="0"/>
    <s v="30710/INV/JKC/04/20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0000020/4/06/07/2020"/>
    <s v="MITRA EKSPEDISI SEJAHTERA. PT"/>
    <d v="2022-03-07T00:00:00"/>
    <x v="0"/>
    <d v="2022-05-20T00:00:00"/>
    <s v="30685/INV/SMG/04/2022"/>
  </r>
  <r>
    <s v="0000059/4/03/09/2021"/>
    <s v="SETA JASA TRANS. PT"/>
    <d v="2022-03-07T00:00:00"/>
    <x v="0"/>
    <d v="2022-06-05T00:00:00"/>
    <s v="30686/INV/SBY/04/2022"/>
  </r>
  <r>
    <s v="0000099/4/04/08/2021"/>
    <s v="GRAHA SARANA DUTA. PT"/>
    <d v="2022-03-07T00:00:00"/>
    <x v="0"/>
    <d v="2022-07-06T00:00:00"/>
    <s v="30687/INV/BDG/04/2022"/>
  </r>
  <r>
    <s v="0000103/4/04/10/2021"/>
    <s v="BANK SYARIAH INDONESIA. TBK, PT"/>
    <d v="2022-03-07T00:00:00"/>
    <x v="0"/>
    <d v="2022-05-20T00:00:00"/>
    <s v="30688/INV/BDG/04/2022"/>
  </r>
  <r>
    <s v="0000104/4/04/10/2021"/>
    <s v="GRAHA SARANA DUTA. PT"/>
    <d v="2022-03-07T00:00:00"/>
    <x v="0"/>
    <d v="2022-07-06T00:00:00"/>
    <s v="30689/INV/BDG/04/2022"/>
  </r>
  <r>
    <s v="0000201/4/10/10/2018"/>
    <s v="PT. ANUGERAH PRIMA SEJAHTERAH"/>
    <d v="2022-03-07T00:00:00"/>
    <x v="0"/>
    <d v="2022-06-04T00:00:00"/>
    <s v="30690/INV/JKS/04/2022"/>
  </r>
  <r>
    <s v="0000239/4/10/07/2019"/>
    <s v="BAHANA PRESTASI. PT"/>
    <d v="2022-03-07T00:00:00"/>
    <x v="0"/>
    <d v="2022-05-05T00:00:00"/>
    <s v="30691/INV/JKS/04/2022"/>
  </r>
  <r>
    <s v="0000261/4/01/01/2019"/>
    <s v="PT. ASURANSI TOKIO MARINE INDONESIA"/>
    <d v="2022-03-07T00:00:00"/>
    <x v="0"/>
    <d v="2022-05-06T00:00:00"/>
    <s v="30692/INV/JKC/04/2022"/>
  </r>
  <r>
    <s v="0000274/4/01/03/2019"/>
    <s v="KOPERASI KARYAWAN COGINDO"/>
    <d v="2022-03-07T00:00:00"/>
    <x v="0"/>
    <d v="2022-07-04T00:00:00"/>
    <s v="30693/INV/JKC/04/2022"/>
  </r>
  <r>
    <s v="0000302/4/08/02/2020"/>
    <s v="KRAMA YUDHA TIGA BERLIAN MOTORS. PT"/>
    <d v="2022-03-07T00:00:00"/>
    <x v="0"/>
    <d v="2022-06-05T00:00:00"/>
    <s v="30694/INV/JKN/04/2022"/>
  </r>
  <r>
    <s v="0000309/4/10/01/2020"/>
    <s v="PT. ANUGERAH PRIMA SEJAHTERAH"/>
    <d v="2022-03-07T00:00:00"/>
    <x v="0"/>
    <d v="2022-06-05T00:00:00"/>
    <s v="30695/INV/JKS/04/2022"/>
  </r>
  <r>
    <s v="0000311/4/10/02/2020"/>
    <s v="NEBRASKA PRATAMA. PT"/>
    <d v="2022-03-07T00:00:00"/>
    <x v="0"/>
    <d v="2022-05-06T00:00:00"/>
    <s v="30696/INV/JKS/04/2022"/>
  </r>
  <r>
    <s v="0000336/4/01/08/2019"/>
    <s v="DKSH INDONESIA. PT"/>
    <d v="2022-03-07T00:00:00"/>
    <x v="0"/>
    <d v="2022-05-05T00:00:00"/>
    <s v="30697/INV/JKC/04/2022"/>
  </r>
  <r>
    <s v="0000345/4/10/01/2021"/>
    <s v="BANK SINARMAS. PT"/>
    <d v="2022-03-07T00:00:00"/>
    <x v="0"/>
    <d v="2022-05-05T00:00:00"/>
    <s v="30698/INV/JKS/04/2022"/>
  </r>
  <r>
    <s v="0000359/4/10/01/2021"/>
    <s v="GRAHA SARANA DUTA. PT"/>
    <d v="2022-03-07T00:00:00"/>
    <x v="0"/>
    <d v="2022-06-05T00:00:00"/>
    <s v="30699/INV/JKS/04/2022"/>
  </r>
  <r>
    <s v="0000361/4/08/07/2020"/>
    <s v="KRAMA YUDHA TIGA BERLIAN MOTORS. PT"/>
    <d v="2022-03-07T00:00:00"/>
    <x v="0"/>
    <d v="2022-06-05T00:00:00"/>
    <s v="30700/INV/JKN/04/2022"/>
  </r>
  <r>
    <s v="0000425/4/01/01/2020"/>
    <s v="KARYAWAN PT ASURANSI EKSPOR INDONESIA. KOPERASI"/>
    <d v="2022-03-07T00:00:00"/>
    <x v="0"/>
    <d v="2022-05-05T00:00:00"/>
    <s v="30701/INV/JKC/04/2022"/>
  </r>
  <r>
    <s v="0000469/4/01/05/2020"/>
    <s v="IIJ GLOBAL SOLUTIONS INDONESIA. PT"/>
    <d v="2022-03-07T00:00:00"/>
    <x v="0"/>
    <d v="2022-05-06T00:00:00"/>
    <s v="30702/INV/JKC/04/2022"/>
  </r>
  <r>
    <s v="0000480/4/08/03/2021"/>
    <s v="MARGA NUSANTARA JAYA. PT"/>
    <d v="2022-03-07T00:00:00"/>
    <x v="0"/>
    <d v="2022-04-20T00:00:00"/>
    <s v="30703/INV/JKN/04/2022"/>
  </r>
  <r>
    <s v="0000481/4/08/03/2021"/>
    <s v="MARGA NUSANTARA JAYA. PT"/>
    <d v="2022-03-07T00:00:00"/>
    <x v="0"/>
    <d v="2022-04-20T00:00:00"/>
    <s v="30704/INV/JKN/04/2022"/>
  </r>
  <r>
    <s v="0000571/4/08/08/2021"/>
    <s v="GRAHAPRIMA SUKSESMANDIRI. PT"/>
    <d v="2022-03-07T00:00:00"/>
    <x v="0"/>
    <d v="2022-06-20T00:00:00"/>
    <s v="30705/INV/JKN/04/2022"/>
  </r>
  <r>
    <s v="0000572/4/08/09/2021"/>
    <s v="MITSUBISHI MOTORS KRAMA YUDHA SALES INDONESIA. PT"/>
    <d v="2022-03-07T00:00:00"/>
    <x v="0"/>
    <d v="2022-06-05T00:00:00"/>
    <s v="30706/INV/JKN/04/2022"/>
  </r>
  <r>
    <s v="0000646/4/01/03/2021"/>
    <s v="IIJ GLOBAL SOLUTIONS INDONESIA. PT"/>
    <d v="2022-03-07T00:00:00"/>
    <x v="0"/>
    <d v="2022-05-06T00:00:00"/>
    <s v="30707/INV/JKC/04/2022"/>
  </r>
  <r>
    <s v="0000656/4/01/03/2021"/>
    <s v="CKD TRADING INDONESIA. PT"/>
    <d v="2022-03-07T00:00:00"/>
    <x v="0"/>
    <d v="2022-05-05T00:00:00"/>
    <s v="30708/INV/JKC/04/2022"/>
  </r>
  <r>
    <s v="0000800/4/01/06/2021"/>
    <s v="HARPA SEKAWAN. PT"/>
    <d v="2022-03-07T00:00:00"/>
    <x v="0"/>
    <d v="2022-06-05T00:00:00"/>
    <s v="30709/INV/JKC/04/2022"/>
  </r>
  <r>
    <s v="0000859/4/01/09/2021"/>
    <s v="IIJ GLOBAL SOLUTIONS INDONESIA. PT"/>
    <d v="2022-03-07T00:00:00"/>
    <x v="0"/>
    <d v="2022-05-06T00:00:00"/>
    <s v="30710/INV/JKC/04/2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7DB051-B82F-4D47-9A91-166AD62A28B1}" name="PivotTable3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LSS">
  <location ref="D3:E5" firstHeaderRow="1" firstDataRow="1" firstDataCol="1"/>
  <pivotFields count="6">
    <pivotField dataField="1" showAll="0"/>
    <pivotField showAll="0"/>
    <pivotField numFmtId="14" showAll="0"/>
    <pivotField axis="axisRow" numFmtId="14" showAll="0" sortType="ascending">
      <items count="9">
        <item m="1" x="2"/>
        <item m="1" x="3"/>
        <item m="1" x="5"/>
        <item m="1" x="7"/>
        <item m="1" x="1"/>
        <item x="0"/>
        <item m="1" x="4"/>
        <item m="1" x="6"/>
        <item t="default"/>
      </items>
    </pivotField>
    <pivotField numFmtId="14" showAll="0"/>
    <pivotField showAll="0"/>
  </pivotFields>
  <rowFields count="1">
    <field x="3"/>
  </rowFields>
  <rowItems count="2">
    <i>
      <x v="5"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2FB63E-C9B4-4DCD-94EF-0C3807694F92}" name="PivotTable2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FAPPL">
  <location ref="A3:B5" firstHeaderRow="1" firstDataRow="1" firstDataCol="1"/>
  <pivotFields count="5">
    <pivotField dataField="1" showAll="0"/>
    <pivotField showAll="0"/>
    <pivotField numFmtId="14" showAll="0"/>
    <pivotField axis="axisRow" numFmtId="14" showAll="0" sortType="ascending">
      <items count="9">
        <item m="1" x="2"/>
        <item m="1" x="3"/>
        <item m="1" x="5"/>
        <item m="1" x="7"/>
        <item m="1" x="1"/>
        <item x="0"/>
        <item m="1" x="4"/>
        <item m="1" x="6"/>
        <item t="default"/>
      </items>
    </pivotField>
    <pivotField showAll="0"/>
  </pivotFields>
  <rowFields count="1">
    <field x="3"/>
  </rowFields>
  <rowItems count="2">
    <i>
      <x v="5"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showGridLines="0" topLeftCell="A54" zoomScale="85" zoomScaleNormal="85" workbookViewId="0">
      <selection sqref="A1:E1"/>
    </sheetView>
  </sheetViews>
  <sheetFormatPr defaultRowHeight="12.75" x14ac:dyDescent="0.2"/>
  <cols>
    <col min="1" max="1" width="23.28515625" bestFit="1" customWidth="1"/>
    <col min="2" max="2" width="56.42578125" bestFit="1" customWidth="1"/>
    <col min="3" max="4" width="18.140625" bestFit="1" customWidth="1"/>
    <col min="5" max="5" width="25.28515625" bestFit="1" customWidth="1"/>
    <col min="6" max="6" width="10.7109375" bestFit="1" customWidth="1"/>
  </cols>
  <sheetData>
    <row r="1" spans="1:6" x14ac:dyDescent="0.2">
      <c r="A1" s="25" t="s">
        <v>2</v>
      </c>
      <c r="B1" s="26"/>
      <c r="C1" s="26"/>
      <c r="D1" s="26"/>
      <c r="E1" s="27"/>
      <c r="F1" s="2" t="s">
        <v>3</v>
      </c>
    </row>
    <row r="2" spans="1:6" ht="25.5" x14ac:dyDescent="0.2">
      <c r="A2" s="10" t="s">
        <v>0</v>
      </c>
      <c r="B2" s="10" t="s">
        <v>6</v>
      </c>
      <c r="C2" s="10" t="s">
        <v>8</v>
      </c>
      <c r="D2" s="10" t="s">
        <v>7</v>
      </c>
      <c r="E2" s="10" t="s">
        <v>9</v>
      </c>
      <c r="F2" s="3" t="s">
        <v>4</v>
      </c>
    </row>
    <row r="3" spans="1:6" ht="15" x14ac:dyDescent="0.2">
      <c r="A3" s="22" t="s">
        <v>23</v>
      </c>
      <c r="B3" s="22" t="s">
        <v>24</v>
      </c>
      <c r="C3" s="23">
        <v>44701</v>
      </c>
      <c r="D3" s="23">
        <v>44657</v>
      </c>
      <c r="E3" s="24" t="s">
        <v>25</v>
      </c>
      <c r="F3" s="21" t="str">
        <f>IF(ISERROR(VLOOKUP(A3,DATA_OLSS!$A$3:$B$848,1,0)),"TIDAK ADA","ADA")</f>
        <v>ADA</v>
      </c>
    </row>
    <row r="4" spans="1:6" ht="15" x14ac:dyDescent="0.2">
      <c r="A4" s="22" t="s">
        <v>26</v>
      </c>
      <c r="B4" s="22" t="s">
        <v>27</v>
      </c>
      <c r="C4" s="23">
        <v>44717</v>
      </c>
      <c r="D4" s="23">
        <v>44657</v>
      </c>
      <c r="E4" s="24" t="s">
        <v>28</v>
      </c>
      <c r="F4" s="21" t="str">
        <f>IF(ISERROR(VLOOKUP(A4,DATA_OLSS!$A$3:$B$848,1,0)),"TIDAK ADA","ADA")</f>
        <v>ADA</v>
      </c>
    </row>
    <row r="5" spans="1:6" ht="15" x14ac:dyDescent="0.2">
      <c r="A5" s="22" t="s">
        <v>29</v>
      </c>
      <c r="B5" s="22" t="s">
        <v>30</v>
      </c>
      <c r="C5" s="23">
        <v>44748</v>
      </c>
      <c r="D5" s="23">
        <v>44657</v>
      </c>
      <c r="E5" s="24" t="s">
        <v>31</v>
      </c>
      <c r="F5" s="21" t="str">
        <f>IF(ISERROR(VLOOKUP(A5,DATA_OLSS!$A$3:$B$848,1,0)),"TIDAK ADA","ADA")</f>
        <v>ADA</v>
      </c>
    </row>
    <row r="6" spans="1:6" ht="15" x14ac:dyDescent="0.2">
      <c r="A6" s="22" t="s">
        <v>32</v>
      </c>
      <c r="B6" s="22" t="s">
        <v>33</v>
      </c>
      <c r="C6" s="23">
        <v>44701</v>
      </c>
      <c r="D6" s="23">
        <v>44657</v>
      </c>
      <c r="E6" s="24" t="s">
        <v>34</v>
      </c>
      <c r="F6" s="21" t="str">
        <f>IF(ISERROR(VLOOKUP(A6,DATA_OLSS!$A$3:$B$848,1,0)),"TIDAK ADA","ADA")</f>
        <v>ADA</v>
      </c>
    </row>
    <row r="7" spans="1:6" ht="15" x14ac:dyDescent="0.2">
      <c r="A7" s="22" t="s">
        <v>35</v>
      </c>
      <c r="B7" s="22" t="s">
        <v>30</v>
      </c>
      <c r="C7" s="23">
        <v>44748</v>
      </c>
      <c r="D7" s="23">
        <v>44657</v>
      </c>
      <c r="E7" s="24" t="s">
        <v>36</v>
      </c>
      <c r="F7" s="21" t="str">
        <f>IF(ISERROR(VLOOKUP(A7,DATA_OLSS!$A$3:$B$848,1,0)),"TIDAK ADA","ADA")</f>
        <v>ADA</v>
      </c>
    </row>
    <row r="8" spans="1:6" ht="15" x14ac:dyDescent="0.2">
      <c r="A8" s="22" t="s">
        <v>37</v>
      </c>
      <c r="B8" s="22" t="s">
        <v>18</v>
      </c>
      <c r="C8" s="23">
        <v>44716</v>
      </c>
      <c r="D8" s="23">
        <v>44657</v>
      </c>
      <c r="E8" s="24" t="s">
        <v>38</v>
      </c>
      <c r="F8" s="21" t="str">
        <f>IF(ISERROR(VLOOKUP(A8,DATA_OLSS!$A$3:$B$848,1,0)),"TIDAK ADA","ADA")</f>
        <v>ADA</v>
      </c>
    </row>
    <row r="9" spans="1:6" ht="15" x14ac:dyDescent="0.2">
      <c r="A9" s="22" t="s">
        <v>39</v>
      </c>
      <c r="B9" s="22" t="s">
        <v>40</v>
      </c>
      <c r="C9" s="23">
        <v>44686</v>
      </c>
      <c r="D9" s="23">
        <v>44657</v>
      </c>
      <c r="E9" s="24" t="s">
        <v>41</v>
      </c>
      <c r="F9" s="21" t="str">
        <f>IF(ISERROR(VLOOKUP(A9,DATA_OLSS!$A$3:$B$848,1,0)),"TIDAK ADA","ADA")</f>
        <v>ADA</v>
      </c>
    </row>
    <row r="10" spans="1:6" ht="15" x14ac:dyDescent="0.2">
      <c r="A10" s="22" t="s">
        <v>42</v>
      </c>
      <c r="B10" s="22" t="s">
        <v>43</v>
      </c>
      <c r="C10" s="23">
        <v>44687</v>
      </c>
      <c r="D10" s="23">
        <v>44657</v>
      </c>
      <c r="E10" s="24" t="s">
        <v>44</v>
      </c>
      <c r="F10" s="21" t="str">
        <f>IF(ISERROR(VLOOKUP(A10,DATA_OLSS!$A$3:$B$848,1,0)),"TIDAK ADA","ADA")</f>
        <v>ADA</v>
      </c>
    </row>
    <row r="11" spans="1:6" ht="15" x14ac:dyDescent="0.2">
      <c r="A11" s="22" t="s">
        <v>45</v>
      </c>
      <c r="B11" s="22" t="s">
        <v>46</v>
      </c>
      <c r="C11" s="23">
        <v>44746</v>
      </c>
      <c r="D11" s="23">
        <v>44657</v>
      </c>
      <c r="E11" s="24" t="s">
        <v>47</v>
      </c>
      <c r="F11" s="21" t="str">
        <f>IF(ISERROR(VLOOKUP(A11,DATA_OLSS!$A$3:$B$848,1,0)),"TIDAK ADA","ADA")</f>
        <v>ADA</v>
      </c>
    </row>
    <row r="12" spans="1:6" ht="15" x14ac:dyDescent="0.2">
      <c r="A12" s="22" t="s">
        <v>48</v>
      </c>
      <c r="B12" s="22" t="s">
        <v>19</v>
      </c>
      <c r="C12" s="23">
        <v>44717</v>
      </c>
      <c r="D12" s="23">
        <v>44657</v>
      </c>
      <c r="E12" s="24" t="s">
        <v>49</v>
      </c>
      <c r="F12" s="21" t="str">
        <f>IF(ISERROR(VLOOKUP(A12,DATA_OLSS!$A$3:$B$848,1,0)),"TIDAK ADA","ADA")</f>
        <v>ADA</v>
      </c>
    </row>
    <row r="13" spans="1:6" ht="15" x14ac:dyDescent="0.2">
      <c r="A13" s="22" t="s">
        <v>50</v>
      </c>
      <c r="B13" s="22" t="s">
        <v>18</v>
      </c>
      <c r="C13" s="23">
        <v>44717</v>
      </c>
      <c r="D13" s="23">
        <v>44657</v>
      </c>
      <c r="E13" s="24" t="s">
        <v>51</v>
      </c>
      <c r="F13" s="21" t="str">
        <f>IF(ISERROR(VLOOKUP(A13,DATA_OLSS!$A$3:$B$848,1,0)),"TIDAK ADA","ADA")</f>
        <v>ADA</v>
      </c>
    </row>
    <row r="14" spans="1:6" ht="15" x14ac:dyDescent="0.2">
      <c r="A14" s="22" t="s">
        <v>52</v>
      </c>
      <c r="B14" s="22" t="s">
        <v>53</v>
      </c>
      <c r="C14" s="23">
        <v>44687</v>
      </c>
      <c r="D14" s="23">
        <v>44657</v>
      </c>
      <c r="E14" s="24" t="s">
        <v>54</v>
      </c>
      <c r="F14" s="21" t="str">
        <f>IF(ISERROR(VLOOKUP(A14,DATA_OLSS!$A$3:$B$848,1,0)),"TIDAK ADA","ADA")</f>
        <v>ADA</v>
      </c>
    </row>
    <row r="15" spans="1:6" ht="15" x14ac:dyDescent="0.2">
      <c r="A15" s="22" t="s">
        <v>55</v>
      </c>
      <c r="B15" s="22" t="s">
        <v>56</v>
      </c>
      <c r="C15" s="23">
        <v>44686</v>
      </c>
      <c r="D15" s="23">
        <v>44657</v>
      </c>
      <c r="E15" s="24" t="s">
        <v>57</v>
      </c>
      <c r="F15" s="21" t="str">
        <f>IF(ISERROR(VLOOKUP(A15,DATA_OLSS!$A$3:$B$848,1,0)),"TIDAK ADA","ADA")</f>
        <v>ADA</v>
      </c>
    </row>
    <row r="16" spans="1:6" ht="15" x14ac:dyDescent="0.2">
      <c r="A16" s="22" t="s">
        <v>58</v>
      </c>
      <c r="B16" s="22" t="s">
        <v>59</v>
      </c>
      <c r="C16" s="23">
        <v>44686</v>
      </c>
      <c r="D16" s="23">
        <v>44657</v>
      </c>
      <c r="E16" s="24" t="s">
        <v>60</v>
      </c>
      <c r="F16" s="21" t="str">
        <f>IF(ISERROR(VLOOKUP(A16,DATA_OLSS!$A$3:$B$848,1,0)),"TIDAK ADA","ADA")</f>
        <v>ADA</v>
      </c>
    </row>
    <row r="17" spans="1:6" ht="15" x14ac:dyDescent="0.2">
      <c r="A17" s="22" t="s">
        <v>61</v>
      </c>
      <c r="B17" s="22" t="s">
        <v>30</v>
      </c>
      <c r="C17" s="23">
        <v>44717</v>
      </c>
      <c r="D17" s="23">
        <v>44657</v>
      </c>
      <c r="E17" s="24" t="s">
        <v>62</v>
      </c>
      <c r="F17" s="21" t="str">
        <f>IF(ISERROR(VLOOKUP(A17,DATA_OLSS!$A$3:$B$848,1,0)),"TIDAK ADA","ADA")</f>
        <v>ADA</v>
      </c>
    </row>
    <row r="18" spans="1:6" ht="15" x14ac:dyDescent="0.2">
      <c r="A18" s="22" t="s">
        <v>63</v>
      </c>
      <c r="B18" s="22" t="s">
        <v>19</v>
      </c>
      <c r="C18" s="23">
        <v>44717</v>
      </c>
      <c r="D18" s="23">
        <v>44657</v>
      </c>
      <c r="E18" s="24" t="s">
        <v>64</v>
      </c>
      <c r="F18" s="21" t="str">
        <f>IF(ISERROR(VLOOKUP(A18,DATA_OLSS!$A$3:$B$848,1,0)),"TIDAK ADA","ADA")</f>
        <v>ADA</v>
      </c>
    </row>
    <row r="19" spans="1:6" ht="15" x14ac:dyDescent="0.2">
      <c r="A19" s="22" t="s">
        <v>65</v>
      </c>
      <c r="B19" s="22" t="s">
        <v>20</v>
      </c>
      <c r="C19" s="23">
        <v>44686</v>
      </c>
      <c r="D19" s="23">
        <v>44657</v>
      </c>
      <c r="E19" s="24" t="s">
        <v>66</v>
      </c>
      <c r="F19" s="21" t="str">
        <f>IF(ISERROR(VLOOKUP(A19,DATA_OLSS!$A$3:$B$848,1,0)),"TIDAK ADA","ADA")</f>
        <v>ADA</v>
      </c>
    </row>
    <row r="20" spans="1:6" ht="15" x14ac:dyDescent="0.2">
      <c r="A20" s="22" t="s">
        <v>67</v>
      </c>
      <c r="B20" s="22" t="s">
        <v>22</v>
      </c>
      <c r="C20" s="23">
        <v>44687</v>
      </c>
      <c r="D20" s="23">
        <v>44657</v>
      </c>
      <c r="E20" s="24" t="s">
        <v>68</v>
      </c>
      <c r="F20" s="21" t="str">
        <f>IF(ISERROR(VLOOKUP(A20,DATA_OLSS!$A$3:$B$848,1,0)),"TIDAK ADA","ADA")</f>
        <v>ADA</v>
      </c>
    </row>
    <row r="21" spans="1:6" ht="15" x14ac:dyDescent="0.2">
      <c r="A21" s="22" t="s">
        <v>69</v>
      </c>
      <c r="B21" s="22" t="s">
        <v>21</v>
      </c>
      <c r="C21" s="23">
        <v>44671</v>
      </c>
      <c r="D21" s="23">
        <v>44657</v>
      </c>
      <c r="E21" s="24" t="s">
        <v>70</v>
      </c>
      <c r="F21" s="21" t="str">
        <f>IF(ISERROR(VLOOKUP(A21,DATA_OLSS!$A$3:$B$848,1,0)),"TIDAK ADA","ADA")</f>
        <v>ADA</v>
      </c>
    </row>
    <row r="22" spans="1:6" ht="15" x14ac:dyDescent="0.2">
      <c r="A22" s="22" t="s">
        <v>71</v>
      </c>
      <c r="B22" s="22" t="s">
        <v>21</v>
      </c>
      <c r="C22" s="23">
        <v>44671</v>
      </c>
      <c r="D22" s="23">
        <v>44657</v>
      </c>
      <c r="E22" s="24" t="s">
        <v>72</v>
      </c>
      <c r="F22" s="21" t="str">
        <f>IF(ISERROR(VLOOKUP(A22,DATA_OLSS!$A$3:$B$848,1,0)),"TIDAK ADA","ADA")</f>
        <v>ADA</v>
      </c>
    </row>
    <row r="23" spans="1:6" ht="15" x14ac:dyDescent="0.2">
      <c r="A23" s="22" t="s">
        <v>73</v>
      </c>
      <c r="B23" s="22" t="s">
        <v>16</v>
      </c>
      <c r="C23" s="23">
        <v>44732</v>
      </c>
      <c r="D23" s="23">
        <v>44657</v>
      </c>
      <c r="E23" s="24" t="s">
        <v>74</v>
      </c>
      <c r="F23" s="21" t="str">
        <f>IF(ISERROR(VLOOKUP(A23,DATA_OLSS!$A$3:$B$848,1,0)),"TIDAK ADA","ADA")</f>
        <v>ADA</v>
      </c>
    </row>
    <row r="24" spans="1:6" ht="15" x14ac:dyDescent="0.2">
      <c r="A24" s="22" t="s">
        <v>75</v>
      </c>
      <c r="B24" s="22" t="s">
        <v>15</v>
      </c>
      <c r="C24" s="23">
        <v>44717</v>
      </c>
      <c r="D24" s="23">
        <v>44657</v>
      </c>
      <c r="E24" s="24" t="s">
        <v>76</v>
      </c>
      <c r="F24" s="21" t="str">
        <f>IF(ISERROR(VLOOKUP(A24,DATA_OLSS!$A$3:$B$848,1,0)),"TIDAK ADA","ADA")</f>
        <v>ADA</v>
      </c>
    </row>
    <row r="25" spans="1:6" ht="15" x14ac:dyDescent="0.2">
      <c r="A25" s="22" t="s">
        <v>77</v>
      </c>
      <c r="B25" s="22" t="s">
        <v>22</v>
      </c>
      <c r="C25" s="23">
        <v>44687</v>
      </c>
      <c r="D25" s="23">
        <v>44657</v>
      </c>
      <c r="E25" s="24" t="s">
        <v>78</v>
      </c>
      <c r="F25" s="21" t="str">
        <f>IF(ISERROR(VLOOKUP(A25,DATA_OLSS!$A$3:$B$848,1,0)),"TIDAK ADA","ADA")</f>
        <v>ADA</v>
      </c>
    </row>
    <row r="26" spans="1:6" ht="15" x14ac:dyDescent="0.2">
      <c r="A26" s="22" t="s">
        <v>79</v>
      </c>
      <c r="B26" s="22" t="s">
        <v>80</v>
      </c>
      <c r="C26" s="23">
        <v>44686</v>
      </c>
      <c r="D26" s="23">
        <v>44657</v>
      </c>
      <c r="E26" s="24" t="s">
        <v>81</v>
      </c>
      <c r="F26" s="21" t="str">
        <f>IF(ISERROR(VLOOKUP(A26,DATA_OLSS!$A$3:$B$848,1,0)),"TIDAK ADA","ADA")</f>
        <v>ADA</v>
      </c>
    </row>
    <row r="27" spans="1:6" ht="15" x14ac:dyDescent="0.2">
      <c r="A27" s="22" t="s">
        <v>82</v>
      </c>
      <c r="B27" s="22" t="s">
        <v>17</v>
      </c>
      <c r="C27" s="23">
        <v>44717</v>
      </c>
      <c r="D27" s="23">
        <v>44657</v>
      </c>
      <c r="E27" s="24" t="s">
        <v>83</v>
      </c>
      <c r="F27" s="21" t="str">
        <f>IF(ISERROR(VLOOKUP(A27,DATA_OLSS!$A$3:$B$848,1,0)),"TIDAK ADA","ADA")</f>
        <v>ADA</v>
      </c>
    </row>
    <row r="28" spans="1:6" ht="15" x14ac:dyDescent="0.2">
      <c r="A28" s="22" t="s">
        <v>84</v>
      </c>
      <c r="B28" s="22" t="s">
        <v>22</v>
      </c>
      <c r="C28" s="23">
        <v>44687</v>
      </c>
      <c r="D28" s="23">
        <v>44657</v>
      </c>
      <c r="E28" s="24" t="s">
        <v>85</v>
      </c>
      <c r="F28" s="21" t="str">
        <f>IF(ISERROR(VLOOKUP(A28,DATA_OLSS!$A$3:$B$848,1,0)),"TIDAK ADA","ADA")</f>
        <v>ADA</v>
      </c>
    </row>
    <row r="29" spans="1:6" ht="15" x14ac:dyDescent="0.2">
      <c r="A29" s="22" t="s">
        <v>23</v>
      </c>
      <c r="B29" s="22" t="s">
        <v>24</v>
      </c>
      <c r="C29" s="23">
        <v>44701</v>
      </c>
      <c r="D29" s="23">
        <v>44657</v>
      </c>
      <c r="E29" s="24" t="s">
        <v>25</v>
      </c>
      <c r="F29" s="21" t="str">
        <f>IF(ISERROR(VLOOKUP(A29,DATA_OLSS!$A$3:$B$848,1,0)),"TIDAK ADA","ADA")</f>
        <v>ADA</v>
      </c>
    </row>
    <row r="30" spans="1:6" ht="15" x14ac:dyDescent="0.2">
      <c r="A30" s="22" t="s">
        <v>26</v>
      </c>
      <c r="B30" s="22" t="s">
        <v>27</v>
      </c>
      <c r="C30" s="23">
        <v>44717</v>
      </c>
      <c r="D30" s="23">
        <v>44657</v>
      </c>
      <c r="E30" s="24" t="s">
        <v>28</v>
      </c>
      <c r="F30" s="21" t="str">
        <f>IF(ISERROR(VLOOKUP(A30,DATA_OLSS!$A$3:$B$848,1,0)),"TIDAK ADA","ADA")</f>
        <v>ADA</v>
      </c>
    </row>
    <row r="31" spans="1:6" ht="15" x14ac:dyDescent="0.2">
      <c r="A31" s="22" t="s">
        <v>29</v>
      </c>
      <c r="B31" s="22" t="s">
        <v>30</v>
      </c>
      <c r="C31" s="23">
        <v>44748</v>
      </c>
      <c r="D31" s="23">
        <v>44657</v>
      </c>
      <c r="E31" s="24" t="s">
        <v>31</v>
      </c>
      <c r="F31" s="21" t="str">
        <f>IF(ISERROR(VLOOKUP(A31,DATA_OLSS!$A$3:$B$848,1,0)),"TIDAK ADA","ADA")</f>
        <v>ADA</v>
      </c>
    </row>
    <row r="32" spans="1:6" ht="15" x14ac:dyDescent="0.2">
      <c r="A32" s="22" t="s">
        <v>32</v>
      </c>
      <c r="B32" s="22" t="s">
        <v>33</v>
      </c>
      <c r="C32" s="23">
        <v>44701</v>
      </c>
      <c r="D32" s="23">
        <v>44657</v>
      </c>
      <c r="E32" s="24" t="s">
        <v>34</v>
      </c>
      <c r="F32" s="21" t="str">
        <f>IF(ISERROR(VLOOKUP(A32,DATA_OLSS!$A$3:$B$848,1,0)),"TIDAK ADA","ADA")</f>
        <v>ADA</v>
      </c>
    </row>
    <row r="33" spans="1:6" ht="15" x14ac:dyDescent="0.2">
      <c r="A33" s="22" t="s">
        <v>35</v>
      </c>
      <c r="B33" s="22" t="s">
        <v>30</v>
      </c>
      <c r="C33" s="23">
        <v>44748</v>
      </c>
      <c r="D33" s="23">
        <v>44657</v>
      </c>
      <c r="E33" s="24" t="s">
        <v>36</v>
      </c>
      <c r="F33" s="21" t="str">
        <f>IF(ISERROR(VLOOKUP(A33,DATA_OLSS!$A$3:$B$848,1,0)),"TIDAK ADA","ADA")</f>
        <v>ADA</v>
      </c>
    </row>
    <row r="34" spans="1:6" ht="15" x14ac:dyDescent="0.2">
      <c r="A34" s="22" t="s">
        <v>37</v>
      </c>
      <c r="B34" s="22" t="s">
        <v>18</v>
      </c>
      <c r="C34" s="23">
        <v>44716</v>
      </c>
      <c r="D34" s="23">
        <v>44657</v>
      </c>
      <c r="E34" s="24" t="s">
        <v>38</v>
      </c>
      <c r="F34" s="21" t="str">
        <f>IF(ISERROR(VLOOKUP(A34,DATA_OLSS!$A$3:$B$848,1,0)),"TIDAK ADA","ADA")</f>
        <v>ADA</v>
      </c>
    </row>
    <row r="35" spans="1:6" ht="15" x14ac:dyDescent="0.2">
      <c r="A35" s="22" t="s">
        <v>39</v>
      </c>
      <c r="B35" s="22" t="s">
        <v>40</v>
      </c>
      <c r="C35" s="23">
        <v>44686</v>
      </c>
      <c r="D35" s="23">
        <v>44657</v>
      </c>
      <c r="E35" s="24" t="s">
        <v>41</v>
      </c>
      <c r="F35" s="21" t="str">
        <f>IF(ISERROR(VLOOKUP(A35,DATA_OLSS!$A$3:$B$848,1,0)),"TIDAK ADA","ADA")</f>
        <v>ADA</v>
      </c>
    </row>
    <row r="36" spans="1:6" ht="15" x14ac:dyDescent="0.2">
      <c r="A36" s="22" t="s">
        <v>42</v>
      </c>
      <c r="B36" s="22" t="s">
        <v>43</v>
      </c>
      <c r="C36" s="23">
        <v>44687</v>
      </c>
      <c r="D36" s="23">
        <v>44657</v>
      </c>
      <c r="E36" s="24" t="s">
        <v>44</v>
      </c>
      <c r="F36" s="21" t="str">
        <f>IF(ISERROR(VLOOKUP(A36,DATA_OLSS!$A$3:$B$848,1,0)),"TIDAK ADA","ADA")</f>
        <v>ADA</v>
      </c>
    </row>
    <row r="37" spans="1:6" ht="15" x14ac:dyDescent="0.2">
      <c r="A37" s="22" t="s">
        <v>45</v>
      </c>
      <c r="B37" s="22" t="s">
        <v>46</v>
      </c>
      <c r="C37" s="23">
        <v>44746</v>
      </c>
      <c r="D37" s="23">
        <v>44657</v>
      </c>
      <c r="E37" s="24" t="s">
        <v>47</v>
      </c>
      <c r="F37" s="21" t="str">
        <f>IF(ISERROR(VLOOKUP(A37,DATA_OLSS!$A$3:$B$848,1,0)),"TIDAK ADA","ADA")</f>
        <v>ADA</v>
      </c>
    </row>
    <row r="38" spans="1:6" ht="15" x14ac:dyDescent="0.2">
      <c r="A38" s="22" t="s">
        <v>48</v>
      </c>
      <c r="B38" s="22" t="s">
        <v>19</v>
      </c>
      <c r="C38" s="23">
        <v>44717</v>
      </c>
      <c r="D38" s="23">
        <v>44657</v>
      </c>
      <c r="E38" s="24" t="s">
        <v>49</v>
      </c>
      <c r="F38" s="21" t="str">
        <f>IF(ISERROR(VLOOKUP(A38,DATA_OLSS!$A$3:$B$848,1,0)),"TIDAK ADA","ADA")</f>
        <v>ADA</v>
      </c>
    </row>
    <row r="39" spans="1:6" ht="15" x14ac:dyDescent="0.2">
      <c r="A39" s="22" t="s">
        <v>50</v>
      </c>
      <c r="B39" s="22" t="s">
        <v>18</v>
      </c>
      <c r="C39" s="23">
        <v>44717</v>
      </c>
      <c r="D39" s="23">
        <v>44657</v>
      </c>
      <c r="E39" s="24" t="s">
        <v>51</v>
      </c>
      <c r="F39" s="21" t="str">
        <f>IF(ISERROR(VLOOKUP(A39,DATA_OLSS!$A$3:$B$848,1,0)),"TIDAK ADA","ADA")</f>
        <v>ADA</v>
      </c>
    </row>
    <row r="40" spans="1:6" ht="15" x14ac:dyDescent="0.2">
      <c r="A40" s="22" t="s">
        <v>52</v>
      </c>
      <c r="B40" s="22" t="s">
        <v>53</v>
      </c>
      <c r="C40" s="23">
        <v>44687</v>
      </c>
      <c r="D40" s="23">
        <v>44657</v>
      </c>
      <c r="E40" s="24" t="s">
        <v>54</v>
      </c>
      <c r="F40" s="21" t="str">
        <f>IF(ISERROR(VLOOKUP(A40,DATA_OLSS!$A$3:$B$848,1,0)),"TIDAK ADA","ADA")</f>
        <v>ADA</v>
      </c>
    </row>
    <row r="41" spans="1:6" ht="15" x14ac:dyDescent="0.2">
      <c r="A41" s="22" t="s">
        <v>55</v>
      </c>
      <c r="B41" s="22" t="s">
        <v>56</v>
      </c>
      <c r="C41" s="23">
        <v>44686</v>
      </c>
      <c r="D41" s="23">
        <v>44657</v>
      </c>
      <c r="E41" s="24" t="s">
        <v>57</v>
      </c>
      <c r="F41" s="21" t="str">
        <f>IF(ISERROR(VLOOKUP(A41,DATA_OLSS!$A$3:$B$848,1,0)),"TIDAK ADA","ADA")</f>
        <v>ADA</v>
      </c>
    </row>
    <row r="42" spans="1:6" ht="15" x14ac:dyDescent="0.2">
      <c r="A42" s="22" t="s">
        <v>58</v>
      </c>
      <c r="B42" s="22" t="s">
        <v>59</v>
      </c>
      <c r="C42" s="23">
        <v>44686</v>
      </c>
      <c r="D42" s="23">
        <v>44657</v>
      </c>
      <c r="E42" s="24" t="s">
        <v>60</v>
      </c>
      <c r="F42" s="21" t="str">
        <f>IF(ISERROR(VLOOKUP(A42,DATA_OLSS!$A$3:$B$848,1,0)),"TIDAK ADA","ADA")</f>
        <v>ADA</v>
      </c>
    </row>
    <row r="43" spans="1:6" ht="15" x14ac:dyDescent="0.2">
      <c r="A43" s="22" t="s">
        <v>61</v>
      </c>
      <c r="B43" s="22" t="s">
        <v>30</v>
      </c>
      <c r="C43" s="23">
        <v>44717</v>
      </c>
      <c r="D43" s="23">
        <v>44657</v>
      </c>
      <c r="E43" s="24" t="s">
        <v>62</v>
      </c>
      <c r="F43" s="21" t="str">
        <f>IF(ISERROR(VLOOKUP(A43,DATA_OLSS!$A$3:$B$848,1,0)),"TIDAK ADA","ADA")</f>
        <v>ADA</v>
      </c>
    </row>
    <row r="44" spans="1:6" ht="15" x14ac:dyDescent="0.2">
      <c r="A44" s="22" t="s">
        <v>63</v>
      </c>
      <c r="B44" s="22" t="s">
        <v>19</v>
      </c>
      <c r="C44" s="23">
        <v>44717</v>
      </c>
      <c r="D44" s="23">
        <v>44657</v>
      </c>
      <c r="E44" s="24" t="s">
        <v>64</v>
      </c>
      <c r="F44" s="21" t="str">
        <f>IF(ISERROR(VLOOKUP(A44,DATA_OLSS!$A$3:$B$848,1,0)),"TIDAK ADA","ADA")</f>
        <v>ADA</v>
      </c>
    </row>
    <row r="45" spans="1:6" ht="15" x14ac:dyDescent="0.2">
      <c r="A45" s="22" t="s">
        <v>65</v>
      </c>
      <c r="B45" s="22" t="s">
        <v>20</v>
      </c>
      <c r="C45" s="23">
        <v>44686</v>
      </c>
      <c r="D45" s="23">
        <v>44657</v>
      </c>
      <c r="E45" s="24" t="s">
        <v>66</v>
      </c>
      <c r="F45" s="21" t="str">
        <f>IF(ISERROR(VLOOKUP(A45,DATA_OLSS!$A$3:$B$848,1,0)),"TIDAK ADA","ADA")</f>
        <v>ADA</v>
      </c>
    </row>
    <row r="46" spans="1:6" ht="15" x14ac:dyDescent="0.2">
      <c r="A46" s="22" t="s">
        <v>67</v>
      </c>
      <c r="B46" s="22" t="s">
        <v>22</v>
      </c>
      <c r="C46" s="23">
        <v>44687</v>
      </c>
      <c r="D46" s="23">
        <v>44657</v>
      </c>
      <c r="E46" s="24" t="s">
        <v>68</v>
      </c>
      <c r="F46" s="21" t="str">
        <f>IF(ISERROR(VLOOKUP(A46,DATA_OLSS!$A$3:$B$848,1,0)),"TIDAK ADA","ADA")</f>
        <v>ADA</v>
      </c>
    </row>
    <row r="47" spans="1:6" ht="15" x14ac:dyDescent="0.2">
      <c r="A47" s="22" t="s">
        <v>69</v>
      </c>
      <c r="B47" s="22" t="s">
        <v>21</v>
      </c>
      <c r="C47" s="23">
        <v>44671</v>
      </c>
      <c r="D47" s="23">
        <v>44657</v>
      </c>
      <c r="E47" s="24" t="s">
        <v>70</v>
      </c>
      <c r="F47" s="21" t="str">
        <f>IF(ISERROR(VLOOKUP(A47,DATA_OLSS!$A$3:$B$848,1,0)),"TIDAK ADA","ADA")</f>
        <v>ADA</v>
      </c>
    </row>
    <row r="48" spans="1:6" ht="15" x14ac:dyDescent="0.2">
      <c r="A48" s="22" t="s">
        <v>71</v>
      </c>
      <c r="B48" s="22" t="s">
        <v>21</v>
      </c>
      <c r="C48" s="23">
        <v>44671</v>
      </c>
      <c r="D48" s="23">
        <v>44657</v>
      </c>
      <c r="E48" s="24" t="s">
        <v>72</v>
      </c>
      <c r="F48" s="21" t="str">
        <f>IF(ISERROR(VLOOKUP(A48,DATA_OLSS!$A$3:$B$848,1,0)),"TIDAK ADA","ADA")</f>
        <v>ADA</v>
      </c>
    </row>
    <row r="49" spans="1:6" ht="15" x14ac:dyDescent="0.2">
      <c r="A49" s="22" t="s">
        <v>73</v>
      </c>
      <c r="B49" s="22" t="s">
        <v>16</v>
      </c>
      <c r="C49" s="23">
        <v>44732</v>
      </c>
      <c r="D49" s="23">
        <v>44657</v>
      </c>
      <c r="E49" s="24" t="s">
        <v>74</v>
      </c>
      <c r="F49" s="21" t="str">
        <f>IF(ISERROR(VLOOKUP(A49,DATA_OLSS!$A$3:$B$848,1,0)),"TIDAK ADA","ADA")</f>
        <v>ADA</v>
      </c>
    </row>
    <row r="50" spans="1:6" ht="15" x14ac:dyDescent="0.2">
      <c r="A50" s="22" t="s">
        <v>75</v>
      </c>
      <c r="B50" s="22" t="s">
        <v>15</v>
      </c>
      <c r="C50" s="23">
        <v>44717</v>
      </c>
      <c r="D50" s="23">
        <v>44657</v>
      </c>
      <c r="E50" s="24" t="s">
        <v>76</v>
      </c>
      <c r="F50" s="21" t="str">
        <f>IF(ISERROR(VLOOKUP(A50,DATA_OLSS!$A$3:$B$848,1,0)),"TIDAK ADA","ADA")</f>
        <v>ADA</v>
      </c>
    </row>
    <row r="51" spans="1:6" ht="15" x14ac:dyDescent="0.2">
      <c r="A51" s="22" t="s">
        <v>77</v>
      </c>
      <c r="B51" s="22" t="s">
        <v>22</v>
      </c>
      <c r="C51" s="23">
        <v>44687</v>
      </c>
      <c r="D51" s="23">
        <v>44657</v>
      </c>
      <c r="E51" s="24" t="s">
        <v>78</v>
      </c>
      <c r="F51" s="21" t="str">
        <f>IF(ISERROR(VLOOKUP(A51,DATA_OLSS!$A$3:$B$848,1,0)),"TIDAK ADA","ADA")</f>
        <v>ADA</v>
      </c>
    </row>
    <row r="52" spans="1:6" ht="15" x14ac:dyDescent="0.2">
      <c r="A52" s="22" t="s">
        <v>79</v>
      </c>
      <c r="B52" s="22" t="s">
        <v>80</v>
      </c>
      <c r="C52" s="23">
        <v>44686</v>
      </c>
      <c r="D52" s="23">
        <v>44657</v>
      </c>
      <c r="E52" s="24" t="s">
        <v>81</v>
      </c>
      <c r="F52" s="21" t="str">
        <f>IF(ISERROR(VLOOKUP(A52,DATA_OLSS!$A$3:$B$848,1,0)),"TIDAK ADA","ADA")</f>
        <v>ADA</v>
      </c>
    </row>
    <row r="53" spans="1:6" ht="15" x14ac:dyDescent="0.2">
      <c r="A53" s="22" t="s">
        <v>82</v>
      </c>
      <c r="B53" s="22" t="s">
        <v>17</v>
      </c>
      <c r="C53" s="23">
        <v>44717</v>
      </c>
      <c r="D53" s="23">
        <v>44657</v>
      </c>
      <c r="E53" s="24" t="s">
        <v>83</v>
      </c>
      <c r="F53" s="21" t="str">
        <f>IF(ISERROR(VLOOKUP(A53,DATA_OLSS!$A$3:$B$848,1,0)),"TIDAK ADA","ADA")</f>
        <v>ADA</v>
      </c>
    </row>
    <row r="54" spans="1:6" ht="15" x14ac:dyDescent="0.2">
      <c r="A54" s="22" t="s">
        <v>84</v>
      </c>
      <c r="B54" s="22" t="s">
        <v>22</v>
      </c>
      <c r="C54" s="23">
        <v>44687</v>
      </c>
      <c r="D54" s="23">
        <v>44657</v>
      </c>
      <c r="E54" s="24" t="s">
        <v>85</v>
      </c>
      <c r="F54" s="21" t="str">
        <f>IF(ISERROR(VLOOKUP(A54,DATA_OLSS!$A$3:$B$848,1,0)),"TIDAK ADA","ADA")</f>
        <v>ADA</v>
      </c>
    </row>
  </sheetData>
  <autoFilter ref="A2:F2" xr:uid="{00000000-0009-0000-0000-000000000000}">
    <sortState xmlns:xlrd2="http://schemas.microsoft.com/office/spreadsheetml/2017/richdata2" ref="A2:F2">
      <sortCondition ref="A2"/>
    </sortState>
  </autoFilter>
  <sortState xmlns:xlrd2="http://schemas.microsoft.com/office/spreadsheetml/2017/richdata2" ref="A3:E54">
    <sortCondition ref="D3:D54"/>
  </sortState>
  <mergeCells count="1">
    <mergeCell ref="A1:E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showGridLines="0" zoomScale="85" zoomScaleNormal="85" workbookViewId="0">
      <selection sqref="A1:F1"/>
    </sheetView>
  </sheetViews>
  <sheetFormatPr defaultRowHeight="12.75" x14ac:dyDescent="0.2"/>
  <cols>
    <col min="1" max="1" width="21" bestFit="1" customWidth="1"/>
    <col min="2" max="2" width="56.42578125" bestFit="1" customWidth="1"/>
    <col min="3" max="3" width="21.5703125" style="20" customWidth="1"/>
    <col min="4" max="4" width="13" style="20" bestFit="1" customWidth="1"/>
    <col min="5" max="5" width="12.85546875" style="20" bestFit="1" customWidth="1"/>
    <col min="6" max="6" width="23" bestFit="1" customWidth="1"/>
  </cols>
  <sheetData>
    <row r="1" spans="1:6" x14ac:dyDescent="0.2">
      <c r="A1" s="25" t="s">
        <v>3</v>
      </c>
      <c r="B1" s="26"/>
      <c r="C1" s="26"/>
      <c r="D1" s="26"/>
      <c r="E1" s="26"/>
      <c r="F1" s="27"/>
    </row>
    <row r="2" spans="1:6" x14ac:dyDescent="0.2">
      <c r="A2" s="1" t="s">
        <v>0</v>
      </c>
      <c r="B2" s="1" t="s">
        <v>6</v>
      </c>
      <c r="C2" s="18" t="s">
        <v>14</v>
      </c>
      <c r="D2" s="19" t="s">
        <v>7</v>
      </c>
      <c r="E2" s="19" t="s">
        <v>8</v>
      </c>
      <c r="F2" s="1" t="s">
        <v>9</v>
      </c>
    </row>
    <row r="3" spans="1:6" x14ac:dyDescent="0.2">
      <c r="A3" s="8" t="s">
        <v>23</v>
      </c>
      <c r="B3" s="8" t="s">
        <v>24</v>
      </c>
      <c r="C3" s="20">
        <v>44627</v>
      </c>
      <c r="D3" s="20">
        <v>44657</v>
      </c>
      <c r="E3" s="20">
        <v>44701</v>
      </c>
      <c r="F3" s="8" t="s">
        <v>25</v>
      </c>
    </row>
    <row r="4" spans="1:6" x14ac:dyDescent="0.2">
      <c r="A4" s="8" t="s">
        <v>26</v>
      </c>
      <c r="B4" s="8" t="s">
        <v>27</v>
      </c>
      <c r="C4" s="20">
        <v>44627</v>
      </c>
      <c r="D4" s="20">
        <v>44657</v>
      </c>
      <c r="E4" s="20">
        <v>44717</v>
      </c>
      <c r="F4" s="8" t="s">
        <v>28</v>
      </c>
    </row>
    <row r="5" spans="1:6" x14ac:dyDescent="0.2">
      <c r="A5" s="8" t="s">
        <v>29</v>
      </c>
      <c r="B5" s="8" t="s">
        <v>30</v>
      </c>
      <c r="C5" s="20">
        <v>44627</v>
      </c>
      <c r="D5" s="20">
        <v>44657</v>
      </c>
      <c r="E5" s="20">
        <v>44748</v>
      </c>
      <c r="F5" s="8" t="s">
        <v>31</v>
      </c>
    </row>
    <row r="6" spans="1:6" x14ac:dyDescent="0.2">
      <c r="A6" s="8" t="s">
        <v>32</v>
      </c>
      <c r="B6" s="8" t="s">
        <v>33</v>
      </c>
      <c r="C6" s="20">
        <v>44627</v>
      </c>
      <c r="D6" s="20">
        <v>44657</v>
      </c>
      <c r="E6" s="20">
        <v>44701</v>
      </c>
      <c r="F6" s="8" t="s">
        <v>34</v>
      </c>
    </row>
    <row r="7" spans="1:6" x14ac:dyDescent="0.2">
      <c r="A7" s="8" t="s">
        <v>35</v>
      </c>
      <c r="B7" s="8" t="s">
        <v>30</v>
      </c>
      <c r="C7" s="20">
        <v>44627</v>
      </c>
      <c r="D7" s="20">
        <v>44657</v>
      </c>
      <c r="E7" s="20">
        <v>44748</v>
      </c>
      <c r="F7" s="8" t="s">
        <v>36</v>
      </c>
    </row>
    <row r="8" spans="1:6" x14ac:dyDescent="0.2">
      <c r="A8" s="8" t="s">
        <v>37</v>
      </c>
      <c r="B8" s="8" t="s">
        <v>87</v>
      </c>
      <c r="C8" s="20">
        <v>44627</v>
      </c>
      <c r="D8" s="20">
        <v>44657</v>
      </c>
      <c r="E8" s="20">
        <v>44716</v>
      </c>
      <c r="F8" s="8" t="s">
        <v>38</v>
      </c>
    </row>
    <row r="9" spans="1:6" x14ac:dyDescent="0.2">
      <c r="A9" s="8" t="s">
        <v>39</v>
      </c>
      <c r="B9" s="8" t="s">
        <v>91</v>
      </c>
      <c r="C9" s="20">
        <v>44627</v>
      </c>
      <c r="D9" s="20">
        <v>44657</v>
      </c>
      <c r="E9" s="20">
        <v>44686</v>
      </c>
      <c r="F9" s="8" t="s">
        <v>41</v>
      </c>
    </row>
    <row r="10" spans="1:6" x14ac:dyDescent="0.2">
      <c r="A10" s="8" t="s">
        <v>42</v>
      </c>
      <c r="B10" s="8" t="s">
        <v>92</v>
      </c>
      <c r="C10" s="20">
        <v>44627</v>
      </c>
      <c r="D10" s="20">
        <v>44657</v>
      </c>
      <c r="E10" s="20">
        <v>44687</v>
      </c>
      <c r="F10" s="8" t="s">
        <v>44</v>
      </c>
    </row>
    <row r="11" spans="1:6" x14ac:dyDescent="0.2">
      <c r="A11" s="8" t="s">
        <v>45</v>
      </c>
      <c r="B11" s="8" t="s">
        <v>46</v>
      </c>
      <c r="C11" s="20">
        <v>44627</v>
      </c>
      <c r="D11" s="20">
        <v>44657</v>
      </c>
      <c r="E11" s="20">
        <v>44746</v>
      </c>
      <c r="F11" s="8" t="s">
        <v>47</v>
      </c>
    </row>
    <row r="12" spans="1:6" x14ac:dyDescent="0.2">
      <c r="A12" s="8" t="s">
        <v>48</v>
      </c>
      <c r="B12" s="8" t="s">
        <v>86</v>
      </c>
      <c r="C12" s="20">
        <v>44627</v>
      </c>
      <c r="D12" s="20">
        <v>44657</v>
      </c>
      <c r="E12" s="20">
        <v>44717</v>
      </c>
      <c r="F12" s="8" t="s">
        <v>49</v>
      </c>
    </row>
    <row r="13" spans="1:6" x14ac:dyDescent="0.2">
      <c r="A13" s="8" t="s">
        <v>50</v>
      </c>
      <c r="B13" s="8" t="s">
        <v>87</v>
      </c>
      <c r="C13" s="20">
        <v>44627</v>
      </c>
      <c r="D13" s="20">
        <v>44657</v>
      </c>
      <c r="E13" s="20">
        <v>44717</v>
      </c>
      <c r="F13" s="8" t="s">
        <v>51</v>
      </c>
    </row>
    <row r="14" spans="1:6" x14ac:dyDescent="0.2">
      <c r="A14" s="8" t="s">
        <v>52</v>
      </c>
      <c r="B14" s="8" t="s">
        <v>93</v>
      </c>
      <c r="C14" s="20">
        <v>44627</v>
      </c>
      <c r="D14" s="20">
        <v>44657</v>
      </c>
      <c r="E14" s="20">
        <v>44687</v>
      </c>
      <c r="F14" s="8" t="s">
        <v>54</v>
      </c>
    </row>
    <row r="15" spans="1:6" x14ac:dyDescent="0.2">
      <c r="A15" s="8" t="s">
        <v>55</v>
      </c>
      <c r="B15" s="8" t="s">
        <v>94</v>
      </c>
      <c r="C15" s="20">
        <v>44627</v>
      </c>
      <c r="D15" s="20">
        <v>44657</v>
      </c>
      <c r="E15" s="20">
        <v>44686</v>
      </c>
      <c r="F15" s="8" t="s">
        <v>57</v>
      </c>
    </row>
    <row r="16" spans="1:6" x14ac:dyDescent="0.2">
      <c r="A16" s="8" t="s">
        <v>58</v>
      </c>
      <c r="B16" s="8" t="s">
        <v>59</v>
      </c>
      <c r="C16" s="20">
        <v>44627</v>
      </c>
      <c r="D16" s="20">
        <v>44657</v>
      </c>
      <c r="E16" s="20">
        <v>44686</v>
      </c>
      <c r="F16" s="8" t="s">
        <v>60</v>
      </c>
    </row>
    <row r="17" spans="1:6" x14ac:dyDescent="0.2">
      <c r="A17" s="8" t="s">
        <v>61</v>
      </c>
      <c r="B17" s="8" t="s">
        <v>30</v>
      </c>
      <c r="C17" s="20">
        <v>44627</v>
      </c>
      <c r="D17" s="20">
        <v>44657</v>
      </c>
      <c r="E17" s="20">
        <v>44717</v>
      </c>
      <c r="F17" s="8" t="s">
        <v>62</v>
      </c>
    </row>
    <row r="18" spans="1:6" x14ac:dyDescent="0.2">
      <c r="A18" s="8" t="s">
        <v>63</v>
      </c>
      <c r="B18" s="8" t="s">
        <v>86</v>
      </c>
      <c r="C18" s="20">
        <v>44627</v>
      </c>
      <c r="D18" s="20">
        <v>44657</v>
      </c>
      <c r="E18" s="20">
        <v>44717</v>
      </c>
      <c r="F18" s="8" t="s">
        <v>64</v>
      </c>
    </row>
    <row r="19" spans="1:6" x14ac:dyDescent="0.2">
      <c r="A19" s="8" t="s">
        <v>65</v>
      </c>
      <c r="B19" s="8" t="s">
        <v>20</v>
      </c>
      <c r="C19" s="20">
        <v>44627</v>
      </c>
      <c r="D19" s="20">
        <v>44657</v>
      </c>
      <c r="E19" s="20">
        <v>44686</v>
      </c>
      <c r="F19" s="8" t="s">
        <v>66</v>
      </c>
    </row>
    <row r="20" spans="1:6" x14ac:dyDescent="0.2">
      <c r="A20" s="8" t="s">
        <v>67</v>
      </c>
      <c r="B20" s="8" t="s">
        <v>90</v>
      </c>
      <c r="C20" s="20">
        <v>44627</v>
      </c>
      <c r="D20" s="20">
        <v>44657</v>
      </c>
      <c r="E20" s="20">
        <v>44687</v>
      </c>
      <c r="F20" s="8" t="s">
        <v>68</v>
      </c>
    </row>
    <row r="21" spans="1:6" x14ac:dyDescent="0.2">
      <c r="A21" s="8" t="s">
        <v>69</v>
      </c>
      <c r="B21" s="8" t="s">
        <v>21</v>
      </c>
      <c r="C21" s="20">
        <v>44627</v>
      </c>
      <c r="D21" s="20">
        <v>44657</v>
      </c>
      <c r="E21" s="20">
        <v>44671</v>
      </c>
      <c r="F21" s="8" t="s">
        <v>70</v>
      </c>
    </row>
    <row r="22" spans="1:6" x14ac:dyDescent="0.2">
      <c r="A22" s="8" t="s">
        <v>71</v>
      </c>
      <c r="B22" s="8" t="s">
        <v>21</v>
      </c>
      <c r="C22" s="20">
        <v>44627</v>
      </c>
      <c r="D22" s="20">
        <v>44657</v>
      </c>
      <c r="E22" s="20">
        <v>44671</v>
      </c>
      <c r="F22" s="8" t="s">
        <v>72</v>
      </c>
    </row>
    <row r="23" spans="1:6" x14ac:dyDescent="0.2">
      <c r="A23" s="8" t="s">
        <v>73</v>
      </c>
      <c r="B23" s="8" t="s">
        <v>16</v>
      </c>
      <c r="C23" s="20">
        <v>44627</v>
      </c>
      <c r="D23" s="20">
        <v>44657</v>
      </c>
      <c r="E23" s="20">
        <v>44732</v>
      </c>
      <c r="F23" s="8" t="s">
        <v>74</v>
      </c>
    </row>
    <row r="24" spans="1:6" x14ac:dyDescent="0.2">
      <c r="A24" s="8" t="s">
        <v>75</v>
      </c>
      <c r="B24" s="8" t="s">
        <v>89</v>
      </c>
      <c r="C24" s="20">
        <v>44627</v>
      </c>
      <c r="D24" s="20">
        <v>44657</v>
      </c>
      <c r="E24" s="20">
        <v>44717</v>
      </c>
      <c r="F24" s="8" t="s">
        <v>76</v>
      </c>
    </row>
    <row r="25" spans="1:6" x14ac:dyDescent="0.2">
      <c r="A25" s="8" t="s">
        <v>77</v>
      </c>
      <c r="B25" s="8" t="s">
        <v>90</v>
      </c>
      <c r="C25" s="20">
        <v>44627</v>
      </c>
      <c r="D25" s="20">
        <v>44657</v>
      </c>
      <c r="E25" s="20">
        <v>44687</v>
      </c>
      <c r="F25" s="8" t="s">
        <v>78</v>
      </c>
    </row>
    <row r="26" spans="1:6" x14ac:dyDescent="0.2">
      <c r="A26" s="8" t="s">
        <v>79</v>
      </c>
      <c r="B26" s="8" t="s">
        <v>80</v>
      </c>
      <c r="C26" s="20">
        <v>44627</v>
      </c>
      <c r="D26" s="20">
        <v>44657</v>
      </c>
      <c r="E26" s="20">
        <v>44686</v>
      </c>
      <c r="F26" s="8" t="s">
        <v>81</v>
      </c>
    </row>
    <row r="27" spans="1:6" x14ac:dyDescent="0.2">
      <c r="A27" s="8" t="s">
        <v>82</v>
      </c>
      <c r="B27" s="8" t="s">
        <v>88</v>
      </c>
      <c r="C27" s="20">
        <v>44627</v>
      </c>
      <c r="D27" s="20">
        <v>44657</v>
      </c>
      <c r="E27" s="20">
        <v>44717</v>
      </c>
      <c r="F27" s="8" t="s">
        <v>83</v>
      </c>
    </row>
    <row r="28" spans="1:6" x14ac:dyDescent="0.2">
      <c r="A28" s="8" t="s">
        <v>84</v>
      </c>
      <c r="B28" s="8" t="s">
        <v>90</v>
      </c>
      <c r="C28" s="20">
        <v>44627</v>
      </c>
      <c r="D28" s="20">
        <v>44657</v>
      </c>
      <c r="E28" s="20">
        <v>44687</v>
      </c>
      <c r="F28" s="8" t="s">
        <v>85</v>
      </c>
    </row>
  </sheetData>
  <autoFilter ref="A2:F2" xr:uid="{00000000-0009-0000-0000-000001000000}">
    <sortState xmlns:xlrd2="http://schemas.microsoft.com/office/spreadsheetml/2017/richdata2" ref="A2:F2">
      <sortCondition ref="D2"/>
    </sortState>
  </autoFilter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17"/>
  <sheetViews>
    <sheetView showGridLines="0" tabSelected="1" workbookViewId="0"/>
  </sheetViews>
  <sheetFormatPr defaultRowHeight="12.75" x14ac:dyDescent="0.2"/>
  <cols>
    <col min="1" max="1" width="11.7109375" bestFit="1" customWidth="1"/>
    <col min="2" max="2" width="29" bestFit="1" customWidth="1"/>
    <col min="4" max="4" width="11.7109375" bestFit="1" customWidth="1"/>
    <col min="5" max="5" width="29" bestFit="1" customWidth="1"/>
    <col min="6" max="6" width="5" customWidth="1"/>
    <col min="7" max="7" width="14.5703125" customWidth="1"/>
    <col min="8" max="8" width="15.28515625" customWidth="1"/>
    <col min="9" max="9" width="14" customWidth="1"/>
    <col min="10" max="10" width="8.28515625" bestFit="1" customWidth="1"/>
    <col min="11" max="11" width="33.7109375" customWidth="1"/>
  </cols>
  <sheetData>
    <row r="3" spans="1:11" x14ac:dyDescent="0.2">
      <c r="A3" s="5" t="s">
        <v>2</v>
      </c>
      <c r="B3" t="s">
        <v>10</v>
      </c>
      <c r="D3" s="5" t="s">
        <v>3</v>
      </c>
      <c r="E3" t="s">
        <v>10</v>
      </c>
    </row>
    <row r="4" spans="1:11" x14ac:dyDescent="0.2">
      <c r="A4" s="6">
        <v>44657</v>
      </c>
      <c r="B4" s="7">
        <v>52</v>
      </c>
      <c r="D4" s="6">
        <v>44657</v>
      </c>
      <c r="E4" s="7">
        <v>26</v>
      </c>
      <c r="F4" s="7"/>
    </row>
    <row r="5" spans="1:11" x14ac:dyDescent="0.2">
      <c r="A5" s="6" t="s">
        <v>1</v>
      </c>
      <c r="B5" s="7">
        <v>52</v>
      </c>
      <c r="D5" s="6" t="s">
        <v>1</v>
      </c>
      <c r="E5" s="7">
        <v>26</v>
      </c>
      <c r="F5" s="7"/>
    </row>
    <row r="6" spans="1:11" x14ac:dyDescent="0.2">
      <c r="F6" s="7"/>
    </row>
    <row r="7" spans="1:11" x14ac:dyDescent="0.2">
      <c r="F7" s="7"/>
    </row>
    <row r="8" spans="1:11" x14ac:dyDescent="0.2">
      <c r="F8" s="7"/>
    </row>
    <row r="9" spans="1:11" x14ac:dyDescent="0.2">
      <c r="F9" s="7"/>
    </row>
    <row r="10" spans="1:11" x14ac:dyDescent="0.2">
      <c r="F10" s="7"/>
    </row>
    <row r="11" spans="1:11" x14ac:dyDescent="0.2">
      <c r="F11" s="7"/>
    </row>
    <row r="12" spans="1:11" x14ac:dyDescent="0.2">
      <c r="F12" s="7"/>
    </row>
    <row r="15" spans="1:11" x14ac:dyDescent="0.2">
      <c r="G15" s="4" t="s">
        <v>12</v>
      </c>
      <c r="H15" s="4" t="s">
        <v>11</v>
      </c>
      <c r="I15" s="4" t="s">
        <v>3</v>
      </c>
      <c r="J15" s="4" t="s">
        <v>5</v>
      </c>
      <c r="K15" s="4" t="s">
        <v>13</v>
      </c>
    </row>
    <row r="16" spans="1:11" s="8" customFormat="1" x14ac:dyDescent="0.2">
      <c r="G16" s="16">
        <f>D4</f>
        <v>44657</v>
      </c>
      <c r="H16" s="9">
        <f>GETPIVOTDATA("AGREEMENTNUMBER",$A$3,"DUE_DATE",DATE(YEAR(G16),MONTH(G16),DAY(G16)))</f>
        <v>52</v>
      </c>
      <c r="I16" s="9">
        <f>GETPIVOTDATA("AGREEMENTNUMBER",$D$3,"DUE_DATE",DATE(YEAR(G16),MONTH(G16),DAY(G16)))</f>
        <v>26</v>
      </c>
      <c r="J16" s="15" t="str">
        <f>IF(H16=I16,"-","Selisih")</f>
        <v>Selisih</v>
      </c>
      <c r="K16" s="11" t="str">
        <f>IF(H16=I16,"Tidak ada selisih","Selisih")</f>
        <v>Selisih</v>
      </c>
    </row>
    <row r="17" spans="7:11" x14ac:dyDescent="0.2">
      <c r="G17" s="12" t="s">
        <v>1</v>
      </c>
      <c r="H17" s="13">
        <f>SUM(H16:H16)</f>
        <v>52</v>
      </c>
      <c r="I17" s="13">
        <f>SUM(I16:I16)</f>
        <v>26</v>
      </c>
      <c r="J17" s="17" t="str">
        <f t="shared" ref="J17" si="0">IF(H17=I17,"-","Selisih")</f>
        <v>Selisih</v>
      </c>
      <c r="K17" s="14" t="str">
        <f>IF(H17=I17,"Tidak ada selisih","Selisih")</f>
        <v>Selisih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DATA_MFAPPL</vt:lpstr>
      <vt:lpstr>DATA_OLSS</vt:lpstr>
      <vt:lpstr>SumBill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 Zah Putra</dc:creator>
  <cp:lastModifiedBy>Aryo Budi Dwi Prasetyo</cp:lastModifiedBy>
  <dcterms:created xsi:type="dcterms:W3CDTF">2018-09-07T11:49:49Z</dcterms:created>
  <dcterms:modified xsi:type="dcterms:W3CDTF">2022-04-08T05:42:33Z</dcterms:modified>
</cp:coreProperties>
</file>