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OLS-Notes\Primbon OLS\Tiket Pak Firman\"/>
    </mc:Choice>
  </mc:AlternateContent>
  <xr:revisionPtr revIDLastSave="0" documentId="13_ncr:1_{62BAA8B1-EC0D-48F9-A41E-0F64FF5A1552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/>
  <pivotCaches>
    <pivotCache cacheId="26" r:id="rId4"/>
    <pivotCache cacheId="2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G16" i="6" l="1"/>
  <c r="I16" i="6"/>
  <c r="I17" i="6" l="1"/>
  <c r="H16" i="6"/>
  <c r="K16" i="6" l="1"/>
  <c r="H17" i="6"/>
  <c r="J16" i="6"/>
  <c r="K17" i="6"/>
  <c r="J17" i="6"/>
</calcChain>
</file>

<file path=xl/sharedStrings.xml><?xml version="1.0" encoding="utf-8"?>
<sst xmlns="http://schemas.openxmlformats.org/spreadsheetml/2006/main" count="237" uniqueCount="111">
  <si>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</si>
  <si>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</si>
  <si>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</si>
  <si>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</si>
  <si>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</si>
  <si>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</si>
  <si>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</si>
  <si>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</si>
  <si>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</si>
  <si>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</si>
  <si>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</si>
  <si>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</si>
  <si>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</si>
  <si>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</si>
  <si>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</si>
  <si>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MITSUBISHI MOTORS KRAMA YUDHA SALES INDONESIA, PT</t>
  </si>
  <si>
    <t>GRAHAPRIMA SUKSESMANDIRI. PT</t>
  </si>
  <si>
    <t>ANUGERAH PRIMA SEJAHTERAH, PT</t>
  </si>
  <si>
    <t>LIN LOGISTIK ABADI. PT</t>
  </si>
  <si>
    <t>MARGA NUSANTARA JAYA. PT</t>
  </si>
  <si>
    <t>IIJ GLOBAL SOLUTIONS INDONESIA, PT</t>
  </si>
  <si>
    <t>BORWITA INDAH. PT</t>
  </si>
  <si>
    <t>BERSAMA. CV</t>
  </si>
  <si>
    <t>ANDALAN DUTA EKA NUSANTARA. PT</t>
  </si>
  <si>
    <t>GREENFIELDS DAIRY INDONESIA. PT</t>
  </si>
  <si>
    <t>PT. ANUGERAH PRIMA SEJAHTERAH</t>
  </si>
  <si>
    <t>TRITUNGGAL SUKSES SEJATI. PT</t>
  </si>
  <si>
    <t>ANUGERAH PRIMA SEJAHTERAH. PT</t>
  </si>
  <si>
    <t>MITSUBISHI MOTORS KRAMA YUDHA SALES INDONESIA. PT</t>
  </si>
  <si>
    <t>IIJ GLOBAL SOLUTIONS INDONESIA. PT</t>
  </si>
  <si>
    <t>0000106/4/03/01/2022</t>
  </si>
  <si>
    <t>SUN PAPER SOURCE. PT</t>
  </si>
  <si>
    <t>30811/INV/SBY/04/2022</t>
  </si>
  <si>
    <t>0000107/4/03/01/2022</t>
  </si>
  <si>
    <t>30812/INV/SBY/04/2022</t>
  </si>
  <si>
    <t>0000108/4/03/01/2022</t>
  </si>
  <si>
    <t>30813/INV/SBY/04/2022</t>
  </si>
  <si>
    <t>0000109/4/03/01/2022</t>
  </si>
  <si>
    <t>30814/INV/SBY/04/2022</t>
  </si>
  <si>
    <t>0000110/4/03/01/2022</t>
  </si>
  <si>
    <t>30815/INV/SBY/04/2022</t>
  </si>
  <si>
    <t>0000111/4/03/01/2022</t>
  </si>
  <si>
    <t>30816/INV/SBY/04/2022</t>
  </si>
  <si>
    <t>0000195/4/10/07/2018</t>
  </si>
  <si>
    <t>30817/INV/JKS/04/2022</t>
  </si>
  <si>
    <t>0000197/4/10/07/2018</t>
  </si>
  <si>
    <t>30818/INV/JKS/04/2022</t>
  </si>
  <si>
    <t>0000290/4/08/01/2020</t>
  </si>
  <si>
    <t>TOYAMILINDO. PT</t>
  </si>
  <si>
    <t>30819/INV/JKN/04/2022</t>
  </si>
  <si>
    <t>0000341/4/08/06/2020</t>
  </si>
  <si>
    <t>DAYA KOBELCO CONSTRUCTION MACHINERY INDONESIA. PT</t>
  </si>
  <si>
    <t>30820/INV/JKN/04/2022</t>
  </si>
  <si>
    <t>0000342/4/08/06/2020</t>
  </si>
  <si>
    <t>30821/INV/JKN/04/2022</t>
  </si>
  <si>
    <t>0000351/4/08/07/2020</t>
  </si>
  <si>
    <t>30822/INV/JKN/04/2022</t>
  </si>
  <si>
    <t>0000353/4/08/07/2020</t>
  </si>
  <si>
    <t>30823/INV/JKN/04/2022</t>
  </si>
  <si>
    <t>0000354/4/10/02/2021</t>
  </si>
  <si>
    <t>30824/INV/JKS/04/2022</t>
  </si>
  <si>
    <t>0000364/4/10/05/2021</t>
  </si>
  <si>
    <t>30825/INV/JKS/04/2022</t>
  </si>
  <si>
    <t>0000405/4/10/01/2022</t>
  </si>
  <si>
    <t>DEJAVU EXPRESS. PT</t>
  </si>
  <si>
    <t>30826/INV/JKS/04/2022</t>
  </si>
  <si>
    <t>0000411/4/10/01/2022</t>
  </si>
  <si>
    <t>30827/INV/JKS/04/2022</t>
  </si>
  <si>
    <t>0000431/4/08/12/2020</t>
  </si>
  <si>
    <t>30828/INV/JKN/04/2022</t>
  </si>
  <si>
    <t>0000432/4/08/12/2020</t>
  </si>
  <si>
    <t>30829/INV/JKN/04/2022</t>
  </si>
  <si>
    <t>0000433/4/08/12/2020</t>
  </si>
  <si>
    <t>30830/INV/JKN/04/2022</t>
  </si>
  <si>
    <t>0000434/4/08/12/2020</t>
  </si>
  <si>
    <t>30831/INV/JKN/04/2022</t>
  </si>
  <si>
    <t>0000460/4/08/02/2021</t>
  </si>
  <si>
    <t>30832/INV/JKN/04/2022</t>
  </si>
  <si>
    <t>0000480/4/01/07/2020</t>
  </si>
  <si>
    <t>30833/INV/JKC/04/2022</t>
  </si>
  <si>
    <t>0000496/4/08/04/2021</t>
  </si>
  <si>
    <t>30834/INV/JKN/04/2022</t>
  </si>
  <si>
    <t>0000504/4/01/08/2020</t>
  </si>
  <si>
    <t>30835/INV/JKC/04/2022</t>
  </si>
  <si>
    <t>0000509/4/08/06/2021</t>
  </si>
  <si>
    <t>30836/INV/JKN/04/2022</t>
  </si>
  <si>
    <t>0000510/4/08/06/2021</t>
  </si>
  <si>
    <t>30837/INV/JKN/04/2022</t>
  </si>
  <si>
    <t>0000511/4/08/06/2021</t>
  </si>
  <si>
    <t>30838/INV/JKN/04/2022</t>
  </si>
  <si>
    <t>0000584/4/08/10/2021</t>
  </si>
  <si>
    <t>30839/INV/JKN/04/2022</t>
  </si>
  <si>
    <t>0000663/4/01/03/2021</t>
  </si>
  <si>
    <t>30840/INV/JKC/04/2022</t>
  </si>
  <si>
    <t>0000733/4/01/04/2021</t>
  </si>
  <si>
    <t>ACWA POWER INDONESIA. PT</t>
  </si>
  <si>
    <t>30841/INV/JKC/04/2022</t>
  </si>
  <si>
    <t>0000799/4/01/06/2021</t>
  </si>
  <si>
    <t>ALAM SAMPURNA MAKMUR. PT</t>
  </si>
  <si>
    <t>30842/INV/JKC/04/2022</t>
  </si>
  <si>
    <t>0000826/4/01/08/2021</t>
  </si>
  <si>
    <t>TRIJAYA UNION. PT</t>
  </si>
  <si>
    <t>30843/INV/JKC/04/2022</t>
  </si>
  <si>
    <t>0000885/4/01/11/2021</t>
  </si>
  <si>
    <t>30844/INV/JKC/04/2022</t>
  </si>
  <si>
    <t>0000965/4/01/02/2022</t>
  </si>
  <si>
    <t>30845/INV/JKC/04/2022</t>
  </si>
  <si>
    <t>BERSAMA, CV</t>
  </si>
  <si>
    <t>ANUGERAH PRIMA SEJAHTERAH, PT.</t>
  </si>
  <si>
    <t>TOYAMILINDO, PT</t>
  </si>
  <si>
    <t>TRIJAYA UNION, 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</si>
</sst>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0" fontId="5" fillId="0" borderId="0" xfId="0" applyFont="1" applyBorder="1" applyAlignment="1">
      <alignment vertical="center" wrapText="1"/>
    </xf>
    <xf numFmtId="15" fontId="5" fillId="0" borderId="0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59.489286342592" createdVersion="6" refreshedVersion="6" minRefreshableVersion="3" recordCount="35" xr:uid="{0E80748E-44BC-433E-97E7-E9D0B596EBBB}">
  <cacheSource type="worksheet">
    <worksheetSource ref="A2:E37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5-06T00:00:00" maxDate="2022-07-07T00:00:00"/>
    </cacheField>
    <cacheField name="DUE_DATE" numFmtId="15">
      <sharedItems containsSemiMixedTypes="0" containsNonDate="0" containsDate="1" containsString="0" minDate="2022-04-01T00:00:00" maxDate="2022-04-09T00:00:00" count="8">
        <d v="2022-04-07T00:00:00"/>
        <d v="2022-04-05T00:00:00" u="1"/>
        <d v="2022-04-01T00:00:00" u="1"/>
        <d v="2022-04-06T00:00:00" u="1"/>
        <d v="2022-04-02T00:00:00" u="1"/>
        <d v="2022-04-03T00:00:00" u="1"/>
        <d v="2022-04-08T00:00:00" u="1"/>
        <d v="2022-04-04T00:00:00" u="1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59.489286458331" createdVersion="6" refreshedVersion="6" minRefreshableVersion="3" recordCount="35" xr:uid="{83801747-EA46-426F-92B7-FA4DEBD87CD2}">
  <cacheSource type="worksheet">
    <worksheetSource ref="A2:F37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2-03-08T00:00:00" maxDate="2022-03-09T00:00:00"/>
    </cacheField>
    <cacheField name="DUE_DATE" numFmtId="164">
      <sharedItems containsSemiMixedTypes="0" containsNonDate="0" containsDate="1" containsString="0" minDate="2022-04-01T00:00:00" maxDate="2022-04-09T00:00:00" count="8">
        <d v="2022-04-07T00:00:00"/>
        <d v="2022-04-05T00:00:00" u="1"/>
        <d v="2022-04-01T00:00:00" u="1"/>
        <d v="2022-04-06T00:00:00" u="1"/>
        <d v="2022-04-02T00:00:00" u="1"/>
        <d v="2022-04-03T00:00:00" u="1"/>
        <d v="2022-04-08T00:00:00" u="1"/>
        <d v="2022-04-04T00:00:00" u="1"/>
      </sharedItems>
    </cacheField>
    <cacheField name="TOP_DATE" numFmtId="164">
      <sharedItems containsSemiMixedTypes="0" containsNonDate="0" containsDate="1" containsString="0" minDate="2022-05-06T00:00:00" maxDate="2022-07-07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0000106/4/03/01/2022"/>
    <s v="SUN PAPER SOURCE. PT"/>
    <d v="2022-05-09T00:00:00"/>
    <x v="0"/>
    <s v="30811/INV/SBY/04/2022"/>
  </r>
  <r>
    <s v="0000107/4/03/01/2022"/>
    <s v="SUN PAPER SOURCE. PT"/>
    <d v="2022-05-09T00:00:00"/>
    <x v="0"/>
    <s v="30812/INV/SBY/04/2022"/>
  </r>
  <r>
    <s v="0000108/4/03/01/2022"/>
    <s v="SUN PAPER SOURCE. PT"/>
    <d v="2022-05-09T00:00:00"/>
    <x v="0"/>
    <s v="30813/INV/SBY/04/2022"/>
  </r>
  <r>
    <s v="0000109/4/03/01/2022"/>
    <s v="SUN PAPER SOURCE. PT"/>
    <d v="2022-05-09T00:00:00"/>
    <x v="0"/>
    <s v="30814/INV/SBY/04/2022"/>
  </r>
  <r>
    <s v="0000110/4/03/01/2022"/>
    <s v="SUN PAPER SOURCE. PT"/>
    <d v="2022-05-09T00:00:00"/>
    <x v="0"/>
    <s v="30815/INV/SBY/04/2022"/>
  </r>
  <r>
    <s v="0000111/4/03/01/2022"/>
    <s v="SUN PAPER SOURCE. PT"/>
    <d v="2022-05-09T00:00:00"/>
    <x v="0"/>
    <s v="30816/INV/SBY/04/2022"/>
  </r>
  <r>
    <s v="0000195/4/10/07/2018"/>
    <s v="ANUGERAH PRIMA SEJAHTERAH, PT."/>
    <d v="2022-06-06T00:00:00"/>
    <x v="0"/>
    <s v="30817/INV/JKS/04/2022"/>
  </r>
  <r>
    <s v="0000197/4/10/07/2018"/>
    <s v="ANUGERAH PRIMA SEJAHTERAH, PT."/>
    <d v="2022-06-06T00:00:00"/>
    <x v="0"/>
    <s v="30818/INV/JKS/04/2022"/>
  </r>
  <r>
    <s v="0000290/4/08/01/2020"/>
    <s v="TOYAMILINDO, PT"/>
    <d v="2022-05-08T00:00:00"/>
    <x v="0"/>
    <s v="30819/INV/JKN/04/2022"/>
  </r>
  <r>
    <s v="0000341/4/08/06/2020"/>
    <s v="DAYA KOBELCO CONSTRUCTION MACHINERY INDONESIA. PT"/>
    <d v="2022-06-21T00:00:00"/>
    <x v="0"/>
    <s v="30820/INV/JKN/04/2022"/>
  </r>
  <r>
    <s v="0000342/4/08/06/2020"/>
    <s v="DAYA KOBELCO CONSTRUCTION MACHINERY INDONESIA. PT"/>
    <d v="2022-06-21T00:00:00"/>
    <x v="0"/>
    <s v="30821/INV/JKN/04/2022"/>
  </r>
  <r>
    <s v="0000351/4/08/07/2020"/>
    <s v="MARGA NUSANTARA JAYA. PT"/>
    <d v="2022-05-21T00:00:00"/>
    <x v="0"/>
    <s v="30822/INV/JKN/04/2022"/>
  </r>
  <r>
    <s v="0000353/4/08/07/2020"/>
    <s v="MARGA NUSANTARA JAYA. PT"/>
    <d v="2022-05-21T00:00:00"/>
    <x v="0"/>
    <s v="30823/INV/JKN/04/2022"/>
  </r>
  <r>
    <s v="0000354/4/10/02/2021"/>
    <s v="ANUGERAH PRIMA SEJAHTERAH, PT"/>
    <d v="2022-06-06T00:00:00"/>
    <x v="0"/>
    <s v="30824/INV/JKS/04/2022"/>
  </r>
  <r>
    <s v="0000364/4/10/05/2021"/>
    <s v="ANUGERAH PRIMA SEJAHTERAH, PT"/>
    <d v="2022-06-21T00:00:00"/>
    <x v="0"/>
    <s v="30825/INV/JKS/04/2022"/>
  </r>
  <r>
    <s v="0000405/4/10/01/2022"/>
    <s v="DEJAVU EXPRESS. PT"/>
    <d v="2022-05-09T00:00:00"/>
    <x v="0"/>
    <s v="30826/INV/JKS/04/2022"/>
  </r>
  <r>
    <s v="0000411/4/10/01/2022"/>
    <s v="GREENFIELDS DAIRY INDONESIA. PT"/>
    <d v="2022-05-21T00:00:00"/>
    <x v="0"/>
    <s v="30827/INV/JKS/04/2022"/>
  </r>
  <r>
    <s v="0000431/4/08/12/2020"/>
    <s v="GRAHAPRIMA SUKSESMANDIRI. PT"/>
    <d v="2022-05-21T00:00:00"/>
    <x v="0"/>
    <s v="30828/INV/JKN/04/2022"/>
  </r>
  <r>
    <s v="0000432/4/08/12/2020"/>
    <s v="GRAHAPRIMA SUKSESMANDIRI. PT"/>
    <d v="2022-05-21T00:00:00"/>
    <x v="0"/>
    <s v="30829/INV/JKN/04/2022"/>
  </r>
  <r>
    <s v="0000433/4/08/12/2020"/>
    <s v="GRAHAPRIMA SUKSESMANDIRI. PT"/>
    <d v="2022-05-21T00:00:00"/>
    <x v="0"/>
    <s v="30830/INV/JKN/04/2022"/>
  </r>
  <r>
    <s v="0000434/4/08/12/2020"/>
    <s v="GRAHAPRIMA SUKSESMANDIRI. PT"/>
    <d v="2022-05-21T00:00:00"/>
    <x v="0"/>
    <s v="30831/INV/JKN/04/2022"/>
  </r>
  <r>
    <s v="0000460/4/08/02/2021"/>
    <s v="LIN LOGISTIK ABADI. PT"/>
    <d v="2022-06-06T00:00:00"/>
    <x v="0"/>
    <s v="30832/INV/JKN/04/2022"/>
  </r>
  <r>
    <s v="0000480/4/01/07/2020"/>
    <s v="TRITUNGGAL SUKSES SEJATI. PT"/>
    <d v="2022-05-06T00:00:00"/>
    <x v="0"/>
    <s v="30833/INV/JKC/04/2022"/>
  </r>
  <r>
    <s v="0000496/4/08/04/2021"/>
    <s v="GRAHAPRIMA SUKSESMANDIRI. PT"/>
    <d v="2022-06-21T00:00:00"/>
    <x v="0"/>
    <s v="30834/INV/JKN/04/2022"/>
  </r>
  <r>
    <s v="0000504/4/01/08/2020"/>
    <s v="BERSAMA, CV"/>
    <d v="2022-05-07T00:00:00"/>
    <x v="0"/>
    <s v="30835/INV/JKC/04/2022"/>
  </r>
  <r>
    <s v="0000509/4/08/06/2021"/>
    <s v="MITSUBISHI MOTORS KRAMA YUDHA SALES INDONESIA, PT"/>
    <d v="2022-06-05T00:00:00"/>
    <x v="0"/>
    <s v="30836/INV/JKN/04/2022"/>
  </r>
  <r>
    <s v="0000510/4/08/06/2021"/>
    <s v="MITSUBISHI MOTORS KRAMA YUDHA SALES INDONESIA, PT"/>
    <d v="2022-06-05T00:00:00"/>
    <x v="0"/>
    <s v="30837/INV/JKN/04/2022"/>
  </r>
  <r>
    <s v="0000511/4/08/06/2021"/>
    <s v="MITSUBISHI MOTORS KRAMA YUDHA SALES INDONESIA, PT"/>
    <d v="2022-06-05T00:00:00"/>
    <x v="0"/>
    <s v="30838/INV/JKN/04/2022"/>
  </r>
  <r>
    <s v="0000584/4/08/10/2021"/>
    <s v="GRAHAPRIMA SUKSESMANDIRI. PT"/>
    <d v="2022-06-23T00:00:00"/>
    <x v="0"/>
    <s v="30839/INV/JKN/04/2022"/>
  </r>
  <r>
    <s v="0000663/4/01/03/2021"/>
    <s v="ANDALAN DUTA EKA NUSANTARA. PT"/>
    <d v="2022-07-06T00:00:00"/>
    <x v="0"/>
    <s v="30840/INV/JKC/04/2022"/>
  </r>
  <r>
    <s v="0000733/4/01/04/2021"/>
    <s v="ACWA POWER INDONESIA. PT"/>
    <d v="2022-05-06T00:00:00"/>
    <x v="0"/>
    <s v="30841/INV/JKC/04/2022"/>
  </r>
  <r>
    <s v="0000799/4/01/06/2021"/>
    <s v="ALAM SAMPURNA MAKMUR. PT"/>
    <d v="2022-06-06T00:00:00"/>
    <x v="0"/>
    <s v="30842/INV/JKC/04/2022"/>
  </r>
  <r>
    <s v="0000826/4/01/08/2021"/>
    <s v="TRIJAYA UNION, PT."/>
    <d v="2022-05-07T00:00:00"/>
    <x v="0"/>
    <s v="30843/INV/JKC/04/2022"/>
  </r>
  <r>
    <s v="0000885/4/01/11/2021"/>
    <s v="IIJ GLOBAL SOLUTIONS INDONESIA, PT"/>
    <d v="2022-05-06T00:00:00"/>
    <x v="0"/>
    <s v="30844/INV/JKC/04/2022"/>
  </r>
  <r>
    <s v="0000965/4/01/02/2022"/>
    <s v="BORWITA INDAH. PT"/>
    <d v="2022-05-06T00:00:00"/>
    <x v="0"/>
    <s v="30845/INV/JKC/04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0000106/4/03/01/2022"/>
    <s v="SUN PAPER SOURCE. PT"/>
    <d v="2022-03-08T00:00:00"/>
    <x v="0"/>
    <d v="2022-05-09T00:00:00"/>
    <s v="30811/INV/SBY/04/2022"/>
  </r>
  <r>
    <s v="0000107/4/03/01/2022"/>
    <s v="SUN PAPER SOURCE. PT"/>
    <d v="2022-03-08T00:00:00"/>
    <x v="0"/>
    <d v="2022-05-09T00:00:00"/>
    <s v="30812/INV/SBY/04/2022"/>
  </r>
  <r>
    <s v="0000108/4/03/01/2022"/>
    <s v="SUN PAPER SOURCE. PT"/>
    <d v="2022-03-08T00:00:00"/>
    <x v="0"/>
    <d v="2022-05-09T00:00:00"/>
    <s v="30813/INV/SBY/04/2022"/>
  </r>
  <r>
    <s v="0000109/4/03/01/2022"/>
    <s v="SUN PAPER SOURCE. PT"/>
    <d v="2022-03-08T00:00:00"/>
    <x v="0"/>
    <d v="2022-05-09T00:00:00"/>
    <s v="30814/INV/SBY/04/2022"/>
  </r>
  <r>
    <s v="0000110/4/03/01/2022"/>
    <s v="SUN PAPER SOURCE. PT"/>
    <d v="2022-03-08T00:00:00"/>
    <x v="0"/>
    <d v="2022-05-09T00:00:00"/>
    <s v="30815/INV/SBY/04/2022"/>
  </r>
  <r>
    <s v="0000111/4/03/01/2022"/>
    <s v="SUN PAPER SOURCE. PT"/>
    <d v="2022-03-08T00:00:00"/>
    <x v="0"/>
    <d v="2022-05-09T00:00:00"/>
    <s v="30816/INV/SBY/04/2022"/>
  </r>
  <r>
    <s v="0000195/4/10/07/2018"/>
    <s v="ANUGERAH PRIMA SEJAHTERAH. PT"/>
    <d v="2022-03-08T00:00:00"/>
    <x v="0"/>
    <d v="2022-06-06T00:00:00"/>
    <s v="30817/INV/JKS/04/2022"/>
  </r>
  <r>
    <s v="0000197/4/10/07/2018"/>
    <s v="ANUGERAH PRIMA SEJAHTERAH. PT"/>
    <d v="2022-03-08T00:00:00"/>
    <x v="0"/>
    <d v="2022-06-06T00:00:00"/>
    <s v="30818/INV/JKS/04/2022"/>
  </r>
  <r>
    <s v="0000290/4/08/01/2020"/>
    <s v="TOYAMILINDO. PT"/>
    <d v="2022-03-08T00:00:00"/>
    <x v="0"/>
    <d v="2022-05-08T00:00:00"/>
    <s v="30819/INV/JKN/04/2022"/>
  </r>
  <r>
    <s v="0000341/4/08/06/2020"/>
    <s v="DAYA KOBELCO CONSTRUCTION MACHINERY INDONESIA. PT"/>
    <d v="2022-03-08T00:00:00"/>
    <x v="0"/>
    <d v="2022-06-21T00:00:00"/>
    <s v="30820/INV/JKN/04/2022"/>
  </r>
  <r>
    <s v="0000342/4/08/06/2020"/>
    <s v="DAYA KOBELCO CONSTRUCTION MACHINERY INDONESIA. PT"/>
    <d v="2022-03-08T00:00:00"/>
    <x v="0"/>
    <d v="2022-06-21T00:00:00"/>
    <s v="30821/INV/JKN/04/2022"/>
  </r>
  <r>
    <s v="0000351/4/08/07/2020"/>
    <s v="MARGA NUSANTARA JAYA. PT"/>
    <d v="2022-03-08T00:00:00"/>
    <x v="0"/>
    <d v="2022-05-21T00:00:00"/>
    <s v="30822/INV/JKN/04/2022"/>
  </r>
  <r>
    <s v="0000353/4/08/07/2020"/>
    <s v="MARGA NUSANTARA JAYA. PT"/>
    <d v="2022-03-08T00:00:00"/>
    <x v="0"/>
    <d v="2022-05-21T00:00:00"/>
    <s v="30823/INV/JKN/04/2022"/>
  </r>
  <r>
    <s v="0000354/4/10/02/2021"/>
    <s v="PT. ANUGERAH PRIMA SEJAHTERAH"/>
    <d v="2022-03-08T00:00:00"/>
    <x v="0"/>
    <d v="2022-06-06T00:00:00"/>
    <s v="30824/INV/JKS/04/2022"/>
  </r>
  <r>
    <s v="0000364/4/10/05/2021"/>
    <s v="PT. ANUGERAH PRIMA SEJAHTERAH"/>
    <d v="2022-03-08T00:00:00"/>
    <x v="0"/>
    <d v="2022-06-21T00:00:00"/>
    <s v="30825/INV/JKS/04/2022"/>
  </r>
  <r>
    <s v="0000405/4/10/01/2022"/>
    <s v="DEJAVU EXPRESS. PT"/>
    <d v="2022-03-08T00:00:00"/>
    <x v="0"/>
    <d v="2022-05-09T00:00:00"/>
    <s v="30826/INV/JKS/04/2022"/>
  </r>
  <r>
    <s v="0000411/4/10/01/2022"/>
    <s v="GREENFIELDS DAIRY INDONESIA. PT"/>
    <d v="2022-03-08T00:00:00"/>
    <x v="0"/>
    <d v="2022-05-21T00:00:00"/>
    <s v="30827/INV/JKS/04/2022"/>
  </r>
  <r>
    <s v="0000431/4/08/12/2020"/>
    <s v="GRAHAPRIMA SUKSESMANDIRI. PT"/>
    <d v="2022-03-08T00:00:00"/>
    <x v="0"/>
    <d v="2022-05-21T00:00:00"/>
    <s v="30828/INV/JKN/04/2022"/>
  </r>
  <r>
    <s v="0000432/4/08/12/2020"/>
    <s v="GRAHAPRIMA SUKSESMANDIRI. PT"/>
    <d v="2022-03-08T00:00:00"/>
    <x v="0"/>
    <d v="2022-05-21T00:00:00"/>
    <s v="30829/INV/JKN/04/2022"/>
  </r>
  <r>
    <s v="0000433/4/08/12/2020"/>
    <s v="GRAHAPRIMA SUKSESMANDIRI. PT"/>
    <d v="2022-03-08T00:00:00"/>
    <x v="0"/>
    <d v="2022-05-21T00:00:00"/>
    <s v="30830/INV/JKN/04/2022"/>
  </r>
  <r>
    <s v="0000434/4/08/12/2020"/>
    <s v="GRAHAPRIMA SUKSESMANDIRI. PT"/>
    <d v="2022-03-08T00:00:00"/>
    <x v="0"/>
    <d v="2022-05-21T00:00:00"/>
    <s v="30831/INV/JKN/04/2022"/>
  </r>
  <r>
    <s v="0000460/4/08/02/2021"/>
    <s v="LIN LOGISTIK ABADI. PT"/>
    <d v="2022-03-08T00:00:00"/>
    <x v="0"/>
    <d v="2022-06-06T00:00:00"/>
    <s v="30832/INV/JKN/04/2022"/>
  </r>
  <r>
    <s v="0000480/4/01/07/2020"/>
    <s v="TRITUNGGAL SUKSES SEJATI. PT"/>
    <d v="2022-03-08T00:00:00"/>
    <x v="0"/>
    <d v="2022-05-06T00:00:00"/>
    <s v="30833/INV/JKC/04/2022"/>
  </r>
  <r>
    <s v="0000496/4/08/04/2021"/>
    <s v="GRAHAPRIMA SUKSESMANDIRI. PT"/>
    <d v="2022-03-08T00:00:00"/>
    <x v="0"/>
    <d v="2022-06-21T00:00:00"/>
    <s v="30834/INV/JKN/04/2022"/>
  </r>
  <r>
    <s v="0000504/4/01/08/2020"/>
    <s v="BERSAMA. CV"/>
    <d v="2022-03-08T00:00:00"/>
    <x v="0"/>
    <d v="2022-05-07T00:00:00"/>
    <s v="30835/INV/JKC/04/2022"/>
  </r>
  <r>
    <s v="0000509/4/08/06/2021"/>
    <s v="MITSUBISHI MOTORS KRAMA YUDHA SALES INDONESIA. PT"/>
    <d v="2022-03-08T00:00:00"/>
    <x v="0"/>
    <d v="2022-06-05T00:00:00"/>
    <s v="30836/INV/JKN/04/2022"/>
  </r>
  <r>
    <s v="0000510/4/08/06/2021"/>
    <s v="MITSUBISHI MOTORS KRAMA YUDHA SALES INDONESIA. PT"/>
    <d v="2022-03-08T00:00:00"/>
    <x v="0"/>
    <d v="2022-06-05T00:00:00"/>
    <s v="30837/INV/JKN/04/2022"/>
  </r>
  <r>
    <s v="0000511/4/08/06/2021"/>
    <s v="MITSUBISHI MOTORS KRAMA YUDHA SALES INDONESIA. PT"/>
    <d v="2022-03-08T00:00:00"/>
    <x v="0"/>
    <d v="2022-06-05T00:00:00"/>
    <s v="30838/INV/JKN/04/2022"/>
  </r>
  <r>
    <s v="0000584/4/08/10/2021"/>
    <s v="GRAHAPRIMA SUKSESMANDIRI. PT"/>
    <d v="2022-03-08T00:00:00"/>
    <x v="0"/>
    <d v="2022-06-23T00:00:00"/>
    <s v="30839/INV/JKN/04/2022"/>
  </r>
  <r>
    <s v="0000663/4/01/03/2021"/>
    <s v="ANDALAN DUTA EKA NUSANTARA. PT"/>
    <d v="2022-03-08T00:00:00"/>
    <x v="0"/>
    <d v="2022-07-06T00:00:00"/>
    <s v="30840/INV/JKC/04/2022"/>
  </r>
  <r>
    <s v="0000733/4/01/04/2021"/>
    <s v="ACWA POWER INDONESIA. PT"/>
    <d v="2022-03-08T00:00:00"/>
    <x v="0"/>
    <d v="2022-05-06T00:00:00"/>
    <s v="30841/INV/JKC/04/2022"/>
  </r>
  <r>
    <s v="0000799/4/01/06/2021"/>
    <s v="ALAM SAMPURNA MAKMUR. PT"/>
    <d v="2022-03-08T00:00:00"/>
    <x v="0"/>
    <d v="2022-06-06T00:00:00"/>
    <s v="30842/INV/JKC/04/2022"/>
  </r>
  <r>
    <s v="0000826/4/01/08/2021"/>
    <s v="TRIJAYA UNION. PT"/>
    <d v="2022-03-08T00:00:00"/>
    <x v="0"/>
    <d v="2022-05-07T00:00:00"/>
    <s v="30843/INV/JKC/04/2022"/>
  </r>
  <r>
    <s v="0000885/4/01/11/2021"/>
    <s v="IIJ GLOBAL SOLUTIONS INDONESIA. PT"/>
    <d v="2022-03-08T00:00:00"/>
    <x v="0"/>
    <d v="2022-05-06T00:00:00"/>
    <s v="30844/INV/JKC/04/2022"/>
  </r>
  <r>
    <s v="0000965/4/01/02/2022"/>
    <s v="BORWITA INDAH. PT"/>
    <d v="2022-03-08T00:00:00"/>
    <x v="0"/>
    <d v="2022-05-06T00:00:00"/>
    <s v="30845/INV/JKC/04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FB63E-C9B4-4DCD-94EF-0C3807694F92}" name="PivotTable2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9">
        <item m="1" x="2"/>
        <item m="1" x="4"/>
        <item m="1" x="5"/>
        <item m="1" x="7"/>
        <item m="1" x="1"/>
        <item m="1" x="3"/>
        <item x="0"/>
        <item m="1" x="6"/>
        <item t="default"/>
      </items>
    </pivotField>
    <pivotField showAll="0"/>
  </pivotFields>
  <rowFields count="1">
    <field x="3"/>
  </rowFields>
  <rowItems count="2">
    <i>
      <x v="6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DB051-B82F-4D47-9A91-166AD62A28B1}" name="PivotTable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5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9">
        <item m="1" x="2"/>
        <item m="1" x="4"/>
        <item m="1" x="5"/>
        <item m="1" x="7"/>
        <item m="1" x="1"/>
        <item m="1" x="3"/>
        <item x="0"/>
        <item m="1" x="6"/>
        <item t="default"/>
      </items>
    </pivotField>
    <pivotField numFmtId="14" showAll="0"/>
    <pivotField showAll="0"/>
  </pivotFields>
  <rowFields count="1">
    <field x="3"/>
  </rowFields>
  <rowItems count="2">
    <i>
      <x v="6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showGridLines="0" topLeftCell="A37" zoomScale="85" zoomScaleNormal="85" workbookViewId="0">
      <selection sqref="A1:E1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5" t="s">
        <v>2</v>
      </c>
      <c r="B1" s="26"/>
      <c r="C1" s="26"/>
      <c r="D1" s="26"/>
      <c r="E1" s="27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2" t="s">
        <v>30</v>
      </c>
      <c r="B3" s="22" t="s">
        <v>31</v>
      </c>
      <c r="C3" s="23">
        <v>44690</v>
      </c>
      <c r="D3" s="23">
        <v>44658</v>
      </c>
      <c r="E3" s="24" t="s">
        <v>32</v>
      </c>
      <c r="F3" s="21" t="str">
        <f>IF(ISERROR(VLOOKUP(A3,DATA_OLSS!$A$3:$B$857,1,0)),"TIDAK ADA","ADA")</f>
        <v>ADA</v>
      </c>
    </row>
    <row r="4" spans="1:6" ht="15" x14ac:dyDescent="0.2">
      <c r="A4" s="22" t="s">
        <v>33</v>
      </c>
      <c r="B4" s="22" t="s">
        <v>31</v>
      </c>
      <c r="C4" s="23">
        <v>44690</v>
      </c>
      <c r="D4" s="23">
        <v>44658</v>
      </c>
      <c r="E4" s="24" t="s">
        <v>34</v>
      </c>
      <c r="F4" s="21" t="str">
        <f>IF(ISERROR(VLOOKUP(A4,DATA_OLSS!$A$3:$B$857,1,0)),"TIDAK ADA","ADA")</f>
        <v>ADA</v>
      </c>
    </row>
    <row r="5" spans="1:6" ht="15" x14ac:dyDescent="0.2">
      <c r="A5" s="22" t="s">
        <v>35</v>
      </c>
      <c r="B5" s="22" t="s">
        <v>31</v>
      </c>
      <c r="C5" s="23">
        <v>44690</v>
      </c>
      <c r="D5" s="23">
        <v>44658</v>
      </c>
      <c r="E5" s="24" t="s">
        <v>36</v>
      </c>
      <c r="F5" s="21" t="str">
        <f>IF(ISERROR(VLOOKUP(A5,DATA_OLSS!$A$3:$B$857,1,0)),"TIDAK ADA","ADA")</f>
        <v>ADA</v>
      </c>
    </row>
    <row r="6" spans="1:6" ht="15" x14ac:dyDescent="0.2">
      <c r="A6" s="22" t="s">
        <v>37</v>
      </c>
      <c r="B6" s="22" t="s">
        <v>31</v>
      </c>
      <c r="C6" s="23">
        <v>44690</v>
      </c>
      <c r="D6" s="23">
        <v>44658</v>
      </c>
      <c r="E6" s="24" t="s">
        <v>38</v>
      </c>
      <c r="F6" s="21" t="str">
        <f>IF(ISERROR(VLOOKUP(A6,DATA_OLSS!$A$3:$B$857,1,0)),"TIDAK ADA","ADA")</f>
        <v>ADA</v>
      </c>
    </row>
    <row r="7" spans="1:6" ht="15" x14ac:dyDescent="0.2">
      <c r="A7" s="22" t="s">
        <v>39</v>
      </c>
      <c r="B7" s="22" t="s">
        <v>31</v>
      </c>
      <c r="C7" s="23">
        <v>44690</v>
      </c>
      <c r="D7" s="23">
        <v>44658</v>
      </c>
      <c r="E7" s="24" t="s">
        <v>40</v>
      </c>
      <c r="F7" s="21" t="str">
        <f>IF(ISERROR(VLOOKUP(A7,DATA_OLSS!$A$3:$B$857,1,0)),"TIDAK ADA","ADA")</f>
        <v>ADA</v>
      </c>
    </row>
    <row r="8" spans="1:6" ht="15" x14ac:dyDescent="0.2">
      <c r="A8" s="22" t="s">
        <v>41</v>
      </c>
      <c r="B8" s="22" t="s">
        <v>31</v>
      </c>
      <c r="C8" s="23">
        <v>44690</v>
      </c>
      <c r="D8" s="23">
        <v>44658</v>
      </c>
      <c r="E8" s="24" t="s">
        <v>42</v>
      </c>
      <c r="F8" s="21" t="str">
        <f>IF(ISERROR(VLOOKUP(A8,DATA_OLSS!$A$3:$B$857,1,0)),"TIDAK ADA","ADA")</f>
        <v>ADA</v>
      </c>
    </row>
    <row r="9" spans="1:6" ht="15" x14ac:dyDescent="0.2">
      <c r="A9" s="22" t="s">
        <v>43</v>
      </c>
      <c r="B9" s="22" t="s">
        <v>108</v>
      </c>
      <c r="C9" s="23">
        <v>44718</v>
      </c>
      <c r="D9" s="23">
        <v>44658</v>
      </c>
      <c r="E9" s="24" t="s">
        <v>44</v>
      </c>
      <c r="F9" s="21" t="str">
        <f>IF(ISERROR(VLOOKUP(A9,DATA_OLSS!$A$3:$B$857,1,0)),"TIDAK ADA","ADA")</f>
        <v>ADA</v>
      </c>
    </row>
    <row r="10" spans="1:6" ht="15" x14ac:dyDescent="0.2">
      <c r="A10" s="22" t="s">
        <v>45</v>
      </c>
      <c r="B10" s="22" t="s">
        <v>108</v>
      </c>
      <c r="C10" s="23">
        <v>44718</v>
      </c>
      <c r="D10" s="23">
        <v>44658</v>
      </c>
      <c r="E10" s="24" t="s">
        <v>46</v>
      </c>
      <c r="F10" s="21" t="str">
        <f>IF(ISERROR(VLOOKUP(A10,DATA_OLSS!$A$3:$B$857,1,0)),"TIDAK ADA","ADA")</f>
        <v>ADA</v>
      </c>
    </row>
    <row r="11" spans="1:6" ht="15" x14ac:dyDescent="0.2">
      <c r="A11" s="22" t="s">
        <v>47</v>
      </c>
      <c r="B11" s="22" t="s">
        <v>109</v>
      </c>
      <c r="C11" s="23">
        <v>44689</v>
      </c>
      <c r="D11" s="23">
        <v>44658</v>
      </c>
      <c r="E11" s="24" t="s">
        <v>49</v>
      </c>
      <c r="F11" s="21" t="str">
        <f>IF(ISERROR(VLOOKUP(A11,DATA_OLSS!$A$3:$B$857,1,0)),"TIDAK ADA","ADA")</f>
        <v>ADA</v>
      </c>
    </row>
    <row r="12" spans="1:6" ht="15" x14ac:dyDescent="0.2">
      <c r="A12" s="22" t="s">
        <v>50</v>
      </c>
      <c r="B12" s="22" t="s">
        <v>51</v>
      </c>
      <c r="C12" s="23">
        <v>44733</v>
      </c>
      <c r="D12" s="23">
        <v>44658</v>
      </c>
      <c r="E12" s="24" t="s">
        <v>52</v>
      </c>
      <c r="F12" s="21" t="str">
        <f>IF(ISERROR(VLOOKUP(A12,DATA_OLSS!$A$3:$B$857,1,0)),"TIDAK ADA","ADA")</f>
        <v>ADA</v>
      </c>
    </row>
    <row r="13" spans="1:6" ht="15" x14ac:dyDescent="0.2">
      <c r="A13" s="22" t="s">
        <v>53</v>
      </c>
      <c r="B13" s="22" t="s">
        <v>51</v>
      </c>
      <c r="C13" s="23">
        <v>44733</v>
      </c>
      <c r="D13" s="23">
        <v>44658</v>
      </c>
      <c r="E13" s="24" t="s">
        <v>54</v>
      </c>
      <c r="F13" s="21" t="str">
        <f>IF(ISERROR(VLOOKUP(A13,DATA_OLSS!$A$3:$B$857,1,0)),"TIDAK ADA","ADA")</f>
        <v>ADA</v>
      </c>
    </row>
    <row r="14" spans="1:6" ht="15" x14ac:dyDescent="0.2">
      <c r="A14" s="22" t="s">
        <v>55</v>
      </c>
      <c r="B14" s="22" t="s">
        <v>19</v>
      </c>
      <c r="C14" s="23">
        <v>44702</v>
      </c>
      <c r="D14" s="23">
        <v>44658</v>
      </c>
      <c r="E14" s="24" t="s">
        <v>56</v>
      </c>
      <c r="F14" s="21" t="str">
        <f>IF(ISERROR(VLOOKUP(A14,DATA_OLSS!$A$3:$B$857,1,0)),"TIDAK ADA","ADA")</f>
        <v>ADA</v>
      </c>
    </row>
    <row r="15" spans="1:6" ht="15" x14ac:dyDescent="0.2">
      <c r="A15" s="22" t="s">
        <v>57</v>
      </c>
      <c r="B15" s="22" t="s">
        <v>19</v>
      </c>
      <c r="C15" s="23">
        <v>44702</v>
      </c>
      <c r="D15" s="23">
        <v>44658</v>
      </c>
      <c r="E15" s="24" t="s">
        <v>58</v>
      </c>
      <c r="F15" s="21" t="str">
        <f>IF(ISERROR(VLOOKUP(A15,DATA_OLSS!$A$3:$B$857,1,0)),"TIDAK ADA","ADA")</f>
        <v>ADA</v>
      </c>
    </row>
    <row r="16" spans="1:6" ht="15" x14ac:dyDescent="0.2">
      <c r="A16" s="22" t="s">
        <v>59</v>
      </c>
      <c r="B16" s="22" t="s">
        <v>17</v>
      </c>
      <c r="C16" s="23">
        <v>44718</v>
      </c>
      <c r="D16" s="23">
        <v>44658</v>
      </c>
      <c r="E16" s="24" t="s">
        <v>60</v>
      </c>
      <c r="F16" s="21" t="str">
        <f>IF(ISERROR(VLOOKUP(A16,DATA_OLSS!$A$3:$B$857,1,0)),"TIDAK ADA","ADA")</f>
        <v>ADA</v>
      </c>
    </row>
    <row r="17" spans="1:6" ht="15" x14ac:dyDescent="0.2">
      <c r="A17" s="22" t="s">
        <v>61</v>
      </c>
      <c r="B17" s="22" t="s">
        <v>17</v>
      </c>
      <c r="C17" s="23">
        <v>44733</v>
      </c>
      <c r="D17" s="23">
        <v>44658</v>
      </c>
      <c r="E17" s="24" t="s">
        <v>62</v>
      </c>
      <c r="F17" s="21" t="str">
        <f>IF(ISERROR(VLOOKUP(A17,DATA_OLSS!$A$3:$B$857,1,0)),"TIDAK ADA","ADA")</f>
        <v>ADA</v>
      </c>
    </row>
    <row r="18" spans="1:6" ht="15" x14ac:dyDescent="0.2">
      <c r="A18" s="22" t="s">
        <v>63</v>
      </c>
      <c r="B18" s="22" t="s">
        <v>64</v>
      </c>
      <c r="C18" s="23">
        <v>44690</v>
      </c>
      <c r="D18" s="23">
        <v>44658</v>
      </c>
      <c r="E18" s="24" t="s">
        <v>65</v>
      </c>
      <c r="F18" s="21" t="str">
        <f>IF(ISERROR(VLOOKUP(A18,DATA_OLSS!$A$3:$B$857,1,0)),"TIDAK ADA","ADA")</f>
        <v>ADA</v>
      </c>
    </row>
    <row r="19" spans="1:6" ht="15" x14ac:dyDescent="0.2">
      <c r="A19" s="22" t="s">
        <v>66</v>
      </c>
      <c r="B19" s="22" t="s">
        <v>24</v>
      </c>
      <c r="C19" s="23">
        <v>44702</v>
      </c>
      <c r="D19" s="23">
        <v>44658</v>
      </c>
      <c r="E19" s="24" t="s">
        <v>67</v>
      </c>
      <c r="F19" s="21" t="str">
        <f>IF(ISERROR(VLOOKUP(A19,DATA_OLSS!$A$3:$B$857,1,0)),"TIDAK ADA","ADA")</f>
        <v>ADA</v>
      </c>
    </row>
    <row r="20" spans="1:6" ht="15" x14ac:dyDescent="0.2">
      <c r="A20" s="22" t="s">
        <v>68</v>
      </c>
      <c r="B20" s="22" t="s">
        <v>16</v>
      </c>
      <c r="C20" s="23">
        <v>44702</v>
      </c>
      <c r="D20" s="23">
        <v>44658</v>
      </c>
      <c r="E20" s="24" t="s">
        <v>69</v>
      </c>
      <c r="F20" s="21" t="str">
        <f>IF(ISERROR(VLOOKUP(A20,DATA_OLSS!$A$3:$B$857,1,0)),"TIDAK ADA","ADA")</f>
        <v>ADA</v>
      </c>
    </row>
    <row r="21" spans="1:6" ht="15" x14ac:dyDescent="0.2">
      <c r="A21" s="22" t="s">
        <v>70</v>
      </c>
      <c r="B21" s="22" t="s">
        <v>16</v>
      </c>
      <c r="C21" s="23">
        <v>44702</v>
      </c>
      <c r="D21" s="23">
        <v>44658</v>
      </c>
      <c r="E21" s="24" t="s">
        <v>71</v>
      </c>
      <c r="F21" s="21" t="str">
        <f>IF(ISERROR(VLOOKUP(A21,DATA_OLSS!$A$3:$B$857,1,0)),"TIDAK ADA","ADA")</f>
        <v>ADA</v>
      </c>
    </row>
    <row r="22" spans="1:6" ht="15" x14ac:dyDescent="0.2">
      <c r="A22" s="22" t="s">
        <v>72</v>
      </c>
      <c r="B22" s="22" t="s">
        <v>16</v>
      </c>
      <c r="C22" s="23">
        <v>44702</v>
      </c>
      <c r="D22" s="23">
        <v>44658</v>
      </c>
      <c r="E22" s="24" t="s">
        <v>73</v>
      </c>
      <c r="F22" s="21" t="str">
        <f>IF(ISERROR(VLOOKUP(A22,DATA_OLSS!$A$3:$B$857,1,0)),"TIDAK ADA","ADA")</f>
        <v>ADA</v>
      </c>
    </row>
    <row r="23" spans="1:6" ht="15" x14ac:dyDescent="0.2">
      <c r="A23" s="22" t="s">
        <v>74</v>
      </c>
      <c r="B23" s="22" t="s">
        <v>16</v>
      </c>
      <c r="C23" s="23">
        <v>44702</v>
      </c>
      <c r="D23" s="23">
        <v>44658</v>
      </c>
      <c r="E23" s="24" t="s">
        <v>75</v>
      </c>
      <c r="F23" s="21" t="str">
        <f>IF(ISERROR(VLOOKUP(A23,DATA_OLSS!$A$3:$B$857,1,0)),"TIDAK ADA","ADA")</f>
        <v>ADA</v>
      </c>
    </row>
    <row r="24" spans="1:6" ht="15" x14ac:dyDescent="0.2">
      <c r="A24" s="22" t="s">
        <v>76</v>
      </c>
      <c r="B24" s="22" t="s">
        <v>18</v>
      </c>
      <c r="C24" s="23">
        <v>44718</v>
      </c>
      <c r="D24" s="23">
        <v>44658</v>
      </c>
      <c r="E24" s="24" t="s">
        <v>77</v>
      </c>
      <c r="F24" s="21" t="str">
        <f>IF(ISERROR(VLOOKUP(A24,DATA_OLSS!$A$3:$B$857,1,0)),"TIDAK ADA","ADA")</f>
        <v>ADA</v>
      </c>
    </row>
    <row r="25" spans="1:6" ht="15" x14ac:dyDescent="0.2">
      <c r="A25" s="22" t="s">
        <v>78</v>
      </c>
      <c r="B25" s="22" t="s">
        <v>26</v>
      </c>
      <c r="C25" s="23">
        <v>44687</v>
      </c>
      <c r="D25" s="23">
        <v>44658</v>
      </c>
      <c r="E25" s="24" t="s">
        <v>79</v>
      </c>
      <c r="F25" s="21" t="str">
        <f>IF(ISERROR(VLOOKUP(A25,DATA_OLSS!$A$3:$B$857,1,0)),"TIDAK ADA","ADA")</f>
        <v>ADA</v>
      </c>
    </row>
    <row r="26" spans="1:6" ht="15" x14ac:dyDescent="0.2">
      <c r="A26" s="22" t="s">
        <v>80</v>
      </c>
      <c r="B26" s="22" t="s">
        <v>16</v>
      </c>
      <c r="C26" s="23">
        <v>44733</v>
      </c>
      <c r="D26" s="23">
        <v>44658</v>
      </c>
      <c r="E26" s="24" t="s">
        <v>81</v>
      </c>
      <c r="F26" s="21" t="str">
        <f>IF(ISERROR(VLOOKUP(A26,DATA_OLSS!$A$3:$B$857,1,0)),"TIDAK ADA","ADA")</f>
        <v>ADA</v>
      </c>
    </row>
    <row r="27" spans="1:6" ht="15" x14ac:dyDescent="0.2">
      <c r="A27" s="22" t="s">
        <v>82</v>
      </c>
      <c r="B27" s="22" t="s">
        <v>107</v>
      </c>
      <c r="C27" s="23">
        <v>44688</v>
      </c>
      <c r="D27" s="23">
        <v>44658</v>
      </c>
      <c r="E27" s="24" t="s">
        <v>83</v>
      </c>
      <c r="F27" s="21" t="str">
        <f>IF(ISERROR(VLOOKUP(A27,DATA_OLSS!$A$3:$B$857,1,0)),"TIDAK ADA","ADA")</f>
        <v>ADA</v>
      </c>
    </row>
    <row r="28" spans="1:6" ht="15" x14ac:dyDescent="0.2">
      <c r="A28" s="22" t="s">
        <v>84</v>
      </c>
      <c r="B28" s="22" t="s">
        <v>15</v>
      </c>
      <c r="C28" s="23">
        <v>44717</v>
      </c>
      <c r="D28" s="23">
        <v>44658</v>
      </c>
      <c r="E28" s="24" t="s">
        <v>85</v>
      </c>
      <c r="F28" s="21" t="str">
        <f>IF(ISERROR(VLOOKUP(A28,DATA_OLSS!$A$3:$B$857,1,0)),"TIDAK ADA","ADA")</f>
        <v>ADA</v>
      </c>
    </row>
    <row r="29" spans="1:6" ht="15" x14ac:dyDescent="0.2">
      <c r="A29" s="22" t="s">
        <v>86</v>
      </c>
      <c r="B29" s="22" t="s">
        <v>15</v>
      </c>
      <c r="C29" s="23">
        <v>44717</v>
      </c>
      <c r="D29" s="23">
        <v>44658</v>
      </c>
      <c r="E29" s="24" t="s">
        <v>87</v>
      </c>
      <c r="F29" s="21" t="str">
        <f>IF(ISERROR(VLOOKUP(A29,DATA_OLSS!$A$3:$B$857,1,0)),"TIDAK ADA","ADA")</f>
        <v>ADA</v>
      </c>
    </row>
    <row r="30" spans="1:6" ht="15" x14ac:dyDescent="0.2">
      <c r="A30" s="22" t="s">
        <v>88</v>
      </c>
      <c r="B30" s="22" t="s">
        <v>15</v>
      </c>
      <c r="C30" s="23">
        <v>44717</v>
      </c>
      <c r="D30" s="23">
        <v>44658</v>
      </c>
      <c r="E30" s="24" t="s">
        <v>89</v>
      </c>
      <c r="F30" s="21" t="str">
        <f>IF(ISERROR(VLOOKUP(A30,DATA_OLSS!$A$3:$B$857,1,0)),"TIDAK ADA","ADA")</f>
        <v>ADA</v>
      </c>
    </row>
    <row r="31" spans="1:6" ht="15" x14ac:dyDescent="0.2">
      <c r="A31" s="22" t="s">
        <v>90</v>
      </c>
      <c r="B31" s="22" t="s">
        <v>16</v>
      </c>
      <c r="C31" s="23">
        <v>44735</v>
      </c>
      <c r="D31" s="23">
        <v>44658</v>
      </c>
      <c r="E31" s="24" t="s">
        <v>91</v>
      </c>
      <c r="F31" s="21" t="str">
        <f>IF(ISERROR(VLOOKUP(A31,DATA_OLSS!$A$3:$B$857,1,0)),"TIDAK ADA","ADA")</f>
        <v>ADA</v>
      </c>
    </row>
    <row r="32" spans="1:6" ht="15" x14ac:dyDescent="0.2">
      <c r="A32" s="22" t="s">
        <v>92</v>
      </c>
      <c r="B32" s="22" t="s">
        <v>23</v>
      </c>
      <c r="C32" s="23">
        <v>44748</v>
      </c>
      <c r="D32" s="23">
        <v>44658</v>
      </c>
      <c r="E32" s="24" t="s">
        <v>93</v>
      </c>
      <c r="F32" s="21" t="str">
        <f>IF(ISERROR(VLOOKUP(A32,DATA_OLSS!$A$3:$B$857,1,0)),"TIDAK ADA","ADA")</f>
        <v>ADA</v>
      </c>
    </row>
    <row r="33" spans="1:6" ht="15" x14ac:dyDescent="0.2">
      <c r="A33" s="22" t="s">
        <v>94</v>
      </c>
      <c r="B33" s="22" t="s">
        <v>95</v>
      </c>
      <c r="C33" s="23">
        <v>44687</v>
      </c>
      <c r="D33" s="23">
        <v>44658</v>
      </c>
      <c r="E33" s="24" t="s">
        <v>96</v>
      </c>
      <c r="F33" s="21" t="str">
        <f>IF(ISERROR(VLOOKUP(A33,DATA_OLSS!$A$3:$B$857,1,0)),"TIDAK ADA","ADA")</f>
        <v>ADA</v>
      </c>
    </row>
    <row r="34" spans="1:6" ht="15" x14ac:dyDescent="0.2">
      <c r="A34" s="22" t="s">
        <v>97</v>
      </c>
      <c r="B34" s="22" t="s">
        <v>98</v>
      </c>
      <c r="C34" s="23">
        <v>44718</v>
      </c>
      <c r="D34" s="23">
        <v>44658</v>
      </c>
      <c r="E34" s="24" t="s">
        <v>99</v>
      </c>
      <c r="F34" s="21" t="str">
        <f>IF(ISERROR(VLOOKUP(A34,DATA_OLSS!$A$3:$B$857,1,0)),"TIDAK ADA","ADA")</f>
        <v>ADA</v>
      </c>
    </row>
    <row r="35" spans="1:6" ht="15" x14ac:dyDescent="0.2">
      <c r="A35" s="22" t="s">
        <v>100</v>
      </c>
      <c r="B35" s="22" t="s">
        <v>110</v>
      </c>
      <c r="C35" s="23">
        <v>44688</v>
      </c>
      <c r="D35" s="23">
        <v>44658</v>
      </c>
      <c r="E35" s="24" t="s">
        <v>102</v>
      </c>
      <c r="F35" s="21" t="str">
        <f>IF(ISERROR(VLOOKUP(A35,DATA_OLSS!$A$3:$B$857,1,0)),"TIDAK ADA","ADA")</f>
        <v>ADA</v>
      </c>
    </row>
    <row r="36" spans="1:6" ht="15" x14ac:dyDescent="0.2">
      <c r="A36" s="22" t="s">
        <v>103</v>
      </c>
      <c r="B36" s="22" t="s">
        <v>20</v>
      </c>
      <c r="C36" s="23">
        <v>44687</v>
      </c>
      <c r="D36" s="23">
        <v>44658</v>
      </c>
      <c r="E36" s="24" t="s">
        <v>104</v>
      </c>
      <c r="F36" s="21" t="str">
        <f>IF(ISERROR(VLOOKUP(A36,DATA_OLSS!$A$3:$B$857,1,0)),"TIDAK ADA","ADA")</f>
        <v>ADA</v>
      </c>
    </row>
    <row r="37" spans="1:6" ht="15" x14ac:dyDescent="0.2">
      <c r="A37" s="22" t="s">
        <v>105</v>
      </c>
      <c r="B37" s="22" t="s">
        <v>21</v>
      </c>
      <c r="C37" s="23">
        <v>44687</v>
      </c>
      <c r="D37" s="23">
        <v>44658</v>
      </c>
      <c r="E37" s="24" t="s">
        <v>106</v>
      </c>
      <c r="F37" s="21" t="str">
        <f>IF(ISERROR(VLOOKUP(A37,DATA_OLSS!$A$3:$B$857,1,0)),"TIDAK ADA","ADA")</f>
        <v>ADA</v>
      </c>
    </row>
  </sheetData>
  <autoFilter ref="A2:F2" xr:uid="{00000000-0009-0000-0000-000000000000}">
    <sortState xmlns:xlrd2="http://schemas.microsoft.com/office/spreadsheetml/2017/richdata2" ref="A2:F2">
      <sortCondition ref="A2"/>
    </sortState>
  </autoFilter>
  <sortState xmlns:xlrd2="http://schemas.microsoft.com/office/spreadsheetml/2017/richdata2" ref="A3:E37">
    <sortCondition ref="D3:D37"/>
  </sortState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showGridLines="0" zoomScale="85" zoomScaleNormal="85" workbookViewId="0">
      <selection sqref="A1:F1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0" customWidth="1"/>
    <col min="4" max="4" width="13" style="20" bestFit="1" customWidth="1"/>
    <col min="5" max="5" width="12.85546875" style="20" bestFit="1" customWidth="1"/>
    <col min="6" max="6" width="23" bestFit="1" customWidth="1"/>
  </cols>
  <sheetData>
    <row r="1" spans="1:6" x14ac:dyDescent="0.2">
      <c r="A1" s="25" t="s">
        <v>3</v>
      </c>
      <c r="B1" s="26"/>
      <c r="C1" s="26"/>
      <c r="D1" s="26"/>
      <c r="E1" s="26"/>
      <c r="F1" s="27"/>
    </row>
    <row r="2" spans="1:6" x14ac:dyDescent="0.2">
      <c r="A2" s="1" t="s">
        <v>0</v>
      </c>
      <c r="B2" s="1" t="s">
        <v>6</v>
      </c>
      <c r="C2" s="18" t="s">
        <v>14</v>
      </c>
      <c r="D2" s="19" t="s">
        <v>7</v>
      </c>
      <c r="E2" s="19" t="s">
        <v>8</v>
      </c>
      <c r="F2" s="1" t="s">
        <v>9</v>
      </c>
    </row>
    <row r="3" spans="1:6" x14ac:dyDescent="0.2">
      <c r="A3" s="8" t="s">
        <v>30</v>
      </c>
      <c r="B3" s="8" t="s">
        <v>31</v>
      </c>
      <c r="C3" s="20">
        <v>44628</v>
      </c>
      <c r="D3" s="20">
        <v>44658</v>
      </c>
      <c r="E3" s="20">
        <v>44690</v>
      </c>
      <c r="F3" s="8" t="s">
        <v>32</v>
      </c>
    </row>
    <row r="4" spans="1:6" x14ac:dyDescent="0.2">
      <c r="A4" s="8" t="s">
        <v>33</v>
      </c>
      <c r="B4" s="8" t="s">
        <v>31</v>
      </c>
      <c r="C4" s="20">
        <v>44628</v>
      </c>
      <c r="D4" s="20">
        <v>44658</v>
      </c>
      <c r="E4" s="20">
        <v>44690</v>
      </c>
      <c r="F4" s="8" t="s">
        <v>34</v>
      </c>
    </row>
    <row r="5" spans="1:6" x14ac:dyDescent="0.2">
      <c r="A5" s="8" t="s">
        <v>35</v>
      </c>
      <c r="B5" s="8" t="s">
        <v>31</v>
      </c>
      <c r="C5" s="20">
        <v>44628</v>
      </c>
      <c r="D5" s="20">
        <v>44658</v>
      </c>
      <c r="E5" s="20">
        <v>44690</v>
      </c>
      <c r="F5" s="8" t="s">
        <v>36</v>
      </c>
    </row>
    <row r="6" spans="1:6" x14ac:dyDescent="0.2">
      <c r="A6" s="8" t="s">
        <v>37</v>
      </c>
      <c r="B6" s="8" t="s">
        <v>31</v>
      </c>
      <c r="C6" s="20">
        <v>44628</v>
      </c>
      <c r="D6" s="20">
        <v>44658</v>
      </c>
      <c r="E6" s="20">
        <v>44690</v>
      </c>
      <c r="F6" s="8" t="s">
        <v>38</v>
      </c>
    </row>
    <row r="7" spans="1:6" x14ac:dyDescent="0.2">
      <c r="A7" s="8" t="s">
        <v>39</v>
      </c>
      <c r="B7" s="8" t="s">
        <v>31</v>
      </c>
      <c r="C7" s="20">
        <v>44628</v>
      </c>
      <c r="D7" s="20">
        <v>44658</v>
      </c>
      <c r="E7" s="20">
        <v>44690</v>
      </c>
      <c r="F7" s="8" t="s">
        <v>40</v>
      </c>
    </row>
    <row r="8" spans="1:6" x14ac:dyDescent="0.2">
      <c r="A8" s="8" t="s">
        <v>41</v>
      </c>
      <c r="B8" s="8" t="s">
        <v>31</v>
      </c>
      <c r="C8" s="20">
        <v>44628</v>
      </c>
      <c r="D8" s="20">
        <v>44658</v>
      </c>
      <c r="E8" s="20">
        <v>44690</v>
      </c>
      <c r="F8" s="8" t="s">
        <v>42</v>
      </c>
    </row>
    <row r="9" spans="1:6" x14ac:dyDescent="0.2">
      <c r="A9" s="8" t="s">
        <v>43</v>
      </c>
      <c r="B9" s="8" t="s">
        <v>27</v>
      </c>
      <c r="C9" s="20">
        <v>44628</v>
      </c>
      <c r="D9" s="20">
        <v>44658</v>
      </c>
      <c r="E9" s="20">
        <v>44718</v>
      </c>
      <c r="F9" s="8" t="s">
        <v>44</v>
      </c>
    </row>
    <row r="10" spans="1:6" x14ac:dyDescent="0.2">
      <c r="A10" s="8" t="s">
        <v>45</v>
      </c>
      <c r="B10" s="8" t="s">
        <v>27</v>
      </c>
      <c r="C10" s="20">
        <v>44628</v>
      </c>
      <c r="D10" s="20">
        <v>44658</v>
      </c>
      <c r="E10" s="20">
        <v>44718</v>
      </c>
      <c r="F10" s="8" t="s">
        <v>46</v>
      </c>
    </row>
    <row r="11" spans="1:6" x14ac:dyDescent="0.2">
      <c r="A11" s="8" t="s">
        <v>47</v>
      </c>
      <c r="B11" s="8" t="s">
        <v>48</v>
      </c>
      <c r="C11" s="20">
        <v>44628</v>
      </c>
      <c r="D11" s="20">
        <v>44658</v>
      </c>
      <c r="E11" s="20">
        <v>44689</v>
      </c>
      <c r="F11" s="8" t="s">
        <v>49</v>
      </c>
    </row>
    <row r="12" spans="1:6" x14ac:dyDescent="0.2">
      <c r="A12" s="8" t="s">
        <v>50</v>
      </c>
      <c r="B12" s="8" t="s">
        <v>51</v>
      </c>
      <c r="C12" s="20">
        <v>44628</v>
      </c>
      <c r="D12" s="20">
        <v>44658</v>
      </c>
      <c r="E12" s="20">
        <v>44733</v>
      </c>
      <c r="F12" s="8" t="s">
        <v>52</v>
      </c>
    </row>
    <row r="13" spans="1:6" x14ac:dyDescent="0.2">
      <c r="A13" s="8" t="s">
        <v>53</v>
      </c>
      <c r="B13" s="8" t="s">
        <v>51</v>
      </c>
      <c r="C13" s="20">
        <v>44628</v>
      </c>
      <c r="D13" s="20">
        <v>44658</v>
      </c>
      <c r="E13" s="20">
        <v>44733</v>
      </c>
      <c r="F13" s="8" t="s">
        <v>54</v>
      </c>
    </row>
    <row r="14" spans="1:6" x14ac:dyDescent="0.2">
      <c r="A14" s="8" t="s">
        <v>55</v>
      </c>
      <c r="B14" s="8" t="s">
        <v>19</v>
      </c>
      <c r="C14" s="20">
        <v>44628</v>
      </c>
      <c r="D14" s="20">
        <v>44658</v>
      </c>
      <c r="E14" s="20">
        <v>44702</v>
      </c>
      <c r="F14" s="8" t="s">
        <v>56</v>
      </c>
    </row>
    <row r="15" spans="1:6" x14ac:dyDescent="0.2">
      <c r="A15" s="8" t="s">
        <v>57</v>
      </c>
      <c r="B15" s="8" t="s">
        <v>19</v>
      </c>
      <c r="C15" s="20">
        <v>44628</v>
      </c>
      <c r="D15" s="20">
        <v>44658</v>
      </c>
      <c r="E15" s="20">
        <v>44702</v>
      </c>
      <c r="F15" s="8" t="s">
        <v>58</v>
      </c>
    </row>
    <row r="16" spans="1:6" x14ac:dyDescent="0.2">
      <c r="A16" s="8" t="s">
        <v>59</v>
      </c>
      <c r="B16" s="8" t="s">
        <v>25</v>
      </c>
      <c r="C16" s="20">
        <v>44628</v>
      </c>
      <c r="D16" s="20">
        <v>44658</v>
      </c>
      <c r="E16" s="20">
        <v>44718</v>
      </c>
      <c r="F16" s="8" t="s">
        <v>60</v>
      </c>
    </row>
    <row r="17" spans="1:6" x14ac:dyDescent="0.2">
      <c r="A17" s="8" t="s">
        <v>61</v>
      </c>
      <c r="B17" s="8" t="s">
        <v>25</v>
      </c>
      <c r="C17" s="20">
        <v>44628</v>
      </c>
      <c r="D17" s="20">
        <v>44658</v>
      </c>
      <c r="E17" s="20">
        <v>44733</v>
      </c>
      <c r="F17" s="8" t="s">
        <v>62</v>
      </c>
    </row>
    <row r="18" spans="1:6" x14ac:dyDescent="0.2">
      <c r="A18" s="8" t="s">
        <v>63</v>
      </c>
      <c r="B18" s="8" t="s">
        <v>64</v>
      </c>
      <c r="C18" s="20">
        <v>44628</v>
      </c>
      <c r="D18" s="20">
        <v>44658</v>
      </c>
      <c r="E18" s="20">
        <v>44690</v>
      </c>
      <c r="F18" s="8" t="s">
        <v>65</v>
      </c>
    </row>
    <row r="19" spans="1:6" x14ac:dyDescent="0.2">
      <c r="A19" s="8" t="s">
        <v>66</v>
      </c>
      <c r="B19" s="8" t="s">
        <v>24</v>
      </c>
      <c r="C19" s="20">
        <v>44628</v>
      </c>
      <c r="D19" s="20">
        <v>44658</v>
      </c>
      <c r="E19" s="20">
        <v>44702</v>
      </c>
      <c r="F19" s="8" t="s">
        <v>67</v>
      </c>
    </row>
    <row r="20" spans="1:6" x14ac:dyDescent="0.2">
      <c r="A20" s="8" t="s">
        <v>68</v>
      </c>
      <c r="B20" s="8" t="s">
        <v>16</v>
      </c>
      <c r="C20" s="20">
        <v>44628</v>
      </c>
      <c r="D20" s="20">
        <v>44658</v>
      </c>
      <c r="E20" s="20">
        <v>44702</v>
      </c>
      <c r="F20" s="8" t="s">
        <v>69</v>
      </c>
    </row>
    <row r="21" spans="1:6" x14ac:dyDescent="0.2">
      <c r="A21" s="8" t="s">
        <v>70</v>
      </c>
      <c r="B21" s="8" t="s">
        <v>16</v>
      </c>
      <c r="C21" s="20">
        <v>44628</v>
      </c>
      <c r="D21" s="20">
        <v>44658</v>
      </c>
      <c r="E21" s="20">
        <v>44702</v>
      </c>
      <c r="F21" s="8" t="s">
        <v>71</v>
      </c>
    </row>
    <row r="22" spans="1:6" x14ac:dyDescent="0.2">
      <c r="A22" s="8" t="s">
        <v>72</v>
      </c>
      <c r="B22" s="8" t="s">
        <v>16</v>
      </c>
      <c r="C22" s="20">
        <v>44628</v>
      </c>
      <c r="D22" s="20">
        <v>44658</v>
      </c>
      <c r="E22" s="20">
        <v>44702</v>
      </c>
      <c r="F22" s="8" t="s">
        <v>73</v>
      </c>
    </row>
    <row r="23" spans="1:6" x14ac:dyDescent="0.2">
      <c r="A23" s="8" t="s">
        <v>74</v>
      </c>
      <c r="B23" s="8" t="s">
        <v>16</v>
      </c>
      <c r="C23" s="20">
        <v>44628</v>
      </c>
      <c r="D23" s="20">
        <v>44658</v>
      </c>
      <c r="E23" s="20">
        <v>44702</v>
      </c>
      <c r="F23" s="8" t="s">
        <v>75</v>
      </c>
    </row>
    <row r="24" spans="1:6" x14ac:dyDescent="0.2">
      <c r="A24" s="8" t="s">
        <v>76</v>
      </c>
      <c r="B24" s="8" t="s">
        <v>18</v>
      </c>
      <c r="C24" s="20">
        <v>44628</v>
      </c>
      <c r="D24" s="20">
        <v>44658</v>
      </c>
      <c r="E24" s="20">
        <v>44718</v>
      </c>
      <c r="F24" s="8" t="s">
        <v>77</v>
      </c>
    </row>
    <row r="25" spans="1:6" x14ac:dyDescent="0.2">
      <c r="A25" s="8" t="s">
        <v>78</v>
      </c>
      <c r="B25" s="8" t="s">
        <v>26</v>
      </c>
      <c r="C25" s="20">
        <v>44628</v>
      </c>
      <c r="D25" s="20">
        <v>44658</v>
      </c>
      <c r="E25" s="20">
        <v>44687</v>
      </c>
      <c r="F25" s="8" t="s">
        <v>79</v>
      </c>
    </row>
    <row r="26" spans="1:6" x14ac:dyDescent="0.2">
      <c r="A26" s="8" t="s">
        <v>80</v>
      </c>
      <c r="B26" s="8" t="s">
        <v>16</v>
      </c>
      <c r="C26" s="20">
        <v>44628</v>
      </c>
      <c r="D26" s="20">
        <v>44658</v>
      </c>
      <c r="E26" s="20">
        <v>44733</v>
      </c>
      <c r="F26" s="8" t="s">
        <v>81</v>
      </c>
    </row>
    <row r="27" spans="1:6" x14ac:dyDescent="0.2">
      <c r="A27" s="8" t="s">
        <v>82</v>
      </c>
      <c r="B27" s="8" t="s">
        <v>22</v>
      </c>
      <c r="C27" s="20">
        <v>44628</v>
      </c>
      <c r="D27" s="20">
        <v>44658</v>
      </c>
      <c r="E27" s="20">
        <v>44688</v>
      </c>
      <c r="F27" s="8" t="s">
        <v>83</v>
      </c>
    </row>
    <row r="28" spans="1:6" x14ac:dyDescent="0.2">
      <c r="A28" s="8" t="s">
        <v>84</v>
      </c>
      <c r="B28" s="8" t="s">
        <v>28</v>
      </c>
      <c r="C28" s="20">
        <v>44628</v>
      </c>
      <c r="D28" s="20">
        <v>44658</v>
      </c>
      <c r="E28" s="20">
        <v>44717</v>
      </c>
      <c r="F28" s="8" t="s">
        <v>85</v>
      </c>
    </row>
    <row r="29" spans="1:6" x14ac:dyDescent="0.2">
      <c r="A29" s="8" t="s">
        <v>86</v>
      </c>
      <c r="B29" s="8" t="s">
        <v>28</v>
      </c>
      <c r="C29" s="20">
        <v>44628</v>
      </c>
      <c r="D29" s="20">
        <v>44658</v>
      </c>
      <c r="E29" s="20">
        <v>44717</v>
      </c>
      <c r="F29" s="8" t="s">
        <v>87</v>
      </c>
    </row>
    <row r="30" spans="1:6" x14ac:dyDescent="0.2">
      <c r="A30" s="8" t="s">
        <v>88</v>
      </c>
      <c r="B30" s="8" t="s">
        <v>28</v>
      </c>
      <c r="C30" s="20">
        <v>44628</v>
      </c>
      <c r="D30" s="20">
        <v>44658</v>
      </c>
      <c r="E30" s="20">
        <v>44717</v>
      </c>
      <c r="F30" s="8" t="s">
        <v>89</v>
      </c>
    </row>
    <row r="31" spans="1:6" x14ac:dyDescent="0.2">
      <c r="A31" s="8" t="s">
        <v>90</v>
      </c>
      <c r="B31" s="8" t="s">
        <v>16</v>
      </c>
      <c r="C31" s="20">
        <v>44628</v>
      </c>
      <c r="D31" s="20">
        <v>44658</v>
      </c>
      <c r="E31" s="20">
        <v>44735</v>
      </c>
      <c r="F31" s="8" t="s">
        <v>91</v>
      </c>
    </row>
    <row r="32" spans="1:6" x14ac:dyDescent="0.2">
      <c r="A32" s="8" t="s">
        <v>92</v>
      </c>
      <c r="B32" s="8" t="s">
        <v>23</v>
      </c>
      <c r="C32" s="20">
        <v>44628</v>
      </c>
      <c r="D32" s="20">
        <v>44658</v>
      </c>
      <c r="E32" s="20">
        <v>44748</v>
      </c>
      <c r="F32" s="8" t="s">
        <v>93</v>
      </c>
    </row>
    <row r="33" spans="1:6" x14ac:dyDescent="0.2">
      <c r="A33" s="8" t="s">
        <v>94</v>
      </c>
      <c r="B33" s="8" t="s">
        <v>95</v>
      </c>
      <c r="C33" s="20">
        <v>44628</v>
      </c>
      <c r="D33" s="20">
        <v>44658</v>
      </c>
      <c r="E33" s="20">
        <v>44687</v>
      </c>
      <c r="F33" s="8" t="s">
        <v>96</v>
      </c>
    </row>
    <row r="34" spans="1:6" x14ac:dyDescent="0.2">
      <c r="A34" s="8" t="s">
        <v>97</v>
      </c>
      <c r="B34" s="8" t="s">
        <v>98</v>
      </c>
      <c r="C34" s="20">
        <v>44628</v>
      </c>
      <c r="D34" s="20">
        <v>44658</v>
      </c>
      <c r="E34" s="20">
        <v>44718</v>
      </c>
      <c r="F34" s="8" t="s">
        <v>99</v>
      </c>
    </row>
    <row r="35" spans="1:6" x14ac:dyDescent="0.2">
      <c r="A35" s="8" t="s">
        <v>100</v>
      </c>
      <c r="B35" s="8" t="s">
        <v>101</v>
      </c>
      <c r="C35" s="20">
        <v>44628</v>
      </c>
      <c r="D35" s="20">
        <v>44658</v>
      </c>
      <c r="E35" s="20">
        <v>44688</v>
      </c>
      <c r="F35" s="8" t="s">
        <v>102</v>
      </c>
    </row>
    <row r="36" spans="1:6" x14ac:dyDescent="0.2">
      <c r="A36" s="8" t="s">
        <v>103</v>
      </c>
      <c r="B36" s="8" t="s">
        <v>29</v>
      </c>
      <c r="C36" s="20">
        <v>44628</v>
      </c>
      <c r="D36" s="20">
        <v>44658</v>
      </c>
      <c r="E36" s="20">
        <v>44687</v>
      </c>
      <c r="F36" s="8" t="s">
        <v>104</v>
      </c>
    </row>
    <row r="37" spans="1:6" x14ac:dyDescent="0.2">
      <c r="A37" s="8" t="s">
        <v>105</v>
      </c>
      <c r="B37" s="8" t="s">
        <v>21</v>
      </c>
      <c r="C37" s="20">
        <v>44628</v>
      </c>
      <c r="D37" s="20">
        <v>44658</v>
      </c>
      <c r="E37" s="20">
        <v>44687</v>
      </c>
      <c r="F37" s="8" t="s">
        <v>106</v>
      </c>
    </row>
  </sheetData>
  <autoFilter ref="A2:F2" xr:uid="{00000000-0009-0000-0000-000001000000}">
    <sortState xmlns:xlrd2="http://schemas.microsoft.com/office/spreadsheetml/2017/richdata2" ref="A2:F2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17"/>
  <sheetViews>
    <sheetView showGridLines="0" tabSelected="1" workbookViewId="0"/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11" x14ac:dyDescent="0.2">
      <c r="A3" s="5" t="s">
        <v>2</v>
      </c>
      <c r="B3" t="s">
        <v>10</v>
      </c>
      <c r="D3" s="5" t="s">
        <v>3</v>
      </c>
      <c r="E3" t="s">
        <v>10</v>
      </c>
    </row>
    <row r="4" spans="1:11" x14ac:dyDescent="0.2">
      <c r="A4" s="6">
        <v>44658</v>
      </c>
      <c r="B4" s="7">
        <v>35</v>
      </c>
      <c r="D4" s="6">
        <v>44658</v>
      </c>
      <c r="E4" s="7">
        <v>35</v>
      </c>
      <c r="F4" s="7"/>
    </row>
    <row r="5" spans="1:11" x14ac:dyDescent="0.2">
      <c r="A5" s="6" t="s">
        <v>1</v>
      </c>
      <c r="B5" s="7">
        <v>35</v>
      </c>
      <c r="D5" s="6" t="s">
        <v>1</v>
      </c>
      <c r="E5" s="7">
        <v>35</v>
      </c>
      <c r="F5" s="7"/>
    </row>
    <row r="6" spans="1:11" x14ac:dyDescent="0.2">
      <c r="F6" s="7"/>
    </row>
    <row r="7" spans="1:11" x14ac:dyDescent="0.2">
      <c r="F7" s="7"/>
    </row>
    <row r="8" spans="1:11" x14ac:dyDescent="0.2">
      <c r="F8" s="7"/>
    </row>
    <row r="9" spans="1:11" x14ac:dyDescent="0.2">
      <c r="F9" s="7"/>
    </row>
    <row r="10" spans="1:11" x14ac:dyDescent="0.2">
      <c r="F10" s="7"/>
    </row>
    <row r="11" spans="1:11" x14ac:dyDescent="0.2">
      <c r="F11" s="7"/>
    </row>
    <row r="12" spans="1:11" x14ac:dyDescent="0.2">
      <c r="F12" s="7"/>
    </row>
    <row r="15" spans="1:11" x14ac:dyDescent="0.2">
      <c r="G15" s="4" t="s">
        <v>12</v>
      </c>
      <c r="H15" s="4" t="s">
        <v>11</v>
      </c>
      <c r="I15" s="4" t="s">
        <v>3</v>
      </c>
      <c r="J15" s="4" t="s">
        <v>5</v>
      </c>
      <c r="K15" s="4" t="s">
        <v>13</v>
      </c>
    </row>
    <row r="16" spans="1:11" s="8" customFormat="1" x14ac:dyDescent="0.2">
      <c r="G16" s="16">
        <f>D4</f>
        <v>44658</v>
      </c>
      <c r="H16" s="9">
        <f>GETPIVOTDATA("AGREEMENTNUMBER",$A$3,"DUE_DATE",DATE(YEAR(G16),MONTH(G16),DAY(G16)))</f>
        <v>35</v>
      </c>
      <c r="I16" s="9">
        <f>GETPIVOTDATA("AGREEMENTNUMBER",$D$3,"DUE_DATE",DATE(YEAR(G16),MONTH(G16),DAY(G16)))</f>
        <v>35</v>
      </c>
      <c r="J16" s="15" t="str">
        <f>IF(H16=I16,"-","Selisih")</f>
        <v>-</v>
      </c>
      <c r="K16" s="11" t="str">
        <f>IF(H16=I16,"Tidak ada selisih","Selisih")</f>
        <v>Tidak ada selisih</v>
      </c>
    </row>
    <row r="17" spans="7:11" x14ac:dyDescent="0.2">
      <c r="G17" s="12" t="s">
        <v>1</v>
      </c>
      <c r="H17" s="13">
        <f>SUM(H16:H16)</f>
        <v>35</v>
      </c>
      <c r="I17" s="13">
        <f>SUM(I16:I16)</f>
        <v>35</v>
      </c>
      <c r="J17" s="17" t="str">
        <f t="shared" ref="J17" si="0">IF(H17=I17,"-","Selisih")</f>
        <v>-</v>
      </c>
      <c r="K17" s="14" t="str">
        <f>IF(H17=I17,"Tidak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Aryo Budi Dwi Prasetyo</cp:lastModifiedBy>
  <dcterms:created xsi:type="dcterms:W3CDTF">2018-09-07T11:49:49Z</dcterms:created>
  <dcterms:modified xsi:type="dcterms:W3CDTF">2022-04-08T04:44:45Z</dcterms:modified>
</cp:coreProperties>
</file>