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GIT\OLS-Notes\Primbon OLS\Tiket Pak Firman\"/>
    </mc:Choice>
  </mc:AlternateContent>
  <xr:revisionPtr revIDLastSave="0" documentId="13_ncr:1_{3EBCC278-A97A-4A8E-A933-B6D3FC8B2FE5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DATA_MFAPPL" sheetId="1" r:id="rId1"/>
    <sheet name="DATA_OLSS" sheetId="4" r:id="rId2"/>
    <sheet name="SumBill" sheetId="6" r:id="rId3"/>
  </sheets>
  <definedNames>
    <definedName name="_xlnm._FilterDatabase" localSheetId="0" hidden="1">DATA_MFAPPL!$A$2:$F$2</definedName>
    <definedName name="_xlnm._FilterDatabase" localSheetId="1" hidden="1">DATA_OLSS!$A$2:$F$2</definedName>
  </definedNames>
  <calcPr calcId="191029"/>
  <pivotCaches>
    <pivotCache cacheId="18" r:id="rId4"/>
    <pivotCache cacheId="2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G16" i="6" l="1"/>
  <c r="I16" i="6"/>
  <c r="I17" i="6" l="1"/>
  <c r="H16" i="6"/>
  <c r="K16" i="6" l="1"/>
  <c r="H17" i="6"/>
  <c r="K17" i="6" s="1"/>
  <c r="J16" i="6"/>
  <c r="J17" i="6" l="1"/>
</calcChain>
</file>

<file path=xl/sharedStrings.xml><?xml version="1.0" encoding="utf-8"?>
<sst xmlns="http://schemas.openxmlformats.org/spreadsheetml/2006/main" count="225" uniqueCount="115">
  <si>
    <t>AGREEMENTNUMBER</t>
  </si>
  <si>
    <t>Grand Total</t>
  </si>
  <si>
    <t>MFAPPL</t>
  </si>
  <si>
    <t>OLSS</t>
  </si>
  <si>
    <t>ADA DI OLSS?</t>
  </si>
  <si>
    <t>SELISIH</t>
  </si>
  <si>
    <t>CUSTOMER_NAME</t>
  </si>
  <si>
    <t>DUE_DATE</t>
  </si>
  <si>
    <t>TOP_DATE</t>
  </si>
  <si>
    <t>INVOICENOINSTALMENT</t>
  </si>
  <si>
    <t>Count of AGREEMENTNUMBER</t>
  </si>
  <si>
    <t>MFAPL</t>
  </si>
  <si>
    <t>DUE DATE</t>
  </si>
  <si>
    <t>REMARK</t>
  </si>
  <si>
    <t>START PERIOD</t>
  </si>
  <si>
    <t>MITSUBISHI MOTORS KRAMA YUDHA SALES INDONESIA, PT</t>
  </si>
  <si>
    <t>MITSUBISHI MOTORS KRAMA YUDHA INDONESIA, PT.</t>
  </si>
  <si>
    <t>GRAHAPRIMA SUKSESMANDIRI. PT</t>
  </si>
  <si>
    <t>MATAHARI SAKTI, PT</t>
  </si>
  <si>
    <t>BORWITA CITRA PRIMA</t>
  </si>
  <si>
    <t>TIKI JALUR NUGRAHA EKAKURIR, PT</t>
  </si>
  <si>
    <t>KRAMAYUDHA RATU MOTOR,PT</t>
  </si>
  <si>
    <t>KRAMA YUDHA TIGA BERLIAN MOTORS</t>
  </si>
  <si>
    <t>KARYAWAN PT ASURANSI EKSPOR INDONESIA. KOPERASI</t>
  </si>
  <si>
    <t>MARGA NUSANTARA JAYA. PT</t>
  </si>
  <si>
    <t>ASURANSI TOKIO MARINE INDONESIA, PT.</t>
  </si>
  <si>
    <t>NEBRASKA PRATAMA, PT</t>
  </si>
  <si>
    <t>CKD TRADING INDONESIA. PT</t>
  </si>
  <si>
    <t>BORWITA CITRA PRIMA. PT</t>
  </si>
  <si>
    <t>MATAHARI SAKTI. PT</t>
  </si>
  <si>
    <t>KRAMA YUDHA TIGA BERLIAN MOTORS. PT</t>
  </si>
  <si>
    <t>PT. NOVO NORDISK INDONESIA</t>
  </si>
  <si>
    <t>GREENFIELDS DAIRY INDONESIA. PT</t>
  </si>
  <si>
    <t>PT. KRAMA YUDHA RATU MOTOR</t>
  </si>
  <si>
    <t>PT. BERKAT ALAM CEMERLANG</t>
  </si>
  <si>
    <t>TIKI JALUR NUGRAHA EKAKURIR. PT</t>
  </si>
  <si>
    <t>MITSUBISHI MOTORS KRAMA YUDHA INDONESIA. PT</t>
  </si>
  <si>
    <t>MITSUBISHI MOTORS KRAMA YUDHA SALES INDONESIA. PT</t>
  </si>
  <si>
    <t>PT. ASURANSI TOKIO MARINE INDONESIA</t>
  </si>
  <si>
    <t>NEBRASKA PRATAMA. PT</t>
  </si>
  <si>
    <t>0000343/4/08/06/2020</t>
  </si>
  <si>
    <t>30857/INV/JKN/04/2022</t>
  </si>
  <si>
    <t>0000344/4/08/06/2020</t>
  </si>
  <si>
    <t>30858/INV/JKN/04/2022</t>
  </si>
  <si>
    <t>0000346/4/08/07/2020</t>
  </si>
  <si>
    <t>30859/INV/JKN/04/2022</t>
  </si>
  <si>
    <t>0000348/4/08/07/2020</t>
  </si>
  <si>
    <t>30860/INV/JKN/04/2022</t>
  </si>
  <si>
    <t>0000349/4/10/01/2021</t>
  </si>
  <si>
    <t>30861/INV/JKS/04/2022</t>
  </si>
  <si>
    <t>0000354/4/08/07/2020</t>
  </si>
  <si>
    <t>30862/INV/JKN/04/2022</t>
  </si>
  <si>
    <t>0000374/4/08/08/2020</t>
  </si>
  <si>
    <t>30863/INV/JKN/04/2022</t>
  </si>
  <si>
    <t>0000446/4/01/02/2020</t>
  </si>
  <si>
    <t>30864/INV/JKC/04/2022</t>
  </si>
  <si>
    <t>0000447/4/08/01/2021</t>
  </si>
  <si>
    <t>PRIMA TRANS LOGISTIK. PT</t>
  </si>
  <si>
    <t>30865/INV/JKN/04/2022</t>
  </si>
  <si>
    <t>0000474/4/08/03/2021</t>
  </si>
  <si>
    <t>30866/INV/JKN/04/2022</t>
  </si>
  <si>
    <t>0000475/4/08/03/2021</t>
  </si>
  <si>
    <t>30867/INV/JKN/04/2022</t>
  </si>
  <si>
    <t>0000558/4/08/08/2021</t>
  </si>
  <si>
    <t>30868/INV/JKN/04/2022</t>
  </si>
  <si>
    <t>0000575/4/01/12/2020</t>
  </si>
  <si>
    <t>30869/INV/JKC/04/2022</t>
  </si>
  <si>
    <t>0000590/4/08/11/2021</t>
  </si>
  <si>
    <t>30870/INV/JKN/04/2022</t>
  </si>
  <si>
    <t>0000591/4/08/11/2021</t>
  </si>
  <si>
    <t>30871/INV/JKN/04/2022</t>
  </si>
  <si>
    <t>0000610/4/01/01/2021</t>
  </si>
  <si>
    <t>30872/INV/JKC/04/2022</t>
  </si>
  <si>
    <t>0000644/4/01/02/2021</t>
  </si>
  <si>
    <t>30874/INV/JKC/04/2022</t>
  </si>
  <si>
    <t>0000718/4/01/04/2021</t>
  </si>
  <si>
    <t>AUTORENT LANCAR SEJAHTERA. PT</t>
  </si>
  <si>
    <t>30875/INV/JKC/04/2022</t>
  </si>
  <si>
    <t>0000719/4/01/04/2021</t>
  </si>
  <si>
    <t>30876/INV/JKC/04/2022</t>
  </si>
  <si>
    <t>0000773/4/01/06/2021</t>
  </si>
  <si>
    <t>CKD MANUFACTURING INDONESIA. PT</t>
  </si>
  <si>
    <t>30877/INV/JKC/04/2022</t>
  </si>
  <si>
    <t>0000908/4/01/12/2021</t>
  </si>
  <si>
    <t>NTT INDONESIA. PT</t>
  </si>
  <si>
    <t>30878/INV/JKC/04/2022</t>
  </si>
  <si>
    <t>0000037/4/03/04/2021</t>
  </si>
  <si>
    <t>30846/INV/SBY/04/2022</t>
  </si>
  <si>
    <t>0000042/4/03/05/2021</t>
  </si>
  <si>
    <t>30847/INV/SBY/04/2022</t>
  </si>
  <si>
    <t>0000078/4/03/10/2021</t>
  </si>
  <si>
    <t>30848/INV/SBY/04/2022</t>
  </si>
  <si>
    <t>0000079/4/03/10/2021</t>
  </si>
  <si>
    <t>30849/INV/SBY/04/2022</t>
  </si>
  <si>
    <t>0000080/4/03/10/2021</t>
  </si>
  <si>
    <t>30850/INV/SBY/04/2022</t>
  </si>
  <si>
    <t>0000089/4/03/11/2021</t>
  </si>
  <si>
    <t>DHARMA EKATAMA SEMESTA. PT</t>
  </si>
  <si>
    <t>30851/INV/SBY/04/2022</t>
  </si>
  <si>
    <t>0000099/4/03/12/2021</t>
  </si>
  <si>
    <t>30852/INV/SBY/04/2022</t>
  </si>
  <si>
    <t>0000102/4/03/12/2021</t>
  </si>
  <si>
    <t>30853/INV/SBY/04/2022</t>
  </si>
  <si>
    <t>0000289/4/08/11/2019</t>
  </si>
  <si>
    <t>30854/INV/JKN/04/2022</t>
  </si>
  <si>
    <t>0000302/4/10/12/2019</t>
  </si>
  <si>
    <t>30855/INV/JKS/04/2022</t>
  </si>
  <si>
    <t>0000319/4/01/07/2019</t>
  </si>
  <si>
    <t>30856/INV/JKC/04/2022</t>
  </si>
  <si>
    <t>0000628/4/08/02/2022</t>
  </si>
  <si>
    <t>30873/INV/JKN/04/2022</t>
  </si>
  <si>
    <t>BERKAT ALAM CEMERLANG</t>
  </si>
  <si>
    <t>MITSUBISHI MOTORS KRAMA YUDHA INDONESIA, PT..</t>
  </si>
  <si>
    <t>AUTORENT LANCAR SEJAHTERA, PT</t>
  </si>
  <si>
    <t>NTT INDONESIA, 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</si>
</sst>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4" borderId="1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vertical="center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2" fillId="4" borderId="5" xfId="0" applyFont="1" applyFill="1" applyBorder="1"/>
    <xf numFmtId="0" fontId="0" fillId="0" borderId="1" xfId="0" applyFont="1" applyFill="1" applyBorder="1" applyAlignment="1">
      <alignment horizontal="left" vertical="top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center" vertical="top"/>
    </xf>
    <xf numFmtId="14" fontId="0" fillId="0" borderId="1" xfId="0" applyNumberFormat="1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center" vertical="top"/>
    </xf>
    <xf numFmtId="164" fontId="0" fillId="4" borderId="1" xfId="0" applyNumberFormat="1" applyFont="1" applyFill="1" applyBorder="1"/>
    <xf numFmtId="164" fontId="2" fillId="4" borderId="1" xfId="0" applyNumberFormat="1" applyFont="1" applyFill="1" applyBorder="1"/>
    <xf numFmtId="164" fontId="0" fillId="0" borderId="0" xfId="0" applyNumberFormat="1"/>
    <xf numFmtId="0" fontId="0" fillId="0" borderId="1" xfId="0" applyBorder="1"/>
    <xf numFmtId="0" fontId="5" fillId="0" borderId="0" xfId="0" applyFont="1" applyBorder="1" applyAlignment="1">
      <alignment vertical="center" wrapText="1"/>
    </xf>
    <xf numFmtId="15" fontId="5" fillId="0" borderId="0" xfId="0" applyNumberFormat="1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yo Budi Dwi Prasetyo" refreshedDate="44659.488062152777" createdVersion="6" refreshedVersion="6" minRefreshableVersion="3" recordCount="33" xr:uid="{0E80748E-44BC-433E-97E7-E9D0B596EBBB}">
  <cacheSource type="worksheet">
    <worksheetSource ref="A2:E35" sheet="DATA_MFAPPL"/>
  </cacheSource>
  <cacheFields count="5">
    <cacheField name="AGREEMENTNUMBER" numFmtId="0">
      <sharedItems/>
    </cacheField>
    <cacheField name="CUSTOMER_NAME" numFmtId="0">
      <sharedItems/>
    </cacheField>
    <cacheField name="TOP_DATE" numFmtId="0">
      <sharedItems containsNonDate="0" containsDate="1" containsString="0" containsBlank="1" minDate="2022-05-07T00:00:00" maxDate="2022-06-23T00:00:00"/>
    </cacheField>
    <cacheField name="DUE_DATE" numFmtId="15">
      <sharedItems containsSemiMixedTypes="0" containsNonDate="0" containsDate="1" containsString="0" minDate="2022-04-01T00:00:00" maxDate="2022-04-09T00:00:00" count="8">
        <d v="2022-04-08T00:00:00"/>
        <d v="2022-04-05T00:00:00" u="1"/>
        <d v="2022-04-01T00:00:00" u="1"/>
        <d v="2022-04-06T00:00:00" u="1"/>
        <d v="2022-04-02T00:00:00" u="1"/>
        <d v="2022-04-07T00:00:00" u="1"/>
        <d v="2022-04-03T00:00:00" u="1"/>
        <d v="2022-04-04T00:00:00" u="1"/>
      </sharedItems>
    </cacheField>
    <cacheField name="INVOICENOINSTAL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yo Budi Dwi Prasetyo" refreshedDate="44659.488062268516" createdVersion="6" refreshedVersion="6" minRefreshableVersion="3" recordCount="33" xr:uid="{83801747-EA46-426F-92B7-FA4DEBD87CD2}">
  <cacheSource type="worksheet">
    <worksheetSource ref="A2:F35" sheet="DATA_OLSS"/>
  </cacheSource>
  <cacheFields count="6">
    <cacheField name="AGREEMENTNUMBER" numFmtId="0">
      <sharedItems/>
    </cacheField>
    <cacheField name="CUSTOMER_NAME" numFmtId="0">
      <sharedItems/>
    </cacheField>
    <cacheField name="START PERIOD" numFmtId="164">
      <sharedItems containsSemiMixedTypes="0" containsNonDate="0" containsDate="1" containsString="0" minDate="2022-03-09T00:00:00" maxDate="2022-03-10T00:00:00"/>
    </cacheField>
    <cacheField name="DUE_DATE" numFmtId="164">
      <sharedItems containsSemiMixedTypes="0" containsNonDate="0" containsDate="1" containsString="0" minDate="2022-04-01T00:00:00" maxDate="2022-04-09T00:00:00" count="8">
        <d v="2022-04-08T00:00:00"/>
        <d v="2022-04-05T00:00:00" u="1"/>
        <d v="2022-04-01T00:00:00" u="1"/>
        <d v="2022-04-06T00:00:00" u="1"/>
        <d v="2022-04-02T00:00:00" u="1"/>
        <d v="2022-04-07T00:00:00" u="1"/>
        <d v="2022-04-03T00:00:00" u="1"/>
        <d v="2022-04-04T00:00:00" u="1"/>
      </sharedItems>
    </cacheField>
    <cacheField name="TOP_DATE" numFmtId="164">
      <sharedItems containsSemiMixedTypes="0" containsNonDate="0" containsDate="1" containsString="0" minDate="2022-05-07T00:00:00" maxDate="2022-06-23T00:00:00"/>
    </cacheField>
    <cacheField name="INVOICENOINSTAL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s v="0000037/4/03/04/2021"/>
    <s v="TIKI JALUR NUGRAHA EKAKURIR, PT"/>
    <d v="2022-06-07T00:00:00"/>
    <x v="0"/>
    <s v="30846/INV/SBY/04/2022"/>
  </r>
  <r>
    <s v="0000042/4/03/05/2021"/>
    <s v="TIKI JALUR NUGRAHA EKAKURIR, PT"/>
    <d v="2022-06-07T00:00:00"/>
    <x v="0"/>
    <s v="30847/INV/SBY/04/2022"/>
  </r>
  <r>
    <s v="0000078/4/03/10/2021"/>
    <s v="MATAHARI SAKTI, PT"/>
    <d v="2022-05-22T00:00:00"/>
    <x v="0"/>
    <s v="30848/INV/SBY/04/2022"/>
  </r>
  <r>
    <s v="0000079/4/03/10/2021"/>
    <s v="MATAHARI SAKTI, PT"/>
    <d v="2022-05-22T00:00:00"/>
    <x v="0"/>
    <s v="30849/INV/SBY/04/2022"/>
  </r>
  <r>
    <s v="0000080/4/03/10/2021"/>
    <s v="MATAHARI SAKTI, PT"/>
    <d v="2022-05-22T00:00:00"/>
    <x v="0"/>
    <s v="30850/INV/SBY/04/2022"/>
  </r>
  <r>
    <s v="0000089/4/03/11/2021"/>
    <s v="DHARMA EKATAMA SEMESTA. PT"/>
    <d v="2022-06-06T00:00:00"/>
    <x v="0"/>
    <s v="30851/INV/SBY/04/2022"/>
  </r>
  <r>
    <s v="0000099/4/03/12/2021"/>
    <s v="BORWITA CITRA PRIMA"/>
    <d v="2022-05-07T00:00:00"/>
    <x v="0"/>
    <s v="30852/INV/SBY/04/2022"/>
  </r>
  <r>
    <s v="0000102/4/03/12/2021"/>
    <s v="BORWITA CITRA PRIMA"/>
    <d v="2022-05-10T00:00:00"/>
    <x v="0"/>
    <s v="30853/INV/SBY/04/2022"/>
  </r>
  <r>
    <s v="0000289/4/08/11/2019"/>
    <s v="MITSUBISHI MOTORS KRAMA YUDHA SALES INDONESIA, PT"/>
    <d v="2022-06-07T00:00:00"/>
    <x v="0"/>
    <s v="30854/INV/JKN/04/2022"/>
  </r>
  <r>
    <s v="0000302/4/10/12/2019"/>
    <s v="NEBRASKA PRATAMA, PT"/>
    <d v="2022-05-09T00:00:00"/>
    <x v="0"/>
    <s v="30855/INV/JKS/04/2022"/>
  </r>
  <r>
    <s v="0000319/4/01/07/2019"/>
    <s v="PT. NOVO NORDISK INDONESIA"/>
    <d v="2022-05-23T00:00:00"/>
    <x v="0"/>
    <s v="30856/INV/JKC/04/2022"/>
  </r>
  <r>
    <s v="0000343/4/08/06/2020"/>
    <s v="KRAMA YUDHA TIGA BERLIAN MOTORS"/>
    <d v="2022-06-07T00:00:00"/>
    <x v="0"/>
    <s v="30857/INV/JKN/04/2022"/>
  </r>
  <r>
    <s v="0000344/4/08/06/2020"/>
    <s v="KRAMA YUDHA TIGA BERLIAN MOTORS"/>
    <d v="2022-06-07T00:00:00"/>
    <x v="0"/>
    <s v="30858/INV/JKN/04/2022"/>
  </r>
  <r>
    <s v="0000346/4/08/07/2020"/>
    <s v="MARGA NUSANTARA JAYA. PT"/>
    <d v="2022-05-22T00:00:00"/>
    <x v="0"/>
    <s v="30859/INV/JKN/04/2022"/>
  </r>
  <r>
    <s v="0000348/4/08/07/2020"/>
    <s v="MARGA NUSANTARA JAYA. PT"/>
    <d v="2022-05-22T00:00:00"/>
    <x v="0"/>
    <s v="30860/INV/JKN/04/2022"/>
  </r>
  <r>
    <s v="0000349/4/10/01/2021"/>
    <s v="GREENFIELDS DAIRY INDONESIA. PT"/>
    <d v="2022-05-22T00:00:00"/>
    <x v="0"/>
    <s v="30861/INV/JKS/04/2022"/>
  </r>
  <r>
    <s v="0000354/4/08/07/2020"/>
    <s v="MARGA NUSANTARA JAYA. PT"/>
    <d v="2022-05-22T00:00:00"/>
    <x v="0"/>
    <s v="30862/INV/JKN/04/2022"/>
  </r>
  <r>
    <s v="0000374/4/08/08/2020"/>
    <s v="KRAMA YUDHA TIGA BERLIAN MOTORS"/>
    <d v="2022-06-07T00:00:00"/>
    <x v="0"/>
    <s v="30863/INV/JKN/04/2022"/>
  </r>
  <r>
    <s v="0000446/4/01/02/2020"/>
    <s v="KARYAWAN PT ASURANSI EKSPOR INDONESIA. KOPERASI"/>
    <d v="2022-05-08T00:00:00"/>
    <x v="0"/>
    <s v="30864/INV/JKC/04/2022"/>
  </r>
  <r>
    <s v="0000447/4/08/01/2021"/>
    <s v="PRIMA TRANS LOGISTIK. PT"/>
    <d v="2022-06-07T00:00:00"/>
    <x v="0"/>
    <s v="30865/INV/JKN/04/2022"/>
  </r>
  <r>
    <s v="0000474/4/08/03/2021"/>
    <s v="MITSUBISHI MOTORS KRAMA YUDHA INDONESIA, PT.."/>
    <d v="2022-06-07T00:00:00"/>
    <x v="0"/>
    <s v="30866/INV/JKN/04/2022"/>
  </r>
  <r>
    <s v="0000475/4/08/03/2021"/>
    <s v="MITSUBISHI MOTORS KRAMA YUDHA INDONESIA, PT."/>
    <d v="2022-06-07T00:00:00"/>
    <x v="0"/>
    <s v="30867/INV/JKN/04/2022"/>
  </r>
  <r>
    <s v="0000558/4/08/08/2021"/>
    <s v="GRAHAPRIMA SUKSESMANDIRI. PT"/>
    <d v="2022-06-22T00:00:00"/>
    <x v="0"/>
    <s v="30868/INV/JKN/04/2022"/>
  </r>
  <r>
    <s v="0000575/4/01/12/2020"/>
    <s v="BERKAT ALAM CEMERLANG"/>
    <d v="2022-06-09T00:00:00"/>
    <x v="0"/>
    <s v="30869/INV/JKC/04/2022"/>
  </r>
  <r>
    <s v="0000590/4/08/11/2021"/>
    <s v="MARGA NUSANTARA JAYA. PT"/>
    <d v="2022-05-07T00:00:00"/>
    <x v="0"/>
    <s v="30870/INV/JKN/04/2022"/>
  </r>
  <r>
    <s v="0000591/4/08/11/2021"/>
    <s v="MARGA NUSANTARA JAYA. PT"/>
    <d v="2022-05-07T00:00:00"/>
    <x v="0"/>
    <s v="30871/INV/JKN/04/2022"/>
  </r>
  <r>
    <s v="0000610/4/01/01/2021"/>
    <s v="CKD TRADING INDONESIA. PT"/>
    <d v="2022-05-07T00:00:00"/>
    <x v="0"/>
    <s v="30872/INV/JKC/04/2022"/>
  </r>
  <r>
    <s v="0000628/4/08/02/2022"/>
    <s v="KRAMAYUDHA RATU MOTOR,PT"/>
    <m/>
    <x v="0"/>
    <s v="30873/INV/JKN/04/2022"/>
  </r>
  <r>
    <s v="0000644/4/01/02/2021"/>
    <s v="ASURANSI TOKIO MARINE INDONESIA, PT."/>
    <d v="2022-05-23T00:00:00"/>
    <x v="0"/>
    <s v="30874/INV/JKC/04/2022"/>
  </r>
  <r>
    <s v="0000718/4/01/04/2021"/>
    <s v="AUTORENT LANCAR SEJAHTERA, PT"/>
    <d v="2022-05-07T00:00:00"/>
    <x v="0"/>
    <s v="30875/INV/JKC/04/2022"/>
  </r>
  <r>
    <s v="0000719/4/01/04/2021"/>
    <s v="AUTORENT LANCAR SEJAHTERA, PT"/>
    <d v="2022-05-07T00:00:00"/>
    <x v="0"/>
    <s v="30876/INV/JKC/04/2022"/>
  </r>
  <r>
    <s v="0000773/4/01/06/2021"/>
    <s v="CKD MANUFACTURING INDONESIA. PT"/>
    <d v="2022-05-07T00:00:00"/>
    <x v="0"/>
    <s v="30877/INV/JKC/04/2022"/>
  </r>
  <r>
    <s v="0000908/4/01/12/2021"/>
    <s v="NTT INDONESIA, PT."/>
    <d v="2022-05-25T00:00:00"/>
    <x v="0"/>
    <s v="30878/INV/JKC/04/202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s v="0000343/4/08/06/2020"/>
    <s v="KRAMA YUDHA TIGA BERLIAN MOTORS. PT"/>
    <d v="2022-03-09T00:00:00"/>
    <x v="0"/>
    <d v="2022-06-07T00:00:00"/>
    <s v="30857/INV/JKN/04/2022"/>
  </r>
  <r>
    <s v="0000344/4/08/06/2020"/>
    <s v="KRAMA YUDHA TIGA BERLIAN MOTORS. PT"/>
    <d v="2022-03-09T00:00:00"/>
    <x v="0"/>
    <d v="2022-06-07T00:00:00"/>
    <s v="30858/INV/JKN/04/2022"/>
  </r>
  <r>
    <s v="0000346/4/08/07/2020"/>
    <s v="MARGA NUSANTARA JAYA. PT"/>
    <d v="2022-03-09T00:00:00"/>
    <x v="0"/>
    <d v="2022-05-22T00:00:00"/>
    <s v="30859/INV/JKN/04/2022"/>
  </r>
  <r>
    <s v="0000348/4/08/07/2020"/>
    <s v="MARGA NUSANTARA JAYA. PT"/>
    <d v="2022-03-09T00:00:00"/>
    <x v="0"/>
    <d v="2022-05-22T00:00:00"/>
    <s v="30860/INV/JKN/04/2022"/>
  </r>
  <r>
    <s v="0000349/4/10/01/2021"/>
    <s v="GREENFIELDS DAIRY INDONESIA. PT"/>
    <d v="2022-03-09T00:00:00"/>
    <x v="0"/>
    <d v="2022-05-22T00:00:00"/>
    <s v="30861/INV/JKS/04/2022"/>
  </r>
  <r>
    <s v="0000354/4/08/07/2020"/>
    <s v="MARGA NUSANTARA JAYA. PT"/>
    <d v="2022-03-09T00:00:00"/>
    <x v="0"/>
    <d v="2022-05-22T00:00:00"/>
    <s v="30862/INV/JKN/04/2022"/>
  </r>
  <r>
    <s v="0000374/4/08/08/2020"/>
    <s v="KRAMA YUDHA TIGA BERLIAN MOTORS. PT"/>
    <d v="2022-03-09T00:00:00"/>
    <x v="0"/>
    <d v="2022-06-07T00:00:00"/>
    <s v="30863/INV/JKN/04/2022"/>
  </r>
  <r>
    <s v="0000446/4/01/02/2020"/>
    <s v="KARYAWAN PT ASURANSI EKSPOR INDONESIA. KOPERASI"/>
    <d v="2022-03-09T00:00:00"/>
    <x v="0"/>
    <d v="2022-05-08T00:00:00"/>
    <s v="30864/INV/JKC/04/2022"/>
  </r>
  <r>
    <s v="0000447/4/08/01/2021"/>
    <s v="PRIMA TRANS LOGISTIK. PT"/>
    <d v="2022-03-09T00:00:00"/>
    <x v="0"/>
    <d v="2022-06-07T00:00:00"/>
    <s v="30865/INV/JKN/04/2022"/>
  </r>
  <r>
    <s v="0000474/4/08/03/2021"/>
    <s v="MITSUBISHI MOTORS KRAMA YUDHA INDONESIA. PT"/>
    <d v="2022-03-09T00:00:00"/>
    <x v="0"/>
    <d v="2022-06-07T00:00:00"/>
    <s v="30866/INV/JKN/04/2022"/>
  </r>
  <r>
    <s v="0000475/4/08/03/2021"/>
    <s v="MITSUBISHI MOTORS KRAMA YUDHA INDONESIA. PT"/>
    <d v="2022-03-09T00:00:00"/>
    <x v="0"/>
    <d v="2022-06-07T00:00:00"/>
    <s v="30867/INV/JKN/04/2022"/>
  </r>
  <r>
    <s v="0000558/4/08/08/2021"/>
    <s v="GRAHAPRIMA SUKSESMANDIRI. PT"/>
    <d v="2022-03-09T00:00:00"/>
    <x v="0"/>
    <d v="2022-06-22T00:00:00"/>
    <s v="30868/INV/JKN/04/2022"/>
  </r>
  <r>
    <s v="0000575/4/01/12/2020"/>
    <s v="PT. BERKAT ALAM CEMERLANG"/>
    <d v="2022-03-09T00:00:00"/>
    <x v="0"/>
    <d v="2022-06-09T00:00:00"/>
    <s v="30869/INV/JKC/04/2022"/>
  </r>
  <r>
    <s v="0000590/4/08/11/2021"/>
    <s v="MARGA NUSANTARA JAYA. PT"/>
    <d v="2022-03-09T00:00:00"/>
    <x v="0"/>
    <d v="2022-05-07T00:00:00"/>
    <s v="30870/INV/JKN/04/2022"/>
  </r>
  <r>
    <s v="0000591/4/08/11/2021"/>
    <s v="MARGA NUSANTARA JAYA. PT"/>
    <d v="2022-03-09T00:00:00"/>
    <x v="0"/>
    <d v="2022-05-07T00:00:00"/>
    <s v="30871/INV/JKN/04/2022"/>
  </r>
  <r>
    <s v="0000610/4/01/01/2021"/>
    <s v="CKD TRADING INDONESIA. PT"/>
    <d v="2022-03-09T00:00:00"/>
    <x v="0"/>
    <d v="2022-05-07T00:00:00"/>
    <s v="30872/INV/JKC/04/2022"/>
  </r>
  <r>
    <s v="0000644/4/01/02/2021"/>
    <s v="PT. ASURANSI TOKIO MARINE INDONESIA"/>
    <d v="2022-03-09T00:00:00"/>
    <x v="0"/>
    <d v="2022-05-23T00:00:00"/>
    <s v="30874/INV/JKC/04/2022"/>
  </r>
  <r>
    <s v="0000718/4/01/04/2021"/>
    <s v="AUTORENT LANCAR SEJAHTERA. PT"/>
    <d v="2022-03-09T00:00:00"/>
    <x v="0"/>
    <d v="2022-05-07T00:00:00"/>
    <s v="30875/INV/JKC/04/2022"/>
  </r>
  <r>
    <s v="0000719/4/01/04/2021"/>
    <s v="AUTORENT LANCAR SEJAHTERA. PT"/>
    <d v="2022-03-09T00:00:00"/>
    <x v="0"/>
    <d v="2022-05-07T00:00:00"/>
    <s v="30876/INV/JKC/04/2022"/>
  </r>
  <r>
    <s v="0000773/4/01/06/2021"/>
    <s v="CKD MANUFACTURING INDONESIA. PT"/>
    <d v="2022-03-09T00:00:00"/>
    <x v="0"/>
    <d v="2022-05-07T00:00:00"/>
    <s v="30877/INV/JKC/04/2022"/>
  </r>
  <r>
    <s v="0000908/4/01/12/2021"/>
    <s v="NTT INDONESIA. PT"/>
    <d v="2022-03-09T00:00:00"/>
    <x v="0"/>
    <d v="2022-05-25T00:00:00"/>
    <s v="30878/INV/JKC/04/2022"/>
  </r>
  <r>
    <s v="0000037/4/03/04/2021"/>
    <s v="TIKI JALUR NUGRAHA EKAKURIR. PT"/>
    <d v="2022-03-09T00:00:00"/>
    <x v="0"/>
    <d v="2022-06-07T00:00:00"/>
    <s v="30846/INV/SBY/04/2022"/>
  </r>
  <r>
    <s v="0000042/4/03/05/2021"/>
    <s v="TIKI JALUR NUGRAHA EKAKURIR. PT"/>
    <d v="2022-03-09T00:00:00"/>
    <x v="0"/>
    <d v="2022-06-07T00:00:00"/>
    <s v="30847/INV/SBY/04/2022"/>
  </r>
  <r>
    <s v="0000078/4/03/10/2021"/>
    <s v="MATAHARI SAKTI. PT"/>
    <d v="2022-03-09T00:00:00"/>
    <x v="0"/>
    <d v="2022-05-22T00:00:00"/>
    <s v="30848/INV/SBY/04/2022"/>
  </r>
  <r>
    <s v="0000079/4/03/10/2021"/>
    <s v="MATAHARI SAKTI. PT"/>
    <d v="2022-03-09T00:00:00"/>
    <x v="0"/>
    <d v="2022-05-22T00:00:00"/>
    <s v="30849/INV/SBY/04/2022"/>
  </r>
  <r>
    <s v="0000080/4/03/10/2021"/>
    <s v="MATAHARI SAKTI. PT"/>
    <d v="2022-03-09T00:00:00"/>
    <x v="0"/>
    <d v="2022-05-22T00:00:00"/>
    <s v="30850/INV/SBY/04/2022"/>
  </r>
  <r>
    <s v="0000089/4/03/11/2021"/>
    <s v="DHARMA EKATAMA SEMESTA. PT"/>
    <d v="2022-03-09T00:00:00"/>
    <x v="0"/>
    <d v="2022-06-06T00:00:00"/>
    <s v="30851/INV/SBY/04/2022"/>
  </r>
  <r>
    <s v="0000099/4/03/12/2021"/>
    <s v="BORWITA CITRA PRIMA. PT"/>
    <d v="2022-03-09T00:00:00"/>
    <x v="0"/>
    <d v="2022-05-07T00:00:00"/>
    <s v="30852/INV/SBY/04/2022"/>
  </r>
  <r>
    <s v="0000102/4/03/12/2021"/>
    <s v="BORWITA CITRA PRIMA. PT"/>
    <d v="2022-03-09T00:00:00"/>
    <x v="0"/>
    <d v="2022-05-10T00:00:00"/>
    <s v="30853/INV/SBY/04/2022"/>
  </r>
  <r>
    <s v="0000289/4/08/11/2019"/>
    <s v="MITSUBISHI MOTORS KRAMA YUDHA SALES INDONESIA. PT"/>
    <d v="2022-03-09T00:00:00"/>
    <x v="0"/>
    <d v="2022-06-07T00:00:00"/>
    <s v="30854/INV/JKN/04/2022"/>
  </r>
  <r>
    <s v="0000302/4/10/12/2019"/>
    <s v="NEBRASKA PRATAMA. PT"/>
    <d v="2022-03-09T00:00:00"/>
    <x v="0"/>
    <d v="2022-05-09T00:00:00"/>
    <s v="30855/INV/JKS/04/2022"/>
  </r>
  <r>
    <s v="0000319/4/01/07/2019"/>
    <s v="PT. NOVO NORDISK INDONESIA"/>
    <d v="2022-03-09T00:00:00"/>
    <x v="0"/>
    <d v="2022-05-23T00:00:00"/>
    <s v="30856/INV/JKC/04/2022"/>
  </r>
  <r>
    <s v="0000628/4/08/02/2022"/>
    <s v="PT. KRAMA YUDHA RATU MOTOR"/>
    <d v="2022-03-09T00:00:00"/>
    <x v="0"/>
    <d v="2022-06-07T00:00:00"/>
    <s v="30873/INV/JKN/04/20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7DB051-B82F-4D47-9A91-166AD62A28B1}" name="PivotTable3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OLSS">
  <location ref="D3:E5" firstHeaderRow="1" firstDataRow="1" firstDataCol="1"/>
  <pivotFields count="6">
    <pivotField dataField="1" showAll="0"/>
    <pivotField showAll="0"/>
    <pivotField numFmtId="14" showAll="0"/>
    <pivotField axis="axisRow" numFmtId="14" showAll="0" sortType="ascending">
      <items count="9">
        <item m="1" x="2"/>
        <item m="1" x="4"/>
        <item m="1" x="6"/>
        <item m="1" x="7"/>
        <item m="1" x="1"/>
        <item m="1" x="3"/>
        <item m="1" x="5"/>
        <item x="0"/>
        <item t="default"/>
      </items>
    </pivotField>
    <pivotField numFmtId="14" showAll="0"/>
    <pivotField showAll="0"/>
  </pivotFields>
  <rowFields count="1">
    <field x="3"/>
  </rowFields>
  <rowItems count="2">
    <i>
      <x v="7"/>
    </i>
    <i t="grand">
      <x/>
    </i>
  </rowItems>
  <colItems count="1">
    <i/>
  </colItems>
  <dataFields count="1">
    <dataField name="Count of AGREEMENTNUMB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2FB63E-C9B4-4DCD-94EF-0C3807694F92}" name="PivotTable2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MFAPPL">
  <location ref="A3:B5" firstHeaderRow="1" firstDataRow="1" firstDataCol="1"/>
  <pivotFields count="5">
    <pivotField dataField="1" showAll="0"/>
    <pivotField showAll="0"/>
    <pivotField numFmtId="14" showAll="0"/>
    <pivotField axis="axisRow" numFmtId="14" showAll="0" sortType="ascending">
      <items count="9">
        <item m="1" x="2"/>
        <item m="1" x="4"/>
        <item m="1" x="6"/>
        <item m="1" x="7"/>
        <item m="1" x="1"/>
        <item m="1" x="3"/>
        <item m="1" x="5"/>
        <item x="0"/>
        <item t="default"/>
      </items>
    </pivotField>
    <pivotField showAll="0"/>
  </pivotFields>
  <rowFields count="1">
    <field x="3"/>
  </rowFields>
  <rowItems count="2">
    <i>
      <x v="7"/>
    </i>
    <i t="grand">
      <x/>
    </i>
  </rowItems>
  <colItems count="1">
    <i/>
  </colItems>
  <dataFields count="1">
    <dataField name="Count of AGREEMENTNUMB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showGridLines="0" topLeftCell="A4" zoomScale="85" zoomScaleNormal="85" workbookViewId="0">
      <selection sqref="A1:E1"/>
    </sheetView>
  </sheetViews>
  <sheetFormatPr defaultRowHeight="12.75" x14ac:dyDescent="0.2"/>
  <cols>
    <col min="1" max="1" width="23.28515625" bestFit="1" customWidth="1"/>
    <col min="2" max="2" width="56.42578125" bestFit="1" customWidth="1"/>
    <col min="3" max="4" width="18.140625" bestFit="1" customWidth="1"/>
    <col min="5" max="5" width="25.28515625" bestFit="1" customWidth="1"/>
    <col min="6" max="6" width="10.7109375" bestFit="1" customWidth="1"/>
  </cols>
  <sheetData>
    <row r="1" spans="1:6" x14ac:dyDescent="0.2">
      <c r="A1" s="26" t="s">
        <v>2</v>
      </c>
      <c r="B1" s="27"/>
      <c r="C1" s="27"/>
      <c r="D1" s="27"/>
      <c r="E1" s="28"/>
      <c r="F1" s="2" t="s">
        <v>3</v>
      </c>
    </row>
    <row r="2" spans="1:6" ht="25.5" x14ac:dyDescent="0.2">
      <c r="A2" s="10" t="s">
        <v>0</v>
      </c>
      <c r="B2" s="10" t="s">
        <v>6</v>
      </c>
      <c r="C2" s="10" t="s">
        <v>8</v>
      </c>
      <c r="D2" s="10" t="s">
        <v>7</v>
      </c>
      <c r="E2" s="10" t="s">
        <v>9</v>
      </c>
      <c r="F2" s="3" t="s">
        <v>4</v>
      </c>
    </row>
    <row r="3" spans="1:6" ht="15" x14ac:dyDescent="0.2">
      <c r="A3" s="22" t="s">
        <v>86</v>
      </c>
      <c r="B3" s="22" t="s">
        <v>20</v>
      </c>
      <c r="C3" s="23">
        <v>44719</v>
      </c>
      <c r="D3" s="23">
        <v>44659</v>
      </c>
      <c r="E3" s="24" t="s">
        <v>87</v>
      </c>
      <c r="F3" s="21" t="str">
        <f>IF(ISERROR(VLOOKUP(A3,DATA_OLSS!$A$3:$B$855,1,0)),"TIDAK ADA","ADA")</f>
        <v>ADA</v>
      </c>
    </row>
    <row r="4" spans="1:6" ht="15" x14ac:dyDescent="0.2">
      <c r="A4" s="22" t="s">
        <v>88</v>
      </c>
      <c r="B4" s="22" t="s">
        <v>20</v>
      </c>
      <c r="C4" s="23">
        <v>44719</v>
      </c>
      <c r="D4" s="23">
        <v>44659</v>
      </c>
      <c r="E4" s="24" t="s">
        <v>89</v>
      </c>
      <c r="F4" s="21" t="str">
        <f>IF(ISERROR(VLOOKUP(A4,DATA_OLSS!$A$3:$B$855,1,0)),"TIDAK ADA","ADA")</f>
        <v>ADA</v>
      </c>
    </row>
    <row r="5" spans="1:6" ht="15" x14ac:dyDescent="0.2">
      <c r="A5" s="22" t="s">
        <v>90</v>
      </c>
      <c r="B5" s="22" t="s">
        <v>18</v>
      </c>
      <c r="C5" s="23">
        <v>44703</v>
      </c>
      <c r="D5" s="23">
        <v>44659</v>
      </c>
      <c r="E5" s="24" t="s">
        <v>91</v>
      </c>
      <c r="F5" s="21" t="str">
        <f>IF(ISERROR(VLOOKUP(A5,DATA_OLSS!$A$3:$B$855,1,0)),"TIDAK ADA","ADA")</f>
        <v>ADA</v>
      </c>
    </row>
    <row r="6" spans="1:6" ht="15" x14ac:dyDescent="0.2">
      <c r="A6" s="22" t="s">
        <v>92</v>
      </c>
      <c r="B6" s="22" t="s">
        <v>18</v>
      </c>
      <c r="C6" s="23">
        <v>44703</v>
      </c>
      <c r="D6" s="23">
        <v>44659</v>
      </c>
      <c r="E6" s="24" t="s">
        <v>93</v>
      </c>
      <c r="F6" s="21" t="str">
        <f>IF(ISERROR(VLOOKUP(A6,DATA_OLSS!$A$3:$B$855,1,0)),"TIDAK ADA","ADA")</f>
        <v>ADA</v>
      </c>
    </row>
    <row r="7" spans="1:6" ht="15" x14ac:dyDescent="0.2">
      <c r="A7" s="22" t="s">
        <v>94</v>
      </c>
      <c r="B7" s="22" t="s">
        <v>18</v>
      </c>
      <c r="C7" s="23">
        <v>44703</v>
      </c>
      <c r="D7" s="23">
        <v>44659</v>
      </c>
      <c r="E7" s="24" t="s">
        <v>95</v>
      </c>
      <c r="F7" s="21" t="str">
        <f>IF(ISERROR(VLOOKUP(A7,DATA_OLSS!$A$3:$B$855,1,0)),"TIDAK ADA","ADA")</f>
        <v>ADA</v>
      </c>
    </row>
    <row r="8" spans="1:6" ht="15" x14ac:dyDescent="0.2">
      <c r="A8" s="22" t="s">
        <v>96</v>
      </c>
      <c r="B8" s="22" t="s">
        <v>97</v>
      </c>
      <c r="C8" s="23">
        <v>44718</v>
      </c>
      <c r="D8" s="23">
        <v>44659</v>
      </c>
      <c r="E8" s="24" t="s">
        <v>98</v>
      </c>
      <c r="F8" s="21" t="str">
        <f>IF(ISERROR(VLOOKUP(A8,DATA_OLSS!$A$3:$B$855,1,0)),"TIDAK ADA","ADA")</f>
        <v>ADA</v>
      </c>
    </row>
    <row r="9" spans="1:6" ht="15" x14ac:dyDescent="0.2">
      <c r="A9" s="22" t="s">
        <v>99</v>
      </c>
      <c r="B9" s="22" t="s">
        <v>19</v>
      </c>
      <c r="C9" s="23">
        <v>44688</v>
      </c>
      <c r="D9" s="23">
        <v>44659</v>
      </c>
      <c r="E9" s="24" t="s">
        <v>100</v>
      </c>
      <c r="F9" s="21" t="str">
        <f>IF(ISERROR(VLOOKUP(A9,DATA_OLSS!$A$3:$B$855,1,0)),"TIDAK ADA","ADA")</f>
        <v>ADA</v>
      </c>
    </row>
    <row r="10" spans="1:6" ht="15" x14ac:dyDescent="0.2">
      <c r="A10" s="22" t="s">
        <v>101</v>
      </c>
      <c r="B10" s="22" t="s">
        <v>19</v>
      </c>
      <c r="C10" s="23">
        <v>44691</v>
      </c>
      <c r="D10" s="23">
        <v>44659</v>
      </c>
      <c r="E10" s="24" t="s">
        <v>102</v>
      </c>
      <c r="F10" s="21" t="str">
        <f>IF(ISERROR(VLOOKUP(A10,DATA_OLSS!$A$3:$B$855,1,0)),"TIDAK ADA","ADA")</f>
        <v>ADA</v>
      </c>
    </row>
    <row r="11" spans="1:6" ht="15" x14ac:dyDescent="0.2">
      <c r="A11" s="22" t="s">
        <v>103</v>
      </c>
      <c r="B11" s="22" t="s">
        <v>15</v>
      </c>
      <c r="C11" s="23">
        <v>44719</v>
      </c>
      <c r="D11" s="23">
        <v>44659</v>
      </c>
      <c r="E11" s="24" t="s">
        <v>104</v>
      </c>
      <c r="F11" s="21" t="str">
        <f>IF(ISERROR(VLOOKUP(A11,DATA_OLSS!$A$3:$B$855,1,0)),"TIDAK ADA","ADA")</f>
        <v>ADA</v>
      </c>
    </row>
    <row r="12" spans="1:6" ht="15" x14ac:dyDescent="0.2">
      <c r="A12" s="22" t="s">
        <v>105</v>
      </c>
      <c r="B12" s="22" t="s">
        <v>26</v>
      </c>
      <c r="C12" s="23">
        <v>44690</v>
      </c>
      <c r="D12" s="23">
        <v>44659</v>
      </c>
      <c r="E12" s="24" t="s">
        <v>106</v>
      </c>
      <c r="F12" s="21" t="str">
        <f>IF(ISERROR(VLOOKUP(A12,DATA_OLSS!$A$3:$B$855,1,0)),"TIDAK ADA","ADA")</f>
        <v>ADA</v>
      </c>
    </row>
    <row r="13" spans="1:6" ht="15" x14ac:dyDescent="0.2">
      <c r="A13" s="22" t="s">
        <v>107</v>
      </c>
      <c r="B13" s="22" t="s">
        <v>31</v>
      </c>
      <c r="C13" s="23">
        <v>44704</v>
      </c>
      <c r="D13" s="23">
        <v>44659</v>
      </c>
      <c r="E13" s="24" t="s">
        <v>108</v>
      </c>
      <c r="F13" s="21" t="str">
        <f>IF(ISERROR(VLOOKUP(A13,DATA_OLSS!$A$3:$B$855,1,0)),"TIDAK ADA","ADA")</f>
        <v>ADA</v>
      </c>
    </row>
    <row r="14" spans="1:6" ht="15" x14ac:dyDescent="0.2">
      <c r="A14" s="22" t="s">
        <v>40</v>
      </c>
      <c r="B14" s="22" t="s">
        <v>22</v>
      </c>
      <c r="C14" s="23">
        <v>44719</v>
      </c>
      <c r="D14" s="23">
        <v>44659</v>
      </c>
      <c r="E14" s="24" t="s">
        <v>41</v>
      </c>
      <c r="F14" s="21" t="str">
        <f>IF(ISERROR(VLOOKUP(A14,DATA_OLSS!$A$3:$B$855,1,0)),"TIDAK ADA","ADA")</f>
        <v>ADA</v>
      </c>
    </row>
    <row r="15" spans="1:6" ht="15" x14ac:dyDescent="0.2">
      <c r="A15" s="22" t="s">
        <v>42</v>
      </c>
      <c r="B15" s="22" t="s">
        <v>22</v>
      </c>
      <c r="C15" s="23">
        <v>44719</v>
      </c>
      <c r="D15" s="23">
        <v>44659</v>
      </c>
      <c r="E15" s="24" t="s">
        <v>43</v>
      </c>
      <c r="F15" s="21" t="str">
        <f>IF(ISERROR(VLOOKUP(A15,DATA_OLSS!$A$3:$B$855,1,0)),"TIDAK ADA","ADA")</f>
        <v>ADA</v>
      </c>
    </row>
    <row r="16" spans="1:6" ht="15" x14ac:dyDescent="0.2">
      <c r="A16" s="22" t="s">
        <v>44</v>
      </c>
      <c r="B16" s="22" t="s">
        <v>24</v>
      </c>
      <c r="C16" s="23">
        <v>44703</v>
      </c>
      <c r="D16" s="23">
        <v>44659</v>
      </c>
      <c r="E16" s="24" t="s">
        <v>45</v>
      </c>
      <c r="F16" s="21" t="str">
        <f>IF(ISERROR(VLOOKUP(A16,DATA_OLSS!$A$3:$B$855,1,0)),"TIDAK ADA","ADA")</f>
        <v>ADA</v>
      </c>
    </row>
    <row r="17" spans="1:6" ht="15" x14ac:dyDescent="0.2">
      <c r="A17" s="22" t="s">
        <v>46</v>
      </c>
      <c r="B17" s="22" t="s">
        <v>24</v>
      </c>
      <c r="C17" s="23">
        <v>44703</v>
      </c>
      <c r="D17" s="23">
        <v>44659</v>
      </c>
      <c r="E17" s="24" t="s">
        <v>47</v>
      </c>
      <c r="F17" s="21" t="str">
        <f>IF(ISERROR(VLOOKUP(A17,DATA_OLSS!$A$3:$B$855,1,0)),"TIDAK ADA","ADA")</f>
        <v>ADA</v>
      </c>
    </row>
    <row r="18" spans="1:6" ht="15" x14ac:dyDescent="0.2">
      <c r="A18" s="22" t="s">
        <v>48</v>
      </c>
      <c r="B18" s="22" t="s">
        <v>32</v>
      </c>
      <c r="C18" s="23">
        <v>44703</v>
      </c>
      <c r="D18" s="23">
        <v>44659</v>
      </c>
      <c r="E18" s="24" t="s">
        <v>49</v>
      </c>
      <c r="F18" s="21" t="str">
        <f>IF(ISERROR(VLOOKUP(A18,DATA_OLSS!$A$3:$B$855,1,0)),"TIDAK ADA","ADA")</f>
        <v>ADA</v>
      </c>
    </row>
    <row r="19" spans="1:6" ht="15" x14ac:dyDescent="0.2">
      <c r="A19" s="22" t="s">
        <v>50</v>
      </c>
      <c r="B19" s="22" t="s">
        <v>24</v>
      </c>
      <c r="C19" s="23">
        <v>44703</v>
      </c>
      <c r="D19" s="23">
        <v>44659</v>
      </c>
      <c r="E19" s="24" t="s">
        <v>51</v>
      </c>
      <c r="F19" s="21" t="str">
        <f>IF(ISERROR(VLOOKUP(A19,DATA_OLSS!$A$3:$B$855,1,0)),"TIDAK ADA","ADA")</f>
        <v>ADA</v>
      </c>
    </row>
    <row r="20" spans="1:6" ht="15" x14ac:dyDescent="0.2">
      <c r="A20" s="22" t="s">
        <v>52</v>
      </c>
      <c r="B20" s="22" t="s">
        <v>22</v>
      </c>
      <c r="C20" s="23">
        <v>44719</v>
      </c>
      <c r="D20" s="23">
        <v>44659</v>
      </c>
      <c r="E20" s="24" t="s">
        <v>53</v>
      </c>
      <c r="F20" s="21" t="str">
        <f>IF(ISERROR(VLOOKUP(A20,DATA_OLSS!$A$3:$B$855,1,0)),"TIDAK ADA","ADA")</f>
        <v>ADA</v>
      </c>
    </row>
    <row r="21" spans="1:6" ht="15" x14ac:dyDescent="0.2">
      <c r="A21" s="22" t="s">
        <v>54</v>
      </c>
      <c r="B21" s="22" t="s">
        <v>23</v>
      </c>
      <c r="C21" s="23">
        <v>44689</v>
      </c>
      <c r="D21" s="23">
        <v>44659</v>
      </c>
      <c r="E21" s="24" t="s">
        <v>55</v>
      </c>
      <c r="F21" s="21" t="str">
        <f>IF(ISERROR(VLOOKUP(A21,DATA_OLSS!$A$3:$B$855,1,0)),"TIDAK ADA","ADA")</f>
        <v>ADA</v>
      </c>
    </row>
    <row r="22" spans="1:6" ht="15" x14ac:dyDescent="0.2">
      <c r="A22" s="22" t="s">
        <v>56</v>
      </c>
      <c r="B22" s="22" t="s">
        <v>57</v>
      </c>
      <c r="C22" s="23">
        <v>44719</v>
      </c>
      <c r="D22" s="23">
        <v>44659</v>
      </c>
      <c r="E22" s="24" t="s">
        <v>58</v>
      </c>
      <c r="F22" s="21" t="str">
        <f>IF(ISERROR(VLOOKUP(A22,DATA_OLSS!$A$3:$B$855,1,0)),"TIDAK ADA","ADA")</f>
        <v>ADA</v>
      </c>
    </row>
    <row r="23" spans="1:6" ht="15" x14ac:dyDescent="0.2">
      <c r="A23" s="22" t="s">
        <v>59</v>
      </c>
      <c r="B23" s="22" t="s">
        <v>112</v>
      </c>
      <c r="C23" s="23">
        <v>44719</v>
      </c>
      <c r="D23" s="23">
        <v>44659</v>
      </c>
      <c r="E23" s="24" t="s">
        <v>60</v>
      </c>
      <c r="F23" s="21" t="str">
        <f>IF(ISERROR(VLOOKUP(A23,DATA_OLSS!$A$3:$B$855,1,0)),"TIDAK ADA","ADA")</f>
        <v>ADA</v>
      </c>
    </row>
    <row r="24" spans="1:6" ht="15" x14ac:dyDescent="0.2">
      <c r="A24" s="22" t="s">
        <v>61</v>
      </c>
      <c r="B24" s="22" t="s">
        <v>16</v>
      </c>
      <c r="C24" s="23">
        <v>44719</v>
      </c>
      <c r="D24" s="23">
        <v>44659</v>
      </c>
      <c r="E24" s="24" t="s">
        <v>62</v>
      </c>
      <c r="F24" s="21" t="str">
        <f>IF(ISERROR(VLOOKUP(A24,DATA_OLSS!$A$3:$B$855,1,0)),"TIDAK ADA","ADA")</f>
        <v>ADA</v>
      </c>
    </row>
    <row r="25" spans="1:6" ht="15" x14ac:dyDescent="0.2">
      <c r="A25" s="22" t="s">
        <v>63</v>
      </c>
      <c r="B25" s="22" t="s">
        <v>17</v>
      </c>
      <c r="C25" s="23">
        <v>44734</v>
      </c>
      <c r="D25" s="23">
        <v>44659</v>
      </c>
      <c r="E25" s="24" t="s">
        <v>64</v>
      </c>
      <c r="F25" s="21" t="str">
        <f>IF(ISERROR(VLOOKUP(A25,DATA_OLSS!$A$3:$B$855,1,0)),"TIDAK ADA","ADA")</f>
        <v>ADA</v>
      </c>
    </row>
    <row r="26" spans="1:6" ht="15" x14ac:dyDescent="0.2">
      <c r="A26" s="22" t="s">
        <v>65</v>
      </c>
      <c r="B26" s="22" t="s">
        <v>111</v>
      </c>
      <c r="C26" s="23">
        <v>44721</v>
      </c>
      <c r="D26" s="23">
        <v>44659</v>
      </c>
      <c r="E26" s="24" t="s">
        <v>66</v>
      </c>
      <c r="F26" s="21" t="str">
        <f>IF(ISERROR(VLOOKUP(A26,DATA_OLSS!$A$3:$B$855,1,0)),"TIDAK ADA","ADA")</f>
        <v>ADA</v>
      </c>
    </row>
    <row r="27" spans="1:6" ht="15" x14ac:dyDescent="0.2">
      <c r="A27" s="22" t="s">
        <v>67</v>
      </c>
      <c r="B27" s="22" t="s">
        <v>24</v>
      </c>
      <c r="C27" s="23">
        <v>44688</v>
      </c>
      <c r="D27" s="23">
        <v>44659</v>
      </c>
      <c r="E27" s="24" t="s">
        <v>68</v>
      </c>
      <c r="F27" s="21" t="str">
        <f>IF(ISERROR(VLOOKUP(A27,DATA_OLSS!$A$3:$B$855,1,0)),"TIDAK ADA","ADA")</f>
        <v>ADA</v>
      </c>
    </row>
    <row r="28" spans="1:6" ht="15" x14ac:dyDescent="0.2">
      <c r="A28" s="22" t="s">
        <v>69</v>
      </c>
      <c r="B28" s="22" t="s">
        <v>24</v>
      </c>
      <c r="C28" s="23">
        <v>44688</v>
      </c>
      <c r="D28" s="23">
        <v>44659</v>
      </c>
      <c r="E28" s="24" t="s">
        <v>70</v>
      </c>
      <c r="F28" s="21" t="str">
        <f>IF(ISERROR(VLOOKUP(A28,DATA_OLSS!$A$3:$B$855,1,0)),"TIDAK ADA","ADA")</f>
        <v>ADA</v>
      </c>
    </row>
    <row r="29" spans="1:6" ht="15" x14ac:dyDescent="0.2">
      <c r="A29" s="22" t="s">
        <v>71</v>
      </c>
      <c r="B29" s="22" t="s">
        <v>27</v>
      </c>
      <c r="C29" s="23">
        <v>44688</v>
      </c>
      <c r="D29" s="23">
        <v>44659</v>
      </c>
      <c r="E29" s="24" t="s">
        <v>72</v>
      </c>
      <c r="F29" s="21" t="str">
        <f>IF(ISERROR(VLOOKUP(A29,DATA_OLSS!$A$3:$B$855,1,0)),"TIDAK ADA","ADA")</f>
        <v>ADA</v>
      </c>
    </row>
    <row r="30" spans="1:6" ht="15" x14ac:dyDescent="0.2">
      <c r="A30" s="22" t="s">
        <v>109</v>
      </c>
      <c r="B30" s="22" t="s">
        <v>21</v>
      </c>
      <c r="C30" s="25"/>
      <c r="D30" s="23">
        <v>44659</v>
      </c>
      <c r="E30" s="24" t="s">
        <v>110</v>
      </c>
      <c r="F30" s="21" t="str">
        <f>IF(ISERROR(VLOOKUP(A30,DATA_OLSS!$A$3:$B$855,1,0)),"TIDAK ADA","ADA")</f>
        <v>ADA</v>
      </c>
    </row>
    <row r="31" spans="1:6" ht="15" x14ac:dyDescent="0.2">
      <c r="A31" s="22" t="s">
        <v>73</v>
      </c>
      <c r="B31" s="22" t="s">
        <v>25</v>
      </c>
      <c r="C31" s="23">
        <v>44704</v>
      </c>
      <c r="D31" s="23">
        <v>44659</v>
      </c>
      <c r="E31" s="24" t="s">
        <v>74</v>
      </c>
      <c r="F31" s="21" t="str">
        <f>IF(ISERROR(VLOOKUP(A31,DATA_OLSS!$A$3:$B$855,1,0)),"TIDAK ADA","ADA")</f>
        <v>ADA</v>
      </c>
    </row>
    <row r="32" spans="1:6" ht="15" x14ac:dyDescent="0.2">
      <c r="A32" s="22" t="s">
        <v>75</v>
      </c>
      <c r="B32" s="22" t="s">
        <v>113</v>
      </c>
      <c r="C32" s="23">
        <v>44688</v>
      </c>
      <c r="D32" s="23">
        <v>44659</v>
      </c>
      <c r="E32" s="24" t="s">
        <v>77</v>
      </c>
      <c r="F32" s="21" t="str">
        <f>IF(ISERROR(VLOOKUP(A32,DATA_OLSS!$A$3:$B$855,1,0)),"TIDAK ADA","ADA")</f>
        <v>ADA</v>
      </c>
    </row>
    <row r="33" spans="1:6" ht="15" x14ac:dyDescent="0.2">
      <c r="A33" s="22" t="s">
        <v>78</v>
      </c>
      <c r="B33" s="22" t="s">
        <v>113</v>
      </c>
      <c r="C33" s="23">
        <v>44688</v>
      </c>
      <c r="D33" s="23">
        <v>44659</v>
      </c>
      <c r="E33" s="24" t="s">
        <v>79</v>
      </c>
      <c r="F33" s="21" t="str">
        <f>IF(ISERROR(VLOOKUP(A33,DATA_OLSS!$A$3:$B$855,1,0)),"TIDAK ADA","ADA")</f>
        <v>ADA</v>
      </c>
    </row>
    <row r="34" spans="1:6" ht="15" x14ac:dyDescent="0.2">
      <c r="A34" s="22" t="s">
        <v>80</v>
      </c>
      <c r="B34" s="22" t="s">
        <v>81</v>
      </c>
      <c r="C34" s="23">
        <v>44688</v>
      </c>
      <c r="D34" s="23">
        <v>44659</v>
      </c>
      <c r="E34" s="24" t="s">
        <v>82</v>
      </c>
      <c r="F34" s="21" t="str">
        <f>IF(ISERROR(VLOOKUP(A34,DATA_OLSS!$A$3:$B$855,1,0)),"TIDAK ADA","ADA")</f>
        <v>ADA</v>
      </c>
    </row>
    <row r="35" spans="1:6" ht="15" x14ac:dyDescent="0.2">
      <c r="A35" s="22" t="s">
        <v>83</v>
      </c>
      <c r="B35" s="22" t="s">
        <v>114</v>
      </c>
      <c r="C35" s="23">
        <v>44706</v>
      </c>
      <c r="D35" s="23">
        <v>44659</v>
      </c>
      <c r="E35" s="24" t="s">
        <v>85</v>
      </c>
      <c r="F35" s="21" t="str">
        <f>IF(ISERROR(VLOOKUP(A35,DATA_OLSS!$A$3:$B$855,1,0)),"TIDAK ADA","ADA")</f>
        <v>ADA</v>
      </c>
    </row>
  </sheetData>
  <autoFilter ref="A2:F2" xr:uid="{00000000-0009-0000-0000-000000000000}">
    <sortState xmlns:xlrd2="http://schemas.microsoft.com/office/spreadsheetml/2017/richdata2" ref="A2:F2">
      <sortCondition ref="A2"/>
    </sortState>
  </autoFilter>
  <sortState xmlns:xlrd2="http://schemas.microsoft.com/office/spreadsheetml/2017/richdata2" ref="A3:E35">
    <sortCondition ref="D3:D35"/>
  </sortState>
  <mergeCells count="1">
    <mergeCell ref="A1:E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"/>
  <sheetViews>
    <sheetView showGridLines="0" zoomScale="85" zoomScaleNormal="85" workbookViewId="0">
      <selection sqref="A1:F1"/>
    </sheetView>
  </sheetViews>
  <sheetFormatPr defaultRowHeight="12.75" x14ac:dyDescent="0.2"/>
  <cols>
    <col min="1" max="1" width="21" bestFit="1" customWidth="1"/>
    <col min="2" max="2" width="56.42578125" bestFit="1" customWidth="1"/>
    <col min="3" max="3" width="21.5703125" style="20" customWidth="1"/>
    <col min="4" max="4" width="13" style="20" bestFit="1" customWidth="1"/>
    <col min="5" max="5" width="12.85546875" style="20" bestFit="1" customWidth="1"/>
    <col min="6" max="6" width="23" bestFit="1" customWidth="1"/>
  </cols>
  <sheetData>
    <row r="1" spans="1:6" x14ac:dyDescent="0.2">
      <c r="A1" s="26" t="s">
        <v>3</v>
      </c>
      <c r="B1" s="27"/>
      <c r="C1" s="27"/>
      <c r="D1" s="27"/>
      <c r="E1" s="27"/>
      <c r="F1" s="28"/>
    </row>
    <row r="2" spans="1:6" x14ac:dyDescent="0.2">
      <c r="A2" s="1" t="s">
        <v>0</v>
      </c>
      <c r="B2" s="1" t="s">
        <v>6</v>
      </c>
      <c r="C2" s="18" t="s">
        <v>14</v>
      </c>
      <c r="D2" s="19" t="s">
        <v>7</v>
      </c>
      <c r="E2" s="19" t="s">
        <v>8</v>
      </c>
      <c r="F2" s="1" t="s">
        <v>9</v>
      </c>
    </row>
    <row r="3" spans="1:6" x14ac:dyDescent="0.2">
      <c r="A3" s="8" t="s">
        <v>40</v>
      </c>
      <c r="B3" s="8" t="s">
        <v>30</v>
      </c>
      <c r="C3" s="20">
        <v>44629</v>
      </c>
      <c r="D3" s="20">
        <v>44659</v>
      </c>
      <c r="E3" s="20">
        <v>44719</v>
      </c>
      <c r="F3" s="8" t="s">
        <v>41</v>
      </c>
    </row>
    <row r="4" spans="1:6" x14ac:dyDescent="0.2">
      <c r="A4" s="8" t="s">
        <v>42</v>
      </c>
      <c r="B4" s="8" t="s">
        <v>30</v>
      </c>
      <c r="C4" s="20">
        <v>44629</v>
      </c>
      <c r="D4" s="20">
        <v>44659</v>
      </c>
      <c r="E4" s="20">
        <v>44719</v>
      </c>
      <c r="F4" s="8" t="s">
        <v>43</v>
      </c>
    </row>
    <row r="5" spans="1:6" x14ac:dyDescent="0.2">
      <c r="A5" s="8" t="s">
        <v>44</v>
      </c>
      <c r="B5" s="8" t="s">
        <v>24</v>
      </c>
      <c r="C5" s="20">
        <v>44629</v>
      </c>
      <c r="D5" s="20">
        <v>44659</v>
      </c>
      <c r="E5" s="20">
        <v>44703</v>
      </c>
      <c r="F5" s="8" t="s">
        <v>45</v>
      </c>
    </row>
    <row r="6" spans="1:6" x14ac:dyDescent="0.2">
      <c r="A6" s="8" t="s">
        <v>46</v>
      </c>
      <c r="B6" s="8" t="s">
        <v>24</v>
      </c>
      <c r="C6" s="20">
        <v>44629</v>
      </c>
      <c r="D6" s="20">
        <v>44659</v>
      </c>
      <c r="E6" s="20">
        <v>44703</v>
      </c>
      <c r="F6" s="8" t="s">
        <v>47</v>
      </c>
    </row>
    <row r="7" spans="1:6" x14ac:dyDescent="0.2">
      <c r="A7" s="8" t="s">
        <v>48</v>
      </c>
      <c r="B7" s="8" t="s">
        <v>32</v>
      </c>
      <c r="C7" s="20">
        <v>44629</v>
      </c>
      <c r="D7" s="20">
        <v>44659</v>
      </c>
      <c r="E7" s="20">
        <v>44703</v>
      </c>
      <c r="F7" s="8" t="s">
        <v>49</v>
      </c>
    </row>
    <row r="8" spans="1:6" x14ac:dyDescent="0.2">
      <c r="A8" s="8" t="s">
        <v>50</v>
      </c>
      <c r="B8" s="8" t="s">
        <v>24</v>
      </c>
      <c r="C8" s="20">
        <v>44629</v>
      </c>
      <c r="D8" s="20">
        <v>44659</v>
      </c>
      <c r="E8" s="20">
        <v>44703</v>
      </c>
      <c r="F8" s="8" t="s">
        <v>51</v>
      </c>
    </row>
    <row r="9" spans="1:6" x14ac:dyDescent="0.2">
      <c r="A9" s="8" t="s">
        <v>52</v>
      </c>
      <c r="B9" s="8" t="s">
        <v>30</v>
      </c>
      <c r="C9" s="20">
        <v>44629</v>
      </c>
      <c r="D9" s="20">
        <v>44659</v>
      </c>
      <c r="E9" s="20">
        <v>44719</v>
      </c>
      <c r="F9" s="8" t="s">
        <v>53</v>
      </c>
    </row>
    <row r="10" spans="1:6" x14ac:dyDescent="0.2">
      <c r="A10" s="8" t="s">
        <v>54</v>
      </c>
      <c r="B10" s="8" t="s">
        <v>23</v>
      </c>
      <c r="C10" s="20">
        <v>44629</v>
      </c>
      <c r="D10" s="20">
        <v>44659</v>
      </c>
      <c r="E10" s="20">
        <v>44689</v>
      </c>
      <c r="F10" s="8" t="s">
        <v>55</v>
      </c>
    </row>
    <row r="11" spans="1:6" x14ac:dyDescent="0.2">
      <c r="A11" s="8" t="s">
        <v>56</v>
      </c>
      <c r="B11" s="8" t="s">
        <v>57</v>
      </c>
      <c r="C11" s="20">
        <v>44629</v>
      </c>
      <c r="D11" s="20">
        <v>44659</v>
      </c>
      <c r="E11" s="20">
        <v>44719</v>
      </c>
      <c r="F11" s="8" t="s">
        <v>58</v>
      </c>
    </row>
    <row r="12" spans="1:6" x14ac:dyDescent="0.2">
      <c r="A12" s="8" t="s">
        <v>59</v>
      </c>
      <c r="B12" s="8" t="s">
        <v>36</v>
      </c>
      <c r="C12" s="20">
        <v>44629</v>
      </c>
      <c r="D12" s="20">
        <v>44659</v>
      </c>
      <c r="E12" s="20">
        <v>44719</v>
      </c>
      <c r="F12" s="8" t="s">
        <v>60</v>
      </c>
    </row>
    <row r="13" spans="1:6" x14ac:dyDescent="0.2">
      <c r="A13" s="8" t="s">
        <v>61</v>
      </c>
      <c r="B13" s="8" t="s">
        <v>36</v>
      </c>
      <c r="C13" s="20">
        <v>44629</v>
      </c>
      <c r="D13" s="20">
        <v>44659</v>
      </c>
      <c r="E13" s="20">
        <v>44719</v>
      </c>
      <c r="F13" s="8" t="s">
        <v>62</v>
      </c>
    </row>
    <row r="14" spans="1:6" x14ac:dyDescent="0.2">
      <c r="A14" s="8" t="s">
        <v>63</v>
      </c>
      <c r="B14" s="8" t="s">
        <v>17</v>
      </c>
      <c r="C14" s="20">
        <v>44629</v>
      </c>
      <c r="D14" s="20">
        <v>44659</v>
      </c>
      <c r="E14" s="20">
        <v>44734</v>
      </c>
      <c r="F14" s="8" t="s">
        <v>64</v>
      </c>
    </row>
    <row r="15" spans="1:6" x14ac:dyDescent="0.2">
      <c r="A15" s="8" t="s">
        <v>65</v>
      </c>
      <c r="B15" s="8" t="s">
        <v>34</v>
      </c>
      <c r="C15" s="20">
        <v>44629</v>
      </c>
      <c r="D15" s="20">
        <v>44659</v>
      </c>
      <c r="E15" s="20">
        <v>44721</v>
      </c>
      <c r="F15" s="8" t="s">
        <v>66</v>
      </c>
    </row>
    <row r="16" spans="1:6" x14ac:dyDescent="0.2">
      <c r="A16" s="8" t="s">
        <v>67</v>
      </c>
      <c r="B16" s="8" t="s">
        <v>24</v>
      </c>
      <c r="C16" s="20">
        <v>44629</v>
      </c>
      <c r="D16" s="20">
        <v>44659</v>
      </c>
      <c r="E16" s="20">
        <v>44688</v>
      </c>
      <c r="F16" s="8" t="s">
        <v>68</v>
      </c>
    </row>
    <row r="17" spans="1:6" x14ac:dyDescent="0.2">
      <c r="A17" s="8" t="s">
        <v>69</v>
      </c>
      <c r="B17" s="8" t="s">
        <v>24</v>
      </c>
      <c r="C17" s="20">
        <v>44629</v>
      </c>
      <c r="D17" s="20">
        <v>44659</v>
      </c>
      <c r="E17" s="20">
        <v>44688</v>
      </c>
      <c r="F17" s="8" t="s">
        <v>70</v>
      </c>
    </row>
    <row r="18" spans="1:6" x14ac:dyDescent="0.2">
      <c r="A18" s="8" t="s">
        <v>71</v>
      </c>
      <c r="B18" s="8" t="s">
        <v>27</v>
      </c>
      <c r="C18" s="20">
        <v>44629</v>
      </c>
      <c r="D18" s="20">
        <v>44659</v>
      </c>
      <c r="E18" s="20">
        <v>44688</v>
      </c>
      <c r="F18" s="8" t="s">
        <v>72</v>
      </c>
    </row>
    <row r="19" spans="1:6" x14ac:dyDescent="0.2">
      <c r="A19" s="8" t="s">
        <v>73</v>
      </c>
      <c r="B19" s="8" t="s">
        <v>38</v>
      </c>
      <c r="C19" s="20">
        <v>44629</v>
      </c>
      <c r="D19" s="20">
        <v>44659</v>
      </c>
      <c r="E19" s="20">
        <v>44704</v>
      </c>
      <c r="F19" s="8" t="s">
        <v>74</v>
      </c>
    </row>
    <row r="20" spans="1:6" x14ac:dyDescent="0.2">
      <c r="A20" s="8" t="s">
        <v>75</v>
      </c>
      <c r="B20" s="8" t="s">
        <v>76</v>
      </c>
      <c r="C20" s="20">
        <v>44629</v>
      </c>
      <c r="D20" s="20">
        <v>44659</v>
      </c>
      <c r="E20" s="20">
        <v>44688</v>
      </c>
      <c r="F20" s="8" t="s">
        <v>77</v>
      </c>
    </row>
    <row r="21" spans="1:6" x14ac:dyDescent="0.2">
      <c r="A21" s="8" t="s">
        <v>78</v>
      </c>
      <c r="B21" s="8" t="s">
        <v>76</v>
      </c>
      <c r="C21" s="20">
        <v>44629</v>
      </c>
      <c r="D21" s="20">
        <v>44659</v>
      </c>
      <c r="E21" s="20">
        <v>44688</v>
      </c>
      <c r="F21" s="8" t="s">
        <v>79</v>
      </c>
    </row>
    <row r="22" spans="1:6" x14ac:dyDescent="0.2">
      <c r="A22" s="8" t="s">
        <v>80</v>
      </c>
      <c r="B22" s="8" t="s">
        <v>81</v>
      </c>
      <c r="C22" s="20">
        <v>44629</v>
      </c>
      <c r="D22" s="20">
        <v>44659</v>
      </c>
      <c r="E22" s="20">
        <v>44688</v>
      </c>
      <c r="F22" s="8" t="s">
        <v>82</v>
      </c>
    </row>
    <row r="23" spans="1:6" x14ac:dyDescent="0.2">
      <c r="A23" s="8" t="s">
        <v>83</v>
      </c>
      <c r="B23" s="8" t="s">
        <v>84</v>
      </c>
      <c r="C23" s="20">
        <v>44629</v>
      </c>
      <c r="D23" s="20">
        <v>44659</v>
      </c>
      <c r="E23" s="20">
        <v>44706</v>
      </c>
      <c r="F23" s="8" t="s">
        <v>85</v>
      </c>
    </row>
    <row r="24" spans="1:6" x14ac:dyDescent="0.2">
      <c r="A24" s="8" t="s">
        <v>86</v>
      </c>
      <c r="B24" s="8" t="s">
        <v>35</v>
      </c>
      <c r="C24" s="20">
        <v>44629</v>
      </c>
      <c r="D24" s="20">
        <v>44659</v>
      </c>
      <c r="E24" s="20">
        <v>44719</v>
      </c>
      <c r="F24" s="8" t="s">
        <v>87</v>
      </c>
    </row>
    <row r="25" spans="1:6" x14ac:dyDescent="0.2">
      <c r="A25" s="8" t="s">
        <v>88</v>
      </c>
      <c r="B25" s="8" t="s">
        <v>35</v>
      </c>
      <c r="C25" s="20">
        <v>44629</v>
      </c>
      <c r="D25" s="20">
        <v>44659</v>
      </c>
      <c r="E25" s="20">
        <v>44719</v>
      </c>
      <c r="F25" s="8" t="s">
        <v>89</v>
      </c>
    </row>
    <row r="26" spans="1:6" x14ac:dyDescent="0.2">
      <c r="A26" s="8" t="s">
        <v>90</v>
      </c>
      <c r="B26" s="8" t="s">
        <v>29</v>
      </c>
      <c r="C26" s="20">
        <v>44629</v>
      </c>
      <c r="D26" s="20">
        <v>44659</v>
      </c>
      <c r="E26" s="20">
        <v>44703</v>
      </c>
      <c r="F26" s="8" t="s">
        <v>91</v>
      </c>
    </row>
    <row r="27" spans="1:6" x14ac:dyDescent="0.2">
      <c r="A27" s="8" t="s">
        <v>92</v>
      </c>
      <c r="B27" s="8" t="s">
        <v>29</v>
      </c>
      <c r="C27" s="20">
        <v>44629</v>
      </c>
      <c r="D27" s="20">
        <v>44659</v>
      </c>
      <c r="E27" s="20">
        <v>44703</v>
      </c>
      <c r="F27" s="8" t="s">
        <v>93</v>
      </c>
    </row>
    <row r="28" spans="1:6" x14ac:dyDescent="0.2">
      <c r="A28" s="8" t="s">
        <v>94</v>
      </c>
      <c r="B28" s="8" t="s">
        <v>29</v>
      </c>
      <c r="C28" s="20">
        <v>44629</v>
      </c>
      <c r="D28" s="20">
        <v>44659</v>
      </c>
      <c r="E28" s="20">
        <v>44703</v>
      </c>
      <c r="F28" s="8" t="s">
        <v>95</v>
      </c>
    </row>
    <row r="29" spans="1:6" x14ac:dyDescent="0.2">
      <c r="A29" s="8" t="s">
        <v>96</v>
      </c>
      <c r="B29" s="8" t="s">
        <v>97</v>
      </c>
      <c r="C29" s="20">
        <v>44629</v>
      </c>
      <c r="D29" s="20">
        <v>44659</v>
      </c>
      <c r="E29" s="20">
        <v>44718</v>
      </c>
      <c r="F29" s="8" t="s">
        <v>98</v>
      </c>
    </row>
    <row r="30" spans="1:6" x14ac:dyDescent="0.2">
      <c r="A30" s="8" t="s">
        <v>99</v>
      </c>
      <c r="B30" s="8" t="s">
        <v>28</v>
      </c>
      <c r="C30" s="20">
        <v>44629</v>
      </c>
      <c r="D30" s="20">
        <v>44659</v>
      </c>
      <c r="E30" s="20">
        <v>44688</v>
      </c>
      <c r="F30" s="8" t="s">
        <v>100</v>
      </c>
    </row>
    <row r="31" spans="1:6" x14ac:dyDescent="0.2">
      <c r="A31" s="8" t="s">
        <v>101</v>
      </c>
      <c r="B31" s="8" t="s">
        <v>28</v>
      </c>
      <c r="C31" s="20">
        <v>44629</v>
      </c>
      <c r="D31" s="20">
        <v>44659</v>
      </c>
      <c r="E31" s="20">
        <v>44691</v>
      </c>
      <c r="F31" s="8" t="s">
        <v>102</v>
      </c>
    </row>
    <row r="32" spans="1:6" x14ac:dyDescent="0.2">
      <c r="A32" s="8" t="s">
        <v>103</v>
      </c>
      <c r="B32" s="8" t="s">
        <v>37</v>
      </c>
      <c r="C32" s="20">
        <v>44629</v>
      </c>
      <c r="D32" s="20">
        <v>44659</v>
      </c>
      <c r="E32" s="20">
        <v>44719</v>
      </c>
      <c r="F32" s="8" t="s">
        <v>104</v>
      </c>
    </row>
    <row r="33" spans="1:6" x14ac:dyDescent="0.2">
      <c r="A33" s="8" t="s">
        <v>105</v>
      </c>
      <c r="B33" s="8" t="s">
        <v>39</v>
      </c>
      <c r="C33" s="20">
        <v>44629</v>
      </c>
      <c r="D33" s="20">
        <v>44659</v>
      </c>
      <c r="E33" s="20">
        <v>44690</v>
      </c>
      <c r="F33" s="8" t="s">
        <v>106</v>
      </c>
    </row>
    <row r="34" spans="1:6" x14ac:dyDescent="0.2">
      <c r="A34" s="8" t="s">
        <v>107</v>
      </c>
      <c r="B34" s="8" t="s">
        <v>31</v>
      </c>
      <c r="C34" s="20">
        <v>44629</v>
      </c>
      <c r="D34" s="20">
        <v>44659</v>
      </c>
      <c r="E34" s="20">
        <v>44704</v>
      </c>
      <c r="F34" s="8" t="s">
        <v>108</v>
      </c>
    </row>
    <row r="35" spans="1:6" x14ac:dyDescent="0.2">
      <c r="A35" s="8" t="s">
        <v>109</v>
      </c>
      <c r="B35" s="8" t="s">
        <v>33</v>
      </c>
      <c r="C35" s="20">
        <v>44629</v>
      </c>
      <c r="D35" s="20">
        <v>44659</v>
      </c>
      <c r="E35" s="20">
        <v>44719</v>
      </c>
      <c r="F35" s="8" t="s">
        <v>110</v>
      </c>
    </row>
  </sheetData>
  <autoFilter ref="A2:F2" xr:uid="{00000000-0009-0000-0000-000001000000}">
    <sortState xmlns:xlrd2="http://schemas.microsoft.com/office/spreadsheetml/2017/richdata2" ref="A2:F2">
      <sortCondition ref="D2"/>
    </sortState>
  </autoFilter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K17"/>
  <sheetViews>
    <sheetView showGridLines="0" tabSelected="1" workbookViewId="0"/>
  </sheetViews>
  <sheetFormatPr defaultRowHeight="12.75" x14ac:dyDescent="0.2"/>
  <cols>
    <col min="1" max="1" width="11.7109375" bestFit="1" customWidth="1"/>
    <col min="2" max="2" width="29" bestFit="1" customWidth="1"/>
    <col min="4" max="4" width="11.7109375" bestFit="1" customWidth="1"/>
    <col min="5" max="5" width="29" bestFit="1" customWidth="1"/>
    <col min="6" max="6" width="5" customWidth="1"/>
    <col min="7" max="7" width="14.5703125" customWidth="1"/>
    <col min="8" max="8" width="15.28515625" customWidth="1"/>
    <col min="9" max="9" width="14" customWidth="1"/>
    <col min="10" max="10" width="8.28515625" bestFit="1" customWidth="1"/>
    <col min="11" max="11" width="33.7109375" customWidth="1"/>
  </cols>
  <sheetData>
    <row r="3" spans="1:11" x14ac:dyDescent="0.2">
      <c r="A3" s="5" t="s">
        <v>2</v>
      </c>
      <c r="B3" t="s">
        <v>10</v>
      </c>
      <c r="D3" s="5" t="s">
        <v>3</v>
      </c>
      <c r="E3" t="s">
        <v>10</v>
      </c>
    </row>
    <row r="4" spans="1:11" x14ac:dyDescent="0.2">
      <c r="A4" s="6">
        <v>44659</v>
      </c>
      <c r="B4" s="7">
        <v>33</v>
      </c>
      <c r="D4" s="6">
        <v>44659</v>
      </c>
      <c r="E4" s="7">
        <v>33</v>
      </c>
      <c r="F4" s="7"/>
    </row>
    <row r="5" spans="1:11" x14ac:dyDescent="0.2">
      <c r="A5" s="6" t="s">
        <v>1</v>
      </c>
      <c r="B5" s="7">
        <v>33</v>
      </c>
      <c r="D5" s="6" t="s">
        <v>1</v>
      </c>
      <c r="E5" s="7">
        <v>33</v>
      </c>
      <c r="F5" s="7"/>
    </row>
    <row r="6" spans="1:11" x14ac:dyDescent="0.2">
      <c r="F6" s="7"/>
    </row>
    <row r="7" spans="1:11" x14ac:dyDescent="0.2">
      <c r="F7" s="7"/>
    </row>
    <row r="8" spans="1:11" x14ac:dyDescent="0.2">
      <c r="F8" s="7"/>
    </row>
    <row r="9" spans="1:11" x14ac:dyDescent="0.2">
      <c r="F9" s="7"/>
    </row>
    <row r="10" spans="1:11" x14ac:dyDescent="0.2">
      <c r="F10" s="7"/>
    </row>
    <row r="11" spans="1:11" x14ac:dyDescent="0.2">
      <c r="F11" s="7"/>
    </row>
    <row r="12" spans="1:11" x14ac:dyDescent="0.2">
      <c r="F12" s="7"/>
    </row>
    <row r="15" spans="1:11" x14ac:dyDescent="0.2">
      <c r="G15" s="4" t="s">
        <v>12</v>
      </c>
      <c r="H15" s="4" t="s">
        <v>11</v>
      </c>
      <c r="I15" s="4" t="s">
        <v>3</v>
      </c>
      <c r="J15" s="4" t="s">
        <v>5</v>
      </c>
      <c r="K15" s="4" t="s">
        <v>13</v>
      </c>
    </row>
    <row r="16" spans="1:11" s="8" customFormat="1" x14ac:dyDescent="0.2">
      <c r="G16" s="16">
        <f>D4</f>
        <v>44659</v>
      </c>
      <c r="H16" s="9">
        <f>GETPIVOTDATA("AGREEMENTNUMBER",$A$3,"DUE_DATE",DATE(YEAR(G16),MONTH(G16),DAY(G16)))</f>
        <v>33</v>
      </c>
      <c r="I16" s="9">
        <f>GETPIVOTDATA("AGREEMENTNUMBER",$D$3,"DUE_DATE",DATE(YEAR(G16),MONTH(G16),DAY(G16)))</f>
        <v>33</v>
      </c>
      <c r="J16" s="15" t="str">
        <f>IF(H16=I16,"-","Selisih")</f>
        <v>-</v>
      </c>
      <c r="K16" s="11" t="str">
        <f>IF(H16=I16,"Tidak ada selisih","Selisih")</f>
        <v>Tidak ada selisih</v>
      </c>
    </row>
    <row r="17" spans="7:11" x14ac:dyDescent="0.2">
      <c r="G17" s="12" t="s">
        <v>1</v>
      </c>
      <c r="H17" s="13">
        <f>SUM(H16:H16)</f>
        <v>33</v>
      </c>
      <c r="I17" s="13">
        <f>SUM(I16:I16)</f>
        <v>33</v>
      </c>
      <c r="J17" s="17" t="str">
        <f t="shared" ref="J17" si="0">IF(H17=I17,"-","Selisih")</f>
        <v>-</v>
      </c>
      <c r="K17" s="14" t="str">
        <f>IF(H17=I17,"Tidak ada selisih","Selisih")</f>
        <v>Tidak ada selisih</v>
      </c>
    </row>
  </sheetData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DATA_MFAPPL</vt:lpstr>
      <vt:lpstr>DATA_OLSS</vt:lpstr>
      <vt:lpstr>SumBill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 Zah Putra</dc:creator>
  <cp:lastModifiedBy>Aryo Budi Dwi Prasetyo</cp:lastModifiedBy>
  <dcterms:created xsi:type="dcterms:W3CDTF">2018-09-07T11:49:49Z</dcterms:created>
  <dcterms:modified xsi:type="dcterms:W3CDTF">2022-04-08T04:43:10Z</dcterms:modified>
</cp:coreProperties>
</file>