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GIT\OLS-Notes\Primbon OLS\Tiket Pak Firman\"/>
    </mc:Choice>
  </mc:AlternateContent>
  <xr:revisionPtr revIDLastSave="0" documentId="13_ncr:1_{D37135D3-3ABA-4AB2-97D3-43E2A9B2A763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DATA_MFAPPL" sheetId="1" r:id="rId1"/>
    <sheet name="DATA_OLSS" sheetId="4" r:id="rId2"/>
    <sheet name="SumBill" sheetId="6" r:id="rId3"/>
  </sheets>
  <definedNames>
    <definedName name="_xlnm._FilterDatabase" localSheetId="0" hidden="1">DATA_MFAPPL!$A$2:$F$2</definedName>
    <definedName name="_xlnm._FilterDatabase" localSheetId="1" hidden="1">DATA_OLSS!$A$2:$F$2</definedName>
  </definedNames>
  <calcPr calcId="191029"/>
  <pivotCaches>
    <pivotCache cacheId="8" r:id="rId4"/>
    <pivotCache cacheId="1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G16" i="6" l="1"/>
  <c r="I16" i="6"/>
  <c r="I17" i="6" l="1"/>
  <c r="H16" i="6"/>
  <c r="K16" i="6" l="1"/>
  <c r="H17" i="6"/>
  <c r="K17" i="6" s="1"/>
  <c r="J16" i="6"/>
  <c r="J17" i="6" l="1"/>
</calcChain>
</file>

<file path=xl/sharedStrings.xml><?xml version="1.0" encoding="utf-8"?>
<sst xmlns="http://schemas.openxmlformats.org/spreadsheetml/2006/main" count="396" uniqueCount="260">
  <si>
    <t>AGREEMENTNUMBER</t>
  </si>
  <si>
    <t>Grand Total</t>
  </si>
  <si>
    <t>MFAPPL</t>
  </si>
  <si>
    <t>OLSS</t>
  </si>
  <si>
    <t>ADA DI OLSS?</t>
  </si>
  <si>
    <t>SELISIH</t>
  </si>
  <si>
    <t>CUSTOMER_NAME</t>
  </si>
  <si>
    <t>DUE_DATE</t>
  </si>
  <si>
    <t>TOP_DATE</t>
  </si>
  <si>
    <t>INVOICENOINSTALMENT</t>
  </si>
  <si>
    <t>Count of AGREEMENTNUMBER</t>
  </si>
  <si>
    <t>MFAPL</t>
  </si>
  <si>
    <t>DUE DATE</t>
  </si>
  <si>
    <t>REMARK</t>
  </si>
  <si>
    <t>START PERIOD</t>
  </si>
  <si>
    <t>MITSUBISHI MOTORS KRAMA YUDHA INDONESIA, PT.</t>
  </si>
  <si>
    <t>GRAHAPRIMA SUKSESMANDIRI. PT</t>
  </si>
  <si>
    <t>BORWITA CITRA PRIMA</t>
  </si>
  <si>
    <t>TIKI JALUR NUGRAHA EKAKURIR, PT</t>
  </si>
  <si>
    <t>MARGA NUSANTARA JAYA. PT</t>
  </si>
  <si>
    <t>NEBRASKA PRATAMA, PT</t>
  </si>
  <si>
    <t>CKD TRADING INDONESIA. PT</t>
  </si>
  <si>
    <t>BORWITA CITRA PRIMA. PT</t>
  </si>
  <si>
    <t>KRAMA YUDHA TIGA BERLIAN MOTORS. PT</t>
  </si>
  <si>
    <t>GREENFIELDS DAIRY INDONESIA. PT</t>
  </si>
  <si>
    <t>PT. KRAMA YUDHA RATU MOTOR</t>
  </si>
  <si>
    <t>TIKI JALUR NUGRAHA EKAKURIR. PT</t>
  </si>
  <si>
    <t>MITSUBISHI MOTORS KRAMA YUDHA INDONESIA. PT</t>
  </si>
  <si>
    <t>NEBRASKA PRATAMA. PT</t>
  </si>
  <si>
    <t>PRIMA TRANS LOGISTIK. PT</t>
  </si>
  <si>
    <t>AUTORENT LANCAR SEJAHTERA. PT</t>
  </si>
  <si>
    <t>0000004/4/29/07/2021</t>
  </si>
  <si>
    <t>ARTHA BERLIAN BLAMBANGAN. PT</t>
  </si>
  <si>
    <t>30879/INV/JBR/04/2022</t>
  </si>
  <si>
    <t>0000024/4/03/09/2020</t>
  </si>
  <si>
    <t>GRAHA MOBIL INDONESIA. PT</t>
  </si>
  <si>
    <t>30880/INV/SBY/04/2022</t>
  </si>
  <si>
    <t>0000026/4/03/11/2020</t>
  </si>
  <si>
    <t>SETA JASA TRANS. PT</t>
  </si>
  <si>
    <t>30881/INV/SBY/04/2022</t>
  </si>
  <si>
    <t>0000033/4/03/12/2020</t>
  </si>
  <si>
    <t>30882/INV/SBY/04/2022</t>
  </si>
  <si>
    <t>0000057/4/03/08/2021</t>
  </si>
  <si>
    <t>30883/INV/SBY/04/2022</t>
  </si>
  <si>
    <t>0000088/4/04/06/2021</t>
  </si>
  <si>
    <t>PEJAGAN PEMALANG TOL ROAD. PT</t>
  </si>
  <si>
    <t>30884/INV/BDG/04/2022</t>
  </si>
  <si>
    <t>0000114/4/03/02/2022</t>
  </si>
  <si>
    <t>BORWITA INDAH. PT</t>
  </si>
  <si>
    <t>30885/INV/SBY/04/2022</t>
  </si>
  <si>
    <t>0000124/4/04/02/2022</t>
  </si>
  <si>
    <t>KINARYA ALIHDAYA MANDIRI. PT</t>
  </si>
  <si>
    <t>30886/INV/BDG/04/2022</t>
  </si>
  <si>
    <t>0000203/4/10/10/2018</t>
  </si>
  <si>
    <t>ANUGERAH PRIMA SEJAHTERAH, PT</t>
  </si>
  <si>
    <t>30887/INV/JKS/04/2022</t>
  </si>
  <si>
    <t>0000210/4/10/03/2019</t>
  </si>
  <si>
    <t>30888/INV/JKS/04/2022</t>
  </si>
  <si>
    <t>0000211/4/10/03/2019</t>
  </si>
  <si>
    <t>30889/INV/JKS/04/2022</t>
  </si>
  <si>
    <t>0000212/4/10/03/2019</t>
  </si>
  <si>
    <t>30890/INV/JKS/04/2022</t>
  </si>
  <si>
    <t>0000320/4/01/07/2019</t>
  </si>
  <si>
    <t>TRIJAYA UNION, PT.</t>
  </si>
  <si>
    <t>30891/INV/JKC/04/2022</t>
  </si>
  <si>
    <t>0000339/4/01/09/2019</t>
  </si>
  <si>
    <t>BERSAMA, CV</t>
  </si>
  <si>
    <t>30892/INV/JKC/04/2022</t>
  </si>
  <si>
    <t>0000353/4/10/02/2021</t>
  </si>
  <si>
    <t>30893/INV/JKS/04/2022</t>
  </si>
  <si>
    <t>0000355/4/10/02/2021</t>
  </si>
  <si>
    <t>30894/INV/JKS/04/2022</t>
  </si>
  <si>
    <t>0000362/4/08/07/2020</t>
  </si>
  <si>
    <t>TRITUNGGAL SUKSES SEJATI. PT</t>
  </si>
  <si>
    <t>30895/INV/JKN/04/2022</t>
  </si>
  <si>
    <t>0000371/4/10/07/2021</t>
  </si>
  <si>
    <t>SUMBER PRIMA ANUGRAH ABADI, PT.</t>
  </si>
  <si>
    <t>30896/INV/JKS/04/2022</t>
  </si>
  <si>
    <t>0000381/4/10/08/2021</t>
  </si>
  <si>
    <t>30897/INV/JKS/04/2022</t>
  </si>
  <si>
    <t>0000385/4/10/09/2021</t>
  </si>
  <si>
    <t>KAO INDONESIA. PT</t>
  </si>
  <si>
    <t>30898/INV/JKS/04/2022</t>
  </si>
  <si>
    <t>0000412/4/08/11/2020</t>
  </si>
  <si>
    <t>ETHICA INDUSTRI FARMASI. PT</t>
  </si>
  <si>
    <t>30899/INV/JKN/04/2022</t>
  </si>
  <si>
    <t>0000563/4/08/08/2021</t>
  </si>
  <si>
    <t>30900/INV/JKN/04/2022</t>
  </si>
  <si>
    <t>0000600/4/08/11/2021</t>
  </si>
  <si>
    <t>STEEL CENTER INDONESIA, PT.</t>
  </si>
  <si>
    <t>30901/INV/JKN/04/2022</t>
  </si>
  <si>
    <t>0000610/4/08/12/2021</t>
  </si>
  <si>
    <t>30902/INV/JKN/04/2022</t>
  </si>
  <si>
    <t>0000622/4/08/01/2022</t>
  </si>
  <si>
    <t>30903/INV/JKN/04/2022</t>
  </si>
  <si>
    <t>0000804/4/01/07/2021</t>
  </si>
  <si>
    <t>ANGSA EMAS PERDANA, PT.</t>
  </si>
  <si>
    <t>30904/INV/JKC/04/2022</t>
  </si>
  <si>
    <t>0000805/4/01/07/2021</t>
  </si>
  <si>
    <t>30905/INV/JKC/04/2022</t>
  </si>
  <si>
    <t>0000806/4/01/07/2021</t>
  </si>
  <si>
    <t>30906/INV/JKC/04/2022</t>
  </si>
  <si>
    <t>0000873/4/01/11/2021</t>
  </si>
  <si>
    <t>ECOLAB INTERNATIONAL INDONESIA. PT</t>
  </si>
  <si>
    <t>30907/INV/JKC/04/2022</t>
  </si>
  <si>
    <t>0000882/4/01/11/2021</t>
  </si>
  <si>
    <t>JBA INDONESIA</t>
  </si>
  <si>
    <t>30908/INV/JKC/04/2022</t>
  </si>
  <si>
    <t>0000977/4/01/03/2022</t>
  </si>
  <si>
    <t>HUBER INKS INDONESIA. PT</t>
  </si>
  <si>
    <t>30909/INV/JKC/04/2022</t>
  </si>
  <si>
    <t>PT. ANUGERAH PRIMA SEJAHTERAH</t>
  </si>
  <si>
    <t>TRIJAYA UNION. PT</t>
  </si>
  <si>
    <t>BERSAMA. CV</t>
  </si>
  <si>
    <t>SUMBER PRIMA ANUGRAH ABADI. PT</t>
  </si>
  <si>
    <t>STEEL CENTER INDONESIA. PT</t>
  </si>
  <si>
    <t>PT. ANGSA EMAS PERDANA</t>
  </si>
  <si>
    <t>PT. JBA INDONESIA</t>
  </si>
  <si>
    <t>0000001/4/11/09/2021</t>
  </si>
  <si>
    <t>WIJAYA TRANS INDONESIA. PT</t>
  </si>
  <si>
    <t>30910/INV/JMB/04/2022</t>
  </si>
  <si>
    <t>0000008/4/29/11/2021</t>
  </si>
  <si>
    <t>30911/INV/JBR/04/2022</t>
  </si>
  <si>
    <t>0000016/4/17/01/2017</t>
  </si>
  <si>
    <t>30912/INV/MKS/04/2022</t>
  </si>
  <si>
    <t>0000017/4/03/01/2017</t>
  </si>
  <si>
    <t>30913/INV/SBY/04/2022</t>
  </si>
  <si>
    <t>0000017/4/17/01/2017</t>
  </si>
  <si>
    <t>30914/INV/MKS/04/2022</t>
  </si>
  <si>
    <t>0000045/4/03/05/2021</t>
  </si>
  <si>
    <t>30915/INV/SBY/04/2022</t>
  </si>
  <si>
    <t>0000047/4/03/05/2021</t>
  </si>
  <si>
    <t>30916/INV/SBY/04/2022</t>
  </si>
  <si>
    <t>0000101/4/03/12/2021</t>
  </si>
  <si>
    <t>30917/INV/SBY/04/2022</t>
  </si>
  <si>
    <t>0000204/4/10/10/2018</t>
  </si>
  <si>
    <t>30918/INV/JKS/04/2022</t>
  </si>
  <si>
    <t>0000223/4/10/07/2019</t>
  </si>
  <si>
    <t>30919/INV/JKS/04/2022</t>
  </si>
  <si>
    <t>0000276/4/01/03/2019</t>
  </si>
  <si>
    <t>BIMA SAKTI UTAMA. PT</t>
  </si>
  <si>
    <t>30920/INV/JKC/04/2022</t>
  </si>
  <si>
    <t>0000319/4/10/10/2020</t>
  </si>
  <si>
    <t>30921/INV/JKS/04/2022</t>
  </si>
  <si>
    <t>0000343/4/10/01/2021</t>
  </si>
  <si>
    <t>30922/INV/JKS/04/2022</t>
  </si>
  <si>
    <t>0000355/4/08/07/2020</t>
  </si>
  <si>
    <t>30923/INV/JKN/04/2022</t>
  </si>
  <si>
    <t>0000356/4/10/02/2021</t>
  </si>
  <si>
    <t>Nissin Foods Indonesia. PT</t>
  </si>
  <si>
    <t>30924/INV/JKS/04/2022</t>
  </si>
  <si>
    <t>0000367/4/08/07/2020</t>
  </si>
  <si>
    <t>30925/INV/JKN/04/2022</t>
  </si>
  <si>
    <t>0000373/4/08/08/2020</t>
  </si>
  <si>
    <t>SANWA SEIKI INDONESIA. PT</t>
  </si>
  <si>
    <t>30926/INV/JKN/04/2022</t>
  </si>
  <si>
    <t>0000379/4/10/07/2021</t>
  </si>
  <si>
    <t>TUNGGAL IDAMAN ABDI. PT</t>
  </si>
  <si>
    <t>30927/INV/JKS/04/2022</t>
  </si>
  <si>
    <t>0000393/4/10/09/2021</t>
  </si>
  <si>
    <t>30928/INV/JKS/04/2022</t>
  </si>
  <si>
    <t>0000410/4/10/01/2022</t>
  </si>
  <si>
    <t>ATALIAN GLOBAL SERVICES. PT</t>
  </si>
  <si>
    <t>30929/INV/JKS/04/2022</t>
  </si>
  <si>
    <t>0000415/4/01/12/2019</t>
  </si>
  <si>
    <t>TOKIO MARINE LIFE INSURANCE INDONESIA. PT</t>
  </si>
  <si>
    <t>30930/INV/JKC/04/2022</t>
  </si>
  <si>
    <t>0000418/4/01/01/2020</t>
  </si>
  <si>
    <t>MITSUBISHI ELECTRIC INDONESIA. PT</t>
  </si>
  <si>
    <t>30931/INV/JKC/04/2022</t>
  </si>
  <si>
    <t>0000419/4/10/02/2022</t>
  </si>
  <si>
    <t>30932/INV/JKS/04/2022</t>
  </si>
  <si>
    <t>0000476/4/08/03/2021</t>
  </si>
  <si>
    <t>30933/INV/JKN/04/2022</t>
  </si>
  <si>
    <t>0000497/4/08/04/2021</t>
  </si>
  <si>
    <t>30934/INV/JKN/04/2022</t>
  </si>
  <si>
    <t>0000562/4/08/08/2021</t>
  </si>
  <si>
    <t>30935/INV/JKN/04/2022</t>
  </si>
  <si>
    <t>0000569/4/08/08/2021</t>
  </si>
  <si>
    <t>30936/INV/JKN/04/2022</t>
  </si>
  <si>
    <t>0000594/4/08/11/2021</t>
  </si>
  <si>
    <t>30937/INV/JKN/04/2022</t>
  </si>
  <si>
    <t>0000770/4/01/06/2021</t>
  </si>
  <si>
    <t>HARPA SEKAWAN. PT</t>
  </si>
  <si>
    <t>30938/INV/JKC/04/2022</t>
  </si>
  <si>
    <t>0000812/4/01/07/2021</t>
  </si>
  <si>
    <t>G4S SECURITY SERVICES</t>
  </si>
  <si>
    <t>30939/INV/JKC/04/2022</t>
  </si>
  <si>
    <t>0000836/4/01/08/2021</t>
  </si>
  <si>
    <t>SHOWA KOSAN INDONESIA. PT</t>
  </si>
  <si>
    <t>30940/INV/JKC/04/2022</t>
  </si>
  <si>
    <t>0000837/4/01/08/2021</t>
  </si>
  <si>
    <t>30941/INV/JKC/04/2022</t>
  </si>
  <si>
    <t>0000970/4/01/02/2022</t>
  </si>
  <si>
    <t>30942/INV/JKC/04/2022</t>
  </si>
  <si>
    <t>0000107/4/04/12/2021</t>
  </si>
  <si>
    <t>KINARYA SELARAS PIRANTI. PT</t>
  </si>
  <si>
    <t>30943/INV/BDG/04/2022</t>
  </si>
  <si>
    <t>0000229/4/08/01/2019</t>
  </si>
  <si>
    <t>30944/INV/JKN/04/2022</t>
  </si>
  <si>
    <t>0000319/4/08/05/2020</t>
  </si>
  <si>
    <t>30945/INV/JKN/04/2022</t>
  </si>
  <si>
    <t>0000320/4/08/05/2020</t>
  </si>
  <si>
    <t>30946/INV/JKN/04/2022</t>
  </si>
  <si>
    <t>0000321/4/08/05/2020</t>
  </si>
  <si>
    <t>30947/INV/JKN/04/2022</t>
  </si>
  <si>
    <t>0000322/4/08/05/2020</t>
  </si>
  <si>
    <t>30948/INV/JKN/04/2022</t>
  </si>
  <si>
    <t>0000323/4/08/05/2020</t>
  </si>
  <si>
    <t>30949/INV/JKN/04/2022</t>
  </si>
  <si>
    <t>0000324/4/08/05/2020</t>
  </si>
  <si>
    <t>30950/INV/JKN/04/2022</t>
  </si>
  <si>
    <t>0000352/4/08/07/2020</t>
  </si>
  <si>
    <t>30951/INV/JKN/04/2022</t>
  </si>
  <si>
    <t>0000353/4/01/09/2019</t>
  </si>
  <si>
    <t>PT. SELATANINDO BATAM MANDIRI</t>
  </si>
  <si>
    <t>30952/INV/JKC/04/2022</t>
  </si>
  <si>
    <t>0000488/4/08/03/2021</t>
  </si>
  <si>
    <t>30953/INV/JKN/04/2022</t>
  </si>
  <si>
    <t>0000525/4/08/06/2021</t>
  </si>
  <si>
    <t>PT ARTHA MAS GRAHA ANDALAN</t>
  </si>
  <si>
    <t>30954/INV/JKN/04/2022</t>
  </si>
  <si>
    <t>0000553/4/01/11/2020</t>
  </si>
  <si>
    <t>30955/INV/JKC/04/2022</t>
  </si>
  <si>
    <t>0000599/4/01/01/2021</t>
  </si>
  <si>
    <t>MULTI KARYA SENTOSA. PT</t>
  </si>
  <si>
    <t>30956/INV/JKC/04/2022</t>
  </si>
  <si>
    <t>0000600/4/01/01/2021</t>
  </si>
  <si>
    <t>30957/INV/JKC/04/2022</t>
  </si>
  <si>
    <t>0000601/4/01/01/2021</t>
  </si>
  <si>
    <t>30958/INV/JKC/04/2022</t>
  </si>
  <si>
    <t>0000602/4/01/01/2021</t>
  </si>
  <si>
    <t>30959/INV/JKC/04/2022</t>
  </si>
  <si>
    <t>0000603/4/01/01/2021</t>
  </si>
  <si>
    <t>30960/INV/JKC/04/2022</t>
  </si>
  <si>
    <t>0000603/4/08/11/2021</t>
  </si>
  <si>
    <t>TOYAMILINDO. PT</t>
  </si>
  <si>
    <t>30961/INV/JKN/04/2022</t>
  </si>
  <si>
    <t>0000604/4/01/01/2021</t>
  </si>
  <si>
    <t>30962/INV/JKC/04/2022</t>
  </si>
  <si>
    <t>0000605/4/01/01/2021</t>
  </si>
  <si>
    <t>30963/INV/JKC/04/2022</t>
  </si>
  <si>
    <t>0000772/4/01/06/2021</t>
  </si>
  <si>
    <t>ALAM SAMPURNA MAKMUR. PT</t>
  </si>
  <si>
    <t>30965/INV/JKC/04/2022</t>
  </si>
  <si>
    <t>0000774/4/01/06/2021</t>
  </si>
  <si>
    <t>NIAGA CITRA ABADI. PT</t>
  </si>
  <si>
    <t>30966/INV/JKC/04/2022</t>
  </si>
  <si>
    <t>0000775/4/01/06/2021</t>
  </si>
  <si>
    <t>30967/INV/JKC/04/2022</t>
  </si>
  <si>
    <t>0000776/4/01/06/2021</t>
  </si>
  <si>
    <t>30968/INV/JKC/04/2022</t>
  </si>
  <si>
    <t>0000777/4/01/06/2021</t>
  </si>
  <si>
    <t>SAMPURNA MAKMUR SEJAHTERA. PT</t>
  </si>
  <si>
    <t>30969/INV/JKC/04/2022</t>
  </si>
  <si>
    <t>0000941/4/01/01/2022</t>
  </si>
  <si>
    <t>30970/INV/JKC/04/2022</t>
  </si>
  <si>
    <t>0000971/4/01/03/2022</t>
  </si>
  <si>
    <t>CLARIANT KUJANG CATALYSTS. PT</t>
  </si>
  <si>
    <t>30971/INV/JKC/04/2022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</si>
</sst>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4" borderId="1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vertical="center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2" fillId="4" borderId="5" xfId="0" applyFont="1" applyFill="1" applyBorder="1"/>
    <xf numFmtId="0" fontId="0" fillId="0" borderId="1" xfId="0" applyFont="1" applyFill="1" applyBorder="1" applyAlignment="1">
      <alignment horizontal="left" vertical="top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center" vertical="top"/>
    </xf>
    <xf numFmtId="14" fontId="0" fillId="0" borderId="1" xfId="0" applyNumberFormat="1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center" vertical="top"/>
    </xf>
    <xf numFmtId="164" fontId="0" fillId="4" borderId="1" xfId="0" applyNumberFormat="1" applyFont="1" applyFill="1" applyBorder="1"/>
    <xf numFmtId="164" fontId="2" fillId="4" borderId="1" xfId="0" applyNumberFormat="1" applyFont="1" applyFill="1" applyBorder="1"/>
    <xf numFmtId="164" fontId="0" fillId="0" borderId="0" xfId="0" applyNumberFormat="1"/>
    <xf numFmtId="0" fontId="0" fillId="0" borderId="1" xfId="0" applyBorder="1"/>
    <xf numFmtId="0" fontId="5" fillId="0" borderId="0" xfId="0" applyFont="1" applyBorder="1" applyAlignment="1">
      <alignment vertical="center" wrapText="1"/>
    </xf>
    <xf numFmtId="15" fontId="5" fillId="0" borderId="0" xfId="0" applyNumberFormat="1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0" borderId="8" xfId="0" applyFont="1" applyBorder="1" applyAlignment="1">
      <alignment vertical="center" wrapText="1"/>
    </xf>
    <xf numFmtId="15" fontId="5" fillId="0" borderId="8" xfId="0" applyNumberFormat="1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yo Budi Dwi Prasetyo" refreshedDate="44662.360814930558" createdVersion="6" refreshedVersion="6" minRefreshableVersion="3" recordCount="92" xr:uid="{71D7BF76-C98A-42F4-9ECA-F9BA471C580D}">
  <cacheSource type="worksheet">
    <worksheetSource ref="A2:F94" sheet="DATA_OLSS"/>
  </cacheSource>
  <cacheFields count="6">
    <cacheField name="AGREEMENTNUMBER" numFmtId="0">
      <sharedItems/>
    </cacheField>
    <cacheField name="CUSTOMER_NAME" numFmtId="0">
      <sharedItems/>
    </cacheField>
    <cacheField name="START PERIOD" numFmtId="164">
      <sharedItems containsSemiMixedTypes="0" containsNonDate="0" containsDate="1" containsString="0" minDate="2022-03-10T00:00:00" maxDate="2022-03-13T00:00:00"/>
    </cacheField>
    <cacheField name="DUE_DATE" numFmtId="164">
      <sharedItems containsSemiMixedTypes="0" containsNonDate="0" containsDate="1" containsString="0" minDate="2022-04-09T00:00:00" maxDate="2022-04-12T00:00:00" count="3">
        <d v="2022-04-09T00:00:00"/>
        <d v="2022-04-10T00:00:00"/>
        <d v="2022-04-11T00:00:00"/>
      </sharedItems>
    </cacheField>
    <cacheField name="TOP_DATE" numFmtId="164">
      <sharedItems containsSemiMixedTypes="0" containsNonDate="0" containsDate="1" containsString="0" minDate="2022-04-23T00:00:00" maxDate="2022-07-27T00:00:00"/>
    </cacheField>
    <cacheField name="INVOICENOINSTAL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yo Budi Dwi Prasetyo" refreshedDate="44662.360815046297" createdVersion="6" refreshedVersion="6" minRefreshableVersion="3" recordCount="31" xr:uid="{202C486C-0C76-41B4-A5A3-3F9D4AF832B8}">
  <cacheSource type="worksheet">
    <worksheetSource ref="A2:E33" sheet="DATA_MFAPPL"/>
  </cacheSource>
  <cacheFields count="5">
    <cacheField name="AGREEMENTNUMBER" numFmtId="0">
      <sharedItems/>
    </cacheField>
    <cacheField name="CUSTOMER_NAME" numFmtId="0">
      <sharedItems/>
    </cacheField>
    <cacheField name="TOP_DATE" numFmtId="15">
      <sharedItems containsSemiMixedTypes="0" containsNonDate="0" containsDate="1" containsString="0" minDate="2022-04-23T00:00:00" maxDate="2022-06-24T00:00:00"/>
    </cacheField>
    <cacheField name="DUE_DATE" numFmtId="15">
      <sharedItems containsSemiMixedTypes="0" containsNonDate="0" containsDate="1" containsString="0" minDate="2022-04-09T00:00:00" maxDate="2022-04-10T00:00:00" count="1">
        <d v="2022-04-09T00:00:00"/>
      </sharedItems>
    </cacheField>
    <cacheField name="INVOICENOINSTAL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s v="0000004/4/29/07/2021"/>
    <s v="ARTHA BERLIAN BLAMBANGAN. PT"/>
    <d v="2022-03-10T00:00:00"/>
    <x v="0"/>
    <d v="2022-06-08T00:00:00"/>
    <s v="30879/INV/JBR/04/2022"/>
  </r>
  <r>
    <s v="0000024/4/03/09/2020"/>
    <s v="GRAHA MOBIL INDONESIA. PT"/>
    <d v="2022-03-10T00:00:00"/>
    <x v="0"/>
    <d v="2022-06-08T00:00:00"/>
    <s v="30880/INV/SBY/04/2022"/>
  </r>
  <r>
    <s v="0000026/4/03/11/2020"/>
    <s v="SETA JASA TRANS. PT"/>
    <d v="2022-03-10T00:00:00"/>
    <x v="0"/>
    <d v="2022-05-23T00:00:00"/>
    <s v="30881/INV/SBY/04/2022"/>
  </r>
  <r>
    <s v="0000033/4/03/12/2020"/>
    <s v="BORWITA CITRA PRIMA. PT"/>
    <d v="2022-03-10T00:00:00"/>
    <x v="0"/>
    <d v="2022-05-11T00:00:00"/>
    <s v="30882/INV/SBY/04/2022"/>
  </r>
  <r>
    <s v="0000057/4/03/08/2021"/>
    <s v="TIKI JALUR NUGRAHA EKAKURIR. PT"/>
    <d v="2022-03-10T00:00:00"/>
    <x v="0"/>
    <d v="2022-06-08T00:00:00"/>
    <s v="30883/INV/SBY/04/2022"/>
  </r>
  <r>
    <s v="0000088/4/04/06/2021"/>
    <s v="PEJAGAN PEMALANG TOL ROAD. PT"/>
    <d v="2022-03-10T00:00:00"/>
    <x v="0"/>
    <d v="2022-05-23T00:00:00"/>
    <s v="30884/INV/BDG/04/2022"/>
  </r>
  <r>
    <s v="0000114/4/03/02/2022"/>
    <s v="BORWITA INDAH. PT"/>
    <d v="2022-03-10T00:00:00"/>
    <x v="0"/>
    <d v="2022-05-09T00:00:00"/>
    <s v="30885/INV/SBY/04/2022"/>
  </r>
  <r>
    <s v="0000124/4/04/02/2022"/>
    <s v="KINARYA ALIHDAYA MANDIRI. PT"/>
    <d v="2022-03-10T00:00:00"/>
    <x v="0"/>
    <d v="2022-06-08T00:00:00"/>
    <s v="30886/INV/BDG/04/2022"/>
  </r>
  <r>
    <s v="0000203/4/10/10/2018"/>
    <s v="PT. ANUGERAH PRIMA SEJAHTERAH"/>
    <d v="2022-03-10T00:00:00"/>
    <x v="0"/>
    <d v="2022-06-07T00:00:00"/>
    <s v="30887/INV/JKS/04/2022"/>
  </r>
  <r>
    <s v="0000210/4/10/03/2019"/>
    <s v="NEBRASKA PRATAMA. PT"/>
    <d v="2022-03-10T00:00:00"/>
    <x v="0"/>
    <d v="2022-04-23T00:00:00"/>
    <s v="30888/INV/JKS/04/2022"/>
  </r>
  <r>
    <s v="0000211/4/10/03/2019"/>
    <s v="NEBRASKA PRATAMA. PT"/>
    <d v="2022-03-10T00:00:00"/>
    <x v="0"/>
    <d v="2022-04-23T00:00:00"/>
    <s v="30889/INV/JKS/04/2022"/>
  </r>
  <r>
    <s v="0000212/4/10/03/2019"/>
    <s v="NEBRASKA PRATAMA. PT"/>
    <d v="2022-03-10T00:00:00"/>
    <x v="0"/>
    <d v="2022-04-23T00:00:00"/>
    <s v="30890/INV/JKS/04/2022"/>
  </r>
  <r>
    <s v="0000320/4/01/07/2019"/>
    <s v="TRIJAYA UNION. PT"/>
    <d v="2022-03-10T00:00:00"/>
    <x v="0"/>
    <d v="2022-05-09T00:00:00"/>
    <s v="30891/INV/JKC/04/2022"/>
  </r>
  <r>
    <s v="0000339/4/01/09/2019"/>
    <s v="BERSAMA. CV"/>
    <d v="2022-03-10T00:00:00"/>
    <x v="0"/>
    <d v="2022-04-23T00:00:00"/>
    <s v="30892/INV/JKC/04/2022"/>
  </r>
  <r>
    <s v="0000353/4/10/02/2021"/>
    <s v="PT. ANUGERAH PRIMA SEJAHTERAH"/>
    <d v="2022-03-10T00:00:00"/>
    <x v="0"/>
    <d v="2022-06-08T00:00:00"/>
    <s v="30893/INV/JKS/04/2022"/>
  </r>
  <r>
    <s v="0000355/4/10/02/2021"/>
    <s v="PT. ANUGERAH PRIMA SEJAHTERAH"/>
    <d v="2022-03-10T00:00:00"/>
    <x v="0"/>
    <d v="2022-06-23T00:00:00"/>
    <s v="30894/INV/JKS/04/2022"/>
  </r>
  <r>
    <s v="0000362/4/08/07/2020"/>
    <s v="TRITUNGGAL SUKSES SEJATI. PT"/>
    <d v="2022-03-10T00:00:00"/>
    <x v="0"/>
    <d v="2022-06-08T00:00:00"/>
    <s v="30895/INV/JKN/04/2022"/>
  </r>
  <r>
    <s v="0000371/4/10/07/2021"/>
    <s v="SUMBER PRIMA ANUGRAH ABADI. PT"/>
    <d v="2022-03-10T00:00:00"/>
    <x v="0"/>
    <d v="2022-05-08T00:00:00"/>
    <s v="30896/INV/JKS/04/2022"/>
  </r>
  <r>
    <s v="0000381/4/10/08/2021"/>
    <s v="PT. ANUGERAH PRIMA SEJAHTERAH"/>
    <d v="2022-03-10T00:00:00"/>
    <x v="0"/>
    <d v="2022-06-23T00:00:00"/>
    <s v="30897/INV/JKS/04/2022"/>
  </r>
  <r>
    <s v="0000385/4/10/09/2021"/>
    <s v="KAO INDONESIA. PT"/>
    <d v="2022-03-10T00:00:00"/>
    <x v="0"/>
    <d v="2022-05-23T00:00:00"/>
    <s v="30898/INV/JKS/04/2022"/>
  </r>
  <r>
    <s v="0000412/4/08/11/2020"/>
    <s v="ETHICA INDUSTRI FARMASI. PT"/>
    <d v="2022-03-10T00:00:00"/>
    <x v="0"/>
    <d v="2022-06-10T00:00:00"/>
    <s v="30899/INV/JKN/04/2022"/>
  </r>
  <r>
    <s v="0000563/4/08/08/2021"/>
    <s v="GRAHAPRIMA SUKSESMANDIRI. PT"/>
    <d v="2022-03-10T00:00:00"/>
    <x v="0"/>
    <d v="2022-06-23T00:00:00"/>
    <s v="30900/INV/JKN/04/2022"/>
  </r>
  <r>
    <s v="0000600/4/08/11/2021"/>
    <s v="STEEL CENTER INDONESIA. PT"/>
    <d v="2022-03-10T00:00:00"/>
    <x v="0"/>
    <d v="2022-05-23T00:00:00"/>
    <s v="30901/INV/JKN/04/2022"/>
  </r>
  <r>
    <s v="0000610/4/08/12/2021"/>
    <s v="MITSUBISHI MOTORS KRAMA YUDHA INDONESIA. PT"/>
    <d v="2022-03-10T00:00:00"/>
    <x v="0"/>
    <d v="2022-06-10T00:00:00"/>
    <s v="30902/INV/JKN/04/2022"/>
  </r>
  <r>
    <s v="0000622/4/08/01/2022"/>
    <s v="GRAHAPRIMA SUKSESMANDIRI. PT"/>
    <d v="2022-03-10T00:00:00"/>
    <x v="0"/>
    <d v="2022-06-23T00:00:00"/>
    <s v="30903/INV/JKN/04/2022"/>
  </r>
  <r>
    <s v="0000804/4/01/07/2021"/>
    <s v="PT. ANGSA EMAS PERDANA"/>
    <d v="2022-03-10T00:00:00"/>
    <x v="0"/>
    <d v="2022-05-08T00:00:00"/>
    <s v="30904/INV/JKC/04/2022"/>
  </r>
  <r>
    <s v="0000805/4/01/07/2021"/>
    <s v="PT. ANGSA EMAS PERDANA"/>
    <d v="2022-03-10T00:00:00"/>
    <x v="0"/>
    <d v="2022-05-08T00:00:00"/>
    <s v="30905/INV/JKC/04/2022"/>
  </r>
  <r>
    <s v="0000806/4/01/07/2021"/>
    <s v="PT. ANGSA EMAS PERDANA"/>
    <d v="2022-03-10T00:00:00"/>
    <x v="0"/>
    <d v="2022-05-08T00:00:00"/>
    <s v="30906/INV/JKC/04/2022"/>
  </r>
  <r>
    <s v="0000873/4/01/11/2021"/>
    <s v="ECOLAB INTERNATIONAL INDONESIA. PT"/>
    <d v="2022-03-10T00:00:00"/>
    <x v="0"/>
    <d v="2022-06-22T00:00:00"/>
    <s v="30907/INV/JKC/04/2022"/>
  </r>
  <r>
    <s v="0000882/4/01/11/2021"/>
    <s v="PT. JBA INDONESIA"/>
    <d v="2022-03-10T00:00:00"/>
    <x v="0"/>
    <d v="2022-05-23T00:00:00"/>
    <s v="30908/INV/JKC/04/2022"/>
  </r>
  <r>
    <s v="0000977/4/01/03/2022"/>
    <s v="HUBER INKS INDONESIA. PT"/>
    <d v="2022-03-10T00:00:00"/>
    <x v="0"/>
    <d v="2022-06-08T00:00:00"/>
    <s v="30909/INV/JKC/04/2022"/>
  </r>
  <r>
    <s v="0000001/4/11/09/2021"/>
    <s v="WIJAYA TRANS INDONESIA. PT"/>
    <d v="2022-03-11T00:00:00"/>
    <x v="1"/>
    <d v="2022-05-09T00:00:00"/>
    <s v="30910/INV/JMB/04/2022"/>
  </r>
  <r>
    <s v="0000008/4/29/11/2021"/>
    <s v="ARTHA BERLIAN BLAMBANGAN. PT"/>
    <d v="2022-03-11T00:00:00"/>
    <x v="1"/>
    <d v="2022-05-09T00:00:00"/>
    <s v="30911/INV/JBR/04/2022"/>
  </r>
  <r>
    <s v="0000016/4/17/01/2017"/>
    <s v="BORWITA CITRA PRIMA. PT"/>
    <d v="2022-03-11T00:00:00"/>
    <x v="1"/>
    <d v="2022-04-24T00:00:00"/>
    <s v="30912/INV/MKS/04/2022"/>
  </r>
  <r>
    <s v="0000017/4/03/01/2017"/>
    <s v="BORWITA CITRA PRIMA. PT"/>
    <d v="2022-03-11T00:00:00"/>
    <x v="1"/>
    <d v="2022-04-24T00:00:00"/>
    <s v="30913/INV/SBY/04/2022"/>
  </r>
  <r>
    <s v="0000017/4/17/01/2017"/>
    <s v="BORWITA CITRA PRIMA. PT"/>
    <d v="2022-03-11T00:00:00"/>
    <x v="1"/>
    <d v="2022-04-24T00:00:00"/>
    <s v="30914/INV/MKS/04/2022"/>
  </r>
  <r>
    <s v="0000045/4/03/05/2021"/>
    <s v="BORWITA CITRA PRIMA. PT"/>
    <d v="2022-03-11T00:00:00"/>
    <x v="1"/>
    <d v="2022-05-10T00:00:00"/>
    <s v="30915/INV/SBY/04/2022"/>
  </r>
  <r>
    <s v="0000047/4/03/05/2021"/>
    <s v="BORWITA CITRA PRIMA. PT"/>
    <d v="2022-03-11T00:00:00"/>
    <x v="1"/>
    <d v="2022-05-10T00:00:00"/>
    <s v="30916/INV/SBY/04/2022"/>
  </r>
  <r>
    <s v="0000101/4/03/12/2021"/>
    <s v="BORWITA CITRA PRIMA. PT"/>
    <d v="2022-03-11T00:00:00"/>
    <x v="1"/>
    <d v="2022-05-09T00:00:00"/>
    <s v="30917/INV/SBY/04/2022"/>
  </r>
  <r>
    <s v="0000204/4/10/10/2018"/>
    <s v="PT. ANUGERAH PRIMA SEJAHTERAH"/>
    <d v="2022-03-11T00:00:00"/>
    <x v="1"/>
    <d v="2022-06-11T00:00:00"/>
    <s v="30918/INV/JKS/04/2022"/>
  </r>
  <r>
    <s v="0000223/4/10/07/2019"/>
    <s v="PT. ANUGERAH PRIMA SEJAHTERAH"/>
    <d v="2022-03-11T00:00:00"/>
    <x v="1"/>
    <d v="2022-06-09T00:00:00"/>
    <s v="30919/INV/JKS/04/2022"/>
  </r>
  <r>
    <s v="0000276/4/01/03/2019"/>
    <s v="BIMA SAKTI UTAMA. PT"/>
    <d v="2022-03-11T00:00:00"/>
    <x v="1"/>
    <d v="2022-04-24T00:00:00"/>
    <s v="30920/INV/JKC/04/2022"/>
  </r>
  <r>
    <s v="0000319/4/10/10/2020"/>
    <s v="PT. ANUGERAH PRIMA SEJAHTERAH"/>
    <d v="2022-03-11T00:00:00"/>
    <x v="1"/>
    <d v="2022-06-08T00:00:00"/>
    <s v="30921/INV/JKS/04/2022"/>
  </r>
  <r>
    <s v="0000343/4/10/01/2021"/>
    <s v="GREENFIELDS DAIRY INDONESIA. PT"/>
    <d v="2022-03-11T00:00:00"/>
    <x v="1"/>
    <d v="2022-05-24T00:00:00"/>
    <s v="30922/INV/JKS/04/2022"/>
  </r>
  <r>
    <s v="0000355/4/08/07/2020"/>
    <s v="MARGA NUSANTARA JAYA. PT"/>
    <d v="2022-03-11T00:00:00"/>
    <x v="1"/>
    <d v="2022-05-25T00:00:00"/>
    <s v="30923/INV/JKN/04/2022"/>
  </r>
  <r>
    <s v="0000356/4/10/02/2021"/>
    <s v="Nissin Foods Indonesia. PT"/>
    <d v="2022-03-11T00:00:00"/>
    <x v="1"/>
    <d v="2022-05-24T00:00:00"/>
    <s v="30924/INV/JKS/04/2022"/>
  </r>
  <r>
    <s v="0000367/4/08/07/2020"/>
    <s v="KRAMA YUDHA TIGA BERLIAN MOTORS. PT"/>
    <d v="2022-03-11T00:00:00"/>
    <x v="1"/>
    <d v="2022-06-09T00:00:00"/>
    <s v="30925/INV/JKN/04/2022"/>
  </r>
  <r>
    <s v="0000373/4/08/08/2020"/>
    <s v="SANWA SEIKI INDONESIA. PT"/>
    <d v="2022-03-11T00:00:00"/>
    <x v="1"/>
    <d v="2022-05-25T00:00:00"/>
    <s v="30926/INV/JKN/04/2022"/>
  </r>
  <r>
    <s v="0000379/4/10/07/2021"/>
    <s v="TUNGGAL IDAMAN ABDI. PT"/>
    <d v="2022-03-11T00:00:00"/>
    <x v="1"/>
    <d v="2022-05-25T00:00:00"/>
    <s v="30927/INV/JKS/04/2022"/>
  </r>
  <r>
    <s v="0000393/4/10/09/2021"/>
    <s v="KAO INDONESIA. PT"/>
    <d v="2022-03-11T00:00:00"/>
    <x v="1"/>
    <d v="2022-05-27T00:00:00"/>
    <s v="30928/INV/JKS/04/2022"/>
  </r>
  <r>
    <s v="0000410/4/10/01/2022"/>
    <s v="ATALIAN GLOBAL SERVICES. PT"/>
    <d v="2022-03-11T00:00:00"/>
    <x v="1"/>
    <d v="2022-07-26T00:00:00"/>
    <s v="30929/INV/JKS/04/2022"/>
  </r>
  <r>
    <s v="0000415/4/01/12/2019"/>
    <s v="TOKIO MARINE LIFE INSURANCE INDONESIA. PT"/>
    <d v="2022-03-11T00:00:00"/>
    <x v="1"/>
    <d v="2022-05-11T00:00:00"/>
    <s v="30930/INV/JKC/04/2022"/>
  </r>
  <r>
    <s v="0000418/4/01/01/2020"/>
    <s v="MITSUBISHI ELECTRIC INDONESIA. PT"/>
    <d v="2022-03-11T00:00:00"/>
    <x v="1"/>
    <d v="2022-05-26T00:00:00"/>
    <s v="30931/INV/JKC/04/2022"/>
  </r>
  <r>
    <s v="0000419/4/10/02/2022"/>
    <s v="SUMBER PRIMA ANUGRAH ABADI. PT"/>
    <d v="2022-03-11T00:00:00"/>
    <x v="1"/>
    <d v="2022-05-09T00:00:00"/>
    <s v="30932/INV/JKS/04/2022"/>
  </r>
  <r>
    <s v="0000476/4/08/03/2021"/>
    <s v="MITSUBISHI MOTORS KRAMA YUDHA INDONESIA. PT"/>
    <d v="2022-03-11T00:00:00"/>
    <x v="1"/>
    <d v="2022-06-09T00:00:00"/>
    <s v="30933/INV/JKN/04/2022"/>
  </r>
  <r>
    <s v="0000497/4/08/04/2021"/>
    <s v="GRAHAPRIMA SUKSESMANDIRI. PT"/>
    <d v="2022-03-11T00:00:00"/>
    <x v="1"/>
    <d v="2022-06-23T00:00:00"/>
    <s v="30934/INV/JKN/04/2022"/>
  </r>
  <r>
    <s v="0000562/4/08/08/2021"/>
    <s v="GRAHAPRIMA SUKSESMANDIRI. PT"/>
    <d v="2022-03-11T00:00:00"/>
    <x v="1"/>
    <d v="2022-06-24T00:00:00"/>
    <s v="30935/INV/JKN/04/2022"/>
  </r>
  <r>
    <s v="0000569/4/08/08/2021"/>
    <s v="PRIMA TRANS LOGISTIK. PT"/>
    <d v="2022-03-11T00:00:00"/>
    <x v="1"/>
    <d v="2022-06-09T00:00:00"/>
    <s v="30936/INV/JKN/04/2022"/>
  </r>
  <r>
    <s v="0000594/4/08/11/2021"/>
    <s v="MARGA NUSANTARA JAYA. PT"/>
    <d v="2022-03-11T00:00:00"/>
    <x v="1"/>
    <d v="2022-05-09T00:00:00"/>
    <s v="30937/INV/JKN/04/2022"/>
  </r>
  <r>
    <s v="0000770/4/01/06/2021"/>
    <s v="HARPA SEKAWAN. PT"/>
    <d v="2022-03-11T00:00:00"/>
    <x v="1"/>
    <d v="2022-06-08T00:00:00"/>
    <s v="30938/INV/JKC/04/2022"/>
  </r>
  <r>
    <s v="0000812/4/01/07/2021"/>
    <s v="G4S SECURITY SERVICES"/>
    <d v="2022-03-11T00:00:00"/>
    <x v="1"/>
    <d v="2022-07-08T00:00:00"/>
    <s v="30939/INV/JKC/04/2022"/>
  </r>
  <r>
    <s v="0000836/4/01/08/2021"/>
    <s v="SHOWA KOSAN INDONESIA. PT"/>
    <d v="2022-03-11T00:00:00"/>
    <x v="1"/>
    <d v="2022-06-09T00:00:00"/>
    <s v="30940/INV/JKC/04/2022"/>
  </r>
  <r>
    <s v="0000837/4/01/08/2021"/>
    <s v="SHOWA KOSAN INDONESIA. PT"/>
    <d v="2022-03-11T00:00:00"/>
    <x v="1"/>
    <d v="2022-06-09T00:00:00"/>
    <s v="30941/INV/JKC/04/2022"/>
  </r>
  <r>
    <s v="0000970/4/01/02/2022"/>
    <s v="HARPA SEKAWAN. PT"/>
    <d v="2022-03-11T00:00:00"/>
    <x v="1"/>
    <d v="2022-05-10T00:00:00"/>
    <s v="30942/INV/JKC/04/2022"/>
  </r>
  <r>
    <s v="0000107/4/04/12/2021"/>
    <s v="KINARYA SELARAS PIRANTI. PT"/>
    <d v="2022-03-12T00:00:00"/>
    <x v="2"/>
    <d v="2022-06-10T00:00:00"/>
    <s v="30943/INV/BDG/04/2022"/>
  </r>
  <r>
    <s v="0000229/4/08/01/2019"/>
    <s v="PT. KRAMA YUDHA RATU MOTOR"/>
    <d v="2022-03-12T00:00:00"/>
    <x v="2"/>
    <d v="2022-05-25T00:00:00"/>
    <s v="30944/INV/JKN/04/2022"/>
  </r>
  <r>
    <s v="0000319/4/08/05/2020"/>
    <s v="KRAMA YUDHA TIGA BERLIAN MOTORS. PT"/>
    <d v="2022-03-12T00:00:00"/>
    <x v="2"/>
    <d v="2022-06-09T00:00:00"/>
    <s v="30945/INV/JKN/04/2022"/>
  </r>
  <r>
    <s v="0000320/4/08/05/2020"/>
    <s v="KRAMA YUDHA TIGA BERLIAN MOTORS. PT"/>
    <d v="2022-03-12T00:00:00"/>
    <x v="2"/>
    <d v="2022-06-09T00:00:00"/>
    <s v="30946/INV/JKN/04/2022"/>
  </r>
  <r>
    <s v="0000321/4/08/05/2020"/>
    <s v="KRAMA YUDHA TIGA BERLIAN MOTORS. PT"/>
    <d v="2022-03-12T00:00:00"/>
    <x v="2"/>
    <d v="2022-06-09T00:00:00"/>
    <s v="30947/INV/JKN/04/2022"/>
  </r>
  <r>
    <s v="0000322/4/08/05/2020"/>
    <s v="KRAMA YUDHA TIGA BERLIAN MOTORS. PT"/>
    <d v="2022-03-12T00:00:00"/>
    <x v="2"/>
    <d v="2022-06-09T00:00:00"/>
    <s v="30948/INV/JKN/04/2022"/>
  </r>
  <r>
    <s v="0000323/4/08/05/2020"/>
    <s v="KRAMA YUDHA TIGA BERLIAN MOTORS. PT"/>
    <d v="2022-03-12T00:00:00"/>
    <x v="2"/>
    <d v="2022-06-09T00:00:00"/>
    <s v="30949/INV/JKN/04/2022"/>
  </r>
  <r>
    <s v="0000324/4/08/05/2020"/>
    <s v="KRAMA YUDHA TIGA BERLIAN MOTORS. PT"/>
    <d v="2022-03-12T00:00:00"/>
    <x v="2"/>
    <d v="2022-06-09T00:00:00"/>
    <s v="30950/INV/JKN/04/2022"/>
  </r>
  <r>
    <s v="0000352/4/08/07/2020"/>
    <s v="MARGA NUSANTARA JAYA. PT"/>
    <d v="2022-03-12T00:00:00"/>
    <x v="2"/>
    <d v="2022-05-26T00:00:00"/>
    <s v="30951/INV/JKN/04/2022"/>
  </r>
  <r>
    <s v="0000353/4/01/09/2019"/>
    <s v="PT. SELATANINDO BATAM MANDIRI"/>
    <d v="2022-03-12T00:00:00"/>
    <x v="2"/>
    <d v="2022-04-25T00:00:00"/>
    <s v="30952/INV/JKC/04/2022"/>
  </r>
  <r>
    <s v="0000488/4/08/03/2021"/>
    <s v="ETHICA INDUSTRI FARMASI. PT"/>
    <d v="2022-03-12T00:00:00"/>
    <x v="2"/>
    <d v="2022-06-10T00:00:00"/>
    <s v="30953/INV/JKN/04/2022"/>
  </r>
  <r>
    <s v="0000525/4/08/06/2021"/>
    <s v="PT ARTHA MAS GRAHA ANDALAN"/>
    <d v="2022-03-12T00:00:00"/>
    <x v="2"/>
    <d v="2022-05-25T00:00:00"/>
    <s v="30954/INV/JKN/04/2022"/>
  </r>
  <r>
    <s v="0000553/4/01/11/2020"/>
    <s v="CKD TRADING INDONESIA. PT"/>
    <d v="2022-03-12T00:00:00"/>
    <x v="2"/>
    <d v="2022-05-10T00:00:00"/>
    <s v="30955/INV/JKC/04/2022"/>
  </r>
  <r>
    <s v="0000599/4/01/01/2021"/>
    <s v="MULTI KARYA SENTOSA. PT"/>
    <d v="2022-03-12T00:00:00"/>
    <x v="2"/>
    <d v="2022-05-13T00:00:00"/>
    <s v="30956/INV/JKC/04/2022"/>
  </r>
  <r>
    <s v="0000600/4/01/01/2021"/>
    <s v="MULTI KARYA SENTOSA. PT"/>
    <d v="2022-03-12T00:00:00"/>
    <x v="2"/>
    <d v="2022-05-13T00:00:00"/>
    <s v="30957/INV/JKC/04/2022"/>
  </r>
  <r>
    <s v="0000601/4/01/01/2021"/>
    <s v="MULTI KARYA SENTOSA. PT"/>
    <d v="2022-03-12T00:00:00"/>
    <x v="2"/>
    <d v="2022-05-13T00:00:00"/>
    <s v="30958/INV/JKC/04/2022"/>
  </r>
  <r>
    <s v="0000602/4/01/01/2021"/>
    <s v="MULTI KARYA SENTOSA. PT"/>
    <d v="2022-03-12T00:00:00"/>
    <x v="2"/>
    <d v="2022-05-13T00:00:00"/>
    <s v="30959/INV/JKC/04/2022"/>
  </r>
  <r>
    <s v="0000603/4/01/01/2021"/>
    <s v="MULTI KARYA SENTOSA. PT"/>
    <d v="2022-03-12T00:00:00"/>
    <x v="2"/>
    <d v="2022-05-13T00:00:00"/>
    <s v="30960/INV/JKC/04/2022"/>
  </r>
  <r>
    <s v="0000603/4/08/11/2021"/>
    <s v="TOYAMILINDO. PT"/>
    <d v="2022-03-12T00:00:00"/>
    <x v="2"/>
    <d v="2022-05-10T00:00:00"/>
    <s v="30961/INV/JKN/04/2022"/>
  </r>
  <r>
    <s v="0000604/4/01/01/2021"/>
    <s v="MULTI KARYA SENTOSA. PT"/>
    <d v="2022-03-12T00:00:00"/>
    <x v="2"/>
    <d v="2022-05-13T00:00:00"/>
    <s v="30962/INV/JKC/04/2022"/>
  </r>
  <r>
    <s v="0000605/4/01/01/2021"/>
    <s v="MULTI KARYA SENTOSA. PT"/>
    <d v="2022-03-12T00:00:00"/>
    <x v="2"/>
    <d v="2022-05-13T00:00:00"/>
    <s v="30963/INV/JKC/04/2022"/>
  </r>
  <r>
    <s v="0000772/4/01/06/2021"/>
    <s v="ALAM SAMPURNA MAKMUR. PT"/>
    <d v="2022-03-12T00:00:00"/>
    <x v="2"/>
    <d v="2022-06-09T00:00:00"/>
    <s v="30965/INV/JKC/04/2022"/>
  </r>
  <r>
    <s v="0000774/4/01/06/2021"/>
    <s v="NIAGA CITRA ABADI. PT"/>
    <d v="2022-03-12T00:00:00"/>
    <x v="2"/>
    <d v="2022-06-09T00:00:00"/>
    <s v="30966/INV/JKC/04/2022"/>
  </r>
  <r>
    <s v="0000775/4/01/06/2021"/>
    <s v="ALAM SAMPURNA MAKMUR. PT"/>
    <d v="2022-03-12T00:00:00"/>
    <x v="2"/>
    <d v="2022-06-09T00:00:00"/>
    <s v="30967/INV/JKC/04/2022"/>
  </r>
  <r>
    <s v="0000776/4/01/06/2021"/>
    <s v="NIAGA CITRA ABADI. PT"/>
    <d v="2022-03-12T00:00:00"/>
    <x v="2"/>
    <d v="2022-06-09T00:00:00"/>
    <s v="30968/INV/JKC/04/2022"/>
  </r>
  <r>
    <s v="0000777/4/01/06/2021"/>
    <s v="SAMPURNA MAKMUR SEJAHTERA. PT"/>
    <d v="2022-03-12T00:00:00"/>
    <x v="2"/>
    <d v="2022-06-09T00:00:00"/>
    <s v="30969/INV/JKC/04/2022"/>
  </r>
  <r>
    <s v="0000941/4/01/01/2022"/>
    <s v="AUTORENT LANCAR SEJAHTERA. PT"/>
    <d v="2022-03-12T00:00:00"/>
    <x v="2"/>
    <d v="2022-05-13T00:00:00"/>
    <s v="30970/INV/JKC/04/2022"/>
  </r>
  <r>
    <s v="0000971/4/01/03/2022"/>
    <s v="CLARIANT KUJANG CATALYSTS. PT"/>
    <d v="2022-03-12T00:00:00"/>
    <x v="2"/>
    <d v="2022-06-10T00:00:00"/>
    <s v="30971/INV/JKC/04/202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s v="0000004/4/29/07/2021"/>
    <s v="ARTHA BERLIAN BLAMBANGAN. PT"/>
    <d v="2022-06-08T00:00:00"/>
    <x v="0"/>
    <s v="30879/INV/JBR/04/2022"/>
  </r>
  <r>
    <s v="0000024/4/03/09/2020"/>
    <s v="GRAHA MOBIL INDONESIA. PT"/>
    <d v="2022-06-08T00:00:00"/>
    <x v="0"/>
    <s v="30880/INV/SBY/04/2022"/>
  </r>
  <r>
    <s v="0000026/4/03/11/2020"/>
    <s v="SETA JASA TRANS. PT"/>
    <d v="2022-05-23T00:00:00"/>
    <x v="0"/>
    <s v="30881/INV/SBY/04/2022"/>
  </r>
  <r>
    <s v="0000033/4/03/12/2020"/>
    <s v="BORWITA CITRA PRIMA"/>
    <d v="2022-05-11T00:00:00"/>
    <x v="0"/>
    <s v="30882/INV/SBY/04/2022"/>
  </r>
  <r>
    <s v="0000057/4/03/08/2021"/>
    <s v="TIKI JALUR NUGRAHA EKAKURIR, PT"/>
    <d v="2022-06-08T00:00:00"/>
    <x v="0"/>
    <s v="30883/INV/SBY/04/2022"/>
  </r>
  <r>
    <s v="0000088/4/04/06/2021"/>
    <s v="PEJAGAN PEMALANG TOL ROAD. PT"/>
    <d v="2022-05-23T00:00:00"/>
    <x v="0"/>
    <s v="30884/INV/BDG/04/2022"/>
  </r>
  <r>
    <s v="0000114/4/03/02/2022"/>
    <s v="BORWITA INDAH. PT"/>
    <d v="2022-05-09T00:00:00"/>
    <x v="0"/>
    <s v="30885/INV/SBY/04/2022"/>
  </r>
  <r>
    <s v="0000124/4/04/02/2022"/>
    <s v="KINARYA ALIHDAYA MANDIRI. PT"/>
    <d v="2022-06-08T00:00:00"/>
    <x v="0"/>
    <s v="30886/INV/BDG/04/2022"/>
  </r>
  <r>
    <s v="0000203/4/10/10/2018"/>
    <s v="ANUGERAH PRIMA SEJAHTERAH, PT"/>
    <d v="2022-06-07T00:00:00"/>
    <x v="0"/>
    <s v="30887/INV/JKS/04/2022"/>
  </r>
  <r>
    <s v="0000210/4/10/03/2019"/>
    <s v="NEBRASKA PRATAMA, PT"/>
    <d v="2022-04-23T00:00:00"/>
    <x v="0"/>
    <s v="30888/INV/JKS/04/2022"/>
  </r>
  <r>
    <s v="0000211/4/10/03/2019"/>
    <s v="NEBRASKA PRATAMA, PT"/>
    <d v="2022-04-23T00:00:00"/>
    <x v="0"/>
    <s v="30889/INV/JKS/04/2022"/>
  </r>
  <r>
    <s v="0000212/4/10/03/2019"/>
    <s v="NEBRASKA PRATAMA, PT"/>
    <d v="2022-04-23T00:00:00"/>
    <x v="0"/>
    <s v="30890/INV/JKS/04/2022"/>
  </r>
  <r>
    <s v="0000320/4/01/07/2019"/>
    <s v="TRIJAYA UNION, PT."/>
    <d v="2022-05-09T00:00:00"/>
    <x v="0"/>
    <s v="30891/INV/JKC/04/2022"/>
  </r>
  <r>
    <s v="0000339/4/01/09/2019"/>
    <s v="BERSAMA, CV"/>
    <d v="2022-04-23T00:00:00"/>
    <x v="0"/>
    <s v="30892/INV/JKC/04/2022"/>
  </r>
  <r>
    <s v="0000353/4/10/02/2021"/>
    <s v="ANUGERAH PRIMA SEJAHTERAH, PT"/>
    <d v="2022-06-08T00:00:00"/>
    <x v="0"/>
    <s v="30893/INV/JKS/04/2022"/>
  </r>
  <r>
    <s v="0000355/4/10/02/2021"/>
    <s v="ANUGERAH PRIMA SEJAHTERAH, PT"/>
    <d v="2022-06-23T00:00:00"/>
    <x v="0"/>
    <s v="30894/INV/JKS/04/2022"/>
  </r>
  <r>
    <s v="0000362/4/08/07/2020"/>
    <s v="TRITUNGGAL SUKSES SEJATI. PT"/>
    <d v="2022-06-08T00:00:00"/>
    <x v="0"/>
    <s v="30895/INV/JKN/04/2022"/>
  </r>
  <r>
    <s v="0000371/4/10/07/2021"/>
    <s v="SUMBER PRIMA ANUGRAH ABADI, PT."/>
    <d v="2022-05-08T00:00:00"/>
    <x v="0"/>
    <s v="30896/INV/JKS/04/2022"/>
  </r>
  <r>
    <s v="0000381/4/10/08/2021"/>
    <s v="ANUGERAH PRIMA SEJAHTERAH, PT"/>
    <d v="2022-06-23T00:00:00"/>
    <x v="0"/>
    <s v="30897/INV/JKS/04/2022"/>
  </r>
  <r>
    <s v="0000385/4/10/09/2021"/>
    <s v="KAO INDONESIA. PT"/>
    <d v="2022-05-23T00:00:00"/>
    <x v="0"/>
    <s v="30898/INV/JKS/04/2022"/>
  </r>
  <r>
    <s v="0000412/4/08/11/2020"/>
    <s v="ETHICA INDUSTRI FARMASI. PT"/>
    <d v="2022-06-10T00:00:00"/>
    <x v="0"/>
    <s v="30899/INV/JKN/04/2022"/>
  </r>
  <r>
    <s v="0000563/4/08/08/2021"/>
    <s v="GRAHAPRIMA SUKSESMANDIRI. PT"/>
    <d v="2022-06-23T00:00:00"/>
    <x v="0"/>
    <s v="30900/INV/JKN/04/2022"/>
  </r>
  <r>
    <s v="0000600/4/08/11/2021"/>
    <s v="STEEL CENTER INDONESIA, PT."/>
    <d v="2022-05-23T00:00:00"/>
    <x v="0"/>
    <s v="30901/INV/JKN/04/2022"/>
  </r>
  <r>
    <s v="0000610/4/08/12/2021"/>
    <s v="MITSUBISHI MOTORS KRAMA YUDHA INDONESIA, PT."/>
    <d v="2022-06-10T00:00:00"/>
    <x v="0"/>
    <s v="30902/INV/JKN/04/2022"/>
  </r>
  <r>
    <s v="0000622/4/08/01/2022"/>
    <s v="GRAHAPRIMA SUKSESMANDIRI. PT"/>
    <d v="2022-06-23T00:00:00"/>
    <x v="0"/>
    <s v="30903/INV/JKN/04/2022"/>
  </r>
  <r>
    <s v="0000804/4/01/07/2021"/>
    <s v="ANGSA EMAS PERDANA, PT."/>
    <d v="2022-05-08T00:00:00"/>
    <x v="0"/>
    <s v="30904/INV/JKC/04/2022"/>
  </r>
  <r>
    <s v="0000805/4/01/07/2021"/>
    <s v="ANGSA EMAS PERDANA, PT."/>
    <d v="2022-05-08T00:00:00"/>
    <x v="0"/>
    <s v="30905/INV/JKC/04/2022"/>
  </r>
  <r>
    <s v="0000806/4/01/07/2021"/>
    <s v="ANGSA EMAS PERDANA, PT."/>
    <d v="2022-05-08T00:00:00"/>
    <x v="0"/>
    <s v="30906/INV/JKC/04/2022"/>
  </r>
  <r>
    <s v="0000873/4/01/11/2021"/>
    <s v="ECOLAB INTERNATIONAL INDONESIA. PT"/>
    <d v="2022-06-22T00:00:00"/>
    <x v="0"/>
    <s v="30907/INV/JKC/04/2022"/>
  </r>
  <r>
    <s v="0000882/4/01/11/2021"/>
    <s v="JBA INDONESIA"/>
    <d v="2022-05-23T00:00:00"/>
    <x v="0"/>
    <s v="30908/INV/JKC/04/2022"/>
  </r>
  <r>
    <s v="0000977/4/01/03/2022"/>
    <s v="HUBER INKS INDONESIA. PT"/>
    <d v="2022-06-08T00:00:00"/>
    <x v="0"/>
    <s v="30909/INV/JKC/04/20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EDE5B7-5F4C-48DC-8458-B0B187C6FD64}" name="PivotTable3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OLSS">
  <location ref="D3:E7" firstHeaderRow="1" firstDataRow="1" firstDataCol="1"/>
  <pivotFields count="6">
    <pivotField dataField="1" showAll="0"/>
    <pivotField showAll="0"/>
    <pivotField numFmtId="14" showAll="0"/>
    <pivotField axis="axisRow" numFmtId="14" showAll="0" sortType="ascending">
      <items count="4">
        <item x="0"/>
        <item x="1"/>
        <item x="2"/>
        <item t="default"/>
      </items>
    </pivotField>
    <pivotField numFmtId="14"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GREEMENT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77822C-A8D8-4AB1-A177-D56A11FCA9F4}" name="PivotTable2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MFAPPL">
  <location ref="A3:B5" firstHeaderRow="1" firstDataRow="1" firstDataCol="1"/>
  <pivotFields count="5">
    <pivotField dataField="1" showAll="0"/>
    <pivotField showAll="0"/>
    <pivotField numFmtId="14" showAll="0"/>
    <pivotField axis="axisRow" numFmtId="14" showAll="0" sortType="ascending">
      <items count="2">
        <item x="0"/>
        <item t="default"/>
      </items>
    </pivotField>
    <pivotField showAll="0"/>
  </pivotFields>
  <rowFields count="1">
    <field x="3"/>
  </rowFields>
  <rowItems count="2">
    <i>
      <x/>
    </i>
    <i t="grand">
      <x/>
    </i>
  </rowItems>
  <colItems count="1">
    <i/>
  </colItems>
  <dataFields count="1">
    <dataField name="Count of AGREEMENTNUMBE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showGridLines="0" topLeftCell="A3" zoomScale="85" zoomScaleNormal="85" workbookViewId="0">
      <selection activeCell="A3" sqref="A3"/>
    </sheetView>
  </sheetViews>
  <sheetFormatPr defaultRowHeight="12.75" x14ac:dyDescent="0.2"/>
  <cols>
    <col min="1" max="1" width="23.28515625" bestFit="1" customWidth="1"/>
    <col min="2" max="2" width="56.42578125" bestFit="1" customWidth="1"/>
    <col min="3" max="4" width="18.140625" bestFit="1" customWidth="1"/>
    <col min="5" max="5" width="25.28515625" bestFit="1" customWidth="1"/>
    <col min="6" max="6" width="10.7109375" bestFit="1" customWidth="1"/>
  </cols>
  <sheetData>
    <row r="1" spans="1:6" x14ac:dyDescent="0.2">
      <c r="A1" s="25" t="s">
        <v>2</v>
      </c>
      <c r="B1" s="26"/>
      <c r="C1" s="26"/>
      <c r="D1" s="26"/>
      <c r="E1" s="27"/>
      <c r="F1" s="2" t="s">
        <v>3</v>
      </c>
    </row>
    <row r="2" spans="1:6" ht="25.5" x14ac:dyDescent="0.2">
      <c r="A2" s="10" t="s">
        <v>0</v>
      </c>
      <c r="B2" s="10" t="s">
        <v>6</v>
      </c>
      <c r="C2" s="10" t="s">
        <v>8</v>
      </c>
      <c r="D2" s="10" t="s">
        <v>7</v>
      </c>
      <c r="E2" s="10" t="s">
        <v>9</v>
      </c>
      <c r="F2" s="3" t="s">
        <v>4</v>
      </c>
    </row>
    <row r="3" spans="1:6" ht="15" x14ac:dyDescent="0.2">
      <c r="A3" s="28" t="s">
        <v>31</v>
      </c>
      <c r="B3" s="28" t="s">
        <v>32</v>
      </c>
      <c r="C3" s="29">
        <v>44720</v>
      </c>
      <c r="D3" s="29">
        <v>44660</v>
      </c>
      <c r="E3" s="30" t="s">
        <v>33</v>
      </c>
      <c r="F3" s="21" t="str">
        <f>IF(ISERROR(VLOOKUP(A3,DATA_OLSS!$A$3:$B$821,1,0)),"TIDAK ADA","ADA")</f>
        <v>ADA</v>
      </c>
    </row>
    <row r="4" spans="1:6" ht="15" x14ac:dyDescent="0.2">
      <c r="A4" s="22" t="s">
        <v>34</v>
      </c>
      <c r="B4" s="22" t="s">
        <v>35</v>
      </c>
      <c r="C4" s="23">
        <v>44720</v>
      </c>
      <c r="D4" s="23">
        <v>44660</v>
      </c>
      <c r="E4" s="24" t="s">
        <v>36</v>
      </c>
      <c r="F4" s="21" t="str">
        <f>IF(ISERROR(VLOOKUP(A4,DATA_OLSS!$A$3:$B$821,1,0)),"TIDAK ADA","ADA")</f>
        <v>ADA</v>
      </c>
    </row>
    <row r="5" spans="1:6" ht="15" x14ac:dyDescent="0.2">
      <c r="A5" s="22" t="s">
        <v>37</v>
      </c>
      <c r="B5" s="22" t="s">
        <v>38</v>
      </c>
      <c r="C5" s="23">
        <v>44704</v>
      </c>
      <c r="D5" s="23">
        <v>44660</v>
      </c>
      <c r="E5" s="24" t="s">
        <v>39</v>
      </c>
      <c r="F5" s="21" t="str">
        <f>IF(ISERROR(VLOOKUP(A5,DATA_OLSS!$A$3:$B$821,1,0)),"TIDAK ADA","ADA")</f>
        <v>ADA</v>
      </c>
    </row>
    <row r="6" spans="1:6" ht="15" x14ac:dyDescent="0.2">
      <c r="A6" s="22" t="s">
        <v>40</v>
      </c>
      <c r="B6" s="22" t="s">
        <v>17</v>
      </c>
      <c r="C6" s="23">
        <v>44692</v>
      </c>
      <c r="D6" s="23">
        <v>44660</v>
      </c>
      <c r="E6" s="24" t="s">
        <v>41</v>
      </c>
      <c r="F6" s="21" t="str">
        <f>IF(ISERROR(VLOOKUP(A6,DATA_OLSS!$A$3:$B$821,1,0)),"TIDAK ADA","ADA")</f>
        <v>ADA</v>
      </c>
    </row>
    <row r="7" spans="1:6" ht="15" x14ac:dyDescent="0.2">
      <c r="A7" s="22" t="s">
        <v>42</v>
      </c>
      <c r="B7" s="22" t="s">
        <v>18</v>
      </c>
      <c r="C7" s="23">
        <v>44720</v>
      </c>
      <c r="D7" s="23">
        <v>44660</v>
      </c>
      <c r="E7" s="24" t="s">
        <v>43</v>
      </c>
      <c r="F7" s="21" t="str">
        <f>IF(ISERROR(VLOOKUP(A7,DATA_OLSS!$A$3:$B$821,1,0)),"TIDAK ADA","ADA")</f>
        <v>ADA</v>
      </c>
    </row>
    <row r="8" spans="1:6" ht="15" x14ac:dyDescent="0.2">
      <c r="A8" s="22" t="s">
        <v>44</v>
      </c>
      <c r="B8" s="22" t="s">
        <v>45</v>
      </c>
      <c r="C8" s="23">
        <v>44704</v>
      </c>
      <c r="D8" s="23">
        <v>44660</v>
      </c>
      <c r="E8" s="24" t="s">
        <v>46</v>
      </c>
      <c r="F8" s="21" t="str">
        <f>IF(ISERROR(VLOOKUP(A8,DATA_OLSS!$A$3:$B$821,1,0)),"TIDAK ADA","ADA")</f>
        <v>ADA</v>
      </c>
    </row>
    <row r="9" spans="1:6" ht="15" x14ac:dyDescent="0.2">
      <c r="A9" s="22" t="s">
        <v>47</v>
      </c>
      <c r="B9" s="22" t="s">
        <v>48</v>
      </c>
      <c r="C9" s="23">
        <v>44690</v>
      </c>
      <c r="D9" s="23">
        <v>44660</v>
      </c>
      <c r="E9" s="24" t="s">
        <v>49</v>
      </c>
      <c r="F9" s="21" t="str">
        <f>IF(ISERROR(VLOOKUP(A9,DATA_OLSS!$A$3:$B$821,1,0)),"TIDAK ADA","ADA")</f>
        <v>ADA</v>
      </c>
    </row>
    <row r="10" spans="1:6" ht="15" x14ac:dyDescent="0.2">
      <c r="A10" s="22" t="s">
        <v>50</v>
      </c>
      <c r="B10" s="22" t="s">
        <v>51</v>
      </c>
      <c r="C10" s="23">
        <v>44720</v>
      </c>
      <c r="D10" s="23">
        <v>44660</v>
      </c>
      <c r="E10" s="24" t="s">
        <v>52</v>
      </c>
      <c r="F10" s="21" t="str">
        <f>IF(ISERROR(VLOOKUP(A10,DATA_OLSS!$A$3:$B$821,1,0)),"TIDAK ADA","ADA")</f>
        <v>ADA</v>
      </c>
    </row>
    <row r="11" spans="1:6" ht="15" x14ac:dyDescent="0.2">
      <c r="A11" s="22" t="s">
        <v>53</v>
      </c>
      <c r="B11" s="22" t="s">
        <v>54</v>
      </c>
      <c r="C11" s="23">
        <v>44719</v>
      </c>
      <c r="D11" s="23">
        <v>44660</v>
      </c>
      <c r="E11" s="24" t="s">
        <v>55</v>
      </c>
      <c r="F11" s="21" t="str">
        <f>IF(ISERROR(VLOOKUP(A11,DATA_OLSS!$A$3:$B$821,1,0)),"TIDAK ADA","ADA")</f>
        <v>ADA</v>
      </c>
    </row>
    <row r="12" spans="1:6" ht="15" x14ac:dyDescent="0.2">
      <c r="A12" s="22" t="s">
        <v>56</v>
      </c>
      <c r="B12" s="22" t="s">
        <v>20</v>
      </c>
      <c r="C12" s="23">
        <v>44674</v>
      </c>
      <c r="D12" s="23">
        <v>44660</v>
      </c>
      <c r="E12" s="24" t="s">
        <v>57</v>
      </c>
      <c r="F12" s="21" t="str">
        <f>IF(ISERROR(VLOOKUP(A12,DATA_OLSS!$A$3:$B$821,1,0)),"TIDAK ADA","ADA")</f>
        <v>ADA</v>
      </c>
    </row>
    <row r="13" spans="1:6" ht="15" x14ac:dyDescent="0.2">
      <c r="A13" s="22" t="s">
        <v>58</v>
      </c>
      <c r="B13" s="22" t="s">
        <v>20</v>
      </c>
      <c r="C13" s="23">
        <v>44674</v>
      </c>
      <c r="D13" s="23">
        <v>44660</v>
      </c>
      <c r="E13" s="24" t="s">
        <v>59</v>
      </c>
      <c r="F13" s="21" t="str">
        <f>IF(ISERROR(VLOOKUP(A13,DATA_OLSS!$A$3:$B$821,1,0)),"TIDAK ADA","ADA")</f>
        <v>ADA</v>
      </c>
    </row>
    <row r="14" spans="1:6" ht="15" x14ac:dyDescent="0.2">
      <c r="A14" s="22" t="s">
        <v>60</v>
      </c>
      <c r="B14" s="22" t="s">
        <v>20</v>
      </c>
      <c r="C14" s="23">
        <v>44674</v>
      </c>
      <c r="D14" s="23">
        <v>44660</v>
      </c>
      <c r="E14" s="24" t="s">
        <v>61</v>
      </c>
      <c r="F14" s="21" t="str">
        <f>IF(ISERROR(VLOOKUP(A14,DATA_OLSS!$A$3:$B$821,1,0)),"TIDAK ADA","ADA")</f>
        <v>ADA</v>
      </c>
    </row>
    <row r="15" spans="1:6" ht="15" x14ac:dyDescent="0.2">
      <c r="A15" s="22" t="s">
        <v>62</v>
      </c>
      <c r="B15" s="22" t="s">
        <v>63</v>
      </c>
      <c r="C15" s="23">
        <v>44690</v>
      </c>
      <c r="D15" s="23">
        <v>44660</v>
      </c>
      <c r="E15" s="24" t="s">
        <v>64</v>
      </c>
      <c r="F15" s="21" t="str">
        <f>IF(ISERROR(VLOOKUP(A15,DATA_OLSS!$A$3:$B$821,1,0)),"TIDAK ADA","ADA")</f>
        <v>ADA</v>
      </c>
    </row>
    <row r="16" spans="1:6" ht="15" x14ac:dyDescent="0.2">
      <c r="A16" s="22" t="s">
        <v>65</v>
      </c>
      <c r="B16" s="22" t="s">
        <v>66</v>
      </c>
      <c r="C16" s="23">
        <v>44674</v>
      </c>
      <c r="D16" s="23">
        <v>44660</v>
      </c>
      <c r="E16" s="24" t="s">
        <v>67</v>
      </c>
      <c r="F16" s="21" t="str">
        <f>IF(ISERROR(VLOOKUP(A16,DATA_OLSS!$A$3:$B$821,1,0)),"TIDAK ADA","ADA")</f>
        <v>ADA</v>
      </c>
    </row>
    <row r="17" spans="1:6" ht="15" x14ac:dyDescent="0.2">
      <c r="A17" s="22" t="s">
        <v>68</v>
      </c>
      <c r="B17" s="22" t="s">
        <v>54</v>
      </c>
      <c r="C17" s="23">
        <v>44720</v>
      </c>
      <c r="D17" s="23">
        <v>44660</v>
      </c>
      <c r="E17" s="24" t="s">
        <v>69</v>
      </c>
      <c r="F17" s="21" t="str">
        <f>IF(ISERROR(VLOOKUP(A17,DATA_OLSS!$A$3:$B$821,1,0)),"TIDAK ADA","ADA")</f>
        <v>ADA</v>
      </c>
    </row>
    <row r="18" spans="1:6" ht="15" x14ac:dyDescent="0.2">
      <c r="A18" s="22" t="s">
        <v>70</v>
      </c>
      <c r="B18" s="22" t="s">
        <v>54</v>
      </c>
      <c r="C18" s="23">
        <v>44735</v>
      </c>
      <c r="D18" s="23">
        <v>44660</v>
      </c>
      <c r="E18" s="24" t="s">
        <v>71</v>
      </c>
      <c r="F18" s="21" t="str">
        <f>IF(ISERROR(VLOOKUP(A18,DATA_OLSS!$A$3:$B$821,1,0)),"TIDAK ADA","ADA")</f>
        <v>ADA</v>
      </c>
    </row>
    <row r="19" spans="1:6" ht="15" x14ac:dyDescent="0.2">
      <c r="A19" s="22" t="s">
        <v>72</v>
      </c>
      <c r="B19" s="22" t="s">
        <v>73</v>
      </c>
      <c r="C19" s="23">
        <v>44720</v>
      </c>
      <c r="D19" s="23">
        <v>44660</v>
      </c>
      <c r="E19" s="24" t="s">
        <v>74</v>
      </c>
      <c r="F19" s="21" t="str">
        <f>IF(ISERROR(VLOOKUP(A19,DATA_OLSS!$A$3:$B$821,1,0)),"TIDAK ADA","ADA")</f>
        <v>ADA</v>
      </c>
    </row>
    <row r="20" spans="1:6" ht="15" x14ac:dyDescent="0.2">
      <c r="A20" s="22" t="s">
        <v>75</v>
      </c>
      <c r="B20" s="22" t="s">
        <v>76</v>
      </c>
      <c r="C20" s="23">
        <v>44689</v>
      </c>
      <c r="D20" s="23">
        <v>44660</v>
      </c>
      <c r="E20" s="24" t="s">
        <v>77</v>
      </c>
      <c r="F20" s="21" t="str">
        <f>IF(ISERROR(VLOOKUP(A20,DATA_OLSS!$A$3:$B$821,1,0)),"TIDAK ADA","ADA")</f>
        <v>ADA</v>
      </c>
    </row>
    <row r="21" spans="1:6" ht="15" x14ac:dyDescent="0.2">
      <c r="A21" s="22" t="s">
        <v>78</v>
      </c>
      <c r="B21" s="22" t="s">
        <v>54</v>
      </c>
      <c r="C21" s="23">
        <v>44735</v>
      </c>
      <c r="D21" s="23">
        <v>44660</v>
      </c>
      <c r="E21" s="24" t="s">
        <v>79</v>
      </c>
      <c r="F21" s="21" t="str">
        <f>IF(ISERROR(VLOOKUP(A21,DATA_OLSS!$A$3:$B$821,1,0)),"TIDAK ADA","ADA")</f>
        <v>ADA</v>
      </c>
    </row>
    <row r="22" spans="1:6" ht="15" x14ac:dyDescent="0.2">
      <c r="A22" s="22" t="s">
        <v>80</v>
      </c>
      <c r="B22" s="22" t="s">
        <v>81</v>
      </c>
      <c r="C22" s="23">
        <v>44704</v>
      </c>
      <c r="D22" s="23">
        <v>44660</v>
      </c>
      <c r="E22" s="24" t="s">
        <v>82</v>
      </c>
      <c r="F22" s="21" t="str">
        <f>IF(ISERROR(VLOOKUP(A22,DATA_OLSS!$A$3:$B$821,1,0)),"TIDAK ADA","ADA")</f>
        <v>ADA</v>
      </c>
    </row>
    <row r="23" spans="1:6" ht="15" x14ac:dyDescent="0.2">
      <c r="A23" s="22" t="s">
        <v>83</v>
      </c>
      <c r="B23" s="22" t="s">
        <v>84</v>
      </c>
      <c r="C23" s="23">
        <v>44722</v>
      </c>
      <c r="D23" s="23">
        <v>44660</v>
      </c>
      <c r="E23" s="24" t="s">
        <v>85</v>
      </c>
      <c r="F23" s="21" t="str">
        <f>IF(ISERROR(VLOOKUP(A23,DATA_OLSS!$A$3:$B$821,1,0)),"TIDAK ADA","ADA")</f>
        <v>ADA</v>
      </c>
    </row>
    <row r="24" spans="1:6" ht="15" x14ac:dyDescent="0.2">
      <c r="A24" s="22" t="s">
        <v>86</v>
      </c>
      <c r="B24" s="22" t="s">
        <v>16</v>
      </c>
      <c r="C24" s="23">
        <v>44735</v>
      </c>
      <c r="D24" s="23">
        <v>44660</v>
      </c>
      <c r="E24" s="24" t="s">
        <v>87</v>
      </c>
      <c r="F24" s="21" t="str">
        <f>IF(ISERROR(VLOOKUP(A24,DATA_OLSS!$A$3:$B$821,1,0)),"TIDAK ADA","ADA")</f>
        <v>ADA</v>
      </c>
    </row>
    <row r="25" spans="1:6" ht="15" x14ac:dyDescent="0.2">
      <c r="A25" s="22" t="s">
        <v>88</v>
      </c>
      <c r="B25" s="22" t="s">
        <v>89</v>
      </c>
      <c r="C25" s="23">
        <v>44704</v>
      </c>
      <c r="D25" s="23">
        <v>44660</v>
      </c>
      <c r="E25" s="24" t="s">
        <v>90</v>
      </c>
      <c r="F25" s="21" t="str">
        <f>IF(ISERROR(VLOOKUP(A25,DATA_OLSS!$A$3:$B$821,1,0)),"TIDAK ADA","ADA")</f>
        <v>ADA</v>
      </c>
    </row>
    <row r="26" spans="1:6" ht="15" x14ac:dyDescent="0.2">
      <c r="A26" s="22" t="s">
        <v>91</v>
      </c>
      <c r="B26" s="22" t="s">
        <v>15</v>
      </c>
      <c r="C26" s="23">
        <v>44722</v>
      </c>
      <c r="D26" s="23">
        <v>44660</v>
      </c>
      <c r="E26" s="24" t="s">
        <v>92</v>
      </c>
      <c r="F26" s="21" t="str">
        <f>IF(ISERROR(VLOOKUP(A26,DATA_OLSS!$A$3:$B$821,1,0)),"TIDAK ADA","ADA")</f>
        <v>ADA</v>
      </c>
    </row>
    <row r="27" spans="1:6" ht="15" x14ac:dyDescent="0.2">
      <c r="A27" s="22" t="s">
        <v>93</v>
      </c>
      <c r="B27" s="22" t="s">
        <v>16</v>
      </c>
      <c r="C27" s="23">
        <v>44735</v>
      </c>
      <c r="D27" s="23">
        <v>44660</v>
      </c>
      <c r="E27" s="24" t="s">
        <v>94</v>
      </c>
      <c r="F27" s="21" t="str">
        <f>IF(ISERROR(VLOOKUP(A27,DATA_OLSS!$A$3:$B$821,1,0)),"TIDAK ADA","ADA")</f>
        <v>ADA</v>
      </c>
    </row>
    <row r="28" spans="1:6" ht="15" x14ac:dyDescent="0.2">
      <c r="A28" s="22" t="s">
        <v>95</v>
      </c>
      <c r="B28" s="22" t="s">
        <v>96</v>
      </c>
      <c r="C28" s="23">
        <v>44689</v>
      </c>
      <c r="D28" s="23">
        <v>44660</v>
      </c>
      <c r="E28" s="24" t="s">
        <v>97</v>
      </c>
      <c r="F28" s="21" t="str">
        <f>IF(ISERROR(VLOOKUP(A28,DATA_OLSS!$A$3:$B$821,1,0)),"TIDAK ADA","ADA")</f>
        <v>ADA</v>
      </c>
    </row>
    <row r="29" spans="1:6" ht="15" x14ac:dyDescent="0.2">
      <c r="A29" s="22" t="s">
        <v>98</v>
      </c>
      <c r="B29" s="22" t="s">
        <v>96</v>
      </c>
      <c r="C29" s="23">
        <v>44689</v>
      </c>
      <c r="D29" s="23">
        <v>44660</v>
      </c>
      <c r="E29" s="24" t="s">
        <v>99</v>
      </c>
      <c r="F29" s="21" t="str">
        <f>IF(ISERROR(VLOOKUP(A29,DATA_OLSS!$A$3:$B$821,1,0)),"TIDAK ADA","ADA")</f>
        <v>ADA</v>
      </c>
    </row>
    <row r="30" spans="1:6" ht="15" x14ac:dyDescent="0.2">
      <c r="A30" s="22" t="s">
        <v>100</v>
      </c>
      <c r="B30" s="22" t="s">
        <v>96</v>
      </c>
      <c r="C30" s="23">
        <v>44689</v>
      </c>
      <c r="D30" s="23">
        <v>44660</v>
      </c>
      <c r="E30" s="24" t="s">
        <v>101</v>
      </c>
      <c r="F30" s="21" t="str">
        <f>IF(ISERROR(VLOOKUP(A30,DATA_OLSS!$A$3:$B$821,1,0)),"TIDAK ADA","ADA")</f>
        <v>ADA</v>
      </c>
    </row>
    <row r="31" spans="1:6" ht="15" x14ac:dyDescent="0.2">
      <c r="A31" s="22" t="s">
        <v>102</v>
      </c>
      <c r="B31" s="22" t="s">
        <v>103</v>
      </c>
      <c r="C31" s="23">
        <v>44734</v>
      </c>
      <c r="D31" s="23">
        <v>44660</v>
      </c>
      <c r="E31" s="24" t="s">
        <v>104</v>
      </c>
      <c r="F31" s="21" t="str">
        <f>IF(ISERROR(VLOOKUP(A31,DATA_OLSS!$A$3:$B$821,1,0)),"TIDAK ADA","ADA")</f>
        <v>ADA</v>
      </c>
    </row>
    <row r="32" spans="1:6" ht="15" x14ac:dyDescent="0.2">
      <c r="A32" s="22" t="s">
        <v>105</v>
      </c>
      <c r="B32" s="22" t="s">
        <v>106</v>
      </c>
      <c r="C32" s="23">
        <v>44704</v>
      </c>
      <c r="D32" s="23">
        <v>44660</v>
      </c>
      <c r="E32" s="24" t="s">
        <v>107</v>
      </c>
      <c r="F32" s="21" t="str">
        <f>IF(ISERROR(VLOOKUP(A32,DATA_OLSS!$A$3:$B$821,1,0)),"TIDAK ADA","ADA")</f>
        <v>ADA</v>
      </c>
    </row>
    <row r="33" spans="1:6" ht="15" x14ac:dyDescent="0.2">
      <c r="A33" s="22" t="s">
        <v>108</v>
      </c>
      <c r="B33" s="22" t="s">
        <v>109</v>
      </c>
      <c r="C33" s="23">
        <v>44720</v>
      </c>
      <c r="D33" s="23">
        <v>44660</v>
      </c>
      <c r="E33" s="24" t="s">
        <v>110</v>
      </c>
      <c r="F33" s="21" t="str">
        <f>IF(ISERROR(VLOOKUP(A33,DATA_OLSS!$A$3:$B$821,1,0)),"TIDAK ADA","ADA")</f>
        <v>ADA</v>
      </c>
    </row>
  </sheetData>
  <autoFilter ref="A2:F2" xr:uid="{00000000-0009-0000-0000-000000000000}">
    <sortState xmlns:xlrd2="http://schemas.microsoft.com/office/spreadsheetml/2017/richdata2" ref="A2:F2">
      <sortCondition ref="A2"/>
    </sortState>
  </autoFilter>
  <mergeCells count="1">
    <mergeCell ref="A1:E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4"/>
  <sheetViews>
    <sheetView showGridLines="0" topLeftCell="A56" zoomScale="85" zoomScaleNormal="85" workbookViewId="0">
      <selection activeCell="A94" sqref="A94"/>
    </sheetView>
  </sheetViews>
  <sheetFormatPr defaultRowHeight="12.75" x14ac:dyDescent="0.2"/>
  <cols>
    <col min="1" max="1" width="21" bestFit="1" customWidth="1"/>
    <col min="2" max="2" width="56.42578125" bestFit="1" customWidth="1"/>
    <col min="3" max="3" width="21.5703125" style="20" customWidth="1"/>
    <col min="4" max="4" width="13" style="20" bestFit="1" customWidth="1"/>
    <col min="5" max="5" width="12.85546875" style="20" bestFit="1" customWidth="1"/>
    <col min="6" max="6" width="23" bestFit="1" customWidth="1"/>
  </cols>
  <sheetData>
    <row r="1" spans="1:6" x14ac:dyDescent="0.2">
      <c r="A1" s="25" t="s">
        <v>3</v>
      </c>
      <c r="B1" s="26"/>
      <c r="C1" s="26"/>
      <c r="D1" s="26"/>
      <c r="E1" s="26"/>
      <c r="F1" s="27"/>
    </row>
    <row r="2" spans="1:6" x14ac:dyDescent="0.2">
      <c r="A2" s="1" t="s">
        <v>0</v>
      </c>
      <c r="B2" s="1" t="s">
        <v>6</v>
      </c>
      <c r="C2" s="18" t="s">
        <v>14</v>
      </c>
      <c r="D2" s="19" t="s">
        <v>7</v>
      </c>
      <c r="E2" s="19" t="s">
        <v>8</v>
      </c>
      <c r="F2" s="1" t="s">
        <v>9</v>
      </c>
    </row>
    <row r="3" spans="1:6" x14ac:dyDescent="0.2">
      <c r="A3" s="8" t="s">
        <v>31</v>
      </c>
      <c r="B3" s="8" t="s">
        <v>32</v>
      </c>
      <c r="C3" s="20">
        <v>44630</v>
      </c>
      <c r="D3" s="20">
        <v>44660</v>
      </c>
      <c r="E3" s="20">
        <v>44720</v>
      </c>
      <c r="F3" s="8" t="s">
        <v>33</v>
      </c>
    </row>
    <row r="4" spans="1:6" x14ac:dyDescent="0.2">
      <c r="A4" s="8" t="s">
        <v>34</v>
      </c>
      <c r="B4" s="8" t="s">
        <v>35</v>
      </c>
      <c r="C4" s="20">
        <v>44630</v>
      </c>
      <c r="D4" s="20">
        <v>44660</v>
      </c>
      <c r="E4" s="20">
        <v>44720</v>
      </c>
      <c r="F4" s="8" t="s">
        <v>36</v>
      </c>
    </row>
    <row r="5" spans="1:6" x14ac:dyDescent="0.2">
      <c r="A5" s="8" t="s">
        <v>37</v>
      </c>
      <c r="B5" s="8" t="s">
        <v>38</v>
      </c>
      <c r="C5" s="20">
        <v>44630</v>
      </c>
      <c r="D5" s="20">
        <v>44660</v>
      </c>
      <c r="E5" s="20">
        <v>44704</v>
      </c>
      <c r="F5" s="8" t="s">
        <v>39</v>
      </c>
    </row>
    <row r="6" spans="1:6" x14ac:dyDescent="0.2">
      <c r="A6" s="8" t="s">
        <v>40</v>
      </c>
      <c r="B6" s="8" t="s">
        <v>22</v>
      </c>
      <c r="C6" s="20">
        <v>44630</v>
      </c>
      <c r="D6" s="20">
        <v>44660</v>
      </c>
      <c r="E6" s="20">
        <v>44692</v>
      </c>
      <c r="F6" s="8" t="s">
        <v>41</v>
      </c>
    </row>
    <row r="7" spans="1:6" x14ac:dyDescent="0.2">
      <c r="A7" s="8" t="s">
        <v>42</v>
      </c>
      <c r="B7" s="8" t="s">
        <v>26</v>
      </c>
      <c r="C7" s="20">
        <v>44630</v>
      </c>
      <c r="D7" s="20">
        <v>44660</v>
      </c>
      <c r="E7" s="20">
        <v>44720</v>
      </c>
      <c r="F7" s="8" t="s">
        <v>43</v>
      </c>
    </row>
    <row r="8" spans="1:6" x14ac:dyDescent="0.2">
      <c r="A8" s="8" t="s">
        <v>44</v>
      </c>
      <c r="B8" s="8" t="s">
        <v>45</v>
      </c>
      <c r="C8" s="20">
        <v>44630</v>
      </c>
      <c r="D8" s="20">
        <v>44660</v>
      </c>
      <c r="E8" s="20">
        <v>44704</v>
      </c>
      <c r="F8" s="8" t="s">
        <v>46</v>
      </c>
    </row>
    <row r="9" spans="1:6" x14ac:dyDescent="0.2">
      <c r="A9" s="8" t="s">
        <v>47</v>
      </c>
      <c r="B9" s="8" t="s">
        <v>48</v>
      </c>
      <c r="C9" s="20">
        <v>44630</v>
      </c>
      <c r="D9" s="20">
        <v>44660</v>
      </c>
      <c r="E9" s="20">
        <v>44690</v>
      </c>
      <c r="F9" s="8" t="s">
        <v>49</v>
      </c>
    </row>
    <row r="10" spans="1:6" x14ac:dyDescent="0.2">
      <c r="A10" s="8" t="s">
        <v>50</v>
      </c>
      <c r="B10" s="8" t="s">
        <v>51</v>
      </c>
      <c r="C10" s="20">
        <v>44630</v>
      </c>
      <c r="D10" s="20">
        <v>44660</v>
      </c>
      <c r="E10" s="20">
        <v>44720</v>
      </c>
      <c r="F10" s="8" t="s">
        <v>52</v>
      </c>
    </row>
    <row r="11" spans="1:6" x14ac:dyDescent="0.2">
      <c r="A11" s="8" t="s">
        <v>53</v>
      </c>
      <c r="B11" s="8" t="s">
        <v>111</v>
      </c>
      <c r="C11" s="20">
        <v>44630</v>
      </c>
      <c r="D11" s="20">
        <v>44660</v>
      </c>
      <c r="E11" s="20">
        <v>44719</v>
      </c>
      <c r="F11" s="8" t="s">
        <v>55</v>
      </c>
    </row>
    <row r="12" spans="1:6" x14ac:dyDescent="0.2">
      <c r="A12" s="8" t="s">
        <v>56</v>
      </c>
      <c r="B12" s="8" t="s">
        <v>28</v>
      </c>
      <c r="C12" s="20">
        <v>44630</v>
      </c>
      <c r="D12" s="20">
        <v>44660</v>
      </c>
      <c r="E12" s="20">
        <v>44674</v>
      </c>
      <c r="F12" s="8" t="s">
        <v>57</v>
      </c>
    </row>
    <row r="13" spans="1:6" x14ac:dyDescent="0.2">
      <c r="A13" s="8" t="s">
        <v>58</v>
      </c>
      <c r="B13" s="8" t="s">
        <v>28</v>
      </c>
      <c r="C13" s="20">
        <v>44630</v>
      </c>
      <c r="D13" s="20">
        <v>44660</v>
      </c>
      <c r="E13" s="20">
        <v>44674</v>
      </c>
      <c r="F13" s="8" t="s">
        <v>59</v>
      </c>
    </row>
    <row r="14" spans="1:6" x14ac:dyDescent="0.2">
      <c r="A14" s="8" t="s">
        <v>60</v>
      </c>
      <c r="B14" s="8" t="s">
        <v>28</v>
      </c>
      <c r="C14" s="20">
        <v>44630</v>
      </c>
      <c r="D14" s="20">
        <v>44660</v>
      </c>
      <c r="E14" s="20">
        <v>44674</v>
      </c>
      <c r="F14" s="8" t="s">
        <v>61</v>
      </c>
    </row>
    <row r="15" spans="1:6" x14ac:dyDescent="0.2">
      <c r="A15" s="8" t="s">
        <v>62</v>
      </c>
      <c r="B15" s="8" t="s">
        <v>112</v>
      </c>
      <c r="C15" s="20">
        <v>44630</v>
      </c>
      <c r="D15" s="20">
        <v>44660</v>
      </c>
      <c r="E15" s="20">
        <v>44690</v>
      </c>
      <c r="F15" s="8" t="s">
        <v>64</v>
      </c>
    </row>
    <row r="16" spans="1:6" x14ac:dyDescent="0.2">
      <c r="A16" s="8" t="s">
        <v>65</v>
      </c>
      <c r="B16" s="8" t="s">
        <v>113</v>
      </c>
      <c r="C16" s="20">
        <v>44630</v>
      </c>
      <c r="D16" s="20">
        <v>44660</v>
      </c>
      <c r="E16" s="20">
        <v>44674</v>
      </c>
      <c r="F16" s="8" t="s">
        <v>67</v>
      </c>
    </row>
    <row r="17" spans="1:6" x14ac:dyDescent="0.2">
      <c r="A17" s="8" t="s">
        <v>68</v>
      </c>
      <c r="B17" s="8" t="s">
        <v>111</v>
      </c>
      <c r="C17" s="20">
        <v>44630</v>
      </c>
      <c r="D17" s="20">
        <v>44660</v>
      </c>
      <c r="E17" s="20">
        <v>44720</v>
      </c>
      <c r="F17" s="8" t="s">
        <v>69</v>
      </c>
    </row>
    <row r="18" spans="1:6" x14ac:dyDescent="0.2">
      <c r="A18" s="8" t="s">
        <v>70</v>
      </c>
      <c r="B18" s="8" t="s">
        <v>111</v>
      </c>
      <c r="C18" s="20">
        <v>44630</v>
      </c>
      <c r="D18" s="20">
        <v>44660</v>
      </c>
      <c r="E18" s="20">
        <v>44735</v>
      </c>
      <c r="F18" s="8" t="s">
        <v>71</v>
      </c>
    </row>
    <row r="19" spans="1:6" x14ac:dyDescent="0.2">
      <c r="A19" s="8" t="s">
        <v>72</v>
      </c>
      <c r="B19" s="8" t="s">
        <v>73</v>
      </c>
      <c r="C19" s="20">
        <v>44630</v>
      </c>
      <c r="D19" s="20">
        <v>44660</v>
      </c>
      <c r="E19" s="20">
        <v>44720</v>
      </c>
      <c r="F19" s="8" t="s">
        <v>74</v>
      </c>
    </row>
    <row r="20" spans="1:6" x14ac:dyDescent="0.2">
      <c r="A20" s="8" t="s">
        <v>75</v>
      </c>
      <c r="B20" s="8" t="s">
        <v>114</v>
      </c>
      <c r="C20" s="20">
        <v>44630</v>
      </c>
      <c r="D20" s="20">
        <v>44660</v>
      </c>
      <c r="E20" s="20">
        <v>44689</v>
      </c>
      <c r="F20" s="8" t="s">
        <v>77</v>
      </c>
    </row>
    <row r="21" spans="1:6" x14ac:dyDescent="0.2">
      <c r="A21" s="8" t="s">
        <v>78</v>
      </c>
      <c r="B21" s="8" t="s">
        <v>111</v>
      </c>
      <c r="C21" s="20">
        <v>44630</v>
      </c>
      <c r="D21" s="20">
        <v>44660</v>
      </c>
      <c r="E21" s="20">
        <v>44735</v>
      </c>
      <c r="F21" s="8" t="s">
        <v>79</v>
      </c>
    </row>
    <row r="22" spans="1:6" x14ac:dyDescent="0.2">
      <c r="A22" s="8" t="s">
        <v>80</v>
      </c>
      <c r="B22" s="8" t="s">
        <v>81</v>
      </c>
      <c r="C22" s="20">
        <v>44630</v>
      </c>
      <c r="D22" s="20">
        <v>44660</v>
      </c>
      <c r="E22" s="20">
        <v>44704</v>
      </c>
      <c r="F22" s="8" t="s">
        <v>82</v>
      </c>
    </row>
    <row r="23" spans="1:6" x14ac:dyDescent="0.2">
      <c r="A23" s="8" t="s">
        <v>83</v>
      </c>
      <c r="B23" s="8" t="s">
        <v>84</v>
      </c>
      <c r="C23" s="20">
        <v>44630</v>
      </c>
      <c r="D23" s="20">
        <v>44660</v>
      </c>
      <c r="E23" s="20">
        <v>44722</v>
      </c>
      <c r="F23" s="8" t="s">
        <v>85</v>
      </c>
    </row>
    <row r="24" spans="1:6" x14ac:dyDescent="0.2">
      <c r="A24" s="8" t="s">
        <v>86</v>
      </c>
      <c r="B24" s="8" t="s">
        <v>16</v>
      </c>
      <c r="C24" s="20">
        <v>44630</v>
      </c>
      <c r="D24" s="20">
        <v>44660</v>
      </c>
      <c r="E24" s="20">
        <v>44735</v>
      </c>
      <c r="F24" s="8" t="s">
        <v>87</v>
      </c>
    </row>
    <row r="25" spans="1:6" x14ac:dyDescent="0.2">
      <c r="A25" s="8" t="s">
        <v>88</v>
      </c>
      <c r="B25" s="8" t="s">
        <v>115</v>
      </c>
      <c r="C25" s="20">
        <v>44630</v>
      </c>
      <c r="D25" s="20">
        <v>44660</v>
      </c>
      <c r="E25" s="20">
        <v>44704</v>
      </c>
      <c r="F25" s="8" t="s">
        <v>90</v>
      </c>
    </row>
    <row r="26" spans="1:6" x14ac:dyDescent="0.2">
      <c r="A26" s="8" t="s">
        <v>91</v>
      </c>
      <c r="B26" s="8" t="s">
        <v>27</v>
      </c>
      <c r="C26" s="20">
        <v>44630</v>
      </c>
      <c r="D26" s="20">
        <v>44660</v>
      </c>
      <c r="E26" s="20">
        <v>44722</v>
      </c>
      <c r="F26" s="8" t="s">
        <v>92</v>
      </c>
    </row>
    <row r="27" spans="1:6" x14ac:dyDescent="0.2">
      <c r="A27" s="8" t="s">
        <v>93</v>
      </c>
      <c r="B27" s="8" t="s">
        <v>16</v>
      </c>
      <c r="C27" s="20">
        <v>44630</v>
      </c>
      <c r="D27" s="20">
        <v>44660</v>
      </c>
      <c r="E27" s="20">
        <v>44735</v>
      </c>
      <c r="F27" s="8" t="s">
        <v>94</v>
      </c>
    </row>
    <row r="28" spans="1:6" x14ac:dyDescent="0.2">
      <c r="A28" s="8" t="s">
        <v>95</v>
      </c>
      <c r="B28" s="8" t="s">
        <v>116</v>
      </c>
      <c r="C28" s="20">
        <v>44630</v>
      </c>
      <c r="D28" s="20">
        <v>44660</v>
      </c>
      <c r="E28" s="20">
        <v>44689</v>
      </c>
      <c r="F28" s="8" t="s">
        <v>97</v>
      </c>
    </row>
    <row r="29" spans="1:6" x14ac:dyDescent="0.2">
      <c r="A29" s="8" t="s">
        <v>98</v>
      </c>
      <c r="B29" s="8" t="s">
        <v>116</v>
      </c>
      <c r="C29" s="20">
        <v>44630</v>
      </c>
      <c r="D29" s="20">
        <v>44660</v>
      </c>
      <c r="E29" s="20">
        <v>44689</v>
      </c>
      <c r="F29" s="8" t="s">
        <v>99</v>
      </c>
    </row>
    <row r="30" spans="1:6" x14ac:dyDescent="0.2">
      <c r="A30" s="8" t="s">
        <v>100</v>
      </c>
      <c r="B30" s="8" t="s">
        <v>116</v>
      </c>
      <c r="C30" s="20">
        <v>44630</v>
      </c>
      <c r="D30" s="20">
        <v>44660</v>
      </c>
      <c r="E30" s="20">
        <v>44689</v>
      </c>
      <c r="F30" s="8" t="s">
        <v>101</v>
      </c>
    </row>
    <row r="31" spans="1:6" x14ac:dyDescent="0.2">
      <c r="A31" s="8" t="s">
        <v>102</v>
      </c>
      <c r="B31" s="8" t="s">
        <v>103</v>
      </c>
      <c r="C31" s="20">
        <v>44630</v>
      </c>
      <c r="D31" s="20">
        <v>44660</v>
      </c>
      <c r="E31" s="20">
        <v>44734</v>
      </c>
      <c r="F31" s="8" t="s">
        <v>104</v>
      </c>
    </row>
    <row r="32" spans="1:6" x14ac:dyDescent="0.2">
      <c r="A32" s="8" t="s">
        <v>105</v>
      </c>
      <c r="B32" s="8" t="s">
        <v>117</v>
      </c>
      <c r="C32" s="20">
        <v>44630</v>
      </c>
      <c r="D32" s="20">
        <v>44660</v>
      </c>
      <c r="E32" s="20">
        <v>44704</v>
      </c>
      <c r="F32" s="8" t="s">
        <v>107</v>
      </c>
    </row>
    <row r="33" spans="1:6" x14ac:dyDescent="0.2">
      <c r="A33" s="8" t="s">
        <v>108</v>
      </c>
      <c r="B33" s="8" t="s">
        <v>109</v>
      </c>
      <c r="C33" s="20">
        <v>44630</v>
      </c>
      <c r="D33" s="20">
        <v>44660</v>
      </c>
      <c r="E33" s="20">
        <v>44720</v>
      </c>
      <c r="F33" s="8" t="s">
        <v>110</v>
      </c>
    </row>
    <row r="34" spans="1:6" x14ac:dyDescent="0.2">
      <c r="A34" s="8" t="s">
        <v>118</v>
      </c>
      <c r="B34" s="8" t="s">
        <v>119</v>
      </c>
      <c r="C34" s="20">
        <v>44631</v>
      </c>
      <c r="D34" s="20">
        <v>44661</v>
      </c>
      <c r="E34" s="20">
        <v>44690</v>
      </c>
      <c r="F34" s="8" t="s">
        <v>120</v>
      </c>
    </row>
    <row r="35" spans="1:6" x14ac:dyDescent="0.2">
      <c r="A35" s="8" t="s">
        <v>121</v>
      </c>
      <c r="B35" s="8" t="s">
        <v>32</v>
      </c>
      <c r="C35" s="20">
        <v>44631</v>
      </c>
      <c r="D35" s="20">
        <v>44661</v>
      </c>
      <c r="E35" s="20">
        <v>44690</v>
      </c>
      <c r="F35" s="8" t="s">
        <v>122</v>
      </c>
    </row>
    <row r="36" spans="1:6" x14ac:dyDescent="0.2">
      <c r="A36" s="8" t="s">
        <v>123</v>
      </c>
      <c r="B36" s="8" t="s">
        <v>22</v>
      </c>
      <c r="C36" s="20">
        <v>44631</v>
      </c>
      <c r="D36" s="20">
        <v>44661</v>
      </c>
      <c r="E36" s="20">
        <v>44675</v>
      </c>
      <c r="F36" s="8" t="s">
        <v>124</v>
      </c>
    </row>
    <row r="37" spans="1:6" x14ac:dyDescent="0.2">
      <c r="A37" s="8" t="s">
        <v>125</v>
      </c>
      <c r="B37" s="8" t="s">
        <v>22</v>
      </c>
      <c r="C37" s="20">
        <v>44631</v>
      </c>
      <c r="D37" s="20">
        <v>44661</v>
      </c>
      <c r="E37" s="20">
        <v>44675</v>
      </c>
      <c r="F37" s="8" t="s">
        <v>126</v>
      </c>
    </row>
    <row r="38" spans="1:6" x14ac:dyDescent="0.2">
      <c r="A38" s="8" t="s">
        <v>127</v>
      </c>
      <c r="B38" s="8" t="s">
        <v>22</v>
      </c>
      <c r="C38" s="20">
        <v>44631</v>
      </c>
      <c r="D38" s="20">
        <v>44661</v>
      </c>
      <c r="E38" s="20">
        <v>44675</v>
      </c>
      <c r="F38" s="8" t="s">
        <v>128</v>
      </c>
    </row>
    <row r="39" spans="1:6" x14ac:dyDescent="0.2">
      <c r="A39" s="8" t="s">
        <v>129</v>
      </c>
      <c r="B39" s="8" t="s">
        <v>22</v>
      </c>
      <c r="C39" s="20">
        <v>44631</v>
      </c>
      <c r="D39" s="20">
        <v>44661</v>
      </c>
      <c r="E39" s="20">
        <v>44691</v>
      </c>
      <c r="F39" s="8" t="s">
        <v>130</v>
      </c>
    </row>
    <row r="40" spans="1:6" x14ac:dyDescent="0.2">
      <c r="A40" s="8" t="s">
        <v>131</v>
      </c>
      <c r="B40" s="8" t="s">
        <v>22</v>
      </c>
      <c r="C40" s="20">
        <v>44631</v>
      </c>
      <c r="D40" s="20">
        <v>44661</v>
      </c>
      <c r="E40" s="20">
        <v>44691</v>
      </c>
      <c r="F40" s="8" t="s">
        <v>132</v>
      </c>
    </row>
    <row r="41" spans="1:6" x14ac:dyDescent="0.2">
      <c r="A41" s="8" t="s">
        <v>133</v>
      </c>
      <c r="B41" s="8" t="s">
        <v>22</v>
      </c>
      <c r="C41" s="20">
        <v>44631</v>
      </c>
      <c r="D41" s="20">
        <v>44661</v>
      </c>
      <c r="E41" s="20">
        <v>44690</v>
      </c>
      <c r="F41" s="8" t="s">
        <v>134</v>
      </c>
    </row>
    <row r="42" spans="1:6" x14ac:dyDescent="0.2">
      <c r="A42" s="8" t="s">
        <v>135</v>
      </c>
      <c r="B42" s="8" t="s">
        <v>111</v>
      </c>
      <c r="C42" s="20">
        <v>44631</v>
      </c>
      <c r="D42" s="20">
        <v>44661</v>
      </c>
      <c r="E42" s="20">
        <v>44723</v>
      </c>
      <c r="F42" s="8" t="s">
        <v>136</v>
      </c>
    </row>
    <row r="43" spans="1:6" x14ac:dyDescent="0.2">
      <c r="A43" s="8" t="s">
        <v>137</v>
      </c>
      <c r="B43" s="8" t="s">
        <v>111</v>
      </c>
      <c r="C43" s="20">
        <v>44631</v>
      </c>
      <c r="D43" s="20">
        <v>44661</v>
      </c>
      <c r="E43" s="20">
        <v>44721</v>
      </c>
      <c r="F43" s="8" t="s">
        <v>138</v>
      </c>
    </row>
    <row r="44" spans="1:6" x14ac:dyDescent="0.2">
      <c r="A44" s="8" t="s">
        <v>139</v>
      </c>
      <c r="B44" s="8" t="s">
        <v>140</v>
      </c>
      <c r="C44" s="20">
        <v>44631</v>
      </c>
      <c r="D44" s="20">
        <v>44661</v>
      </c>
      <c r="E44" s="20">
        <v>44675</v>
      </c>
      <c r="F44" s="8" t="s">
        <v>141</v>
      </c>
    </row>
    <row r="45" spans="1:6" x14ac:dyDescent="0.2">
      <c r="A45" s="8" t="s">
        <v>142</v>
      </c>
      <c r="B45" s="8" t="s">
        <v>111</v>
      </c>
      <c r="C45" s="20">
        <v>44631</v>
      </c>
      <c r="D45" s="20">
        <v>44661</v>
      </c>
      <c r="E45" s="20">
        <v>44720</v>
      </c>
      <c r="F45" s="8" t="s">
        <v>143</v>
      </c>
    </row>
    <row r="46" spans="1:6" x14ac:dyDescent="0.2">
      <c r="A46" s="8" t="s">
        <v>144</v>
      </c>
      <c r="B46" s="8" t="s">
        <v>24</v>
      </c>
      <c r="C46" s="20">
        <v>44631</v>
      </c>
      <c r="D46" s="20">
        <v>44661</v>
      </c>
      <c r="E46" s="20">
        <v>44705</v>
      </c>
      <c r="F46" s="8" t="s">
        <v>145</v>
      </c>
    </row>
    <row r="47" spans="1:6" x14ac:dyDescent="0.2">
      <c r="A47" s="8" t="s">
        <v>146</v>
      </c>
      <c r="B47" s="8" t="s">
        <v>19</v>
      </c>
      <c r="C47" s="20">
        <v>44631</v>
      </c>
      <c r="D47" s="20">
        <v>44661</v>
      </c>
      <c r="E47" s="20">
        <v>44706</v>
      </c>
      <c r="F47" s="8" t="s">
        <v>147</v>
      </c>
    </row>
    <row r="48" spans="1:6" x14ac:dyDescent="0.2">
      <c r="A48" s="8" t="s">
        <v>148</v>
      </c>
      <c r="B48" s="8" t="s">
        <v>149</v>
      </c>
      <c r="C48" s="20">
        <v>44631</v>
      </c>
      <c r="D48" s="20">
        <v>44661</v>
      </c>
      <c r="E48" s="20">
        <v>44705</v>
      </c>
      <c r="F48" s="8" t="s">
        <v>150</v>
      </c>
    </row>
    <row r="49" spans="1:6" x14ac:dyDescent="0.2">
      <c r="A49" s="8" t="s">
        <v>151</v>
      </c>
      <c r="B49" s="8" t="s">
        <v>23</v>
      </c>
      <c r="C49" s="20">
        <v>44631</v>
      </c>
      <c r="D49" s="20">
        <v>44661</v>
      </c>
      <c r="E49" s="20">
        <v>44721</v>
      </c>
      <c r="F49" s="8" t="s">
        <v>152</v>
      </c>
    </row>
    <row r="50" spans="1:6" x14ac:dyDescent="0.2">
      <c r="A50" s="8" t="s">
        <v>153</v>
      </c>
      <c r="B50" s="8" t="s">
        <v>154</v>
      </c>
      <c r="C50" s="20">
        <v>44631</v>
      </c>
      <c r="D50" s="20">
        <v>44661</v>
      </c>
      <c r="E50" s="20">
        <v>44706</v>
      </c>
      <c r="F50" s="8" t="s">
        <v>155</v>
      </c>
    </row>
    <row r="51" spans="1:6" x14ac:dyDescent="0.2">
      <c r="A51" s="8" t="s">
        <v>156</v>
      </c>
      <c r="B51" s="8" t="s">
        <v>157</v>
      </c>
      <c r="C51" s="20">
        <v>44631</v>
      </c>
      <c r="D51" s="20">
        <v>44661</v>
      </c>
      <c r="E51" s="20">
        <v>44706</v>
      </c>
      <c r="F51" s="8" t="s">
        <v>158</v>
      </c>
    </row>
    <row r="52" spans="1:6" x14ac:dyDescent="0.2">
      <c r="A52" s="8" t="s">
        <v>159</v>
      </c>
      <c r="B52" s="8" t="s">
        <v>81</v>
      </c>
      <c r="C52" s="20">
        <v>44631</v>
      </c>
      <c r="D52" s="20">
        <v>44661</v>
      </c>
      <c r="E52" s="20">
        <v>44708</v>
      </c>
      <c r="F52" s="8" t="s">
        <v>160</v>
      </c>
    </row>
    <row r="53" spans="1:6" x14ac:dyDescent="0.2">
      <c r="A53" s="8" t="s">
        <v>161</v>
      </c>
      <c r="B53" s="8" t="s">
        <v>162</v>
      </c>
      <c r="C53" s="20">
        <v>44631</v>
      </c>
      <c r="D53" s="20">
        <v>44661</v>
      </c>
      <c r="E53" s="20">
        <v>44768</v>
      </c>
      <c r="F53" s="8" t="s">
        <v>163</v>
      </c>
    </row>
    <row r="54" spans="1:6" x14ac:dyDescent="0.2">
      <c r="A54" s="8" t="s">
        <v>164</v>
      </c>
      <c r="B54" s="8" t="s">
        <v>165</v>
      </c>
      <c r="C54" s="20">
        <v>44631</v>
      </c>
      <c r="D54" s="20">
        <v>44661</v>
      </c>
      <c r="E54" s="20">
        <v>44692</v>
      </c>
      <c r="F54" s="8" t="s">
        <v>166</v>
      </c>
    </row>
    <row r="55" spans="1:6" x14ac:dyDescent="0.2">
      <c r="A55" s="8" t="s">
        <v>167</v>
      </c>
      <c r="B55" s="8" t="s">
        <v>168</v>
      </c>
      <c r="C55" s="20">
        <v>44631</v>
      </c>
      <c r="D55" s="20">
        <v>44661</v>
      </c>
      <c r="E55" s="20">
        <v>44707</v>
      </c>
      <c r="F55" s="8" t="s">
        <v>169</v>
      </c>
    </row>
    <row r="56" spans="1:6" x14ac:dyDescent="0.2">
      <c r="A56" s="8" t="s">
        <v>170</v>
      </c>
      <c r="B56" s="8" t="s">
        <v>114</v>
      </c>
      <c r="C56" s="20">
        <v>44631</v>
      </c>
      <c r="D56" s="20">
        <v>44661</v>
      </c>
      <c r="E56" s="20">
        <v>44690</v>
      </c>
      <c r="F56" s="8" t="s">
        <v>171</v>
      </c>
    </row>
    <row r="57" spans="1:6" x14ac:dyDescent="0.2">
      <c r="A57" s="8" t="s">
        <v>172</v>
      </c>
      <c r="B57" s="8" t="s">
        <v>27</v>
      </c>
      <c r="C57" s="20">
        <v>44631</v>
      </c>
      <c r="D57" s="20">
        <v>44661</v>
      </c>
      <c r="E57" s="20">
        <v>44721</v>
      </c>
      <c r="F57" s="8" t="s">
        <v>173</v>
      </c>
    </row>
    <row r="58" spans="1:6" x14ac:dyDescent="0.2">
      <c r="A58" s="8" t="s">
        <v>174</v>
      </c>
      <c r="B58" s="8" t="s">
        <v>16</v>
      </c>
      <c r="C58" s="20">
        <v>44631</v>
      </c>
      <c r="D58" s="20">
        <v>44661</v>
      </c>
      <c r="E58" s="20">
        <v>44735</v>
      </c>
      <c r="F58" s="8" t="s">
        <v>175</v>
      </c>
    </row>
    <row r="59" spans="1:6" x14ac:dyDescent="0.2">
      <c r="A59" s="8" t="s">
        <v>176</v>
      </c>
      <c r="B59" s="8" t="s">
        <v>16</v>
      </c>
      <c r="C59" s="20">
        <v>44631</v>
      </c>
      <c r="D59" s="20">
        <v>44661</v>
      </c>
      <c r="E59" s="20">
        <v>44736</v>
      </c>
      <c r="F59" s="8" t="s">
        <v>177</v>
      </c>
    </row>
    <row r="60" spans="1:6" x14ac:dyDescent="0.2">
      <c r="A60" s="8" t="s">
        <v>178</v>
      </c>
      <c r="B60" s="8" t="s">
        <v>29</v>
      </c>
      <c r="C60" s="20">
        <v>44631</v>
      </c>
      <c r="D60" s="20">
        <v>44661</v>
      </c>
      <c r="E60" s="20">
        <v>44721</v>
      </c>
      <c r="F60" s="8" t="s">
        <v>179</v>
      </c>
    </row>
    <row r="61" spans="1:6" x14ac:dyDescent="0.2">
      <c r="A61" s="8" t="s">
        <v>180</v>
      </c>
      <c r="B61" s="8" t="s">
        <v>19</v>
      </c>
      <c r="C61" s="20">
        <v>44631</v>
      </c>
      <c r="D61" s="20">
        <v>44661</v>
      </c>
      <c r="E61" s="20">
        <v>44690</v>
      </c>
      <c r="F61" s="8" t="s">
        <v>181</v>
      </c>
    </row>
    <row r="62" spans="1:6" x14ac:dyDescent="0.2">
      <c r="A62" s="8" t="s">
        <v>182</v>
      </c>
      <c r="B62" s="8" t="s">
        <v>183</v>
      </c>
      <c r="C62" s="20">
        <v>44631</v>
      </c>
      <c r="D62" s="20">
        <v>44661</v>
      </c>
      <c r="E62" s="20">
        <v>44720</v>
      </c>
      <c r="F62" s="8" t="s">
        <v>184</v>
      </c>
    </row>
    <row r="63" spans="1:6" x14ac:dyDescent="0.2">
      <c r="A63" s="8" t="s">
        <v>185</v>
      </c>
      <c r="B63" s="8" t="s">
        <v>186</v>
      </c>
      <c r="C63" s="20">
        <v>44631</v>
      </c>
      <c r="D63" s="20">
        <v>44661</v>
      </c>
      <c r="E63" s="20">
        <v>44750</v>
      </c>
      <c r="F63" s="8" t="s">
        <v>187</v>
      </c>
    </row>
    <row r="64" spans="1:6" x14ac:dyDescent="0.2">
      <c r="A64" s="8" t="s">
        <v>188</v>
      </c>
      <c r="B64" s="8" t="s">
        <v>189</v>
      </c>
      <c r="C64" s="20">
        <v>44631</v>
      </c>
      <c r="D64" s="20">
        <v>44661</v>
      </c>
      <c r="E64" s="20">
        <v>44721</v>
      </c>
      <c r="F64" s="8" t="s">
        <v>190</v>
      </c>
    </row>
    <row r="65" spans="1:6" x14ac:dyDescent="0.2">
      <c r="A65" s="8" t="s">
        <v>191</v>
      </c>
      <c r="B65" s="8" t="s">
        <v>189</v>
      </c>
      <c r="C65" s="20">
        <v>44631</v>
      </c>
      <c r="D65" s="20">
        <v>44661</v>
      </c>
      <c r="E65" s="20">
        <v>44721</v>
      </c>
      <c r="F65" s="8" t="s">
        <v>192</v>
      </c>
    </row>
    <row r="66" spans="1:6" x14ac:dyDescent="0.2">
      <c r="A66" s="8" t="s">
        <v>193</v>
      </c>
      <c r="B66" s="8" t="s">
        <v>183</v>
      </c>
      <c r="C66" s="20">
        <v>44631</v>
      </c>
      <c r="D66" s="20">
        <v>44661</v>
      </c>
      <c r="E66" s="20">
        <v>44691</v>
      </c>
      <c r="F66" s="8" t="s">
        <v>194</v>
      </c>
    </row>
    <row r="67" spans="1:6" x14ac:dyDescent="0.2">
      <c r="A67" s="8" t="s">
        <v>195</v>
      </c>
      <c r="B67" s="8" t="s">
        <v>196</v>
      </c>
      <c r="C67" s="20">
        <v>44632</v>
      </c>
      <c r="D67" s="20">
        <v>44662</v>
      </c>
      <c r="E67" s="20">
        <v>44722</v>
      </c>
      <c r="F67" s="8" t="s">
        <v>197</v>
      </c>
    </row>
    <row r="68" spans="1:6" x14ac:dyDescent="0.2">
      <c r="A68" s="8" t="s">
        <v>198</v>
      </c>
      <c r="B68" s="8" t="s">
        <v>25</v>
      </c>
      <c r="C68" s="20">
        <v>44632</v>
      </c>
      <c r="D68" s="20">
        <v>44662</v>
      </c>
      <c r="E68" s="20">
        <v>44706</v>
      </c>
      <c r="F68" s="8" t="s">
        <v>199</v>
      </c>
    </row>
    <row r="69" spans="1:6" x14ac:dyDescent="0.2">
      <c r="A69" s="8" t="s">
        <v>200</v>
      </c>
      <c r="B69" s="8" t="s">
        <v>23</v>
      </c>
      <c r="C69" s="20">
        <v>44632</v>
      </c>
      <c r="D69" s="20">
        <v>44662</v>
      </c>
      <c r="E69" s="20">
        <v>44721</v>
      </c>
      <c r="F69" s="8" t="s">
        <v>201</v>
      </c>
    </row>
    <row r="70" spans="1:6" x14ac:dyDescent="0.2">
      <c r="A70" s="8" t="s">
        <v>202</v>
      </c>
      <c r="B70" s="8" t="s">
        <v>23</v>
      </c>
      <c r="C70" s="20">
        <v>44632</v>
      </c>
      <c r="D70" s="20">
        <v>44662</v>
      </c>
      <c r="E70" s="20">
        <v>44721</v>
      </c>
      <c r="F70" s="8" t="s">
        <v>203</v>
      </c>
    </row>
    <row r="71" spans="1:6" x14ac:dyDescent="0.2">
      <c r="A71" s="8" t="s">
        <v>204</v>
      </c>
      <c r="B71" s="8" t="s">
        <v>23</v>
      </c>
      <c r="C71" s="20">
        <v>44632</v>
      </c>
      <c r="D71" s="20">
        <v>44662</v>
      </c>
      <c r="E71" s="20">
        <v>44721</v>
      </c>
      <c r="F71" s="8" t="s">
        <v>205</v>
      </c>
    </row>
    <row r="72" spans="1:6" x14ac:dyDescent="0.2">
      <c r="A72" s="8" t="s">
        <v>206</v>
      </c>
      <c r="B72" s="8" t="s">
        <v>23</v>
      </c>
      <c r="C72" s="20">
        <v>44632</v>
      </c>
      <c r="D72" s="20">
        <v>44662</v>
      </c>
      <c r="E72" s="20">
        <v>44721</v>
      </c>
      <c r="F72" s="8" t="s">
        <v>207</v>
      </c>
    </row>
    <row r="73" spans="1:6" x14ac:dyDescent="0.2">
      <c r="A73" s="8" t="s">
        <v>208</v>
      </c>
      <c r="B73" s="8" t="s">
        <v>23</v>
      </c>
      <c r="C73" s="20">
        <v>44632</v>
      </c>
      <c r="D73" s="20">
        <v>44662</v>
      </c>
      <c r="E73" s="20">
        <v>44721</v>
      </c>
      <c r="F73" s="8" t="s">
        <v>209</v>
      </c>
    </row>
    <row r="74" spans="1:6" x14ac:dyDescent="0.2">
      <c r="A74" s="8" t="s">
        <v>210</v>
      </c>
      <c r="B74" s="8" t="s">
        <v>23</v>
      </c>
      <c r="C74" s="20">
        <v>44632</v>
      </c>
      <c r="D74" s="20">
        <v>44662</v>
      </c>
      <c r="E74" s="20">
        <v>44721</v>
      </c>
      <c r="F74" s="8" t="s">
        <v>211</v>
      </c>
    </row>
    <row r="75" spans="1:6" x14ac:dyDescent="0.2">
      <c r="A75" s="8" t="s">
        <v>212</v>
      </c>
      <c r="B75" s="8" t="s">
        <v>19</v>
      </c>
      <c r="C75" s="20">
        <v>44632</v>
      </c>
      <c r="D75" s="20">
        <v>44662</v>
      </c>
      <c r="E75" s="20">
        <v>44707</v>
      </c>
      <c r="F75" s="8" t="s">
        <v>213</v>
      </c>
    </row>
    <row r="76" spans="1:6" x14ac:dyDescent="0.2">
      <c r="A76" s="8" t="s">
        <v>214</v>
      </c>
      <c r="B76" s="8" t="s">
        <v>215</v>
      </c>
      <c r="C76" s="20">
        <v>44632</v>
      </c>
      <c r="D76" s="20">
        <v>44662</v>
      </c>
      <c r="E76" s="20">
        <v>44676</v>
      </c>
      <c r="F76" s="8" t="s">
        <v>216</v>
      </c>
    </row>
    <row r="77" spans="1:6" x14ac:dyDescent="0.2">
      <c r="A77" s="8" t="s">
        <v>217</v>
      </c>
      <c r="B77" s="8" t="s">
        <v>84</v>
      </c>
      <c r="C77" s="20">
        <v>44632</v>
      </c>
      <c r="D77" s="20">
        <v>44662</v>
      </c>
      <c r="E77" s="20">
        <v>44722</v>
      </c>
      <c r="F77" s="8" t="s">
        <v>218</v>
      </c>
    </row>
    <row r="78" spans="1:6" x14ac:dyDescent="0.2">
      <c r="A78" s="8" t="s">
        <v>219</v>
      </c>
      <c r="B78" s="8" t="s">
        <v>220</v>
      </c>
      <c r="C78" s="20">
        <v>44632</v>
      </c>
      <c r="D78" s="20">
        <v>44662</v>
      </c>
      <c r="E78" s="20">
        <v>44706</v>
      </c>
      <c r="F78" s="8" t="s">
        <v>221</v>
      </c>
    </row>
    <row r="79" spans="1:6" x14ac:dyDescent="0.2">
      <c r="A79" s="8" t="s">
        <v>222</v>
      </c>
      <c r="B79" s="8" t="s">
        <v>21</v>
      </c>
      <c r="C79" s="20">
        <v>44632</v>
      </c>
      <c r="D79" s="20">
        <v>44662</v>
      </c>
      <c r="E79" s="20">
        <v>44691</v>
      </c>
      <c r="F79" s="8" t="s">
        <v>223</v>
      </c>
    </row>
    <row r="80" spans="1:6" x14ac:dyDescent="0.2">
      <c r="A80" s="8" t="s">
        <v>224</v>
      </c>
      <c r="B80" s="8" t="s">
        <v>225</v>
      </c>
      <c r="C80" s="20">
        <v>44632</v>
      </c>
      <c r="D80" s="20">
        <v>44662</v>
      </c>
      <c r="E80" s="20">
        <v>44694</v>
      </c>
      <c r="F80" s="8" t="s">
        <v>226</v>
      </c>
    </row>
    <row r="81" spans="1:6" x14ac:dyDescent="0.2">
      <c r="A81" s="8" t="s">
        <v>227</v>
      </c>
      <c r="B81" s="8" t="s">
        <v>225</v>
      </c>
      <c r="C81" s="20">
        <v>44632</v>
      </c>
      <c r="D81" s="20">
        <v>44662</v>
      </c>
      <c r="E81" s="20">
        <v>44694</v>
      </c>
      <c r="F81" s="8" t="s">
        <v>228</v>
      </c>
    </row>
    <row r="82" spans="1:6" x14ac:dyDescent="0.2">
      <c r="A82" s="8" t="s">
        <v>229</v>
      </c>
      <c r="B82" s="8" t="s">
        <v>225</v>
      </c>
      <c r="C82" s="20">
        <v>44632</v>
      </c>
      <c r="D82" s="20">
        <v>44662</v>
      </c>
      <c r="E82" s="20">
        <v>44694</v>
      </c>
      <c r="F82" s="8" t="s">
        <v>230</v>
      </c>
    </row>
    <row r="83" spans="1:6" x14ac:dyDescent="0.2">
      <c r="A83" s="8" t="s">
        <v>231</v>
      </c>
      <c r="B83" s="8" t="s">
        <v>225</v>
      </c>
      <c r="C83" s="20">
        <v>44632</v>
      </c>
      <c r="D83" s="20">
        <v>44662</v>
      </c>
      <c r="E83" s="20">
        <v>44694</v>
      </c>
      <c r="F83" s="8" t="s">
        <v>232</v>
      </c>
    </row>
    <row r="84" spans="1:6" x14ac:dyDescent="0.2">
      <c r="A84" s="8" t="s">
        <v>233</v>
      </c>
      <c r="B84" s="8" t="s">
        <v>225</v>
      </c>
      <c r="C84" s="20">
        <v>44632</v>
      </c>
      <c r="D84" s="20">
        <v>44662</v>
      </c>
      <c r="E84" s="20">
        <v>44694</v>
      </c>
      <c r="F84" s="8" t="s">
        <v>234</v>
      </c>
    </row>
    <row r="85" spans="1:6" x14ac:dyDescent="0.2">
      <c r="A85" s="8" t="s">
        <v>235</v>
      </c>
      <c r="B85" s="8" t="s">
        <v>236</v>
      </c>
      <c r="C85" s="20">
        <v>44632</v>
      </c>
      <c r="D85" s="20">
        <v>44662</v>
      </c>
      <c r="E85" s="20">
        <v>44691</v>
      </c>
      <c r="F85" s="8" t="s">
        <v>237</v>
      </c>
    </row>
    <row r="86" spans="1:6" x14ac:dyDescent="0.2">
      <c r="A86" s="8" t="s">
        <v>238</v>
      </c>
      <c r="B86" s="8" t="s">
        <v>225</v>
      </c>
      <c r="C86" s="20">
        <v>44632</v>
      </c>
      <c r="D86" s="20">
        <v>44662</v>
      </c>
      <c r="E86" s="20">
        <v>44694</v>
      </c>
      <c r="F86" s="8" t="s">
        <v>239</v>
      </c>
    </row>
    <row r="87" spans="1:6" x14ac:dyDescent="0.2">
      <c r="A87" s="8" t="s">
        <v>240</v>
      </c>
      <c r="B87" s="8" t="s">
        <v>225</v>
      </c>
      <c r="C87" s="20">
        <v>44632</v>
      </c>
      <c r="D87" s="20">
        <v>44662</v>
      </c>
      <c r="E87" s="20">
        <v>44694</v>
      </c>
      <c r="F87" s="8" t="s">
        <v>241</v>
      </c>
    </row>
    <row r="88" spans="1:6" x14ac:dyDescent="0.2">
      <c r="A88" s="8" t="s">
        <v>242</v>
      </c>
      <c r="B88" s="8" t="s">
        <v>243</v>
      </c>
      <c r="C88" s="20">
        <v>44632</v>
      </c>
      <c r="D88" s="20">
        <v>44662</v>
      </c>
      <c r="E88" s="20">
        <v>44721</v>
      </c>
      <c r="F88" s="8" t="s">
        <v>244</v>
      </c>
    </row>
    <row r="89" spans="1:6" x14ac:dyDescent="0.2">
      <c r="A89" s="8" t="s">
        <v>245</v>
      </c>
      <c r="B89" s="8" t="s">
        <v>246</v>
      </c>
      <c r="C89" s="20">
        <v>44632</v>
      </c>
      <c r="D89" s="20">
        <v>44662</v>
      </c>
      <c r="E89" s="20">
        <v>44721</v>
      </c>
      <c r="F89" s="8" t="s">
        <v>247</v>
      </c>
    </row>
    <row r="90" spans="1:6" x14ac:dyDescent="0.2">
      <c r="A90" s="8" t="s">
        <v>248</v>
      </c>
      <c r="B90" s="8" t="s">
        <v>243</v>
      </c>
      <c r="C90" s="20">
        <v>44632</v>
      </c>
      <c r="D90" s="20">
        <v>44662</v>
      </c>
      <c r="E90" s="20">
        <v>44721</v>
      </c>
      <c r="F90" s="8" t="s">
        <v>249</v>
      </c>
    </row>
    <row r="91" spans="1:6" x14ac:dyDescent="0.2">
      <c r="A91" s="8" t="s">
        <v>250</v>
      </c>
      <c r="B91" s="8" t="s">
        <v>246</v>
      </c>
      <c r="C91" s="20">
        <v>44632</v>
      </c>
      <c r="D91" s="20">
        <v>44662</v>
      </c>
      <c r="E91" s="20">
        <v>44721</v>
      </c>
      <c r="F91" s="8" t="s">
        <v>251</v>
      </c>
    </row>
    <row r="92" spans="1:6" x14ac:dyDescent="0.2">
      <c r="A92" s="8" t="s">
        <v>252</v>
      </c>
      <c r="B92" s="8" t="s">
        <v>253</v>
      </c>
      <c r="C92" s="20">
        <v>44632</v>
      </c>
      <c r="D92" s="20">
        <v>44662</v>
      </c>
      <c r="E92" s="20">
        <v>44721</v>
      </c>
      <c r="F92" s="8" t="s">
        <v>254</v>
      </c>
    </row>
    <row r="93" spans="1:6" x14ac:dyDescent="0.2">
      <c r="A93" s="8" t="s">
        <v>255</v>
      </c>
      <c r="B93" s="8" t="s">
        <v>30</v>
      </c>
      <c r="C93" s="20">
        <v>44632</v>
      </c>
      <c r="D93" s="20">
        <v>44662</v>
      </c>
      <c r="E93" s="20">
        <v>44694</v>
      </c>
      <c r="F93" s="8" t="s">
        <v>256</v>
      </c>
    </row>
    <row r="94" spans="1:6" x14ac:dyDescent="0.2">
      <c r="A94" s="8" t="s">
        <v>257</v>
      </c>
      <c r="B94" s="8" t="s">
        <v>258</v>
      </c>
      <c r="C94" s="20">
        <v>44632</v>
      </c>
      <c r="D94" s="20">
        <v>44662</v>
      </c>
      <c r="E94" s="20">
        <v>44722</v>
      </c>
      <c r="F94" s="8" t="s">
        <v>259</v>
      </c>
    </row>
  </sheetData>
  <autoFilter ref="A2:F2" xr:uid="{00000000-0009-0000-0000-000001000000}">
    <sortState xmlns:xlrd2="http://schemas.microsoft.com/office/spreadsheetml/2017/richdata2" ref="A2:F2">
      <sortCondition ref="D2"/>
    </sortState>
  </autoFilter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K17"/>
  <sheetViews>
    <sheetView showGridLines="0" tabSelected="1" workbookViewId="0"/>
  </sheetViews>
  <sheetFormatPr defaultRowHeight="12.75" x14ac:dyDescent="0.2"/>
  <cols>
    <col min="1" max="1" width="11.7109375" bestFit="1" customWidth="1"/>
    <col min="2" max="2" width="29" bestFit="1" customWidth="1"/>
    <col min="4" max="4" width="11.7109375" bestFit="1" customWidth="1"/>
    <col min="5" max="5" width="29" bestFit="1" customWidth="1"/>
    <col min="6" max="6" width="5" customWidth="1"/>
    <col min="7" max="7" width="14.5703125" customWidth="1"/>
    <col min="8" max="8" width="15.28515625" customWidth="1"/>
    <col min="9" max="9" width="14" customWidth="1"/>
    <col min="10" max="10" width="8.28515625" bestFit="1" customWidth="1"/>
    <col min="11" max="11" width="33.7109375" customWidth="1"/>
  </cols>
  <sheetData>
    <row r="3" spans="1:11" x14ac:dyDescent="0.2">
      <c r="A3" s="5" t="s">
        <v>2</v>
      </c>
      <c r="B3" t="s">
        <v>10</v>
      </c>
      <c r="D3" s="5" t="s">
        <v>3</v>
      </c>
      <c r="E3" t="s">
        <v>10</v>
      </c>
    </row>
    <row r="4" spans="1:11" x14ac:dyDescent="0.2">
      <c r="A4" s="6">
        <v>44660</v>
      </c>
      <c r="B4" s="7">
        <v>31</v>
      </c>
      <c r="D4" s="6">
        <v>44660</v>
      </c>
      <c r="E4" s="7">
        <v>31</v>
      </c>
      <c r="F4" s="7"/>
    </row>
    <row r="5" spans="1:11" x14ac:dyDescent="0.2">
      <c r="A5" s="6" t="s">
        <v>1</v>
      </c>
      <c r="B5" s="7">
        <v>31</v>
      </c>
      <c r="D5" s="6">
        <v>44661</v>
      </c>
      <c r="E5" s="7">
        <v>33</v>
      </c>
      <c r="F5" s="7"/>
    </row>
    <row r="6" spans="1:11" x14ac:dyDescent="0.2">
      <c r="D6" s="6">
        <v>44662</v>
      </c>
      <c r="E6" s="7">
        <v>28</v>
      </c>
      <c r="F6" s="7"/>
    </row>
    <row r="7" spans="1:11" x14ac:dyDescent="0.2">
      <c r="D7" s="6" t="s">
        <v>1</v>
      </c>
      <c r="E7" s="7">
        <v>92</v>
      </c>
      <c r="F7" s="7"/>
    </row>
    <row r="8" spans="1:11" x14ac:dyDescent="0.2">
      <c r="F8" s="7"/>
    </row>
    <row r="9" spans="1:11" x14ac:dyDescent="0.2">
      <c r="F9" s="7"/>
    </row>
    <row r="10" spans="1:11" x14ac:dyDescent="0.2">
      <c r="F10" s="7"/>
    </row>
    <row r="11" spans="1:11" x14ac:dyDescent="0.2">
      <c r="F11" s="7"/>
    </row>
    <row r="12" spans="1:11" x14ac:dyDescent="0.2">
      <c r="F12" s="7"/>
    </row>
    <row r="15" spans="1:11" x14ac:dyDescent="0.2">
      <c r="G15" s="4" t="s">
        <v>12</v>
      </c>
      <c r="H15" s="4" t="s">
        <v>11</v>
      </c>
      <c r="I15" s="4" t="s">
        <v>3</v>
      </c>
      <c r="J15" s="4" t="s">
        <v>5</v>
      </c>
      <c r="K15" s="4" t="s">
        <v>13</v>
      </c>
    </row>
    <row r="16" spans="1:11" s="8" customFormat="1" x14ac:dyDescent="0.2">
      <c r="G16" s="16">
        <f>D4</f>
        <v>44660</v>
      </c>
      <c r="H16" s="9">
        <f>GETPIVOTDATA("AGREEMENTNUMBER",$A$3,"DUE_DATE",DATE(YEAR(G16),MONTH(G16),DAY(G16)))</f>
        <v>31</v>
      </c>
      <c r="I16" s="9">
        <f>GETPIVOTDATA("AGREEMENTNUMBER",$D$3,"DUE_DATE",DATE(YEAR(G16),MONTH(G16),DAY(G16)))</f>
        <v>31</v>
      </c>
      <c r="J16" s="15" t="str">
        <f>IF(H16=I16,"-","Selisih")</f>
        <v>-</v>
      </c>
      <c r="K16" s="11" t="str">
        <f>IF(H16=I16,"Tidak ada selisih","Selisih")</f>
        <v>Tidak ada selisih</v>
      </c>
    </row>
    <row r="17" spans="7:11" x14ac:dyDescent="0.2">
      <c r="G17" s="12" t="s">
        <v>1</v>
      </c>
      <c r="H17" s="13">
        <f>SUM(H16:H16)</f>
        <v>31</v>
      </c>
      <c r="I17" s="13">
        <f>SUM(I16:I16)</f>
        <v>31</v>
      </c>
      <c r="J17" s="17" t="str">
        <f t="shared" ref="J17" si="0">IF(H17=I17,"-","Selisih")</f>
        <v>-</v>
      </c>
      <c r="K17" s="14" t="str">
        <f>IF(H17=I17,"Tidak ada selisih","Selisih")</f>
        <v>Tidak ada selisih</v>
      </c>
    </row>
  </sheetData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DATA_MFAPPL</vt:lpstr>
      <vt:lpstr>DATA_OLSS</vt:lpstr>
      <vt:lpstr>SumBill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 Zah Putra</dc:creator>
  <cp:lastModifiedBy>Aryo Budi Dwi Prasetyo</cp:lastModifiedBy>
  <dcterms:created xsi:type="dcterms:W3CDTF">2018-09-07T11:49:49Z</dcterms:created>
  <dcterms:modified xsi:type="dcterms:W3CDTF">2022-04-11T01:41:21Z</dcterms:modified>
</cp:coreProperties>
</file>